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435" windowWidth="19095" windowHeight="6045"/>
  </bookViews>
  <sheets>
    <sheet name="Attachment A - 4-14-16" sheetId="1" r:id="rId1"/>
  </sheets>
  <definedNames>
    <definedName name="_xlnm._FilterDatabase" localSheetId="0" hidden="1">'Attachment A - 4-14-16'!$A$1:$J$55</definedName>
    <definedName name="_xlnm.Print_Area" localSheetId="0">'Attachment A - 4-14-16'!#REF!</definedName>
    <definedName name="_xlnm.Print_Titles" localSheetId="0">'Attachment A - 4-14-16'!$1:$1</definedName>
  </definedNames>
  <calcPr calcId="145621"/>
</workbook>
</file>

<file path=xl/calcChain.xml><?xml version="1.0" encoding="utf-8"?>
<calcChain xmlns="http://schemas.openxmlformats.org/spreadsheetml/2006/main">
  <c r="F52" i="1" l="1"/>
  <c r="H52" i="1" s="1"/>
  <c r="I52" i="1" s="1"/>
  <c r="F51" i="1"/>
  <c r="H51" i="1" s="1"/>
  <c r="I51" i="1" s="1"/>
  <c r="F50" i="1"/>
  <c r="H50" i="1" s="1"/>
  <c r="I50" i="1" s="1"/>
  <c r="F49" i="1"/>
  <c r="H49" i="1" s="1"/>
  <c r="I49" i="1" s="1"/>
  <c r="F48" i="1"/>
  <c r="H48" i="1" s="1"/>
  <c r="I48" i="1" s="1"/>
  <c r="H46" i="1"/>
  <c r="I46" i="1" s="1"/>
  <c r="F45" i="1"/>
  <c r="H45" i="1" s="1"/>
  <c r="I45" i="1" s="1"/>
  <c r="F44" i="1"/>
  <c r="H44" i="1" s="1"/>
  <c r="I44" i="1" s="1"/>
  <c r="F53" i="1"/>
  <c r="F42" i="1"/>
  <c r="F41" i="1"/>
  <c r="H41" i="1" s="1"/>
  <c r="I41" i="1" s="1"/>
  <c r="F40" i="1"/>
  <c r="F24" i="1"/>
  <c r="H24" i="1" s="1"/>
  <c r="I24" i="1" s="1"/>
  <c r="F23" i="1"/>
  <c r="H23" i="1" s="1"/>
  <c r="I23" i="1" s="1"/>
  <c r="F47" i="1" l="1"/>
  <c r="H47" i="1" s="1"/>
  <c r="I47" i="1" s="1"/>
  <c r="F43" i="1" l="1"/>
  <c r="F22" i="1"/>
  <c r="H22" i="1" s="1"/>
  <c r="I22" i="1" s="1"/>
  <c r="H43" i="1" l="1"/>
  <c r="I43" i="1" s="1"/>
  <c r="F21" i="1"/>
  <c r="H21" i="1" s="1"/>
  <c r="I21" i="1" s="1"/>
  <c r="F11" i="1" l="1"/>
  <c r="F5" i="1" l="1"/>
  <c r="H5" i="1" s="1"/>
  <c r="I5" i="1" s="1"/>
  <c r="F17" i="1" l="1"/>
  <c r="H17" i="1" s="1"/>
  <c r="I17" i="1" s="1"/>
  <c r="H42" i="1"/>
  <c r="I42" i="1" s="1"/>
  <c r="H53" i="1" l="1"/>
  <c r="I53" i="1" s="1"/>
  <c r="F20" i="1"/>
  <c r="H20" i="1" s="1"/>
  <c r="I20" i="1" s="1"/>
  <c r="F19" i="1"/>
  <c r="H19" i="1" s="1"/>
  <c r="I19" i="1" s="1"/>
  <c r="F18" i="1"/>
  <c r="H18" i="1" s="1"/>
  <c r="I18" i="1" s="1"/>
  <c r="F16" i="1"/>
  <c r="H16" i="1" s="1"/>
  <c r="I16" i="1" s="1"/>
  <c r="F15" i="1"/>
  <c r="H15" i="1" s="1"/>
  <c r="I15" i="1" s="1"/>
  <c r="F14" i="1"/>
  <c r="H14" i="1" s="1"/>
  <c r="I14" i="1" s="1"/>
  <c r="F13" i="1"/>
  <c r="F12" i="1"/>
  <c r="H12" i="1" s="1"/>
  <c r="I12" i="1" s="1"/>
  <c r="H11" i="1"/>
  <c r="I11" i="1" s="1"/>
  <c r="F10" i="1"/>
  <c r="H10" i="1" s="1"/>
  <c r="I10" i="1" s="1"/>
  <c r="F9" i="1"/>
  <c r="H9" i="1" s="1"/>
  <c r="I9" i="1" s="1"/>
  <c r="F8" i="1"/>
  <c r="H8" i="1" s="1"/>
  <c r="I8" i="1" s="1"/>
  <c r="F7" i="1"/>
  <c r="H7" i="1" s="1"/>
  <c r="I7" i="1" s="1"/>
  <c r="H40" i="1"/>
  <c r="I40" i="1" s="1"/>
  <c r="F6" i="1"/>
  <c r="H6" i="1" s="1"/>
  <c r="I6" i="1" s="1"/>
  <c r="F4" i="1"/>
  <c r="H4" i="1" s="1"/>
  <c r="I4" i="1" s="1"/>
  <c r="F3" i="1"/>
  <c r="H3" i="1" s="1"/>
  <c r="I3" i="1" s="1"/>
  <c r="F2" i="1"/>
  <c r="F55" i="1" l="1"/>
  <c r="H13" i="1"/>
  <c r="I13" i="1" s="1"/>
  <c r="H2" i="1"/>
  <c r="I2" i="1" s="1"/>
  <c r="I55" i="1" l="1"/>
  <c r="H55" i="1"/>
</calcChain>
</file>

<file path=xl/sharedStrings.xml><?xml version="1.0" encoding="utf-8"?>
<sst xmlns="http://schemas.openxmlformats.org/spreadsheetml/2006/main" count="136" uniqueCount="97">
  <si>
    <t>Form</t>
  </si>
  <si>
    <t>Appendix No.</t>
  </si>
  <si>
    <t>Title</t>
  </si>
  <si>
    <t>No. of Respondents</t>
  </si>
  <si>
    <t>Frequency of Responses per year</t>
  </si>
  <si>
    <t>Total Annual Responses</t>
  </si>
  <si>
    <t>Hours Per Response</t>
  </si>
  <si>
    <t>Total Annual Hours</t>
  </si>
  <si>
    <t>Estimated Annual Cost to Respondents (Issuers)</t>
  </si>
  <si>
    <t>II-1</t>
  </si>
  <si>
    <t>Letter of Transmittal</t>
  </si>
  <si>
    <t>I-1</t>
  </si>
  <si>
    <t>Application for Approval Ginnie Mae Mortgage-Backed Securities Issuer</t>
  </si>
  <si>
    <t xml:space="preserve"> </t>
  </si>
  <si>
    <t>I-2</t>
  </si>
  <si>
    <t>Resolution of Board of Directors and Certificate of Authorized Signatures</t>
  </si>
  <si>
    <t>II-2</t>
  </si>
  <si>
    <t xml:space="preserve">Commitment to Guaranty Mortgage-Backed Securities </t>
  </si>
  <si>
    <t>III-6</t>
  </si>
  <si>
    <t>Schedule of Subscribers and Ginnie Mae Guaranty Agreement</t>
  </si>
  <si>
    <t>III-7</t>
  </si>
  <si>
    <t xml:space="preserve">Schedule of Pooled Mortgages </t>
  </si>
  <si>
    <t>III-1</t>
  </si>
  <si>
    <t>Master Servicing Agreement</t>
  </si>
  <si>
    <t>V-5</t>
  </si>
  <si>
    <t>Document Release Request</t>
  </si>
  <si>
    <t>III-2</t>
  </si>
  <si>
    <t>Master Agreement for Servicer's Principal and Interest Custodial Account</t>
  </si>
  <si>
    <t>III-4</t>
  </si>
  <si>
    <t>Master Custodial Agreement</t>
  </si>
  <si>
    <t>III-3</t>
  </si>
  <si>
    <t>Master Agreement for Servicer's Escrow Custodial Account</t>
  </si>
  <si>
    <t>III-22</t>
  </si>
  <si>
    <t>Custodian's Certification for Construction Securities</t>
  </si>
  <si>
    <t xml:space="preserve">Mortgage Bankers Financial Reporting Form </t>
  </si>
  <si>
    <t>11709-A</t>
  </si>
  <si>
    <t>I-6</t>
  </si>
  <si>
    <t>ACH Debit Authorization</t>
  </si>
  <si>
    <t>11710 D</t>
  </si>
  <si>
    <t>VI-5</t>
  </si>
  <si>
    <t>Issuer’s Monthly Summary Reports</t>
  </si>
  <si>
    <t>11710A &amp;11710E                1710B                   1710C</t>
  </si>
  <si>
    <t>VI-4                           VI-12                              VI-13</t>
  </si>
  <si>
    <t>Issuer's Monthly Accounting Report and Liquidation  Schedule                                                                                              Issuer's Monthly Serial Notes Accounting Schedule                           Project Pool Report</t>
  </si>
  <si>
    <t>11711A and 11711B</t>
  </si>
  <si>
    <t>III-5</t>
  </si>
  <si>
    <t>Release of Security Interest and Certification and Agreement</t>
  </si>
  <si>
    <t>11714            11714SN</t>
  </si>
  <si>
    <t>VI-10              VI-11</t>
  </si>
  <si>
    <t>Issuer's Monthly Remittance Advice                                        Issuer's Monthly Serial Note Remittance Advice</t>
  </si>
  <si>
    <t>VI-2</t>
  </si>
  <si>
    <t>Letter for Loan Repurchase</t>
  </si>
  <si>
    <t>III-21</t>
  </si>
  <si>
    <t>Certification Requirements for the Pooling of Multifamily Mature Loan Program</t>
  </si>
  <si>
    <t>VI-9</t>
  </si>
  <si>
    <t>Request for Reimbursement of Mortgage Insurance Claim Costs for Multifamily Loans</t>
  </si>
  <si>
    <t>III-9</t>
  </si>
  <si>
    <t>Authorization to Accept Facsimile Signed Correction Request Forms</t>
  </si>
  <si>
    <t>III-13</t>
  </si>
  <si>
    <t>I-4</t>
  </si>
  <si>
    <t>Cross Default Agreement</t>
  </si>
  <si>
    <t>VIII-3</t>
  </si>
  <si>
    <t>Assignment Agreements</t>
  </si>
  <si>
    <t>VI-18</t>
  </si>
  <si>
    <t>WHFIT Reporting</t>
  </si>
  <si>
    <t>VI-19</t>
  </si>
  <si>
    <t>Monthly Pool and Loan Level Report (RFS)</t>
  </si>
  <si>
    <t>Total</t>
  </si>
  <si>
    <t>Varies</t>
  </si>
  <si>
    <t xml:space="preserve">XI-6                                 XI-8                        XI-9                                                   </t>
  </si>
  <si>
    <t>The burden for the items listed below is based on volume and/or number of requests</t>
  </si>
  <si>
    <t>III-28</t>
  </si>
  <si>
    <t>Schedule of Subscribers and Ginnie Mae Guaranty Agreement - HMBS Pooling Import File Layout</t>
  </si>
  <si>
    <t>11710-DH</t>
  </si>
  <si>
    <t>VI-21</t>
  </si>
  <si>
    <t>HMBS issuer's Monthly Summary Report</t>
  </si>
  <si>
    <t>VI-17</t>
  </si>
  <si>
    <t>HMBS Issuer Pooling &amp; Reporting Specification for Mortgage-Backed Securities Administration Agent</t>
  </si>
  <si>
    <t>11703-II</t>
  </si>
  <si>
    <t>I-7</t>
  </si>
  <si>
    <t>Master Agreement fore Participation Accounting</t>
  </si>
  <si>
    <t>VIII-1</t>
  </si>
  <si>
    <t>Ginnie Mae Acknowledgement Agreement an Accompanying Documents Pledge of Servicing</t>
  </si>
  <si>
    <t xml:space="preserve"> Electronic Submission of Issuers' Insurance and Annual Audited Financial Documents (new title replaces old title: Consolidated Audit Guide for Audits of HUD Programs - Ginnie Mae (Chapters 1, 2 &amp; 6) - Financial Statements and Audit Reports)</t>
  </si>
  <si>
    <t>Electronic or Paper</t>
  </si>
  <si>
    <t>Electronic</t>
  </si>
  <si>
    <t>Paper</t>
  </si>
  <si>
    <t>System Access Forms</t>
  </si>
  <si>
    <t xml:space="preserve">SSCRA Loan Eligibility Information                                      Solders' and Sailors' Quarterly Reimbursement Request                                                              SSCRA Eligibility and Reimbursement Files                                                                                                </t>
  </si>
  <si>
    <t xml:space="preserve">III-29 </t>
  </si>
  <si>
    <t>VI-14</t>
  </si>
  <si>
    <t>Multifamily Prepayment Penalty Record File Layout</t>
  </si>
  <si>
    <t>VI-16</t>
  </si>
  <si>
    <t>Quarterly Custodial Account Verification Record File Layout</t>
  </si>
  <si>
    <t>11705H &amp; 11706H</t>
  </si>
  <si>
    <t>VI-20 replaced IX-1</t>
  </si>
  <si>
    <t>Electronic Data Interchage System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</si>
</sst>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_(* #,##0.000_);_(* \(#,##0.000\);_(* &quot;-&quot;??_);_(@_)"/>
    <numFmt numFmtId="167" formatCode="_(* #,##0.0000_);_(* \(#,##0.0000\);_(* &quot;-&quot;??_);_(@_)"/>
    <numFmt numFmtId="168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44" fontId="3" fillId="0" borderId="1" xfId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44" fontId="2" fillId="0" borderId="1" xfId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44" fontId="2" fillId="2" borderId="1" xfId="1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2" fillId="2" borderId="1" xfId="0" applyFont="1" applyFill="1" applyBorder="1"/>
    <xf numFmtId="0" fontId="2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2" fontId="2" fillId="0" borderId="1" xfId="0" applyNumberFormat="1" applyFont="1" applyBorder="1" applyAlignment="1">
      <alignment horizontal="right" wrapText="1"/>
    </xf>
    <xf numFmtId="165" fontId="2" fillId="0" borderId="1" xfId="0" applyNumberFormat="1" applyFont="1" applyBorder="1" applyAlignment="1">
      <alignment horizontal="right" wrapText="1"/>
    </xf>
    <xf numFmtId="165" fontId="2" fillId="2" borderId="1" xfId="0" applyNumberFormat="1" applyFont="1" applyFill="1" applyBorder="1" applyAlignment="1">
      <alignment horizontal="right" wrapText="1"/>
    </xf>
    <xf numFmtId="165" fontId="2" fillId="0" borderId="1" xfId="0" applyNumberFormat="1" applyFont="1" applyBorder="1"/>
    <xf numFmtId="44" fontId="2" fillId="2" borderId="1" xfId="1" applyFont="1" applyFill="1" applyBorder="1" applyAlignment="1">
      <alignment horizontal="left" wrapText="1"/>
    </xf>
    <xf numFmtId="166" fontId="2" fillId="0" borderId="1" xfId="2" applyNumberFormat="1" applyFont="1" applyBorder="1" applyAlignment="1">
      <alignment horizontal="right" wrapText="1"/>
    </xf>
    <xf numFmtId="43" fontId="2" fillId="2" borderId="1" xfId="2" applyFont="1" applyFill="1" applyBorder="1" applyAlignment="1">
      <alignment horizontal="right" wrapText="1"/>
    </xf>
    <xf numFmtId="166" fontId="2" fillId="2" borderId="1" xfId="2" applyNumberFormat="1" applyFont="1" applyFill="1" applyBorder="1" applyAlignment="1">
      <alignment horizontal="right" wrapText="1"/>
    </xf>
    <xf numFmtId="167" fontId="2" fillId="2" borderId="1" xfId="2" applyNumberFormat="1" applyFont="1" applyFill="1" applyBorder="1" applyAlignment="1">
      <alignment horizontal="right" wrapText="1"/>
    </xf>
    <xf numFmtId="168" fontId="3" fillId="0" borderId="1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4" fontId="2" fillId="2" borderId="2" xfId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tabSelected="1" showWhiteSpace="0" topLeftCell="A48" zoomScaleNormal="100" workbookViewId="0">
      <selection activeCell="A9" sqref="A9:XFD9"/>
    </sheetView>
  </sheetViews>
  <sheetFormatPr defaultColWidth="9.140625" defaultRowHeight="11.25" x14ac:dyDescent="0.2"/>
  <cols>
    <col min="1" max="1" width="7.85546875" style="6" customWidth="1"/>
    <col min="2" max="2" width="9.140625" style="6"/>
    <col min="3" max="3" width="33" style="1" customWidth="1"/>
    <col min="4" max="4" width="11.140625" style="1" customWidth="1"/>
    <col min="5" max="5" width="8.85546875" style="1" customWidth="1"/>
    <col min="6" max="6" width="12.85546875" style="1" customWidth="1"/>
    <col min="7" max="7" width="8.140625" style="1" customWidth="1"/>
    <col min="8" max="8" width="12.42578125" style="1" customWidth="1"/>
    <col min="9" max="9" width="14.5703125" style="1" customWidth="1"/>
    <col min="10" max="10" width="13.140625" style="35" customWidth="1"/>
    <col min="11" max="21" width="9.140625" style="22"/>
    <col min="22" max="16384" width="9.140625" style="1"/>
  </cols>
  <sheetData>
    <row r="1" spans="1:21" ht="63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9" t="s">
        <v>8</v>
      </c>
      <c r="J1" s="20" t="s">
        <v>84</v>
      </c>
    </row>
    <row r="2" spans="1:21" ht="19.5" customHeight="1" x14ac:dyDescent="0.2">
      <c r="A2" s="5">
        <v>11700</v>
      </c>
      <c r="B2" s="6" t="s">
        <v>9</v>
      </c>
      <c r="C2" s="4" t="s">
        <v>10</v>
      </c>
      <c r="D2" s="24">
        <v>329</v>
      </c>
      <c r="E2" s="7">
        <v>4</v>
      </c>
      <c r="F2" s="24">
        <f t="shared" ref="F2:F11" si="0">D2*E2</f>
        <v>1316</v>
      </c>
      <c r="G2" s="7">
        <v>3.3000000000000002E-2</v>
      </c>
      <c r="H2" s="24">
        <f t="shared" ref="H2:H20" si="1">F2*G2</f>
        <v>43.428000000000004</v>
      </c>
      <c r="I2" s="9">
        <f t="shared" ref="I2:I24" si="2">H2*29</f>
        <v>1259.412</v>
      </c>
      <c r="J2" s="19" t="s">
        <v>85</v>
      </c>
    </row>
    <row r="3" spans="1:21" ht="22.5" customHeight="1" x14ac:dyDescent="0.2">
      <c r="A3" s="5">
        <v>11701</v>
      </c>
      <c r="B3" s="6" t="s">
        <v>11</v>
      </c>
      <c r="C3" s="4" t="s">
        <v>12</v>
      </c>
      <c r="D3" s="24">
        <v>100</v>
      </c>
      <c r="E3" s="7">
        <v>1</v>
      </c>
      <c r="F3" s="24">
        <f t="shared" si="0"/>
        <v>100</v>
      </c>
      <c r="G3" s="24">
        <v>3</v>
      </c>
      <c r="H3" s="24">
        <f t="shared" si="1"/>
        <v>300</v>
      </c>
      <c r="I3" s="9">
        <f t="shared" si="2"/>
        <v>8700</v>
      </c>
      <c r="J3" s="19" t="s">
        <v>85</v>
      </c>
    </row>
    <row r="4" spans="1:21" ht="21.95" customHeight="1" x14ac:dyDescent="0.2">
      <c r="A4" s="5">
        <v>11702</v>
      </c>
      <c r="B4" s="6" t="s">
        <v>14</v>
      </c>
      <c r="C4" s="4" t="s">
        <v>15</v>
      </c>
      <c r="D4" s="24">
        <v>454</v>
      </c>
      <c r="E4" s="7">
        <v>1</v>
      </c>
      <c r="F4" s="24">
        <f t="shared" si="0"/>
        <v>454</v>
      </c>
      <c r="G4" s="24">
        <v>0.8</v>
      </c>
      <c r="H4" s="24">
        <f t="shared" si="1"/>
        <v>363.20000000000005</v>
      </c>
      <c r="I4" s="9">
        <f t="shared" si="2"/>
        <v>10532.800000000001</v>
      </c>
      <c r="J4" s="19" t="s">
        <v>85</v>
      </c>
    </row>
    <row r="5" spans="1:21" ht="18.95" customHeight="1" x14ac:dyDescent="0.2">
      <c r="A5" s="5" t="s">
        <v>78</v>
      </c>
      <c r="B5" s="6" t="s">
        <v>79</v>
      </c>
      <c r="C5" s="4" t="s">
        <v>80</v>
      </c>
      <c r="D5" s="24">
        <v>14</v>
      </c>
      <c r="E5" s="7">
        <v>1</v>
      </c>
      <c r="F5" s="24">
        <f t="shared" si="0"/>
        <v>14</v>
      </c>
      <c r="G5" s="24">
        <v>0.8</v>
      </c>
      <c r="H5" s="24">
        <f t="shared" ref="H5" si="3">F5*G5</f>
        <v>11.200000000000001</v>
      </c>
      <c r="I5" s="9">
        <f t="shared" si="2"/>
        <v>324.8</v>
      </c>
      <c r="J5" s="19" t="s">
        <v>85</v>
      </c>
    </row>
    <row r="6" spans="1:21" ht="24.6" customHeight="1" x14ac:dyDescent="0.2">
      <c r="A6" s="5">
        <v>11704</v>
      </c>
      <c r="B6" s="6" t="s">
        <v>16</v>
      </c>
      <c r="C6" s="4" t="s">
        <v>17</v>
      </c>
      <c r="D6" s="24">
        <v>329</v>
      </c>
      <c r="E6" s="7">
        <v>4</v>
      </c>
      <c r="F6" s="24">
        <f t="shared" si="0"/>
        <v>1316</v>
      </c>
      <c r="G6" s="7">
        <v>3.3000000000000002E-2</v>
      </c>
      <c r="H6" s="24">
        <f t="shared" si="1"/>
        <v>43.428000000000004</v>
      </c>
      <c r="I6" s="9">
        <f t="shared" si="2"/>
        <v>1259.412</v>
      </c>
      <c r="J6" s="19" t="s">
        <v>85</v>
      </c>
    </row>
    <row r="7" spans="1:21" ht="18" customHeight="1" x14ac:dyDescent="0.2">
      <c r="A7" s="5">
        <v>11707</v>
      </c>
      <c r="B7" s="6" t="s">
        <v>22</v>
      </c>
      <c r="C7" s="4" t="s">
        <v>23</v>
      </c>
      <c r="D7" s="24">
        <v>468</v>
      </c>
      <c r="E7" s="7">
        <v>1</v>
      </c>
      <c r="F7" s="24">
        <f t="shared" si="0"/>
        <v>468</v>
      </c>
      <c r="G7" s="7">
        <v>3.3000000000000002E-2</v>
      </c>
      <c r="H7" s="24">
        <f t="shared" si="1"/>
        <v>15.444000000000001</v>
      </c>
      <c r="I7" s="9">
        <f t="shared" si="2"/>
        <v>447.87600000000003</v>
      </c>
      <c r="J7" s="19" t="s">
        <v>85</v>
      </c>
    </row>
    <row r="8" spans="1:21" ht="20.100000000000001" x14ac:dyDescent="0.2">
      <c r="A8" s="5">
        <v>11709</v>
      </c>
      <c r="B8" s="6" t="s">
        <v>26</v>
      </c>
      <c r="C8" s="4" t="s">
        <v>27</v>
      </c>
      <c r="D8" s="24">
        <v>468</v>
      </c>
      <c r="E8" s="7">
        <v>1</v>
      </c>
      <c r="F8" s="24">
        <f t="shared" si="0"/>
        <v>468</v>
      </c>
      <c r="G8" s="7">
        <v>3.3000000000000002E-2</v>
      </c>
      <c r="H8" s="24">
        <f t="shared" si="1"/>
        <v>15.444000000000001</v>
      </c>
      <c r="I8" s="9">
        <f t="shared" si="2"/>
        <v>447.87600000000003</v>
      </c>
      <c r="J8" s="19" t="s">
        <v>85</v>
      </c>
    </row>
    <row r="9" spans="1:21" s="18" customFormat="1" ht="18.600000000000001" customHeight="1" x14ac:dyDescent="0.2">
      <c r="A9" s="10">
        <v>11715</v>
      </c>
      <c r="B9" s="11" t="s">
        <v>28</v>
      </c>
      <c r="C9" s="12" t="s">
        <v>29</v>
      </c>
      <c r="D9" s="25">
        <v>468</v>
      </c>
      <c r="E9" s="13">
        <v>1</v>
      </c>
      <c r="F9" s="25">
        <f t="shared" si="0"/>
        <v>468</v>
      </c>
      <c r="G9" s="13">
        <v>3.3000000000000002E-2</v>
      </c>
      <c r="H9" s="25">
        <f t="shared" si="1"/>
        <v>15.444000000000001</v>
      </c>
      <c r="I9" s="9">
        <f t="shared" si="2"/>
        <v>447.87600000000003</v>
      </c>
      <c r="J9" s="19" t="s">
        <v>85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spans="1:21" s="18" customFormat="1" ht="24" customHeight="1" x14ac:dyDescent="0.2">
      <c r="A10" s="10">
        <v>11720</v>
      </c>
      <c r="B10" s="11" t="s">
        <v>30</v>
      </c>
      <c r="C10" s="12" t="s">
        <v>31</v>
      </c>
      <c r="D10" s="25">
        <v>468</v>
      </c>
      <c r="E10" s="13">
        <v>1</v>
      </c>
      <c r="F10" s="25">
        <f t="shared" si="0"/>
        <v>468</v>
      </c>
      <c r="G10" s="13">
        <v>3.3000000000000002E-2</v>
      </c>
      <c r="H10" s="25">
        <f t="shared" si="1"/>
        <v>15.444000000000001</v>
      </c>
      <c r="I10" s="9">
        <f t="shared" si="2"/>
        <v>447.87600000000003</v>
      </c>
      <c r="J10" s="19" t="s">
        <v>85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</row>
    <row r="11" spans="1:21" ht="21" customHeight="1" x14ac:dyDescent="0.2">
      <c r="A11" s="10">
        <v>11732</v>
      </c>
      <c r="B11" s="11" t="s">
        <v>32</v>
      </c>
      <c r="C11" s="12" t="s">
        <v>33</v>
      </c>
      <c r="D11" s="25">
        <v>55</v>
      </c>
      <c r="E11" s="13">
        <v>1</v>
      </c>
      <c r="F11" s="25">
        <f t="shared" si="0"/>
        <v>55</v>
      </c>
      <c r="G11" s="13">
        <v>1.6E-2</v>
      </c>
      <c r="H11" s="25">
        <f t="shared" si="1"/>
        <v>0.88</v>
      </c>
      <c r="I11" s="9">
        <f t="shared" si="2"/>
        <v>25.52</v>
      </c>
      <c r="J11" s="19" t="s">
        <v>85</v>
      </c>
    </row>
    <row r="12" spans="1:21" s="18" customFormat="1" ht="54.6" customHeight="1" x14ac:dyDescent="0.2">
      <c r="A12" s="10" t="s">
        <v>13</v>
      </c>
      <c r="B12" s="10" t="s">
        <v>95</v>
      </c>
      <c r="C12" s="12" t="s">
        <v>83</v>
      </c>
      <c r="D12" s="25">
        <v>468</v>
      </c>
      <c r="E12" s="13">
        <v>1</v>
      </c>
      <c r="F12" s="25">
        <f t="shared" ref="F12:F17" si="4">D12*E12</f>
        <v>468</v>
      </c>
      <c r="G12" s="25">
        <v>1</v>
      </c>
      <c r="H12" s="25">
        <f t="shared" si="1"/>
        <v>468</v>
      </c>
      <c r="I12" s="9">
        <f t="shared" si="2"/>
        <v>13572</v>
      </c>
      <c r="J12" s="19" t="s">
        <v>85</v>
      </c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</row>
    <row r="13" spans="1:21" ht="14.1" customHeight="1" x14ac:dyDescent="0.2">
      <c r="A13" s="5" t="s">
        <v>13</v>
      </c>
      <c r="C13" s="4" t="s">
        <v>34</v>
      </c>
      <c r="D13" s="24">
        <v>315</v>
      </c>
      <c r="E13" s="7">
        <v>4</v>
      </c>
      <c r="F13" s="24">
        <f t="shared" si="4"/>
        <v>1260</v>
      </c>
      <c r="G13" s="24">
        <v>0.5</v>
      </c>
      <c r="H13" s="24">
        <f t="shared" si="1"/>
        <v>630</v>
      </c>
      <c r="I13" s="9">
        <f t="shared" si="2"/>
        <v>18270</v>
      </c>
      <c r="J13" s="18" t="s">
        <v>86</v>
      </c>
    </row>
    <row r="14" spans="1:21" ht="18.600000000000001" customHeight="1" x14ac:dyDescent="0.2">
      <c r="A14" s="5" t="s">
        <v>35</v>
      </c>
      <c r="B14" s="6" t="s">
        <v>36</v>
      </c>
      <c r="C14" s="4" t="s">
        <v>37</v>
      </c>
      <c r="D14" s="24">
        <v>468</v>
      </c>
      <c r="E14" s="7">
        <v>1</v>
      </c>
      <c r="F14" s="24">
        <f t="shared" si="4"/>
        <v>468</v>
      </c>
      <c r="G14" s="7">
        <v>3.3000000000000002E-2</v>
      </c>
      <c r="H14" s="24">
        <f t="shared" si="1"/>
        <v>15.444000000000001</v>
      </c>
      <c r="I14" s="9">
        <f t="shared" si="2"/>
        <v>447.87600000000003</v>
      </c>
      <c r="J14" s="19" t="s">
        <v>85</v>
      </c>
    </row>
    <row r="15" spans="1:21" s="18" customFormat="1" ht="20.45" customHeight="1" x14ac:dyDescent="0.2">
      <c r="A15" s="10" t="s">
        <v>38</v>
      </c>
      <c r="B15" s="10" t="s">
        <v>39</v>
      </c>
      <c r="C15" s="12" t="s">
        <v>40</v>
      </c>
      <c r="D15" s="25">
        <v>315</v>
      </c>
      <c r="E15" s="12">
        <v>12</v>
      </c>
      <c r="F15" s="25">
        <f t="shared" si="4"/>
        <v>3780</v>
      </c>
      <c r="G15" s="24">
        <v>0.13</v>
      </c>
      <c r="H15" s="25">
        <f t="shared" si="1"/>
        <v>491.40000000000003</v>
      </c>
      <c r="I15" s="9">
        <f t="shared" si="2"/>
        <v>14250.6</v>
      </c>
      <c r="J15" s="19" t="s">
        <v>85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</row>
    <row r="16" spans="1:21" s="18" customFormat="1" ht="50.1" customHeight="1" x14ac:dyDescent="0.2">
      <c r="A16" s="10" t="s">
        <v>41</v>
      </c>
      <c r="B16" s="10" t="s">
        <v>42</v>
      </c>
      <c r="C16" s="12" t="s">
        <v>43</v>
      </c>
      <c r="D16" s="25">
        <v>315</v>
      </c>
      <c r="E16" s="12">
        <v>1</v>
      </c>
      <c r="F16" s="25">
        <f t="shared" si="4"/>
        <v>315</v>
      </c>
      <c r="G16" s="24">
        <v>0.13</v>
      </c>
      <c r="H16" s="25">
        <f t="shared" si="1"/>
        <v>40.950000000000003</v>
      </c>
      <c r="I16" s="9">
        <f t="shared" si="2"/>
        <v>1187.5500000000002</v>
      </c>
      <c r="J16" s="19" t="s">
        <v>85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  <row r="17" spans="1:21" s="18" customFormat="1" ht="21" customHeight="1" x14ac:dyDescent="0.2">
      <c r="A17" s="10" t="s">
        <v>73</v>
      </c>
      <c r="B17" s="10" t="s">
        <v>74</v>
      </c>
      <c r="C17" s="12" t="s">
        <v>75</v>
      </c>
      <c r="D17" s="25">
        <v>14</v>
      </c>
      <c r="E17" s="12">
        <v>12</v>
      </c>
      <c r="F17" s="25">
        <f t="shared" si="4"/>
        <v>168</v>
      </c>
      <c r="G17" s="24">
        <v>0.13</v>
      </c>
      <c r="H17" s="25">
        <f t="shared" ref="H17" si="5">F17*G17</f>
        <v>21.84</v>
      </c>
      <c r="I17" s="9">
        <f t="shared" si="2"/>
        <v>633.36</v>
      </c>
      <c r="J17" s="19" t="s">
        <v>85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1:21" ht="19.5" customHeight="1" x14ac:dyDescent="0.2">
      <c r="A18" s="10"/>
      <c r="B18" s="11" t="s">
        <v>58</v>
      </c>
      <c r="C18" s="12" t="s">
        <v>96</v>
      </c>
      <c r="D18" s="25">
        <v>100</v>
      </c>
      <c r="E18" s="13">
        <v>1</v>
      </c>
      <c r="F18" s="25">
        <f t="shared" ref="F18:F19" si="6">D18*E18</f>
        <v>100</v>
      </c>
      <c r="G18" s="25">
        <v>1</v>
      </c>
      <c r="H18" s="25">
        <f t="shared" si="1"/>
        <v>100</v>
      </c>
      <c r="I18" s="9">
        <f t="shared" si="2"/>
        <v>2900</v>
      </c>
      <c r="J18" s="18" t="s">
        <v>86</v>
      </c>
    </row>
    <row r="19" spans="1:21" s="18" customFormat="1" ht="21" customHeight="1" x14ac:dyDescent="0.2">
      <c r="A19" s="5"/>
      <c r="B19" s="6" t="s">
        <v>59</v>
      </c>
      <c r="C19" s="4" t="s">
        <v>60</v>
      </c>
      <c r="D19" s="24">
        <v>10</v>
      </c>
      <c r="E19" s="7">
        <v>1</v>
      </c>
      <c r="F19" s="24">
        <f t="shared" si="6"/>
        <v>10</v>
      </c>
      <c r="G19" s="24">
        <v>0.05</v>
      </c>
      <c r="H19" s="24">
        <f t="shared" si="1"/>
        <v>0.5</v>
      </c>
      <c r="I19" s="9">
        <f t="shared" si="2"/>
        <v>14.5</v>
      </c>
      <c r="J19" s="18" t="s">
        <v>86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1:21" ht="23.1" customHeight="1" x14ac:dyDescent="0.2">
      <c r="A20" s="10"/>
      <c r="B20" s="16" t="s">
        <v>63</v>
      </c>
      <c r="C20" s="12" t="s">
        <v>64</v>
      </c>
      <c r="D20" s="25">
        <v>329</v>
      </c>
      <c r="E20" s="13">
        <v>4</v>
      </c>
      <c r="F20" s="25">
        <f>D20*E20</f>
        <v>1316</v>
      </c>
      <c r="G20" s="25">
        <v>0.13</v>
      </c>
      <c r="H20" s="25">
        <f t="shared" si="1"/>
        <v>171.08</v>
      </c>
      <c r="I20" s="9">
        <f t="shared" si="2"/>
        <v>4961.3200000000006</v>
      </c>
      <c r="J20" s="19" t="s">
        <v>85</v>
      </c>
    </row>
    <row r="21" spans="1:21" s="18" customFormat="1" ht="14.45" customHeight="1" x14ac:dyDescent="0.2">
      <c r="A21" s="5"/>
      <c r="B21" s="5" t="s">
        <v>89</v>
      </c>
      <c r="C21" s="4" t="s">
        <v>87</v>
      </c>
      <c r="D21" s="25">
        <v>517</v>
      </c>
      <c r="E21" s="7">
        <v>1</v>
      </c>
      <c r="F21" s="24">
        <f t="shared" ref="F21" si="7">D21*E21</f>
        <v>517</v>
      </c>
      <c r="G21" s="24">
        <v>2</v>
      </c>
      <c r="H21" s="24">
        <f t="shared" ref="H21" si="8">F21*G21</f>
        <v>1034</v>
      </c>
      <c r="I21" s="9">
        <f t="shared" si="2"/>
        <v>29986</v>
      </c>
      <c r="J21" s="18" t="s">
        <v>86</v>
      </c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1" ht="26.1" customHeight="1" x14ac:dyDescent="0.2">
      <c r="A22" s="10"/>
      <c r="B22" s="6" t="s">
        <v>81</v>
      </c>
      <c r="C22" s="4" t="s">
        <v>82</v>
      </c>
      <c r="D22" s="26">
        <v>10</v>
      </c>
      <c r="E22" s="13">
        <v>1</v>
      </c>
      <c r="F22" s="24">
        <f>D22*E22</f>
        <v>10</v>
      </c>
      <c r="G22" s="26">
        <v>1</v>
      </c>
      <c r="H22" s="24">
        <f>F22*G22</f>
        <v>10</v>
      </c>
      <c r="I22" s="9">
        <f t="shared" si="2"/>
        <v>290</v>
      </c>
      <c r="J22" s="18" t="s">
        <v>86</v>
      </c>
    </row>
    <row r="23" spans="1:21" ht="18.600000000000001" customHeight="1" x14ac:dyDescent="0.2">
      <c r="A23" s="5"/>
      <c r="B23" s="6" t="s">
        <v>90</v>
      </c>
      <c r="C23" s="4" t="s">
        <v>91</v>
      </c>
      <c r="D23" s="24">
        <v>22</v>
      </c>
      <c r="E23" s="7">
        <v>12</v>
      </c>
      <c r="F23" s="24">
        <f>D23*E23</f>
        <v>264</v>
      </c>
      <c r="G23" s="24">
        <v>0.05</v>
      </c>
      <c r="H23" s="24">
        <f>F23*G23</f>
        <v>13.200000000000001</v>
      </c>
      <c r="I23" s="9">
        <f t="shared" si="2"/>
        <v>382.8</v>
      </c>
      <c r="J23" s="27" t="s">
        <v>85</v>
      </c>
    </row>
    <row r="24" spans="1:21" ht="24" customHeight="1" x14ac:dyDescent="0.2">
      <c r="A24" s="5"/>
      <c r="B24" s="6" t="s">
        <v>92</v>
      </c>
      <c r="C24" s="4" t="s">
        <v>93</v>
      </c>
      <c r="D24" s="23">
        <v>302</v>
      </c>
      <c r="E24" s="7">
        <v>4</v>
      </c>
      <c r="F24" s="24">
        <f>D24*E24</f>
        <v>1208</v>
      </c>
      <c r="G24" s="24">
        <v>0.5</v>
      </c>
      <c r="H24" s="24">
        <f>F24*G24</f>
        <v>604</v>
      </c>
      <c r="I24" s="9">
        <f t="shared" si="2"/>
        <v>17516</v>
      </c>
      <c r="J24" s="27" t="s">
        <v>85</v>
      </c>
    </row>
    <row r="25" spans="1:21" ht="9.9499999999999993" x14ac:dyDescent="0.2">
      <c r="A25" s="5"/>
      <c r="C25" s="4"/>
      <c r="D25" s="7"/>
      <c r="E25" s="7"/>
      <c r="F25" s="7"/>
      <c r="G25" s="7"/>
      <c r="H25" s="8"/>
      <c r="I25" s="8"/>
      <c r="J25" s="14"/>
    </row>
    <row r="26" spans="1:21" ht="9.9499999999999993" x14ac:dyDescent="0.2">
      <c r="A26" s="5"/>
      <c r="C26" s="4"/>
      <c r="D26" s="7"/>
      <c r="E26" s="7"/>
      <c r="F26" s="7"/>
      <c r="G26" s="7"/>
      <c r="H26" s="8"/>
      <c r="I26" s="8"/>
      <c r="J26" s="14"/>
    </row>
    <row r="27" spans="1:21" ht="9.9499999999999993" x14ac:dyDescent="0.2">
      <c r="A27" s="5"/>
      <c r="C27" s="4"/>
      <c r="D27" s="7"/>
      <c r="E27" s="7"/>
      <c r="F27" s="7"/>
      <c r="G27" s="7"/>
      <c r="H27" s="8"/>
      <c r="I27" s="8"/>
      <c r="J27" s="14"/>
    </row>
    <row r="28" spans="1:21" ht="9.9499999999999993" x14ac:dyDescent="0.2">
      <c r="A28" s="5"/>
      <c r="C28" s="4"/>
      <c r="D28" s="7"/>
      <c r="E28" s="7"/>
      <c r="F28" s="7"/>
      <c r="G28" s="7"/>
      <c r="H28" s="8"/>
      <c r="I28" s="8"/>
      <c r="J28" s="14"/>
    </row>
    <row r="29" spans="1:21" ht="9.9499999999999993" x14ac:dyDescent="0.2">
      <c r="A29" s="5"/>
      <c r="C29" s="4"/>
      <c r="D29" s="7"/>
      <c r="E29" s="7"/>
      <c r="F29" s="7"/>
      <c r="G29" s="7"/>
      <c r="H29" s="8"/>
      <c r="I29" s="8"/>
      <c r="J29" s="14"/>
    </row>
    <row r="30" spans="1:21" ht="9.9499999999999993" x14ac:dyDescent="0.2">
      <c r="A30" s="5"/>
      <c r="C30" s="4"/>
      <c r="D30" s="7"/>
      <c r="E30" s="7"/>
      <c r="F30" s="7"/>
      <c r="G30" s="7"/>
      <c r="H30" s="8"/>
      <c r="I30" s="8"/>
      <c r="J30" s="14"/>
    </row>
    <row r="31" spans="1:21" ht="9.9499999999999993" x14ac:dyDescent="0.2">
      <c r="A31" s="5"/>
      <c r="C31" s="4"/>
      <c r="D31" s="7"/>
      <c r="E31" s="7"/>
      <c r="F31" s="7"/>
      <c r="G31" s="7"/>
      <c r="H31" s="8"/>
      <c r="I31" s="8"/>
      <c r="J31" s="14"/>
    </row>
    <row r="32" spans="1:21" ht="9.9499999999999993" x14ac:dyDescent="0.2">
      <c r="A32" s="5"/>
      <c r="C32" s="4"/>
      <c r="D32" s="7"/>
      <c r="E32" s="7"/>
      <c r="F32" s="7"/>
      <c r="G32" s="7"/>
      <c r="H32" s="8"/>
      <c r="I32" s="8"/>
      <c r="J32" s="14"/>
    </row>
    <row r="33" spans="1:10" ht="9.9499999999999993" x14ac:dyDescent="0.2">
      <c r="A33" s="5"/>
      <c r="C33" s="4"/>
      <c r="D33" s="7"/>
      <c r="E33" s="7"/>
      <c r="F33" s="7"/>
      <c r="G33" s="7"/>
      <c r="H33" s="8"/>
      <c r="I33" s="8"/>
      <c r="J33" s="14"/>
    </row>
    <row r="34" spans="1:10" ht="9.9499999999999993" x14ac:dyDescent="0.2">
      <c r="A34" s="5"/>
      <c r="C34" s="4"/>
      <c r="D34" s="7"/>
      <c r="E34" s="7"/>
      <c r="F34" s="7"/>
      <c r="G34" s="7"/>
      <c r="H34" s="8"/>
      <c r="I34" s="8"/>
      <c r="J34" s="14"/>
    </row>
    <row r="35" spans="1:10" ht="9.9499999999999993" x14ac:dyDescent="0.2">
      <c r="A35" s="5"/>
      <c r="C35" s="4"/>
      <c r="D35" s="7"/>
      <c r="E35" s="7"/>
      <c r="F35" s="7"/>
      <c r="G35" s="7"/>
      <c r="H35" s="8"/>
      <c r="I35" s="8"/>
      <c r="J35" s="14"/>
    </row>
    <row r="36" spans="1:10" ht="9.9499999999999993" x14ac:dyDescent="0.2">
      <c r="A36" s="5"/>
      <c r="C36" s="4"/>
      <c r="D36" s="7"/>
      <c r="E36" s="7"/>
      <c r="F36" s="7"/>
      <c r="G36" s="7"/>
      <c r="H36" s="8"/>
      <c r="I36" s="8"/>
      <c r="J36" s="14"/>
    </row>
    <row r="37" spans="1:10" ht="9.9499999999999993" x14ac:dyDescent="0.2">
      <c r="A37" s="5"/>
      <c r="C37" s="4"/>
      <c r="D37" s="7"/>
      <c r="E37" s="7"/>
      <c r="F37" s="7"/>
      <c r="G37" s="7"/>
      <c r="H37" s="8"/>
      <c r="I37" s="8"/>
      <c r="J37" s="14"/>
    </row>
    <row r="38" spans="1:10" ht="9.9499999999999993" x14ac:dyDescent="0.2">
      <c r="A38" s="38" t="s">
        <v>70</v>
      </c>
      <c r="B38" s="39"/>
      <c r="C38" s="39"/>
      <c r="D38" s="39"/>
      <c r="E38" s="39"/>
      <c r="F38" s="39"/>
      <c r="G38" s="39"/>
      <c r="H38" s="39"/>
      <c r="I38" s="39"/>
      <c r="J38" s="40"/>
    </row>
    <row r="39" spans="1:10" ht="9.9499999999999993" x14ac:dyDescent="0.2">
      <c r="A39" s="33"/>
      <c r="B39" s="34"/>
      <c r="C39" s="34"/>
      <c r="D39" s="34"/>
      <c r="E39" s="34"/>
      <c r="F39" s="34"/>
      <c r="G39" s="34"/>
      <c r="H39" s="34"/>
      <c r="I39" s="34"/>
      <c r="J39" s="37"/>
    </row>
    <row r="40" spans="1:10" ht="26.45" customHeight="1" x14ac:dyDescent="0.2">
      <c r="A40" s="10">
        <v>11705</v>
      </c>
      <c r="B40" s="11" t="s">
        <v>18</v>
      </c>
      <c r="C40" s="12" t="s">
        <v>19</v>
      </c>
      <c r="D40" s="25">
        <v>3500</v>
      </c>
      <c r="E40" s="13">
        <v>12</v>
      </c>
      <c r="F40" s="28">
        <f t="shared" ref="F40:F45" si="9">D40*E40</f>
        <v>42000</v>
      </c>
      <c r="G40" s="24">
        <v>0.05</v>
      </c>
      <c r="H40" s="30">
        <f t="shared" ref="H40:H52" si="10">F40*G40</f>
        <v>2100</v>
      </c>
      <c r="I40" s="9">
        <f t="shared" ref="I40:I53" si="11">H40*29</f>
        <v>60900</v>
      </c>
      <c r="J40" s="19" t="s">
        <v>85</v>
      </c>
    </row>
    <row r="41" spans="1:10" ht="22.5" customHeight="1" x14ac:dyDescent="0.2">
      <c r="A41" s="10">
        <v>11706</v>
      </c>
      <c r="B41" s="11" t="s">
        <v>20</v>
      </c>
      <c r="C41" s="12" t="s">
        <v>21</v>
      </c>
      <c r="D41" s="25">
        <v>3500</v>
      </c>
      <c r="E41" s="13">
        <v>12</v>
      </c>
      <c r="F41" s="28">
        <f t="shared" si="9"/>
        <v>42000</v>
      </c>
      <c r="G41" s="24">
        <v>0.8</v>
      </c>
      <c r="H41" s="30">
        <f t="shared" si="10"/>
        <v>33600</v>
      </c>
      <c r="I41" s="9">
        <f t="shared" ref="I41" si="12">H41*29</f>
        <v>974400</v>
      </c>
      <c r="J41" s="19" t="s">
        <v>85</v>
      </c>
    </row>
    <row r="42" spans="1:10" ht="24.6" customHeight="1" x14ac:dyDescent="0.2">
      <c r="A42" s="10" t="s">
        <v>94</v>
      </c>
      <c r="B42" s="11" t="s">
        <v>71</v>
      </c>
      <c r="C42" s="12" t="s">
        <v>72</v>
      </c>
      <c r="D42" s="25">
        <v>80</v>
      </c>
      <c r="E42" s="13">
        <v>12</v>
      </c>
      <c r="F42" s="28">
        <f t="shared" si="9"/>
        <v>960</v>
      </c>
      <c r="G42" s="24">
        <v>0.05</v>
      </c>
      <c r="H42" s="25">
        <f t="shared" si="10"/>
        <v>48</v>
      </c>
      <c r="I42" s="9">
        <f t="shared" si="11"/>
        <v>1392</v>
      </c>
      <c r="J42" s="19" t="s">
        <v>85</v>
      </c>
    </row>
    <row r="43" spans="1:10" ht="21" customHeight="1" x14ac:dyDescent="0.2">
      <c r="A43" s="10">
        <v>11708</v>
      </c>
      <c r="B43" s="11" t="s">
        <v>24</v>
      </c>
      <c r="C43" s="12" t="s">
        <v>25</v>
      </c>
      <c r="D43" s="25">
        <v>329</v>
      </c>
      <c r="E43" s="13">
        <v>1</v>
      </c>
      <c r="F43" s="24">
        <f t="shared" si="9"/>
        <v>329</v>
      </c>
      <c r="G43" s="25">
        <v>0.05</v>
      </c>
      <c r="H43" s="25">
        <f t="shared" si="10"/>
        <v>16.45</v>
      </c>
      <c r="I43" s="9">
        <f t="shared" si="11"/>
        <v>477.04999999999995</v>
      </c>
      <c r="J43" s="19" t="s">
        <v>85</v>
      </c>
    </row>
    <row r="44" spans="1:10" ht="42.95" customHeight="1" x14ac:dyDescent="0.2">
      <c r="A44" s="5" t="s">
        <v>13</v>
      </c>
      <c r="B44" s="5" t="s">
        <v>69</v>
      </c>
      <c r="C44" s="4" t="s">
        <v>88</v>
      </c>
      <c r="D44" s="28">
        <v>2000</v>
      </c>
      <c r="E44" s="15">
        <v>4</v>
      </c>
      <c r="F44" s="28">
        <f t="shared" si="9"/>
        <v>8000</v>
      </c>
      <c r="G44" s="7">
        <v>3.3000000000000002E-2</v>
      </c>
      <c r="H44" s="25">
        <f t="shared" si="10"/>
        <v>264</v>
      </c>
      <c r="I44" s="9">
        <f t="shared" si="11"/>
        <v>7656</v>
      </c>
      <c r="J44" s="19" t="s">
        <v>85</v>
      </c>
    </row>
    <row r="45" spans="1:10" ht="39.950000000000003" customHeight="1" x14ac:dyDescent="0.2">
      <c r="A45" s="10" t="s">
        <v>44</v>
      </c>
      <c r="B45" s="11" t="s">
        <v>45</v>
      </c>
      <c r="C45" s="12" t="s">
        <v>46</v>
      </c>
      <c r="D45" s="30">
        <v>678000</v>
      </c>
      <c r="E45" s="13">
        <v>1</v>
      </c>
      <c r="F45" s="28">
        <f t="shared" si="9"/>
        <v>678000</v>
      </c>
      <c r="G45" s="25">
        <v>0.05</v>
      </c>
      <c r="H45" s="29">
        <f t="shared" si="10"/>
        <v>33900</v>
      </c>
      <c r="I45" s="9">
        <f t="shared" si="11"/>
        <v>983100</v>
      </c>
      <c r="J45" s="19" t="s">
        <v>85</v>
      </c>
    </row>
    <row r="46" spans="1:10" ht="26.45" customHeight="1" x14ac:dyDescent="0.2">
      <c r="A46" s="10" t="s">
        <v>47</v>
      </c>
      <c r="B46" s="10" t="s">
        <v>48</v>
      </c>
      <c r="C46" s="12" t="s">
        <v>49</v>
      </c>
      <c r="D46" s="30">
        <v>4700</v>
      </c>
      <c r="E46" s="13">
        <v>12</v>
      </c>
      <c r="F46" s="29">
        <v>56400</v>
      </c>
      <c r="G46" s="13">
        <v>1.6E-2</v>
      </c>
      <c r="H46" s="30">
        <f t="shared" si="10"/>
        <v>902.4</v>
      </c>
      <c r="I46" s="9">
        <f t="shared" si="11"/>
        <v>26169.599999999999</v>
      </c>
      <c r="J46" s="19" t="s">
        <v>85</v>
      </c>
    </row>
    <row r="47" spans="1:10" ht="21.6" customHeight="1" x14ac:dyDescent="0.2">
      <c r="A47" s="10"/>
      <c r="B47" s="11" t="s">
        <v>50</v>
      </c>
      <c r="C47" s="12" t="s">
        <v>51</v>
      </c>
      <c r="D47" s="25">
        <v>50</v>
      </c>
      <c r="E47" s="13">
        <v>12</v>
      </c>
      <c r="F47" s="25">
        <f t="shared" ref="F47:F53" si="13">D47*E47</f>
        <v>600</v>
      </c>
      <c r="G47" s="13">
        <v>3.3000000000000002E-2</v>
      </c>
      <c r="H47" s="30">
        <f t="shared" si="10"/>
        <v>19.8</v>
      </c>
      <c r="I47" s="9">
        <f t="shared" si="11"/>
        <v>574.20000000000005</v>
      </c>
      <c r="J47" s="18" t="s">
        <v>86</v>
      </c>
    </row>
    <row r="48" spans="1:10" ht="22.5" customHeight="1" x14ac:dyDescent="0.2">
      <c r="A48" s="5"/>
      <c r="B48" s="6" t="s">
        <v>52</v>
      </c>
      <c r="C48" s="4" t="s">
        <v>53</v>
      </c>
      <c r="D48" s="24">
        <v>298</v>
      </c>
      <c r="E48" s="7">
        <v>1</v>
      </c>
      <c r="F48" s="25">
        <f t="shared" si="13"/>
        <v>298</v>
      </c>
      <c r="G48" s="24">
        <v>0.05</v>
      </c>
      <c r="H48" s="30">
        <f t="shared" si="10"/>
        <v>14.9</v>
      </c>
      <c r="I48" s="9">
        <f t="shared" si="11"/>
        <v>432.1</v>
      </c>
      <c r="J48" s="18" t="s">
        <v>86</v>
      </c>
    </row>
    <row r="49" spans="1:21" ht="24" customHeight="1" x14ac:dyDescent="0.2">
      <c r="A49" s="5"/>
      <c r="B49" s="6" t="s">
        <v>54</v>
      </c>
      <c r="C49" s="4" t="s">
        <v>55</v>
      </c>
      <c r="D49" s="24">
        <v>21</v>
      </c>
      <c r="E49" s="7">
        <v>1</v>
      </c>
      <c r="F49" s="25">
        <f t="shared" si="13"/>
        <v>21</v>
      </c>
      <c r="G49" s="24">
        <v>0.25</v>
      </c>
      <c r="H49" s="30">
        <f t="shared" si="10"/>
        <v>5.25</v>
      </c>
      <c r="I49" s="9">
        <f t="shared" si="11"/>
        <v>152.25</v>
      </c>
      <c r="J49" s="18" t="s">
        <v>86</v>
      </c>
    </row>
    <row r="50" spans="1:21" ht="15.6" customHeight="1" x14ac:dyDescent="0.2">
      <c r="A50" s="5"/>
      <c r="B50" s="6" t="s">
        <v>61</v>
      </c>
      <c r="C50" s="4" t="s">
        <v>62</v>
      </c>
      <c r="D50" s="24">
        <v>67</v>
      </c>
      <c r="E50" s="7">
        <v>1</v>
      </c>
      <c r="F50" s="25">
        <f t="shared" si="13"/>
        <v>67</v>
      </c>
      <c r="G50" s="24">
        <v>0.13</v>
      </c>
      <c r="H50" s="30">
        <f t="shared" si="10"/>
        <v>8.7100000000000009</v>
      </c>
      <c r="I50" s="9">
        <f t="shared" si="11"/>
        <v>252.59000000000003</v>
      </c>
      <c r="J50" s="19" t="s">
        <v>85</v>
      </c>
    </row>
    <row r="51" spans="1:21" ht="21.95" customHeight="1" x14ac:dyDescent="0.2">
      <c r="A51" s="10"/>
      <c r="B51" s="11" t="s">
        <v>56</v>
      </c>
      <c r="C51" s="12" t="s">
        <v>57</v>
      </c>
      <c r="D51" s="25">
        <v>329</v>
      </c>
      <c r="E51" s="13">
        <v>12</v>
      </c>
      <c r="F51" s="31">
        <f t="shared" si="13"/>
        <v>3948</v>
      </c>
      <c r="G51" s="13">
        <v>1.6E-2</v>
      </c>
      <c r="H51" s="30">
        <f t="shared" si="10"/>
        <v>63.167999999999999</v>
      </c>
      <c r="I51" s="9">
        <f t="shared" si="11"/>
        <v>1831.8720000000001</v>
      </c>
      <c r="J51" s="18" t="s">
        <v>86</v>
      </c>
    </row>
    <row r="52" spans="1:21" s="18" customFormat="1" ht="24.95" customHeight="1" x14ac:dyDescent="0.2">
      <c r="A52" s="10"/>
      <c r="B52" s="11" t="s">
        <v>76</v>
      </c>
      <c r="C52" s="12" t="s">
        <v>77</v>
      </c>
      <c r="D52" s="29">
        <v>3200</v>
      </c>
      <c r="E52" s="13">
        <v>12</v>
      </c>
      <c r="F52" s="31">
        <f t="shared" si="13"/>
        <v>38400</v>
      </c>
      <c r="G52" s="25">
        <v>0.13</v>
      </c>
      <c r="H52" s="30">
        <f t="shared" si="10"/>
        <v>4992</v>
      </c>
      <c r="I52" s="9">
        <f t="shared" si="11"/>
        <v>144768</v>
      </c>
      <c r="J52" s="19" t="s">
        <v>85</v>
      </c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</row>
    <row r="53" spans="1:21" s="18" customFormat="1" ht="23.1" customHeight="1" x14ac:dyDescent="0.2">
      <c r="A53" s="10"/>
      <c r="B53" s="16" t="s">
        <v>65</v>
      </c>
      <c r="C53" s="12" t="s">
        <v>66</v>
      </c>
      <c r="D53" s="30">
        <v>400000</v>
      </c>
      <c r="E53" s="13">
        <v>12</v>
      </c>
      <c r="F53" s="28">
        <f t="shared" si="13"/>
        <v>4800000</v>
      </c>
      <c r="G53" s="24">
        <v>0.5</v>
      </c>
      <c r="H53" s="30">
        <f t="shared" ref="H53" si="14">F53*G53</f>
        <v>2400000</v>
      </c>
      <c r="I53" s="9">
        <f t="shared" si="11"/>
        <v>69600000</v>
      </c>
      <c r="J53" s="19" t="s">
        <v>85</v>
      </c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</row>
    <row r="54" spans="1:21" s="18" customFormat="1" ht="12.95" customHeight="1" x14ac:dyDescent="0.2">
      <c r="A54" s="10"/>
      <c r="B54" s="6"/>
      <c r="C54" s="4"/>
      <c r="D54" s="1"/>
      <c r="E54" s="13"/>
      <c r="F54" s="7"/>
      <c r="G54" s="1"/>
      <c r="H54" s="7"/>
      <c r="I54" s="14" t="s">
        <v>13</v>
      </c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</row>
    <row r="55" spans="1:21" s="18" customFormat="1" ht="10.5" x14ac:dyDescent="0.25">
      <c r="A55" s="2" t="s">
        <v>67</v>
      </c>
      <c r="B55" s="6"/>
      <c r="C55" s="4"/>
      <c r="D55" s="17"/>
      <c r="E55" s="17" t="s">
        <v>68</v>
      </c>
      <c r="F55" s="32">
        <f>SUM(F2:F53)</f>
        <v>5686034</v>
      </c>
      <c r="G55" s="17" t="s">
        <v>68</v>
      </c>
      <c r="H55" s="32">
        <f>SUM(H2:H53)</f>
        <v>2480359.0040000002</v>
      </c>
      <c r="I55" s="3">
        <f>SUM(J2:J53)</f>
        <v>0</v>
      </c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</row>
    <row r="57" spans="1:21" ht="9.9499999999999993" x14ac:dyDescent="0.2">
      <c r="A57" s="21"/>
      <c r="B57" s="21"/>
      <c r="C57" s="22"/>
      <c r="D57" s="22"/>
      <c r="E57" s="22"/>
      <c r="F57" s="22"/>
      <c r="G57" s="22"/>
    </row>
    <row r="58" spans="1:21" ht="9.9499999999999993" x14ac:dyDescent="0.2">
      <c r="A58" s="21"/>
      <c r="B58" s="21"/>
      <c r="C58" s="22"/>
      <c r="D58" s="22"/>
      <c r="E58" s="22"/>
      <c r="F58" s="22"/>
      <c r="G58" s="22"/>
    </row>
    <row r="59" spans="1:21" ht="9.9499999999999993" x14ac:dyDescent="0.2">
      <c r="A59" s="21"/>
      <c r="B59" s="21"/>
      <c r="C59" s="22"/>
      <c r="D59" s="22"/>
      <c r="E59" s="22"/>
      <c r="F59" s="22"/>
      <c r="G59" s="22"/>
    </row>
    <row r="60" spans="1:21" ht="9.9499999999999993" x14ac:dyDescent="0.2">
      <c r="A60" s="21"/>
      <c r="B60" s="21"/>
      <c r="C60" s="22"/>
      <c r="D60" s="22"/>
      <c r="E60" s="22"/>
      <c r="F60" s="22"/>
      <c r="G60" s="22"/>
    </row>
    <row r="61" spans="1:21" ht="9.9499999999999993" x14ac:dyDescent="0.2">
      <c r="A61" s="21"/>
      <c r="B61" s="21"/>
      <c r="C61" s="22"/>
      <c r="D61" s="22"/>
      <c r="E61" s="22"/>
      <c r="F61" s="22"/>
      <c r="G61" s="22"/>
    </row>
    <row r="62" spans="1:21" ht="9.9499999999999993" x14ac:dyDescent="0.2">
      <c r="A62" s="21"/>
      <c r="B62" s="21"/>
      <c r="C62" s="22"/>
      <c r="D62" s="22"/>
      <c r="E62" s="22"/>
      <c r="F62" s="22"/>
      <c r="G62" s="22"/>
    </row>
    <row r="63" spans="1:21" ht="9.9499999999999993" x14ac:dyDescent="0.2">
      <c r="A63" s="21"/>
      <c r="B63" s="21"/>
      <c r="C63" s="22"/>
      <c r="D63" s="22"/>
      <c r="E63" s="22"/>
      <c r="F63" s="22"/>
      <c r="G63" s="22"/>
    </row>
    <row r="64" spans="1:21" ht="9.9499999999999993" x14ac:dyDescent="0.2">
      <c r="A64" s="21"/>
      <c r="B64" s="21"/>
      <c r="C64" s="22"/>
      <c r="D64" s="22"/>
      <c r="E64" s="22"/>
      <c r="F64" s="22"/>
      <c r="G64" s="22"/>
    </row>
    <row r="65" spans="1:7" ht="9.9499999999999993" x14ac:dyDescent="0.2">
      <c r="A65" s="21"/>
      <c r="B65" s="21"/>
      <c r="C65" s="22"/>
      <c r="D65" s="22"/>
      <c r="E65" s="22"/>
      <c r="F65" s="22"/>
      <c r="G65" s="22"/>
    </row>
    <row r="66" spans="1:7" ht="9.9499999999999993" x14ac:dyDescent="0.2">
      <c r="A66" s="21"/>
      <c r="B66" s="21"/>
      <c r="C66" s="22"/>
      <c r="D66" s="22"/>
      <c r="E66" s="22"/>
      <c r="F66" s="22"/>
      <c r="G66" s="22"/>
    </row>
    <row r="67" spans="1:7" ht="9.9499999999999993" x14ac:dyDescent="0.2">
      <c r="A67" s="21"/>
      <c r="B67" s="21"/>
      <c r="C67" s="22"/>
      <c r="D67" s="22"/>
      <c r="E67" s="22"/>
      <c r="F67" s="22"/>
      <c r="G67" s="22"/>
    </row>
    <row r="68" spans="1:7" ht="9.9499999999999993" x14ac:dyDescent="0.2">
      <c r="A68" s="21"/>
      <c r="B68" s="21"/>
      <c r="C68" s="22"/>
      <c r="D68" s="22"/>
      <c r="E68" s="22"/>
      <c r="F68" s="22"/>
      <c r="G68" s="22"/>
    </row>
    <row r="69" spans="1:7" ht="9.9499999999999993" x14ac:dyDescent="0.2">
      <c r="A69" s="21"/>
      <c r="B69" s="21"/>
      <c r="C69" s="22"/>
      <c r="D69" s="22"/>
      <c r="E69" s="22"/>
      <c r="F69" s="22"/>
      <c r="G69" s="22"/>
    </row>
    <row r="70" spans="1:7" ht="9.9499999999999993" x14ac:dyDescent="0.2">
      <c r="A70" s="21"/>
      <c r="B70" s="21"/>
      <c r="C70" s="22"/>
      <c r="D70" s="22"/>
      <c r="E70" s="22"/>
      <c r="F70" s="22"/>
      <c r="G70" s="22"/>
    </row>
    <row r="73" spans="1:7" ht="14.45" customHeight="1" x14ac:dyDescent="0.2"/>
    <row r="74" spans="1:7" ht="18.600000000000001" customHeight="1" x14ac:dyDescent="0.2"/>
    <row r="77" spans="1:7" ht="14.45" customHeight="1" x14ac:dyDescent="0.2"/>
    <row r="78" spans="1:7" ht="14.45" customHeight="1" x14ac:dyDescent="0.2"/>
  </sheetData>
  <mergeCells count="1">
    <mergeCell ref="A38:J38"/>
  </mergeCells>
  <pageMargins left="0.7" right="0.7" top="0.75" bottom="0.75" header="0.3" footer="0.3"/>
  <pageSetup scale="80" orientation="portrait" r:id="rId1"/>
  <headerFooter>
    <oddHeader>&amp;L Attachment A as of 9-5-14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626a08c-2ccc-43a6-8cb1-2f4a44c53f66">HUDSEC-464-5468</_dlc_DocId>
    <_dlc_DocIdUrl xmlns="6626a08c-2ccc-43a6-8cb1-2f4a44c53f66">
      <Url>http://hudsharepoint.hud.gov/sites/sec/gnma/SO/Program%20Administration%20Division%20(PAD)/_layouts/DocIdRedir.aspx?ID=HUDSEC-464-5468</Url>
      <Description>HUDSEC-464-5468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6C0586E2B10946BEF187971C022085" ma:contentTypeVersion="0" ma:contentTypeDescription="Create a new document." ma:contentTypeScope="" ma:versionID="51ee77f03958cb279143702b319f71b3">
  <xsd:schema xmlns:xsd="http://www.w3.org/2001/XMLSchema" xmlns:xs="http://www.w3.org/2001/XMLSchema" xmlns:p="http://schemas.microsoft.com/office/2006/metadata/properties" xmlns:ns2="6626a08c-2ccc-43a6-8cb1-2f4a44c53f66" targetNamespace="http://schemas.microsoft.com/office/2006/metadata/properties" ma:root="true" ma:fieldsID="639a984e40f48f163b390a405bd729cb" ns2:_="">
    <xsd:import namespace="6626a08c-2ccc-43a6-8cb1-2f4a44c53f6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6a08c-2ccc-43a6-8cb1-2f4a44c53f6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5F222D0-6938-44B4-8357-27CAD95CD6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A45F4F-E777-48EA-A1C2-BA5132AF818A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6626a08c-2ccc-43a6-8cb1-2f4a44c53f66"/>
  </ds:schemaRefs>
</ds:datastoreItem>
</file>

<file path=customXml/itemProps3.xml><?xml version="1.0" encoding="utf-8"?>
<ds:datastoreItem xmlns:ds="http://schemas.openxmlformats.org/officeDocument/2006/customXml" ds:itemID="{F624945B-AD92-4474-894D-479E0AC60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26a08c-2ccc-43a6-8cb1-2f4a44c53f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CE1B624-3FC7-460D-9C49-9F1CB754925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A - 4-14-16</vt:lpstr>
      <vt:lpstr>'Attachment A - 4-14-16'!Print_Titles</vt:lpstr>
    </vt:vector>
  </TitlesOfParts>
  <Company>Housing and Urban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Lee Murphy</dc:creator>
  <cp:lastModifiedBy>HUD User</cp:lastModifiedBy>
  <cp:lastPrinted>2016-02-18T13:29:29Z</cp:lastPrinted>
  <dcterms:created xsi:type="dcterms:W3CDTF">2013-04-26T15:34:57Z</dcterms:created>
  <dcterms:modified xsi:type="dcterms:W3CDTF">2016-05-10T18:18:22Z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-1548247770</vt:i4>
  </property>
  <property fmtid="{D5CDD505-2E9C-101B-9397-08002B2CF9AE}" pid="3" name="_NewReviewCycle">
    <vt:lpwstr/>
  </property>
  <property fmtid="{D5CDD505-2E9C-101B-9397-08002B2CF9AE}" pid="4" name="_EmailSubject">
    <vt:lpwstr>OMB Collection</vt:lpwstr>
  </property>
  <property fmtid="{D5CDD505-2E9C-101B-9397-08002B2CF9AE}" pid="5" name="_AuthorEmail">
    <vt:lpwstr>Debra.L.Murphy@hud.gov</vt:lpwstr>
  </property>
  <property fmtid="{D5CDD505-2E9C-101B-9397-08002B2CF9AE}" pid="6" name="_AuthorEmailDisplayName">
    <vt:lpwstr>Murphy, Debra L</vt:lpwstr>
  </property>
  <property fmtid="{D5CDD505-2E9C-101B-9397-08002B2CF9AE}" pid="7" name="_PreviousAdHocReviewCycleID">
    <vt:i4>-502596959</vt:i4>
  </property>
  <property fmtid="{D5CDD505-2E9C-101B-9397-08002B2CF9AE}" pid="8" name="_ReviewingToolsShownOnce">
    <vt:lpwstr/>
  </property>
  <property fmtid="{D5CDD505-2E9C-101B-9397-08002B2CF9AE}" pid="9" name="ContentTypeId">
    <vt:lpwstr>0x010100066C0586E2B10946BEF187971C022085</vt:lpwstr>
  </property>
  <property fmtid="{D5CDD505-2E9C-101B-9397-08002B2CF9AE}" pid="10" name="_dlc_DocIdItemGuid">
    <vt:lpwstr>e97f23e6-59ed-4b9f-84d4-e5fb59fca894</vt:lpwstr>
  </property>
</Properties>
</file>