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n.albright\AppData\Local\Microsoft\Windows\Temporary Internet Files\Content.Outlook\PRSGG7S8\"/>
    </mc:Choice>
  </mc:AlternateContent>
  <bookViews>
    <workbookView xWindow="0" yWindow="0" windowWidth="2370" windowHeight="22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C11" i="2" l="1"/>
  <c r="C4" i="2" l="1"/>
  <c r="B4" i="2"/>
  <c r="C2" i="2"/>
  <c r="B2" i="2"/>
  <c r="D50" i="1" l="1"/>
  <c r="B37" i="1" l="1"/>
  <c r="B42" i="1" l="1"/>
  <c r="D42" i="1" s="1"/>
  <c r="B41" i="1"/>
  <c r="D41" i="1" s="1"/>
  <c r="B40" i="1"/>
  <c r="D40" i="1" s="1"/>
  <c r="B39" i="1"/>
  <c r="D39" i="1" s="1"/>
  <c r="B38" i="1"/>
  <c r="D38" i="1" s="1"/>
  <c r="D37" i="1"/>
  <c r="D43" i="1" l="1"/>
  <c r="B3" i="1" l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24" i="1"/>
  <c r="D24" i="1" s="1"/>
  <c r="B18" i="1"/>
  <c r="D18" i="1" s="1"/>
  <c r="C10" i="2" s="1"/>
  <c r="B17" i="1"/>
  <c r="B16" i="1"/>
  <c r="B15" i="1"/>
  <c r="B14" i="1"/>
  <c r="B13" i="1"/>
  <c r="D13" i="1" s="1"/>
  <c r="C5" i="2" s="1"/>
  <c r="B12" i="1"/>
  <c r="B11" i="1"/>
  <c r="D11" i="1" s="1"/>
  <c r="D15" i="1" l="1"/>
  <c r="C7" i="2" s="1"/>
  <c r="B7" i="2"/>
  <c r="D12" i="1"/>
  <c r="D16" i="1"/>
  <c r="C8" i="2" s="1"/>
  <c r="B8" i="2"/>
  <c r="D17" i="1"/>
  <c r="C9" i="2" s="1"/>
  <c r="B9" i="2"/>
  <c r="D14" i="1"/>
  <c r="C6" i="2" s="1"/>
  <c r="B6" i="2"/>
  <c r="D32" i="1"/>
  <c r="B10" i="2"/>
  <c r="B5" i="2"/>
  <c r="D19" i="1" l="1"/>
  <c r="B4" i="1"/>
  <c r="B3" i="2" s="1"/>
  <c r="D3" i="1"/>
  <c r="D4" i="1" l="1"/>
  <c r="D5" i="1" l="1"/>
  <c r="C3" i="2"/>
</calcChain>
</file>

<file path=xl/sharedStrings.xml><?xml version="1.0" encoding="utf-8"?>
<sst xmlns="http://schemas.openxmlformats.org/spreadsheetml/2006/main" count="70" uniqueCount="24">
  <si>
    <t>Description</t>
  </si>
  <si>
    <t>Hours</t>
  </si>
  <si>
    <t>Total</t>
  </si>
  <si>
    <t>Time to Prepare the Submission</t>
  </si>
  <si>
    <t>Time Spent Modifying submission prior to Board Approval</t>
  </si>
  <si>
    <t>Time to prepare correspondence between Board &amp; Applicant</t>
  </si>
  <si>
    <t>Preparation &amp; Presentation to the Board</t>
  </si>
  <si>
    <t>Time applicant spends to respond to procedural, policy &amp; data automation issues subsequent to Board approval</t>
  </si>
  <si>
    <t>Negotiation of Memorandum of Understanding, including reinsurance arrangements &amp; user fees</t>
  </si>
  <si>
    <t>Maintenance of approved products that do not require Board action</t>
  </si>
  <si>
    <t>TOTAL HOURS</t>
  </si>
  <si>
    <t>Time to Prepare the Concept Proposal</t>
  </si>
  <si>
    <t>Affected Entities</t>
  </si>
  <si>
    <t>Read Document (2 positions/entity)</t>
  </si>
  <si>
    <t xml:space="preserve">Read Document </t>
  </si>
  <si>
    <t xml:space="preserve">Number of concept proposals = </t>
  </si>
  <si>
    <t>Number of submissions with prior concept proposals =</t>
  </si>
  <si>
    <t>Number of submissions without prior concept proposals =</t>
  </si>
  <si>
    <t>Read Document (3 positions/entity)</t>
  </si>
  <si>
    <t>Read Document (1 positions/entity)</t>
  </si>
  <si>
    <t xml:space="preserve">Number of index-based weather insurance products = </t>
  </si>
  <si>
    <t>Total Hours</t>
  </si>
  <si>
    <t xml:space="preserve">Number of non-reinsured supplemental products = </t>
  </si>
  <si>
    <t>Of the 5 concept proposals 60% will prepare submissions 5*0.60=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</si>
</sst>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0" borderId="0" xfId="0" applyAlignment="1"/>
    <xf numFmtId="0" fontId="0" fillId="0" borderId="0" xfId="0" applyFill="1" applyBorder="1" applyAlignment="1">
      <alignment vertical="top"/>
    </xf>
    <xf numFmtId="0" fontId="0" fillId="2" borderId="0" xfId="0" applyFill="1" applyAlignment="1"/>
    <xf numFmtId="0" fontId="2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A8" sqref="A8"/>
    </sheetView>
  </sheetViews>
  <sheetFormatPr defaultRowHeight="15" x14ac:dyDescent="0.25"/>
  <cols>
    <col min="1" max="1" width="39.140625" customWidth="1"/>
    <col min="2" max="2" width="14.7109375" customWidth="1"/>
    <col min="3" max="3" width="11.5703125" customWidth="1"/>
    <col min="4" max="4" width="12.28515625" customWidth="1"/>
    <col min="6" max="6" width="15.85546875" customWidth="1"/>
  </cols>
  <sheetData>
    <row r="1" spans="1:4" ht="15.75" thickBot="1" x14ac:dyDescent="0.3">
      <c r="A1" t="s">
        <v>15</v>
      </c>
      <c r="B1" s="5">
        <v>5</v>
      </c>
    </row>
    <row r="2" spans="1:4" ht="17.25" thickBot="1" x14ac:dyDescent="0.35">
      <c r="A2" s="1" t="s">
        <v>0</v>
      </c>
      <c r="B2" s="2" t="s">
        <v>12</v>
      </c>
      <c r="C2" s="2" t="s">
        <v>1</v>
      </c>
      <c r="D2" s="2" t="s">
        <v>2</v>
      </c>
    </row>
    <row r="3" spans="1:4" ht="17.25" thickBot="1" x14ac:dyDescent="0.35">
      <c r="A3" s="3" t="s">
        <v>19</v>
      </c>
      <c r="B3" s="4">
        <f>B1</f>
        <v>5</v>
      </c>
      <c r="C3" s="4">
        <v>2</v>
      </c>
      <c r="D3" s="4">
        <f>SUM(B3*C3)</f>
        <v>10</v>
      </c>
    </row>
    <row r="4" spans="1:4" ht="17.25" thickBot="1" x14ac:dyDescent="0.35">
      <c r="A4" s="3" t="s">
        <v>11</v>
      </c>
      <c r="B4" s="4">
        <f>B1</f>
        <v>5</v>
      </c>
      <c r="C4" s="4">
        <v>30</v>
      </c>
      <c r="D4" s="4">
        <f>SUM(B4*C4)</f>
        <v>150</v>
      </c>
    </row>
    <row r="5" spans="1:4" ht="17.25" thickBot="1" x14ac:dyDescent="0.35">
      <c r="A5" s="3" t="s">
        <v>10</v>
      </c>
      <c r="B5" s="4"/>
      <c r="C5" s="4"/>
      <c r="D5" s="4">
        <f>SUM(D3:D4)</f>
        <v>160</v>
      </c>
    </row>
    <row r="8" spans="1:4" x14ac:dyDescent="0.25">
      <c r="A8" t="s">
        <v>23</v>
      </c>
    </row>
    <row r="9" spans="1:4" ht="15.75" thickBot="1" x14ac:dyDescent="0.3">
      <c r="A9" t="s">
        <v>16</v>
      </c>
      <c r="C9" s="5">
        <v>3</v>
      </c>
    </row>
    <row r="10" spans="1:4" ht="17.25" thickBot="1" x14ac:dyDescent="0.35">
      <c r="A10" s="1" t="s">
        <v>0</v>
      </c>
      <c r="B10" s="2" t="s">
        <v>12</v>
      </c>
      <c r="C10" s="2" t="s">
        <v>1</v>
      </c>
      <c r="D10" s="2" t="s">
        <v>2</v>
      </c>
    </row>
    <row r="11" spans="1:4" ht="17.25" thickBot="1" x14ac:dyDescent="0.35">
      <c r="A11" s="3" t="s">
        <v>13</v>
      </c>
      <c r="B11" s="4">
        <f>2*C9</f>
        <v>6</v>
      </c>
      <c r="C11" s="4">
        <v>2</v>
      </c>
      <c r="D11" s="4">
        <f>B11*C11</f>
        <v>12</v>
      </c>
    </row>
    <row r="12" spans="1:4" ht="17.25" thickBot="1" x14ac:dyDescent="0.35">
      <c r="A12" s="3" t="s">
        <v>3</v>
      </c>
      <c r="B12" s="4">
        <f>C9</f>
        <v>3</v>
      </c>
      <c r="C12" s="4">
        <v>1380</v>
      </c>
      <c r="D12" s="4">
        <f>B12*C12</f>
        <v>4140</v>
      </c>
    </row>
    <row r="13" spans="1:4" ht="26.25" thickBot="1" x14ac:dyDescent="0.35">
      <c r="A13" s="3" t="s">
        <v>4</v>
      </c>
      <c r="B13" s="4">
        <f>C9</f>
        <v>3</v>
      </c>
      <c r="C13" s="4">
        <v>940</v>
      </c>
      <c r="D13" s="4">
        <f t="shared" ref="D13:D18" si="0">B13*C13</f>
        <v>2820</v>
      </c>
    </row>
    <row r="14" spans="1:4" ht="26.25" thickBot="1" x14ac:dyDescent="0.35">
      <c r="A14" s="3" t="s">
        <v>5</v>
      </c>
      <c r="B14" s="4">
        <f>C9</f>
        <v>3</v>
      </c>
      <c r="C14" s="4">
        <v>8</v>
      </c>
      <c r="D14" s="4">
        <f t="shared" si="0"/>
        <v>24</v>
      </c>
    </row>
    <row r="15" spans="1:4" ht="17.25" thickBot="1" x14ac:dyDescent="0.35">
      <c r="A15" s="3" t="s">
        <v>6</v>
      </c>
      <c r="B15" s="4">
        <f>C9</f>
        <v>3</v>
      </c>
      <c r="C15" s="4">
        <v>35</v>
      </c>
      <c r="D15" s="4">
        <f t="shared" si="0"/>
        <v>105</v>
      </c>
    </row>
    <row r="16" spans="1:4" ht="26.25" thickBot="1" x14ac:dyDescent="0.35">
      <c r="A16" s="3" t="s">
        <v>7</v>
      </c>
      <c r="B16" s="4">
        <f>C9</f>
        <v>3</v>
      </c>
      <c r="C16" s="4">
        <v>850</v>
      </c>
      <c r="D16" s="4">
        <f t="shared" si="0"/>
        <v>2550</v>
      </c>
    </row>
    <row r="17" spans="1:4" ht="26.25" thickBot="1" x14ac:dyDescent="0.35">
      <c r="A17" s="3" t="s">
        <v>8</v>
      </c>
      <c r="B17" s="4">
        <f>C9</f>
        <v>3</v>
      </c>
      <c r="C17" s="4">
        <v>10</v>
      </c>
      <c r="D17" s="4">
        <f t="shared" si="0"/>
        <v>30</v>
      </c>
    </row>
    <row r="18" spans="1:4" ht="26.25" thickBot="1" x14ac:dyDescent="0.35">
      <c r="A18" s="3" t="s">
        <v>9</v>
      </c>
      <c r="B18" s="4">
        <f>C9</f>
        <v>3</v>
      </c>
      <c r="C18" s="4">
        <v>190</v>
      </c>
      <c r="D18" s="4">
        <f t="shared" si="0"/>
        <v>570</v>
      </c>
    </row>
    <row r="19" spans="1:4" ht="17.25" thickBot="1" x14ac:dyDescent="0.35">
      <c r="A19" s="3" t="s">
        <v>10</v>
      </c>
      <c r="B19" s="4"/>
      <c r="C19" s="4"/>
      <c r="D19" s="4">
        <f>SUM(D11:D18)</f>
        <v>10251</v>
      </c>
    </row>
    <row r="22" spans="1:4" s="6" customFormat="1" ht="19.5" customHeight="1" thickBot="1" x14ac:dyDescent="0.3">
      <c r="A22" s="7" t="s">
        <v>17</v>
      </c>
      <c r="C22" s="8">
        <v>10</v>
      </c>
    </row>
    <row r="23" spans="1:4" ht="17.25" thickBot="1" x14ac:dyDescent="0.35">
      <c r="A23" s="1" t="s">
        <v>0</v>
      </c>
      <c r="B23" s="2" t="s">
        <v>12</v>
      </c>
      <c r="C23" s="2" t="s">
        <v>1</v>
      </c>
      <c r="D23" s="2" t="s">
        <v>2</v>
      </c>
    </row>
    <row r="24" spans="1:4" ht="17.25" thickBot="1" x14ac:dyDescent="0.35">
      <c r="A24" s="3" t="s">
        <v>18</v>
      </c>
      <c r="B24" s="4">
        <f>3*C22</f>
        <v>30</v>
      </c>
      <c r="C24" s="4">
        <v>2</v>
      </c>
      <c r="D24" s="4">
        <f>B24*C24</f>
        <v>60</v>
      </c>
    </row>
    <row r="25" spans="1:4" ht="17.25" thickBot="1" x14ac:dyDescent="0.35">
      <c r="A25" s="3" t="s">
        <v>3</v>
      </c>
      <c r="B25" s="4">
        <f>C22</f>
        <v>10</v>
      </c>
      <c r="C25" s="4">
        <v>1380</v>
      </c>
      <c r="D25" s="4">
        <f>B25*C25</f>
        <v>13800</v>
      </c>
    </row>
    <row r="26" spans="1:4" ht="26.25" thickBot="1" x14ac:dyDescent="0.35">
      <c r="A26" s="3" t="s">
        <v>4</v>
      </c>
      <c r="B26" s="4">
        <f>C22</f>
        <v>10</v>
      </c>
      <c r="C26" s="4">
        <v>940</v>
      </c>
      <c r="D26" s="4">
        <f t="shared" ref="D26:D31" si="1">B26*C26</f>
        <v>9400</v>
      </c>
    </row>
    <row r="27" spans="1:4" ht="26.25" thickBot="1" x14ac:dyDescent="0.35">
      <c r="A27" s="3" t="s">
        <v>5</v>
      </c>
      <c r="B27" s="4">
        <f>C22</f>
        <v>10</v>
      </c>
      <c r="C27" s="4">
        <v>8</v>
      </c>
      <c r="D27" s="4">
        <f t="shared" si="1"/>
        <v>80</v>
      </c>
    </row>
    <row r="28" spans="1:4" ht="17.25" thickBot="1" x14ac:dyDescent="0.35">
      <c r="A28" s="3" t="s">
        <v>6</v>
      </c>
      <c r="B28" s="4">
        <f>C22</f>
        <v>10</v>
      </c>
      <c r="C28" s="4">
        <v>35</v>
      </c>
      <c r="D28" s="4">
        <f t="shared" si="1"/>
        <v>350</v>
      </c>
    </row>
    <row r="29" spans="1:4" ht="26.25" thickBot="1" x14ac:dyDescent="0.35">
      <c r="A29" s="3" t="s">
        <v>7</v>
      </c>
      <c r="B29" s="4">
        <f>C22</f>
        <v>10</v>
      </c>
      <c r="C29" s="4">
        <v>850</v>
      </c>
      <c r="D29" s="4">
        <f t="shared" si="1"/>
        <v>8500</v>
      </c>
    </row>
    <row r="30" spans="1:4" ht="26.25" thickBot="1" x14ac:dyDescent="0.35">
      <c r="A30" s="3" t="s">
        <v>8</v>
      </c>
      <c r="B30" s="4">
        <f>C22</f>
        <v>10</v>
      </c>
      <c r="C30" s="4">
        <v>10</v>
      </c>
      <c r="D30" s="4">
        <f t="shared" si="1"/>
        <v>100</v>
      </c>
    </row>
    <row r="31" spans="1:4" ht="26.25" thickBot="1" x14ac:dyDescent="0.35">
      <c r="A31" s="3" t="s">
        <v>9</v>
      </c>
      <c r="B31" s="4">
        <f>C22</f>
        <v>10</v>
      </c>
      <c r="C31" s="4">
        <v>190</v>
      </c>
      <c r="D31" s="4">
        <f t="shared" si="1"/>
        <v>1900</v>
      </c>
    </row>
    <row r="32" spans="1:4" ht="17.25" thickBot="1" x14ac:dyDescent="0.35">
      <c r="A32" s="3" t="s">
        <v>10</v>
      </c>
      <c r="B32" s="4"/>
      <c r="C32" s="4"/>
      <c r="D32" s="4">
        <f>SUM(D24:D31)</f>
        <v>34190</v>
      </c>
    </row>
    <row r="35" spans="1:4" ht="15.75" thickBot="1" x14ac:dyDescent="0.3">
      <c r="A35" s="7" t="s">
        <v>20</v>
      </c>
      <c r="B35" s="6"/>
      <c r="C35" s="8">
        <v>1</v>
      </c>
      <c r="D35" s="6"/>
    </row>
    <row r="36" spans="1:4" ht="17.25" thickBot="1" x14ac:dyDescent="0.35">
      <c r="A36" s="10" t="s">
        <v>0</v>
      </c>
      <c r="B36" s="2" t="s">
        <v>12</v>
      </c>
      <c r="C36" s="2" t="s">
        <v>1</v>
      </c>
      <c r="D36" s="2" t="s">
        <v>2</v>
      </c>
    </row>
    <row r="37" spans="1:4" ht="17.25" thickBot="1" x14ac:dyDescent="0.35">
      <c r="A37" s="9" t="s">
        <v>13</v>
      </c>
      <c r="B37" s="4">
        <f>2*C35</f>
        <v>2</v>
      </c>
      <c r="C37" s="4">
        <v>2</v>
      </c>
      <c r="D37" s="4">
        <f>B37*C37</f>
        <v>4</v>
      </c>
    </row>
    <row r="38" spans="1:4" ht="17.25" thickBot="1" x14ac:dyDescent="0.35">
      <c r="A38" s="9" t="s">
        <v>3</v>
      </c>
      <c r="B38" s="4">
        <f>C35</f>
        <v>1</v>
      </c>
      <c r="C38" s="4">
        <v>240</v>
      </c>
      <c r="D38" s="4">
        <f>B38*C38</f>
        <v>240</v>
      </c>
    </row>
    <row r="39" spans="1:4" ht="26.25" thickBot="1" x14ac:dyDescent="0.35">
      <c r="A39" s="9" t="s">
        <v>5</v>
      </c>
      <c r="B39" s="4">
        <f>C35</f>
        <v>1</v>
      </c>
      <c r="C39" s="4">
        <v>7</v>
      </c>
      <c r="D39" s="4">
        <f t="shared" ref="D39:D42" si="2">B39*C39</f>
        <v>7</v>
      </c>
    </row>
    <row r="40" spans="1:4" ht="17.25" thickBot="1" x14ac:dyDescent="0.35">
      <c r="A40" s="9" t="s">
        <v>6</v>
      </c>
      <c r="B40" s="4">
        <f>C35</f>
        <v>1</v>
      </c>
      <c r="C40" s="4">
        <v>20</v>
      </c>
      <c r="D40" s="4">
        <f t="shared" si="2"/>
        <v>20</v>
      </c>
    </row>
    <row r="41" spans="1:4" ht="26.25" thickBot="1" x14ac:dyDescent="0.35">
      <c r="A41" s="9" t="s">
        <v>7</v>
      </c>
      <c r="B41" s="4">
        <f>C35</f>
        <v>1</v>
      </c>
      <c r="C41" s="4">
        <v>35</v>
      </c>
      <c r="D41" s="4">
        <f t="shared" si="2"/>
        <v>35</v>
      </c>
    </row>
    <row r="42" spans="1:4" ht="26.25" thickBot="1" x14ac:dyDescent="0.35">
      <c r="A42" s="9" t="s">
        <v>8</v>
      </c>
      <c r="B42" s="4">
        <f>C35</f>
        <v>1</v>
      </c>
      <c r="C42" s="4">
        <v>10</v>
      </c>
      <c r="D42" s="4">
        <f t="shared" si="2"/>
        <v>10</v>
      </c>
    </row>
    <row r="43" spans="1:4" ht="17.25" thickBot="1" x14ac:dyDescent="0.35">
      <c r="A43" s="3" t="s">
        <v>10</v>
      </c>
      <c r="B43" s="4"/>
      <c r="C43" s="4"/>
      <c r="D43" s="4">
        <f>SUM(D37:D42)</f>
        <v>316</v>
      </c>
    </row>
    <row r="46" spans="1:4" ht="15.75" thickBot="1" x14ac:dyDescent="0.3">
      <c r="A46" t="s">
        <v>22</v>
      </c>
      <c r="C46" s="5">
        <v>30</v>
      </c>
    </row>
    <row r="47" spans="1:4" ht="17.25" thickBot="1" x14ac:dyDescent="0.35">
      <c r="A47" s="10" t="s">
        <v>0</v>
      </c>
      <c r="B47" s="2" t="s">
        <v>12</v>
      </c>
      <c r="C47" s="2" t="s">
        <v>1</v>
      </c>
      <c r="D47" s="2" t="s">
        <v>2</v>
      </c>
    </row>
    <row r="48" spans="1:4" ht="17.25" thickBot="1" x14ac:dyDescent="0.35">
      <c r="A48" s="9" t="s">
        <v>19</v>
      </c>
      <c r="B48" s="11">
        <v>30</v>
      </c>
      <c r="C48" s="11">
        <v>0.5</v>
      </c>
      <c r="D48" s="11">
        <v>15</v>
      </c>
    </row>
    <row r="49" spans="1:4" ht="17.25" thickBot="1" x14ac:dyDescent="0.35">
      <c r="A49" s="9" t="s">
        <v>3</v>
      </c>
      <c r="B49" s="11">
        <v>30</v>
      </c>
      <c r="C49" s="11">
        <v>0.5</v>
      </c>
      <c r="D49" s="11">
        <v>15</v>
      </c>
    </row>
    <row r="50" spans="1:4" ht="17.25" thickBot="1" x14ac:dyDescent="0.35">
      <c r="A50" s="3" t="s">
        <v>10</v>
      </c>
      <c r="B50" s="4"/>
      <c r="C50" s="4"/>
      <c r="D50" s="4">
        <f>SUM(D46:D49)</f>
        <v>30</v>
      </c>
    </row>
  </sheetData>
  <pageMargins left="0.7" right="0.7" top="0.75" bottom="0.75" header="0.3" footer="0.3"/>
  <pageSetup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2" sqref="C12"/>
    </sheetView>
  </sheetViews>
  <sheetFormatPr defaultRowHeight="15" x14ac:dyDescent="0.25"/>
  <cols>
    <col min="1" max="1" width="39.140625" customWidth="1"/>
    <col min="2" max="2" width="14.7109375" customWidth="1"/>
    <col min="3" max="3" width="12.28515625" customWidth="1"/>
  </cols>
  <sheetData>
    <row r="1" spans="1:3" ht="17.25" thickBot="1" x14ac:dyDescent="0.35">
      <c r="A1" s="1" t="s">
        <v>0</v>
      </c>
      <c r="B1" s="2" t="s">
        <v>12</v>
      </c>
      <c r="C1" s="2" t="s">
        <v>21</v>
      </c>
    </row>
    <row r="2" spans="1:3" ht="17.25" thickBot="1" x14ac:dyDescent="0.35">
      <c r="A2" s="3" t="s">
        <v>14</v>
      </c>
      <c r="B2" s="4">
        <f>Sheet1!B3+Sheet1!B11+Sheet1!B24+Sheet1!B37+Sheet1!B48</f>
        <v>73</v>
      </c>
      <c r="C2" s="4">
        <f>Sheet1!D3+Sheet1!D11+Sheet1!D24+Sheet1!D37+Sheet1!D48</f>
        <v>101</v>
      </c>
    </row>
    <row r="3" spans="1:3" ht="17.25" thickBot="1" x14ac:dyDescent="0.35">
      <c r="A3" s="3" t="s">
        <v>11</v>
      </c>
      <c r="B3" s="4">
        <f>Sheet1!B4</f>
        <v>5</v>
      </c>
      <c r="C3" s="4">
        <f>Sheet1!D4</f>
        <v>150</v>
      </c>
    </row>
    <row r="4" spans="1:3" ht="17.25" thickBot="1" x14ac:dyDescent="0.35">
      <c r="A4" s="3" t="s">
        <v>3</v>
      </c>
      <c r="B4" s="4">
        <f>Sheet1!B12+Sheet1!B25+Sheet1!B38+Sheet1!B49</f>
        <v>44</v>
      </c>
      <c r="C4" s="4">
        <f>Sheet1!D12+Sheet1!D25+Sheet1!D38+Sheet1!D49</f>
        <v>18195</v>
      </c>
    </row>
    <row r="5" spans="1:3" ht="26.25" thickBot="1" x14ac:dyDescent="0.35">
      <c r="A5" s="3" t="s">
        <v>4</v>
      </c>
      <c r="B5" s="4">
        <f>Sheet1!B13+Sheet1!B26</f>
        <v>13</v>
      </c>
      <c r="C5" s="4">
        <f>Sheet1!D13+Sheet1!D26</f>
        <v>12220</v>
      </c>
    </row>
    <row r="6" spans="1:3" ht="26.25" thickBot="1" x14ac:dyDescent="0.35">
      <c r="A6" s="3" t="s">
        <v>5</v>
      </c>
      <c r="B6" s="4">
        <f>Sheet1!B14+Sheet1!B27+Sheet1!B39</f>
        <v>14</v>
      </c>
      <c r="C6" s="4">
        <f>Sheet1!D14+Sheet1!D27+Sheet1!D39</f>
        <v>111</v>
      </c>
    </row>
    <row r="7" spans="1:3" ht="17.25" thickBot="1" x14ac:dyDescent="0.35">
      <c r="A7" s="3" t="s">
        <v>6</v>
      </c>
      <c r="B7" s="4">
        <f>Sheet1!B15+Sheet1!B28+Sheet1!B40</f>
        <v>14</v>
      </c>
      <c r="C7" s="4">
        <f>Sheet1!D15+Sheet1!D28+Sheet1!D40</f>
        <v>475</v>
      </c>
    </row>
    <row r="8" spans="1:3" ht="26.25" thickBot="1" x14ac:dyDescent="0.35">
      <c r="A8" s="3" t="s">
        <v>7</v>
      </c>
      <c r="B8" s="4">
        <f>Sheet1!B16+Sheet1!B29+Sheet1!B41</f>
        <v>14</v>
      </c>
      <c r="C8" s="4">
        <f>Sheet1!D16+Sheet1!D29+Sheet1!D41</f>
        <v>11085</v>
      </c>
    </row>
    <row r="9" spans="1:3" ht="26.25" thickBot="1" x14ac:dyDescent="0.35">
      <c r="A9" s="3" t="s">
        <v>8</v>
      </c>
      <c r="B9" s="4">
        <f>Sheet1!B17+Sheet1!B30+Sheet1!B42</f>
        <v>14</v>
      </c>
      <c r="C9" s="4">
        <f>Sheet1!D17+Sheet1!D30+Sheet1!D42</f>
        <v>140</v>
      </c>
    </row>
    <row r="10" spans="1:3" ht="26.25" thickBot="1" x14ac:dyDescent="0.35">
      <c r="A10" s="3" t="s">
        <v>9</v>
      </c>
      <c r="B10" s="4">
        <f>Sheet1!B18+Sheet1!B31</f>
        <v>13</v>
      </c>
      <c r="C10" s="4">
        <f>Sheet1!D18+Sheet1!D31</f>
        <v>2470</v>
      </c>
    </row>
    <row r="11" spans="1:3" ht="17.25" thickBot="1" x14ac:dyDescent="0.35">
      <c r="A11" s="3" t="s">
        <v>10</v>
      </c>
      <c r="B11" s="4"/>
      <c r="C11" s="4">
        <f>SUM(C2:C10)</f>
        <v>44947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erin.albright</dc:creator>
  <cp:lastModifiedBy>Albright, Erin - RMA</cp:lastModifiedBy>
  <cp:lastPrinted>2014-06-23T13:16:01Z</cp:lastPrinted>
  <dcterms:created xsi:type="dcterms:W3CDTF">2010-05-06T17:21:21Z</dcterms:created>
  <dcterms:modified xsi:type="dcterms:W3CDTF">2017-10-04T14:07:19Z</dcterms:modified>
</cp:coreProperties>
</file>