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US\PDRAFILES\Burden\0572-0137\2017\"/>
    </mc:Choice>
  </mc:AlternateContent>
  <bookViews>
    <workbookView xWindow="0" yWindow="0" windowWidth="23040" windowHeight="97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Sheet1!$A$1:$K$130</definedName>
    <definedName name="_xlnm.Print_Titles" localSheetId="0">Sheet1!$1:$15</definedName>
  </definedNames>
  <calcPr calcId="171027"/>
</workbook>
</file>

<file path=xl/calcChain.xml><?xml version="1.0" encoding="utf-8"?>
<calcChain xmlns="http://schemas.openxmlformats.org/spreadsheetml/2006/main">
  <c r="F71" i="1" l="1"/>
  <c r="H71" i="1" s="1"/>
  <c r="F62" i="1"/>
  <c r="H62" i="1" s="1"/>
  <c r="F59" i="1"/>
  <c r="H59" i="1" s="1"/>
  <c r="H53" i="1"/>
  <c r="F111" i="1"/>
  <c r="H111" i="1" s="1"/>
  <c r="F32" i="1"/>
  <c r="H32" i="1" s="1"/>
  <c r="F102" i="1" l="1"/>
  <c r="H102" i="1" s="1"/>
  <c r="F99" i="1"/>
  <c r="H99" i="1" s="1"/>
  <c r="F96" i="1"/>
  <c r="H96" i="1" s="1"/>
  <c r="F38" i="1"/>
  <c r="H38" i="1" s="1"/>
  <c r="F47" i="1"/>
  <c r="H47" i="1" s="1"/>
  <c r="F23" i="1"/>
  <c r="H23" i="1" s="1"/>
  <c r="F29" i="1"/>
  <c r="H29" i="1" s="1"/>
  <c r="F26" i="1"/>
  <c r="H26" i="1" s="1"/>
  <c r="F78" i="1" l="1"/>
  <c r="F17" i="1"/>
  <c r="H17" i="1" s="1"/>
  <c r="F81" i="1"/>
  <c r="H81" i="1" s="1"/>
  <c r="H78" i="1" l="1"/>
  <c r="K129" i="1"/>
  <c r="F126" i="1"/>
  <c r="H126" i="1" s="1"/>
  <c r="F123" i="1"/>
  <c r="H123" i="1" s="1"/>
  <c r="F120" i="1"/>
  <c r="H120" i="1" s="1"/>
  <c r="F117" i="1"/>
  <c r="H117" i="1" s="1"/>
  <c r="F114" i="1"/>
  <c r="H114" i="1" s="1"/>
  <c r="F90" i="1"/>
  <c r="H90" i="1" s="1"/>
  <c r="F108" i="1"/>
  <c r="H108" i="1" s="1"/>
  <c r="F105" i="1"/>
  <c r="H105" i="1" s="1"/>
  <c r="F93" i="1"/>
  <c r="H93" i="1" s="1"/>
  <c r="F87" i="1"/>
  <c r="H87" i="1" s="1"/>
  <c r="F84" i="1"/>
  <c r="H84" i="1" s="1"/>
  <c r="F68" i="1"/>
  <c r="H68" i="1" s="1"/>
  <c r="F65" i="1"/>
  <c r="H65" i="1" s="1"/>
  <c r="F56" i="1"/>
  <c r="H56" i="1" s="1"/>
  <c r="H50" i="1"/>
  <c r="F20" i="1"/>
  <c r="H20" i="1" s="1"/>
  <c r="H129" i="1" l="1"/>
  <c r="F129" i="1"/>
  <c r="K74" i="1"/>
  <c r="K76" i="1" l="1"/>
  <c r="K75" i="1"/>
  <c r="F35" i="1"/>
  <c r="H35" i="1" s="1"/>
  <c r="F41" i="1"/>
  <c r="H41" i="1" s="1"/>
  <c r="F44" i="1"/>
  <c r="H44" i="1" s="1"/>
  <c r="H74" i="1" l="1"/>
  <c r="F74" i="1"/>
</calcChain>
</file>

<file path=xl/sharedStrings.xml><?xml version="1.0" encoding="utf-8"?>
<sst xmlns="http://schemas.openxmlformats.org/spreadsheetml/2006/main" count="282" uniqueCount="180">
  <si>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</si>
  <si>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</si>
  <si>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</si>
  <si>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</si>
  <si>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</si>
  <si>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</si>
  <si>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</si>
  <si>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</si>
  <si>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</si>
  <si>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</si>
  <si>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</si>
  <si>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</si>
  <si>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</si>
  <si>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</si>
  <si>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</si>
  <si>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</si>
  <si>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</si>
  <si>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</si>
  <si>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</si>
  <si>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</si>
  <si>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</si>
  <si>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</si>
  <si>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</si>
  <si>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</si>
  <si>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</si>
  <si>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</si>
  <si>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</si>
  <si>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</si>
  <si>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</si>
  <si>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</si>
  <si>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</si>
  <si>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</si>
  <si>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</si>
  <si>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</si>
  <si>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</si>
  <si>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</si>
  <si>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</si>
  <si>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</si>
  <si>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</si>
  <si>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</si>
  <si>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</si>
  <si>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</si>
  <si>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</si>
  <si>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</si>
  <si>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</si>
  <si>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</si>
  <si>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</si>
  <si>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</si>
  <si>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</si>
  <si>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</si>
  <si>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</si>
  <si>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</si>
  <si>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</si>
  <si>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</si>
  <si>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</si>
  <si>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</si>
  <si>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</si>
  <si>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</si>
  <si>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</si>
  <si>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</si>
  <si>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7 CFR 1782</t>
  </si>
  <si>
    <t>Servicing of Water and Waste Programs</t>
  </si>
  <si>
    <t>1782.13(d)(1)</t>
  </si>
  <si>
    <t>1782.13(a)(9)</t>
  </si>
  <si>
    <t>1782.12(a)(4)(i)</t>
  </si>
  <si>
    <t>1782.13(a) (8)</t>
  </si>
  <si>
    <t>1782.13(a)(10)</t>
  </si>
  <si>
    <t>0572-0137</t>
  </si>
  <si>
    <t>written</t>
  </si>
  <si>
    <t>SUBTOTAL</t>
  </si>
  <si>
    <t>TOTAL OF ALL PAGES</t>
  </si>
  <si>
    <t>TOTAL - Columns"F" and I = OMMB 83I, 13b;                                                                                                                                        Columns "H" and "K" = OMB 83I, 13c</t>
  </si>
  <si>
    <t xml:space="preserve">Reporting Requirements – No Forms </t>
  </si>
  <si>
    <t xml:space="preserve">Subtotal        </t>
  </si>
  <si>
    <t>Page __2__  of __3__</t>
  </si>
  <si>
    <t>Reporting Requirements for Forms Approved under other OMB Numbers</t>
  </si>
  <si>
    <t>Authorization Agreement for Preauth. Payments</t>
  </si>
  <si>
    <t>RD 3550-28</t>
  </si>
  <si>
    <t>Non-Profit- 2</t>
  </si>
  <si>
    <t>Public Body- 8</t>
  </si>
  <si>
    <t xml:space="preserve">Environmental Requirements                                                                   </t>
  </si>
  <si>
    <t xml:space="preserve">Consent of Lienholders                                                                     </t>
  </si>
  <si>
    <t>Insurance</t>
  </si>
  <si>
    <t>Management Agreements</t>
  </si>
  <si>
    <t>Repayment Agreement</t>
  </si>
  <si>
    <t>Rescheduling Agreement (Exhibit E)</t>
  </si>
  <si>
    <t>(0575-0018)</t>
  </si>
  <si>
    <t>RD 400-8</t>
  </si>
  <si>
    <t>(0575-0184)</t>
  </si>
  <si>
    <t>Non-Profit- 66</t>
  </si>
  <si>
    <t>Public Body- 500</t>
  </si>
  <si>
    <t>Statement of Budget, Income, and Equity</t>
  </si>
  <si>
    <t>(0575-0015)</t>
  </si>
  <si>
    <t xml:space="preserve">RD 442-2 </t>
  </si>
  <si>
    <t>Balance Sheet</t>
  </si>
  <si>
    <t xml:space="preserve">RD 442-3        </t>
  </si>
  <si>
    <t>Assurance Agreement</t>
  </si>
  <si>
    <t>RD 400-4</t>
  </si>
  <si>
    <t>Non-Profit- 3</t>
  </si>
  <si>
    <t>RD 1942-46</t>
  </si>
  <si>
    <t>Letter of Conditions to Meet Conditions</t>
  </si>
  <si>
    <t>(0575-0066)</t>
  </si>
  <si>
    <t>RD 1951-15</t>
  </si>
  <si>
    <t>Application for Partial Release, Subordination, or Consent</t>
  </si>
  <si>
    <t>RD 465-1</t>
  </si>
  <si>
    <t>Operating Budget</t>
  </si>
  <si>
    <t xml:space="preserve">RD 442-7            </t>
  </si>
  <si>
    <t>Application for Settlement of Indebtedness</t>
  </si>
  <si>
    <t>(0575-0189)</t>
  </si>
  <si>
    <t>RD 3560-57</t>
  </si>
  <si>
    <t>Non-Profit- 4</t>
  </si>
  <si>
    <t>Public Body- 16</t>
  </si>
  <si>
    <t>RD 1951-10</t>
  </si>
  <si>
    <t>Workout Agreement</t>
  </si>
  <si>
    <t>Reamortization Request</t>
  </si>
  <si>
    <t>Offer to Convey Security</t>
  </si>
  <si>
    <t>(0575-0172)</t>
  </si>
  <si>
    <t>RD 1951-33</t>
  </si>
  <si>
    <t>RD 1955-1</t>
  </si>
  <si>
    <t>Application for Commercial Credit (Graduation)</t>
  </si>
  <si>
    <t>Conveyance Instrument (Purchase Agreement, etc.)</t>
  </si>
  <si>
    <t>Rights and Obligations Assumption Agreement</t>
  </si>
  <si>
    <t>Appraisal</t>
  </si>
  <si>
    <t>1782.12 &amp; .17(e)(1)</t>
  </si>
  <si>
    <t>1782.13(a)(8)</t>
  </si>
  <si>
    <t>Letter of Conditions</t>
  </si>
  <si>
    <t>SF 424</t>
  </si>
  <si>
    <t>(4040-0004)</t>
  </si>
  <si>
    <t>Budget Information--Non-Construction Programs</t>
  </si>
  <si>
    <t>(4040-0006)</t>
  </si>
  <si>
    <t>Assurances--Non-construction Programs</t>
  </si>
  <si>
    <t>(4040-0007)</t>
  </si>
  <si>
    <t>1782.13(a)(1)</t>
  </si>
  <si>
    <t>Application for Federal Assistance- Initial App.</t>
  </si>
  <si>
    <t>Community Programs Assumption Agreement</t>
  </si>
  <si>
    <t>Security Instruments (New)</t>
  </si>
  <si>
    <t>1782.12(a)(4)(ii) &amp;</t>
  </si>
  <si>
    <t>.13(a)(5)</t>
  </si>
  <si>
    <t>Public Body- 1,466</t>
  </si>
  <si>
    <t>Non-Profit- 369</t>
  </si>
  <si>
    <t>Public Body- 12</t>
  </si>
  <si>
    <t>Non-Profit- 12</t>
  </si>
  <si>
    <t>Public Body- 1,496</t>
  </si>
  <si>
    <t>Non-Profit- 376</t>
  </si>
  <si>
    <t>Public Body- 13</t>
  </si>
  <si>
    <t>Public Body- 50</t>
  </si>
  <si>
    <t>SF-424A</t>
  </si>
  <si>
    <t>SF-424B</t>
  </si>
  <si>
    <t>App. Cert., Fed. Coll. Policies for Consumer/Commercial Debts</t>
  </si>
  <si>
    <t>RD 1910-11</t>
  </si>
  <si>
    <t>1782.13(a)</t>
  </si>
  <si>
    <t>1782.13(a)(11)</t>
  </si>
  <si>
    <t>Preliminary Title Opinion</t>
  </si>
  <si>
    <t>RD 1927-9</t>
  </si>
  <si>
    <t>(0575-0147)</t>
  </si>
  <si>
    <t xml:space="preserve">Assumption/Disposition of Grant Agmt. Terms                                                                        </t>
  </si>
  <si>
    <t>1782.17(a)(1)</t>
  </si>
  <si>
    <t>Parity Narrative Request</t>
  </si>
  <si>
    <t>1782.12, .13(a)(3)(6)</t>
  </si>
  <si>
    <t>1782.17(a)(5)</t>
  </si>
  <si>
    <t>Statement on availability to obtain credit elsewhere</t>
  </si>
  <si>
    <t>1782.13(a)(7) &amp; .17(a)</t>
  </si>
  <si>
    <t>Public Body- 20</t>
  </si>
  <si>
    <t>Non-Profit- 5</t>
  </si>
  <si>
    <t>1782.11 &amp; .17(a)(3)</t>
  </si>
  <si>
    <t>RUS Bulletin</t>
  </si>
  <si>
    <t>1780-8</t>
  </si>
  <si>
    <t>Lease Contracts (Facility, Mineral, etc.)</t>
  </si>
  <si>
    <t>1782.17(a)(3) &amp; .20(a)</t>
  </si>
  <si>
    <t>Bankruptcy Orders and Supplemental Information</t>
  </si>
  <si>
    <t>Non-Profit- 0</t>
  </si>
  <si>
    <t>Public Body- 1</t>
  </si>
  <si>
    <t>Voluntary Conveyance- Board Resolution</t>
  </si>
  <si>
    <t>1782.13(a)(11), (b)</t>
  </si>
  <si>
    <t>.17(a)(4), &amp; .20</t>
  </si>
  <si>
    <t>Public Body- 21</t>
  </si>
  <si>
    <t>.17(a)(6), &amp; .20</t>
  </si>
  <si>
    <t>Exhibit E</t>
  </si>
  <si>
    <t>RUS SI1782-1</t>
  </si>
  <si>
    <t>Compliance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</si>
</sst>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_)"/>
    <numFmt numFmtId="165" formatCode="[$-409]mmmm\ d\,\ yyyy;@"/>
  </numFmts>
  <fonts count="18">
    <font>
      <sz val="10"/>
      <name val="Arial"/>
    </font>
    <font>
      <sz val="10"/>
      <color indexed="8"/>
      <name val="DUTCH"/>
    </font>
    <font>
      <sz val="10"/>
      <color indexed="8"/>
      <name val="TMSRMN"/>
    </font>
    <font>
      <b/>
      <sz val="10"/>
      <color indexed="8"/>
      <name val="TMSRMN"/>
    </font>
    <font>
      <sz val="8"/>
      <name val="Arial"/>
      <family val="2"/>
    </font>
    <font>
      <sz val="10"/>
      <name val="TMSRMN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7"/>
      <color indexed="8"/>
      <name val="Times New Roman"/>
      <family val="1"/>
    </font>
    <font>
      <sz val="8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8"/>
      <color indexed="8"/>
      <name val="Times New Roman"/>
      <family val="1"/>
    </font>
    <font>
      <i/>
      <sz val="7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theme="3" tint="0.39997558519241921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3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157">
    <xf numFmtId="0" fontId="0" fillId="0" borderId="0" xfId="0"/>
    <xf numFmtId="37" fontId="1" fillId="0" borderId="0" xfId="0" applyNumberFormat="1" applyFont="1" applyProtection="1"/>
    <xf numFmtId="37" fontId="2" fillId="0" borderId="18" xfId="0" applyNumberFormat="1" applyFont="1" applyBorder="1" applyProtection="1"/>
    <xf numFmtId="0" fontId="0" fillId="0" borderId="5" xfId="0" applyBorder="1"/>
    <xf numFmtId="4" fontId="7" fillId="0" borderId="20" xfId="1" applyNumberFormat="1" applyFont="1" applyBorder="1" applyAlignment="1" applyProtection="1">
      <alignment vertical="center"/>
      <protection locked="0"/>
    </xf>
    <xf numFmtId="37" fontId="2" fillId="0" borderId="25" xfId="0" applyNumberFormat="1" applyFont="1" applyBorder="1" applyProtection="1"/>
    <xf numFmtId="39" fontId="2" fillId="0" borderId="26" xfId="0" applyNumberFormat="1" applyFont="1" applyBorder="1" applyProtection="1"/>
    <xf numFmtId="0" fontId="2" fillId="0" borderId="27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right" vertical="center" wrapText="1"/>
    </xf>
    <xf numFmtId="37" fontId="5" fillId="0" borderId="25" xfId="0" applyNumberFormat="1" applyFont="1" applyBorder="1" applyAlignment="1" applyProtection="1">
      <alignment horizontal="right"/>
    </xf>
    <xf numFmtId="39" fontId="5" fillId="0" borderId="25" xfId="0" applyNumberFormat="1" applyFont="1" applyBorder="1" applyAlignment="1" applyProtection="1">
      <alignment horizontal="right"/>
    </xf>
    <xf numFmtId="37" fontId="2" fillId="0" borderId="27" xfId="0" applyNumberFormat="1" applyFont="1" applyBorder="1" applyProtection="1"/>
    <xf numFmtId="37" fontId="2" fillId="0" borderId="28" xfId="0" applyNumberFormat="1" applyFont="1" applyBorder="1" applyProtection="1"/>
    <xf numFmtId="0" fontId="0" fillId="0" borderId="0" xfId="0" applyBorder="1"/>
    <xf numFmtId="37" fontId="9" fillId="0" borderId="1" xfId="0" applyNumberFormat="1" applyFont="1" applyBorder="1" applyProtection="1"/>
    <xf numFmtId="37" fontId="9" fillId="0" borderId="2" xfId="0" applyNumberFormat="1" applyFont="1" applyBorder="1" applyProtection="1"/>
    <xf numFmtId="37" fontId="10" fillId="0" borderId="3" xfId="0" applyNumberFormat="1" applyFont="1" applyBorder="1" applyProtection="1"/>
    <xf numFmtId="37" fontId="6" fillId="0" borderId="2" xfId="0" applyNumberFormat="1" applyFont="1" applyBorder="1" applyProtection="1"/>
    <xf numFmtId="37" fontId="6" fillId="0" borderId="4" xfId="0" applyNumberFormat="1" applyFont="1" applyBorder="1" applyProtection="1"/>
    <xf numFmtId="37" fontId="6" fillId="0" borderId="5" xfId="0" applyNumberFormat="1" applyFont="1" applyBorder="1" applyProtection="1"/>
    <xf numFmtId="37" fontId="6" fillId="0" borderId="0" xfId="0" applyNumberFormat="1" applyFont="1" applyProtection="1"/>
    <xf numFmtId="37" fontId="10" fillId="0" borderId="6" xfId="0" applyNumberFormat="1" applyFont="1" applyBorder="1" applyProtection="1"/>
    <xf numFmtId="37" fontId="11" fillId="0" borderId="7" xfId="0" applyNumberFormat="1" applyFont="1" applyBorder="1" applyProtection="1"/>
    <xf numFmtId="37" fontId="6" fillId="0" borderId="8" xfId="0" applyNumberFormat="1" applyFont="1" applyBorder="1" applyProtection="1"/>
    <xf numFmtId="37" fontId="11" fillId="0" borderId="5" xfId="0" applyNumberFormat="1" applyFont="1" applyBorder="1" applyProtection="1"/>
    <xf numFmtId="164" fontId="10" fillId="0" borderId="9" xfId="0" applyNumberFormat="1" applyFont="1" applyBorder="1" applyProtection="1"/>
    <xf numFmtId="164" fontId="6" fillId="0" borderId="0" xfId="0" applyNumberFormat="1" applyFont="1" applyProtection="1"/>
    <xf numFmtId="164" fontId="6" fillId="0" borderId="10" xfId="0" applyNumberFormat="1" applyFont="1" applyBorder="1" applyProtection="1"/>
    <xf numFmtId="37" fontId="6" fillId="0" borderId="11" xfId="0" applyNumberFormat="1" applyFont="1" applyBorder="1" applyProtection="1"/>
    <xf numFmtId="37" fontId="12" fillId="0" borderId="7" xfId="0" applyNumberFormat="1" applyFont="1" applyBorder="1" applyProtection="1"/>
    <xf numFmtId="37" fontId="11" fillId="0" borderId="6" xfId="0" applyNumberFormat="1" applyFont="1" applyBorder="1" applyProtection="1"/>
    <xf numFmtId="37" fontId="6" fillId="0" borderId="7" xfId="0" applyNumberFormat="1" applyFont="1" applyBorder="1" applyProtection="1"/>
    <xf numFmtId="164" fontId="6" fillId="0" borderId="8" xfId="0" applyNumberFormat="1" applyFont="1" applyBorder="1" applyProtection="1"/>
    <xf numFmtId="37" fontId="10" fillId="0" borderId="5" xfId="0" applyNumberFormat="1" applyFont="1" applyBorder="1" applyProtection="1"/>
    <xf numFmtId="37" fontId="13" fillId="0" borderId="0" xfId="0" applyNumberFormat="1" applyFont="1" applyAlignment="1" applyProtection="1">
      <alignment horizontal="center"/>
    </xf>
    <xf numFmtId="37" fontId="9" fillId="0" borderId="0" xfId="0" applyNumberFormat="1" applyFont="1" applyAlignment="1" applyProtection="1">
      <alignment horizontal="center"/>
    </xf>
    <xf numFmtId="37" fontId="9" fillId="0" borderId="0" xfId="0" applyNumberFormat="1" applyFont="1" applyProtection="1"/>
    <xf numFmtId="37" fontId="9" fillId="0" borderId="10" xfId="0" applyNumberFormat="1" applyFont="1" applyBorder="1" applyProtection="1"/>
    <xf numFmtId="37" fontId="13" fillId="0" borderId="5" xfId="0" applyNumberFormat="1" applyFont="1" applyBorder="1" applyProtection="1"/>
    <xf numFmtId="37" fontId="9" fillId="0" borderId="0" xfId="0" applyNumberFormat="1" applyFont="1" applyAlignment="1" applyProtection="1">
      <alignment horizontal="fill"/>
    </xf>
    <xf numFmtId="37" fontId="13" fillId="0" borderId="11" xfId="0" applyNumberFormat="1" applyFont="1" applyBorder="1" applyAlignment="1" applyProtection="1">
      <alignment horizontal="center"/>
    </xf>
    <xf numFmtId="37" fontId="9" fillId="0" borderId="7" xfId="0" applyNumberFormat="1" applyFont="1" applyBorder="1" applyAlignment="1" applyProtection="1">
      <alignment horizontal="center"/>
    </xf>
    <xf numFmtId="37" fontId="9" fillId="0" borderId="7" xfId="0" applyNumberFormat="1" applyFont="1" applyBorder="1" applyProtection="1"/>
    <xf numFmtId="37" fontId="9" fillId="0" borderId="8" xfId="0" applyNumberFormat="1" applyFont="1" applyBorder="1" applyProtection="1"/>
    <xf numFmtId="37" fontId="9" fillId="0" borderId="11" xfId="0" applyNumberFormat="1" applyFont="1" applyBorder="1" applyProtection="1"/>
    <xf numFmtId="37" fontId="6" fillId="0" borderId="12" xfId="0" applyNumberFormat="1" applyFont="1" applyBorder="1" applyProtection="1"/>
    <xf numFmtId="37" fontId="10" fillId="0" borderId="13" xfId="0" applyNumberFormat="1" applyFont="1" applyBorder="1" applyProtection="1"/>
    <xf numFmtId="37" fontId="10" fillId="0" borderId="14" xfId="0" applyNumberFormat="1" applyFont="1" applyBorder="1" applyProtection="1"/>
    <xf numFmtId="37" fontId="10" fillId="0" borderId="14" xfId="0" applyNumberFormat="1" applyFont="1" applyBorder="1" applyAlignment="1" applyProtection="1">
      <alignment horizontal="center"/>
    </xf>
    <xf numFmtId="37" fontId="10" fillId="0" borderId="7" xfId="0" applyNumberFormat="1" applyFont="1" applyBorder="1" applyProtection="1"/>
    <xf numFmtId="37" fontId="10" fillId="0" borderId="7" xfId="0" applyNumberFormat="1" applyFont="1" applyBorder="1" applyAlignment="1" applyProtection="1">
      <alignment horizontal="center"/>
    </xf>
    <xf numFmtId="37" fontId="10" fillId="0" borderId="11" xfId="0" applyNumberFormat="1" applyFont="1" applyBorder="1" applyProtection="1"/>
    <xf numFmtId="37" fontId="10" fillId="0" borderId="8" xfId="0" applyNumberFormat="1" applyFont="1" applyBorder="1" applyProtection="1"/>
    <xf numFmtId="37" fontId="9" fillId="0" borderId="14" xfId="0" applyNumberFormat="1" applyFont="1" applyBorder="1" applyAlignment="1" applyProtection="1">
      <alignment horizontal="center"/>
    </xf>
    <xf numFmtId="37" fontId="9" fillId="0" borderId="13" xfId="0" applyNumberFormat="1" applyFont="1" applyBorder="1" applyAlignment="1" applyProtection="1">
      <alignment horizontal="center"/>
    </xf>
    <xf numFmtId="37" fontId="9" fillId="0" borderId="10" xfId="0" applyNumberFormat="1" applyFont="1" applyBorder="1" applyAlignment="1" applyProtection="1">
      <alignment horizontal="center"/>
    </xf>
    <xf numFmtId="37" fontId="10" fillId="0" borderId="13" xfId="0" applyNumberFormat="1" applyFont="1" applyBorder="1" applyAlignment="1" applyProtection="1">
      <alignment horizontal="center"/>
    </xf>
    <xf numFmtId="37" fontId="14" fillId="0" borderId="14" xfId="0" applyNumberFormat="1" applyFont="1" applyBorder="1" applyAlignment="1" applyProtection="1">
      <alignment horizontal="center"/>
    </xf>
    <xf numFmtId="37" fontId="14" fillId="0" borderId="0" xfId="0" applyNumberFormat="1" applyFont="1" applyAlignment="1" applyProtection="1">
      <alignment horizontal="center"/>
    </xf>
    <xf numFmtId="37" fontId="9" fillId="0" borderId="14" xfId="0" applyNumberFormat="1" applyFont="1" applyBorder="1" applyProtection="1"/>
    <xf numFmtId="37" fontId="10" fillId="0" borderId="0" xfId="0" applyNumberFormat="1" applyFont="1" applyProtection="1"/>
    <xf numFmtId="37" fontId="9" fillId="0" borderId="13" xfId="0" applyNumberFormat="1" applyFont="1" applyBorder="1" applyProtection="1"/>
    <xf numFmtId="37" fontId="14" fillId="0" borderId="10" xfId="0" applyNumberFormat="1" applyFont="1" applyBorder="1" applyAlignment="1" applyProtection="1">
      <alignment horizontal="center"/>
    </xf>
    <xf numFmtId="37" fontId="13" fillId="0" borderId="15" xfId="0" applyNumberFormat="1" applyFont="1" applyBorder="1" applyAlignment="1" applyProtection="1">
      <alignment horizontal="center"/>
    </xf>
    <xf numFmtId="37" fontId="13" fillId="0" borderId="16" xfId="0" applyNumberFormat="1" applyFont="1" applyBorder="1" applyAlignment="1" applyProtection="1">
      <alignment horizontal="center"/>
    </xf>
    <xf numFmtId="37" fontId="13" fillId="0" borderId="21" xfId="0" applyNumberFormat="1" applyFont="1" applyBorder="1" applyAlignment="1" applyProtection="1">
      <alignment horizontal="center"/>
    </xf>
    <xf numFmtId="37" fontId="13" fillId="0" borderId="19" xfId="0" applyNumberFormat="1" applyFont="1" applyBorder="1" applyAlignment="1" applyProtection="1">
      <alignment horizontal="center"/>
    </xf>
    <xf numFmtId="0" fontId="7" fillId="0" borderId="5" xfId="0" applyFont="1" applyBorder="1"/>
    <xf numFmtId="0" fontId="15" fillId="0" borderId="12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37" fontId="6" fillId="0" borderId="14" xfId="0" applyNumberFormat="1" applyFont="1" applyBorder="1" applyAlignment="1" applyProtection="1">
      <alignment horizontal="center" vertical="center"/>
    </xf>
    <xf numFmtId="37" fontId="6" fillId="0" borderId="0" xfId="0" applyNumberFormat="1" applyFont="1" applyBorder="1" applyAlignment="1" applyProtection="1">
      <alignment vertical="center"/>
    </xf>
    <xf numFmtId="37" fontId="6" fillId="0" borderId="12" xfId="0" applyNumberFormat="1" applyFont="1" applyBorder="1" applyAlignment="1" applyProtection="1">
      <alignment vertical="center"/>
    </xf>
    <xf numFmtId="37" fontId="6" fillId="0" borderId="14" xfId="0" applyNumberFormat="1" applyFont="1" applyBorder="1" applyAlignment="1" applyProtection="1">
      <alignment vertical="center"/>
    </xf>
    <xf numFmtId="39" fontId="6" fillId="0" borderId="14" xfId="0" applyNumberFormat="1" applyFont="1" applyBorder="1" applyAlignment="1" applyProtection="1">
      <alignment vertical="center"/>
    </xf>
    <xf numFmtId="37" fontId="6" fillId="0" borderId="13" xfId="0" applyNumberFormat="1" applyFont="1" applyBorder="1" applyAlignment="1" applyProtection="1">
      <alignment horizontal="right"/>
    </xf>
    <xf numFmtId="37" fontId="6" fillId="0" borderId="14" xfId="0" applyNumberFormat="1" applyFont="1" applyBorder="1" applyAlignment="1" applyProtection="1">
      <alignment horizontal="right"/>
    </xf>
    <xf numFmtId="0" fontId="6" fillId="0" borderId="5" xfId="0" applyFont="1" applyBorder="1" applyAlignment="1">
      <alignment vertical="center" wrapText="1"/>
    </xf>
    <xf numFmtId="37" fontId="6" fillId="0" borderId="13" xfId="0" applyNumberFormat="1" applyFont="1" applyBorder="1" applyProtection="1"/>
    <xf numFmtId="37" fontId="6" fillId="0" borderId="14" xfId="0" applyNumberFormat="1" applyFont="1" applyBorder="1" applyProtection="1"/>
    <xf numFmtId="37" fontId="7" fillId="0" borderId="0" xfId="0" applyNumberFormat="1" applyFont="1" applyBorder="1" applyAlignment="1" applyProtection="1">
      <alignment vertical="center"/>
    </xf>
    <xf numFmtId="37" fontId="7" fillId="0" borderId="14" xfId="0" applyNumberFormat="1" applyFont="1" applyBorder="1" applyAlignment="1" applyProtection="1">
      <alignment vertical="center"/>
    </xf>
    <xf numFmtId="37" fontId="7" fillId="0" borderId="12" xfId="0" applyNumberFormat="1" applyFont="1" applyBorder="1" applyAlignment="1" applyProtection="1">
      <alignment vertical="center"/>
    </xf>
    <xf numFmtId="39" fontId="7" fillId="0" borderId="12" xfId="0" applyNumberFormat="1" applyFont="1" applyBorder="1" applyAlignment="1" applyProtection="1">
      <alignment vertical="center"/>
    </xf>
    <xf numFmtId="0" fontId="6" fillId="0" borderId="12" xfId="0" applyFont="1" applyBorder="1" applyAlignment="1">
      <alignment horizontal="right" vertical="center" wrapText="1"/>
    </xf>
    <xf numFmtId="0" fontId="0" fillId="0" borderId="31" xfId="0" applyBorder="1"/>
    <xf numFmtId="0" fontId="8" fillId="0" borderId="0" xfId="0" applyFont="1"/>
    <xf numFmtId="0" fontId="7" fillId="0" borderId="12" xfId="0" applyFont="1" applyBorder="1" applyAlignment="1">
      <alignment vertical="center" wrapText="1"/>
    </xf>
    <xf numFmtId="0" fontId="8" fillId="0" borderId="0" xfId="0" applyFont="1" applyBorder="1"/>
    <xf numFmtId="0" fontId="7" fillId="0" borderId="12" xfId="0" applyFont="1" applyBorder="1" applyAlignment="1">
      <alignment horizontal="left" vertical="center" wrapText="1"/>
    </xf>
    <xf numFmtId="37" fontId="16" fillId="0" borderId="13" xfId="0" applyNumberFormat="1" applyFont="1" applyBorder="1" applyProtection="1"/>
    <xf numFmtId="37" fontId="16" fillId="0" borderId="14" xfId="0" applyNumberFormat="1" applyFont="1" applyBorder="1" applyProtection="1"/>
    <xf numFmtId="4" fontId="16" fillId="0" borderId="20" xfId="1" applyNumberFormat="1" applyFont="1" applyBorder="1" applyAlignment="1" applyProtection="1">
      <alignment vertical="center"/>
      <protection locked="0"/>
    </xf>
    <xf numFmtId="37" fontId="7" fillId="0" borderId="22" xfId="0" applyNumberFormat="1" applyFont="1" applyBorder="1" applyProtection="1"/>
    <xf numFmtId="37" fontId="17" fillId="0" borderId="23" xfId="0" applyNumberFormat="1" applyFont="1" applyBorder="1" applyAlignment="1" applyProtection="1">
      <alignment horizontal="center"/>
    </xf>
    <xf numFmtId="37" fontId="7" fillId="2" borderId="23" xfId="0" applyNumberFormat="1" applyFont="1" applyFill="1" applyBorder="1" applyProtection="1"/>
    <xf numFmtId="37" fontId="7" fillId="0" borderId="17" xfId="0" applyNumberFormat="1" applyFont="1" applyBorder="1" applyAlignment="1" applyProtection="1">
      <alignment vertical="center"/>
    </xf>
    <xf numFmtId="39" fontId="7" fillId="0" borderId="23" xfId="0" applyNumberFormat="1" applyFont="1" applyBorder="1" applyAlignment="1" applyProtection="1">
      <alignment vertical="center"/>
    </xf>
    <xf numFmtId="39" fontId="7" fillId="0" borderId="17" xfId="0" applyNumberFormat="1" applyFont="1" applyBorder="1" applyAlignment="1" applyProtection="1">
      <alignment vertical="center"/>
    </xf>
    <xf numFmtId="37" fontId="7" fillId="0" borderId="22" xfId="0" applyNumberFormat="1" applyFont="1" applyBorder="1" applyAlignment="1" applyProtection="1">
      <alignment horizontal="center"/>
    </xf>
    <xf numFmtId="0" fontId="7" fillId="0" borderId="23" xfId="0" applyNumberFormat="1" applyFont="1" applyBorder="1" applyAlignment="1" applyProtection="1">
      <alignment horizontal="center"/>
    </xf>
    <xf numFmtId="39" fontId="7" fillId="0" borderId="17" xfId="0" applyNumberFormat="1" applyFont="1" applyBorder="1" applyProtection="1"/>
    <xf numFmtId="37" fontId="7" fillId="0" borderId="23" xfId="0" applyNumberFormat="1" applyFont="1" applyBorder="1" applyProtection="1"/>
    <xf numFmtId="39" fontId="7" fillId="0" borderId="23" xfId="0" applyNumberFormat="1" applyFont="1" applyBorder="1" applyProtection="1"/>
    <xf numFmtId="37" fontId="7" fillId="0" borderId="15" xfId="0" applyNumberFormat="1" applyFont="1" applyBorder="1" applyAlignment="1" applyProtection="1">
      <alignment horizontal="center"/>
    </xf>
    <xf numFmtId="0" fontId="7" fillId="0" borderId="16" xfId="0" applyNumberFormat="1" applyFont="1" applyBorder="1" applyAlignment="1" applyProtection="1">
      <alignment horizontal="center"/>
    </xf>
    <xf numFmtId="37" fontId="7" fillId="0" borderId="17" xfId="0" applyNumberFormat="1" applyFont="1" applyBorder="1" applyProtection="1"/>
    <xf numFmtId="0" fontId="7" fillId="0" borderId="5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37" fontId="7" fillId="0" borderId="14" xfId="0" applyNumberFormat="1" applyFont="1" applyBorder="1" applyAlignment="1" applyProtection="1">
      <alignment horizontal="center" vertical="center"/>
    </xf>
    <xf numFmtId="39" fontId="7" fillId="0" borderId="14" xfId="0" applyNumberFormat="1" applyFont="1" applyBorder="1" applyAlignment="1" applyProtection="1">
      <alignment vertical="center"/>
    </xf>
    <xf numFmtId="39" fontId="7" fillId="0" borderId="0" xfId="0" applyNumberFormat="1" applyFont="1" applyBorder="1" applyAlignment="1" applyProtection="1">
      <alignment vertical="center"/>
    </xf>
    <xf numFmtId="37" fontId="7" fillId="0" borderId="13" xfId="0" applyNumberFormat="1" applyFont="1" applyBorder="1" applyProtection="1"/>
    <xf numFmtId="37" fontId="7" fillId="0" borderId="14" xfId="0" applyNumberFormat="1" applyFont="1" applyBorder="1" applyProtection="1"/>
    <xf numFmtId="0" fontId="7" fillId="0" borderId="5" xfId="0" applyFont="1" applyBorder="1" applyAlignment="1">
      <alignment horizontal="left" vertical="center" wrapText="1"/>
    </xf>
    <xf numFmtId="37" fontId="7" fillId="0" borderId="14" xfId="0" applyNumberFormat="1" applyFont="1" applyBorder="1" applyAlignment="1" applyProtection="1">
      <alignment horizontal="center" vertical="center" wrapText="1"/>
    </xf>
    <xf numFmtId="39" fontId="7" fillId="0" borderId="20" xfId="0" applyNumberFormat="1" applyFont="1" applyBorder="1" applyAlignment="1" applyProtection="1">
      <alignment vertical="center"/>
    </xf>
    <xf numFmtId="0" fontId="7" fillId="0" borderId="12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37" fontId="7" fillId="0" borderId="12" xfId="0" applyNumberFormat="1" applyFont="1" applyBorder="1" applyProtection="1"/>
    <xf numFmtId="0" fontId="7" fillId="0" borderId="32" xfId="0" quotePrefix="1" applyFont="1" applyBorder="1" applyAlignment="1">
      <alignment horizontal="left" wrapText="1"/>
    </xf>
    <xf numFmtId="0" fontId="7" fillId="0" borderId="33" xfId="0" applyFont="1" applyBorder="1" applyAlignment="1">
      <alignment wrapText="1"/>
    </xf>
    <xf numFmtId="0" fontId="7" fillId="0" borderId="33" xfId="0" applyFont="1" applyBorder="1" applyAlignment="1">
      <alignment horizontal="center"/>
    </xf>
    <xf numFmtId="2" fontId="6" fillId="0" borderId="14" xfId="0" applyNumberFormat="1" applyFont="1" applyBorder="1" applyProtection="1"/>
    <xf numFmtId="0" fontId="7" fillId="0" borderId="14" xfId="0" applyFont="1" applyBorder="1" applyAlignment="1">
      <alignment horizontal="center" vertical="center" wrapText="1"/>
    </xf>
    <xf numFmtId="37" fontId="7" fillId="0" borderId="13" xfId="0" applyNumberFormat="1" applyFont="1" applyBorder="1" applyAlignment="1" applyProtection="1">
      <alignment horizontal="right"/>
    </xf>
    <xf numFmtId="37" fontId="7" fillId="0" borderId="14" xfId="0" applyNumberFormat="1" applyFont="1" applyBorder="1" applyAlignment="1" applyProtection="1">
      <alignment horizontal="right"/>
    </xf>
    <xf numFmtId="2" fontId="7" fillId="0" borderId="5" xfId="0" applyNumberFormat="1" applyFont="1" applyBorder="1" applyAlignment="1">
      <alignment horizontal="left" vertical="center" wrapText="1"/>
    </xf>
    <xf numFmtId="2" fontId="7" fillId="0" borderId="13" xfId="0" applyNumberFormat="1" applyFont="1" applyBorder="1" applyAlignment="1">
      <alignment horizontal="left" vertical="center" wrapText="1"/>
    </xf>
    <xf numFmtId="37" fontId="7" fillId="0" borderId="12" xfId="0" applyNumberFormat="1" applyFont="1" applyBorder="1" applyAlignment="1" applyProtection="1">
      <alignment horizontal="center" vertical="center" wrapText="1"/>
    </xf>
    <xf numFmtId="37" fontId="7" fillId="0" borderId="12" xfId="0" applyNumberFormat="1" applyFont="1" applyBorder="1" applyAlignment="1" applyProtection="1">
      <alignment horizontal="right" vertical="center"/>
    </xf>
    <xf numFmtId="39" fontId="7" fillId="0" borderId="12" xfId="0" applyNumberFormat="1" applyFont="1" applyBorder="1" applyAlignment="1" applyProtection="1">
      <alignment horizontal="right" vertical="center"/>
    </xf>
    <xf numFmtId="37" fontId="7" fillId="0" borderId="29" xfId="0" applyNumberFormat="1" applyFont="1" applyBorder="1" applyAlignment="1" applyProtection="1">
      <alignment vertical="center"/>
    </xf>
    <xf numFmtId="4" fontId="7" fillId="0" borderId="9" xfId="1" applyNumberFormat="1" applyFont="1" applyBorder="1" applyAlignment="1" applyProtection="1">
      <alignment vertical="center"/>
      <protection locked="0"/>
    </xf>
    <xf numFmtId="37" fontId="7" fillId="0" borderId="30" xfId="0" applyNumberFormat="1" applyFont="1" applyBorder="1" applyAlignment="1" applyProtection="1">
      <alignment vertical="center"/>
    </xf>
    <xf numFmtId="2" fontId="7" fillId="0" borderId="13" xfId="0" applyNumberFormat="1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vertical="center" wrapText="1"/>
    </xf>
    <xf numFmtId="39" fontId="6" fillId="0" borderId="14" xfId="0" applyNumberFormat="1" applyFont="1" applyBorder="1" applyProtection="1"/>
    <xf numFmtId="0" fontId="7" fillId="0" borderId="32" xfId="0" applyFont="1" applyBorder="1"/>
    <xf numFmtId="37" fontId="7" fillId="0" borderId="33" xfId="0" applyNumberFormat="1" applyFont="1" applyBorder="1" applyProtection="1"/>
    <xf numFmtId="2" fontId="7" fillId="0" borderId="14" xfId="0" applyNumberFormat="1" applyFont="1" applyBorder="1" applyProtection="1"/>
    <xf numFmtId="0" fontId="7" fillId="0" borderId="5" xfId="0" applyNumberFormat="1" applyFont="1" applyBorder="1" applyAlignment="1" applyProtection="1">
      <alignment horizontal="center"/>
    </xf>
    <xf numFmtId="37" fontId="11" fillId="0" borderId="9" xfId="0" applyNumberFormat="1" applyFont="1" applyBorder="1" applyAlignment="1" applyProtection="1">
      <alignment horizontal="center"/>
    </xf>
    <xf numFmtId="0" fontId="7" fillId="0" borderId="0" xfId="0" applyFont="1" applyAlignment="1">
      <alignment horizontal="center"/>
    </xf>
    <xf numFmtId="0" fontId="7" fillId="0" borderId="14" xfId="0" applyFont="1" applyBorder="1" applyAlignment="1">
      <alignment horizontal="center"/>
    </xf>
    <xf numFmtId="37" fontId="17" fillId="0" borderId="24" xfId="0" applyNumberFormat="1" applyFont="1" applyBorder="1" applyAlignment="1" applyProtection="1">
      <alignment horizontal="center" wrapText="1"/>
    </xf>
    <xf numFmtId="0" fontId="7" fillId="0" borderId="23" xfId="0" applyFont="1" applyBorder="1" applyAlignment="1">
      <alignment wrapText="1"/>
    </xf>
    <xf numFmtId="165" fontId="6" fillId="0" borderId="6" xfId="0" applyNumberFormat="1" applyFont="1" applyBorder="1" applyAlignment="1" applyProtection="1">
      <alignment horizontal="center"/>
    </xf>
    <xf numFmtId="165" fontId="7" fillId="0" borderId="7" xfId="0" applyNumberFormat="1" applyFont="1" applyBorder="1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0"/>
  <sheetViews>
    <sheetView tabSelected="1" topLeftCell="A76" zoomScaleNormal="100" workbookViewId="0">
      <selection activeCell="N89" sqref="N89"/>
    </sheetView>
  </sheetViews>
  <sheetFormatPr defaultRowHeight="12.75"/>
  <cols>
    <col min="1" max="1" width="21" customWidth="1"/>
    <col min="2" max="2" width="39.85546875" customWidth="1"/>
    <col min="3" max="3" width="11.7109375" customWidth="1"/>
    <col min="4" max="7" width="9.28515625" bestFit="1" customWidth="1"/>
    <col min="8" max="8" width="9.85546875" bestFit="1" customWidth="1"/>
  </cols>
  <sheetData>
    <row r="1" spans="1:12">
      <c r="A1" s="15" t="s">
        <v>0</v>
      </c>
      <c r="B1" s="16"/>
      <c r="C1" s="17" t="s">
        <v>1</v>
      </c>
      <c r="D1" s="18"/>
      <c r="E1" s="18"/>
      <c r="F1" s="18"/>
      <c r="G1" s="18"/>
      <c r="H1" s="18"/>
      <c r="I1" s="17" t="s">
        <v>2</v>
      </c>
      <c r="J1" s="18"/>
      <c r="K1" s="19"/>
    </row>
    <row r="2" spans="1:12" ht="15.75">
      <c r="A2" s="20"/>
      <c r="B2" s="21"/>
      <c r="C2" s="150" t="s">
        <v>60</v>
      </c>
      <c r="D2" s="151"/>
      <c r="E2" s="151"/>
      <c r="F2" s="151"/>
      <c r="G2" s="151"/>
      <c r="H2" s="152"/>
      <c r="I2" s="22"/>
      <c r="J2" s="23" t="s">
        <v>67</v>
      </c>
      <c r="K2" s="24"/>
    </row>
    <row r="3" spans="1:12" ht="15.75">
      <c r="A3" s="25" t="s">
        <v>4</v>
      </c>
      <c r="B3" s="21"/>
      <c r="C3" s="150" t="s">
        <v>61</v>
      </c>
      <c r="D3" s="151"/>
      <c r="E3" s="151"/>
      <c r="F3" s="151"/>
      <c r="G3" s="151"/>
      <c r="H3" s="152"/>
      <c r="I3" s="26" t="s">
        <v>5</v>
      </c>
      <c r="J3" s="27"/>
      <c r="K3" s="28"/>
    </row>
    <row r="4" spans="1:12" ht="15.75">
      <c r="A4" s="29"/>
      <c r="B4" s="30"/>
      <c r="C4" s="31"/>
      <c r="D4" s="32"/>
      <c r="E4" s="32"/>
      <c r="F4" s="32"/>
      <c r="G4" s="32"/>
      <c r="H4" s="32"/>
      <c r="I4" s="155">
        <v>43164</v>
      </c>
      <c r="J4" s="156"/>
      <c r="K4" s="33"/>
    </row>
    <row r="5" spans="1:12">
      <c r="A5" s="34" t="s">
        <v>6</v>
      </c>
      <c r="B5" s="35" t="s">
        <v>3</v>
      </c>
      <c r="C5" s="21"/>
      <c r="D5" s="21"/>
      <c r="E5" s="21" t="s">
        <v>7</v>
      </c>
      <c r="F5" s="36" t="s">
        <v>8</v>
      </c>
      <c r="G5" s="37"/>
      <c r="H5" s="36" t="s">
        <v>9</v>
      </c>
      <c r="I5" s="37"/>
      <c r="J5" s="36" t="s">
        <v>10</v>
      </c>
      <c r="K5" s="38"/>
    </row>
    <row r="6" spans="1:12">
      <c r="A6" s="39" t="s">
        <v>11</v>
      </c>
      <c r="B6" s="21"/>
      <c r="C6" s="21"/>
      <c r="D6" s="21"/>
      <c r="E6" s="21" t="s">
        <v>7</v>
      </c>
      <c r="F6" s="40" t="s">
        <v>12</v>
      </c>
      <c r="G6" s="37" t="s">
        <v>13</v>
      </c>
      <c r="H6" s="40" t="s">
        <v>12</v>
      </c>
      <c r="I6" s="37" t="s">
        <v>14</v>
      </c>
      <c r="J6" s="40" t="s">
        <v>12</v>
      </c>
      <c r="K6" s="38" t="s">
        <v>15</v>
      </c>
    </row>
    <row r="7" spans="1:12">
      <c r="A7" s="41" t="s">
        <v>16</v>
      </c>
      <c r="B7" s="32"/>
      <c r="C7" s="32"/>
      <c r="D7" s="32"/>
      <c r="E7" s="32" t="s">
        <v>7</v>
      </c>
      <c r="F7" s="42" t="s">
        <v>17</v>
      </c>
      <c r="G7" s="43"/>
      <c r="H7" s="42" t="s">
        <v>8</v>
      </c>
      <c r="I7" s="43"/>
      <c r="J7" s="42" t="s">
        <v>18</v>
      </c>
      <c r="K7" s="44"/>
    </row>
    <row r="8" spans="1:12">
      <c r="A8" s="45" t="s">
        <v>19</v>
      </c>
      <c r="B8" s="32"/>
      <c r="C8" s="46"/>
      <c r="D8" s="32"/>
      <c r="E8" s="32"/>
      <c r="F8" s="32"/>
      <c r="G8" s="32" t="s">
        <v>20</v>
      </c>
      <c r="H8" s="32"/>
      <c r="I8" s="32"/>
      <c r="J8" s="32"/>
      <c r="K8" s="24"/>
    </row>
    <row r="9" spans="1:12">
      <c r="A9" s="47"/>
      <c r="B9" s="48"/>
      <c r="C9" s="49" t="s">
        <v>21</v>
      </c>
      <c r="D9" s="50"/>
      <c r="E9" s="50"/>
      <c r="F9" s="51" t="s">
        <v>22</v>
      </c>
      <c r="G9" s="50"/>
      <c r="H9" s="50"/>
      <c r="I9" s="52"/>
      <c r="J9" s="51" t="s">
        <v>23</v>
      </c>
      <c r="K9" s="53"/>
    </row>
    <row r="10" spans="1:12">
      <c r="A10" s="47"/>
      <c r="B10" s="48"/>
      <c r="C10" s="49" t="s">
        <v>24</v>
      </c>
      <c r="D10" s="54" t="s">
        <v>25</v>
      </c>
      <c r="E10" s="54" t="s">
        <v>25</v>
      </c>
      <c r="F10" s="54" t="s">
        <v>26</v>
      </c>
      <c r="G10" s="54" t="s">
        <v>27</v>
      </c>
      <c r="H10" s="36" t="s">
        <v>26</v>
      </c>
      <c r="I10" s="55" t="s">
        <v>25</v>
      </c>
      <c r="J10" s="54" t="s">
        <v>28</v>
      </c>
      <c r="K10" s="56" t="s">
        <v>26</v>
      </c>
    </row>
    <row r="11" spans="1:12">
      <c r="A11" s="57" t="s">
        <v>29</v>
      </c>
      <c r="B11" s="48"/>
      <c r="C11" s="58" t="s">
        <v>30</v>
      </c>
      <c r="D11" s="54" t="s">
        <v>31</v>
      </c>
      <c r="E11" s="54" t="s">
        <v>32</v>
      </c>
      <c r="F11" s="54" t="s">
        <v>28</v>
      </c>
      <c r="G11" s="54" t="s">
        <v>33</v>
      </c>
      <c r="H11" s="36" t="s">
        <v>27</v>
      </c>
      <c r="I11" s="55" t="s">
        <v>34</v>
      </c>
      <c r="J11" s="54" t="s">
        <v>35</v>
      </c>
      <c r="K11" s="56" t="s">
        <v>34</v>
      </c>
    </row>
    <row r="12" spans="1:12">
      <c r="A12" s="57" t="s">
        <v>36</v>
      </c>
      <c r="B12" s="49" t="s">
        <v>37</v>
      </c>
      <c r="C12" s="58" t="s">
        <v>38</v>
      </c>
      <c r="D12" s="54" t="s">
        <v>39</v>
      </c>
      <c r="E12" s="54" t="s">
        <v>33</v>
      </c>
      <c r="F12" s="54" t="s">
        <v>32</v>
      </c>
      <c r="G12" s="54" t="s">
        <v>40</v>
      </c>
      <c r="H12" s="59" t="s">
        <v>41</v>
      </c>
      <c r="I12" s="55" t="s">
        <v>42</v>
      </c>
      <c r="J12" s="54" t="s">
        <v>34</v>
      </c>
      <c r="K12" s="56" t="s">
        <v>43</v>
      </c>
    </row>
    <row r="13" spans="1:12">
      <c r="A13" s="47"/>
      <c r="B13" s="49"/>
      <c r="C13" s="48"/>
      <c r="D13" s="60"/>
      <c r="E13" s="54" t="s">
        <v>31</v>
      </c>
      <c r="F13" s="58" t="s">
        <v>44</v>
      </c>
      <c r="G13" s="48"/>
      <c r="H13" s="61"/>
      <c r="I13" s="62"/>
      <c r="J13" s="54" t="s">
        <v>45</v>
      </c>
      <c r="K13" s="56" t="s">
        <v>27</v>
      </c>
    </row>
    <row r="14" spans="1:12">
      <c r="A14" s="47"/>
      <c r="B14" s="49"/>
      <c r="C14" s="48"/>
      <c r="D14" s="60"/>
      <c r="E14" s="54" t="s">
        <v>46</v>
      </c>
      <c r="F14" s="48"/>
      <c r="G14" s="48"/>
      <c r="H14" s="61"/>
      <c r="I14" s="47"/>
      <c r="J14" s="48"/>
      <c r="K14" s="63" t="s">
        <v>47</v>
      </c>
    </row>
    <row r="15" spans="1:12" ht="13.5" thickBot="1">
      <c r="A15" s="64" t="s">
        <v>48</v>
      </c>
      <c r="B15" s="65" t="s">
        <v>49</v>
      </c>
      <c r="C15" s="65" t="s">
        <v>50</v>
      </c>
      <c r="D15" s="65" t="s">
        <v>51</v>
      </c>
      <c r="E15" s="65" t="s">
        <v>52</v>
      </c>
      <c r="F15" s="65" t="s">
        <v>53</v>
      </c>
      <c r="G15" s="65" t="s">
        <v>54</v>
      </c>
      <c r="H15" s="66" t="s">
        <v>55</v>
      </c>
      <c r="I15" s="64" t="s">
        <v>56</v>
      </c>
      <c r="J15" s="65" t="s">
        <v>57</v>
      </c>
      <c r="K15" s="67" t="s">
        <v>58</v>
      </c>
    </row>
    <row r="16" spans="1:12" ht="24.95" customHeight="1">
      <c r="A16" s="68"/>
      <c r="B16" s="69" t="s">
        <v>72</v>
      </c>
      <c r="C16" s="70"/>
      <c r="D16" s="70"/>
      <c r="E16" s="71"/>
      <c r="F16" s="71"/>
      <c r="G16" s="71"/>
      <c r="H16" s="70"/>
      <c r="I16" s="72"/>
      <c r="J16" s="71"/>
      <c r="K16" s="73"/>
      <c r="L16" s="3"/>
    </row>
    <row r="17" spans="1:12">
      <c r="A17" s="74">
        <v>1782.9</v>
      </c>
      <c r="B17" s="75" t="s">
        <v>80</v>
      </c>
      <c r="C17" s="76" t="s">
        <v>68</v>
      </c>
      <c r="D17" s="77">
        <v>16</v>
      </c>
      <c r="E17" s="78">
        <v>1</v>
      </c>
      <c r="F17" s="79">
        <f t="shared" ref="F17" si="0">SUM(D17*E17)</f>
        <v>16</v>
      </c>
      <c r="G17" s="80">
        <v>12</v>
      </c>
      <c r="H17" s="80">
        <f t="shared" ref="H17" si="1">SUM(F17*G17)</f>
        <v>192</v>
      </c>
      <c r="I17" s="81"/>
      <c r="J17" s="82"/>
      <c r="K17" s="4">
        <v>0</v>
      </c>
      <c r="L17" s="94"/>
    </row>
    <row r="18" spans="1:12">
      <c r="A18" s="74"/>
      <c r="B18" s="90" t="s">
        <v>98</v>
      </c>
      <c r="C18" s="76"/>
      <c r="D18" s="77"/>
      <c r="E18" s="78"/>
      <c r="F18" s="79"/>
      <c r="G18" s="80"/>
      <c r="H18" s="80"/>
      <c r="I18" s="81"/>
      <c r="J18" s="82"/>
      <c r="K18" s="4"/>
      <c r="L18" s="14"/>
    </row>
    <row r="19" spans="1:12">
      <c r="A19" s="74"/>
      <c r="B19" s="90" t="s">
        <v>144</v>
      </c>
      <c r="C19" s="76"/>
      <c r="D19" s="77"/>
      <c r="E19" s="78"/>
      <c r="F19" s="79"/>
      <c r="G19" s="80"/>
      <c r="H19" s="80"/>
      <c r="I19" s="81"/>
      <c r="J19" s="82"/>
      <c r="K19" s="4"/>
      <c r="L19" s="14"/>
    </row>
    <row r="20" spans="1:12">
      <c r="A20" s="74">
        <v>1782.11</v>
      </c>
      <c r="B20" s="75" t="s">
        <v>119</v>
      </c>
      <c r="C20" s="76" t="s">
        <v>68</v>
      </c>
      <c r="D20" s="77">
        <v>62</v>
      </c>
      <c r="E20" s="78">
        <v>1</v>
      </c>
      <c r="F20" s="79">
        <f t="shared" ref="F20" si="2">SUM(D20*E20)</f>
        <v>62</v>
      </c>
      <c r="G20" s="80">
        <v>4</v>
      </c>
      <c r="H20" s="80">
        <f t="shared" ref="H20" si="3">SUM(F20*G20)</f>
        <v>248</v>
      </c>
      <c r="I20" s="84"/>
      <c r="J20" s="85"/>
      <c r="K20" s="4">
        <v>0</v>
      </c>
      <c r="L20" s="92"/>
    </row>
    <row r="21" spans="1:12">
      <c r="A21" s="83"/>
      <c r="B21" s="90" t="s">
        <v>141</v>
      </c>
      <c r="C21" s="76"/>
      <c r="D21" s="77"/>
      <c r="E21" s="78"/>
      <c r="F21" s="79"/>
      <c r="G21" s="80"/>
      <c r="H21" s="80"/>
      <c r="I21" s="84"/>
      <c r="J21" s="85"/>
      <c r="K21" s="4"/>
    </row>
    <row r="22" spans="1:12">
      <c r="A22" s="83"/>
      <c r="B22" s="90" t="s">
        <v>145</v>
      </c>
      <c r="C22" s="76"/>
      <c r="D22" s="77"/>
      <c r="E22" s="78"/>
      <c r="F22" s="79"/>
      <c r="G22" s="80"/>
      <c r="H22" s="80"/>
      <c r="I22" s="84"/>
      <c r="J22" s="85"/>
      <c r="K22" s="4"/>
    </row>
    <row r="23" spans="1:12">
      <c r="A23" s="74" t="s">
        <v>158</v>
      </c>
      <c r="B23" s="75" t="s">
        <v>122</v>
      </c>
      <c r="C23" s="76" t="s">
        <v>68</v>
      </c>
      <c r="D23" s="77">
        <v>26</v>
      </c>
      <c r="E23" s="78">
        <v>1</v>
      </c>
      <c r="F23" s="79">
        <f>D23*E23</f>
        <v>26</v>
      </c>
      <c r="G23" s="80">
        <v>2</v>
      </c>
      <c r="H23" s="80">
        <f>F23*G23</f>
        <v>52</v>
      </c>
      <c r="I23" s="84"/>
      <c r="J23" s="85"/>
      <c r="K23" s="4">
        <v>0</v>
      </c>
    </row>
    <row r="24" spans="1:12">
      <c r="A24" s="83" t="s">
        <v>176</v>
      </c>
      <c r="B24" s="90" t="s">
        <v>163</v>
      </c>
      <c r="C24" s="76"/>
      <c r="D24" s="77"/>
      <c r="E24" s="78"/>
      <c r="F24" s="79"/>
      <c r="G24" s="80"/>
      <c r="H24" s="80"/>
      <c r="I24" s="84"/>
      <c r="J24" s="85"/>
      <c r="K24" s="4"/>
    </row>
    <row r="25" spans="1:12">
      <c r="A25" s="83"/>
      <c r="B25" s="90" t="s">
        <v>175</v>
      </c>
      <c r="C25" s="76"/>
      <c r="D25" s="77"/>
      <c r="E25" s="78"/>
      <c r="F25" s="79"/>
      <c r="G25" s="80"/>
      <c r="H25" s="80"/>
      <c r="I25" s="84"/>
      <c r="J25" s="85"/>
      <c r="K25" s="4"/>
    </row>
    <row r="26" spans="1:12" ht="12.6" customHeight="1">
      <c r="A26" s="74" t="s">
        <v>64</v>
      </c>
      <c r="B26" s="90" t="s">
        <v>120</v>
      </c>
      <c r="C26" s="76" t="s">
        <v>68</v>
      </c>
      <c r="D26" s="77">
        <v>15</v>
      </c>
      <c r="E26" s="78">
        <v>1</v>
      </c>
      <c r="F26" s="79">
        <f>D26*E26</f>
        <v>15</v>
      </c>
      <c r="G26" s="80">
        <v>2</v>
      </c>
      <c r="H26" s="80">
        <f>F26*G26</f>
        <v>30</v>
      </c>
      <c r="I26" s="84"/>
      <c r="J26" s="85"/>
      <c r="K26" s="4">
        <v>0</v>
      </c>
    </row>
    <row r="27" spans="1:12">
      <c r="A27" s="83"/>
      <c r="B27" s="90" t="s">
        <v>98</v>
      </c>
      <c r="C27" s="76"/>
      <c r="D27" s="77"/>
      <c r="E27" s="78"/>
      <c r="F27" s="79"/>
      <c r="G27" s="80"/>
      <c r="H27" s="80"/>
      <c r="I27" s="84"/>
      <c r="J27" s="85"/>
      <c r="K27" s="4"/>
    </row>
    <row r="28" spans="1:12">
      <c r="A28" s="83"/>
      <c r="B28" s="90" t="s">
        <v>140</v>
      </c>
      <c r="C28" s="76"/>
      <c r="D28" s="77"/>
      <c r="E28" s="78"/>
      <c r="F28" s="79"/>
      <c r="G28" s="80"/>
      <c r="H28" s="80"/>
      <c r="I28" s="84"/>
      <c r="J28" s="85"/>
      <c r="K28" s="4"/>
    </row>
    <row r="29" spans="1:12">
      <c r="A29" s="74" t="s">
        <v>136</v>
      </c>
      <c r="B29" s="75" t="s">
        <v>121</v>
      </c>
      <c r="C29" s="76" t="s">
        <v>68</v>
      </c>
      <c r="D29" s="77">
        <v>15</v>
      </c>
      <c r="E29" s="78">
        <v>1</v>
      </c>
      <c r="F29" s="79">
        <f>D29*E29</f>
        <v>15</v>
      </c>
      <c r="G29" s="80">
        <v>2</v>
      </c>
      <c r="H29" s="80">
        <f>F29*G29</f>
        <v>30</v>
      </c>
      <c r="I29" s="84"/>
      <c r="J29" s="85"/>
      <c r="K29" s="4">
        <v>0</v>
      </c>
    </row>
    <row r="30" spans="1:12">
      <c r="A30" s="83" t="s">
        <v>137</v>
      </c>
      <c r="B30" s="90" t="s">
        <v>98</v>
      </c>
      <c r="C30" s="76"/>
      <c r="D30" s="77"/>
      <c r="E30" s="78"/>
      <c r="F30" s="79"/>
      <c r="G30" s="80"/>
      <c r="H30" s="80"/>
      <c r="I30" s="84"/>
      <c r="J30" s="85"/>
      <c r="K30" s="4"/>
    </row>
    <row r="31" spans="1:12">
      <c r="A31" s="83"/>
      <c r="B31" s="90" t="s">
        <v>140</v>
      </c>
      <c r="C31" s="76"/>
      <c r="D31" s="77"/>
      <c r="E31" s="78"/>
      <c r="F31" s="79"/>
      <c r="G31" s="80"/>
      <c r="H31" s="80"/>
      <c r="I31" s="84"/>
      <c r="J31" s="85"/>
      <c r="K31" s="4"/>
    </row>
    <row r="32" spans="1:12" ht="25.5">
      <c r="A32" s="128" t="s">
        <v>150</v>
      </c>
      <c r="B32" s="129" t="s">
        <v>148</v>
      </c>
      <c r="C32" s="130" t="s">
        <v>149</v>
      </c>
      <c r="D32" s="85">
        <v>15</v>
      </c>
      <c r="E32" s="85">
        <v>1</v>
      </c>
      <c r="F32" s="85">
        <f t="shared" ref="F32" si="4">D32*E32</f>
        <v>15</v>
      </c>
      <c r="G32" s="131">
        <v>0.25</v>
      </c>
      <c r="H32" s="145">
        <f t="shared" ref="H32" si="5">F32*G32</f>
        <v>3.75</v>
      </c>
      <c r="I32" s="84"/>
      <c r="J32" s="85"/>
      <c r="K32" s="4">
        <v>0</v>
      </c>
    </row>
    <row r="33" spans="1:11">
      <c r="A33" s="128"/>
      <c r="B33" s="90" t="s">
        <v>98</v>
      </c>
      <c r="C33" s="130"/>
      <c r="D33" s="85"/>
      <c r="E33" s="85"/>
      <c r="F33" s="85"/>
      <c r="G33" s="131"/>
      <c r="H33" s="85"/>
      <c r="I33" s="84"/>
      <c r="J33" s="85"/>
      <c r="K33" s="4"/>
    </row>
    <row r="34" spans="1:11">
      <c r="A34" s="128"/>
      <c r="B34" s="90" t="s">
        <v>140</v>
      </c>
      <c r="C34" s="130"/>
      <c r="D34" s="85"/>
      <c r="E34" s="85"/>
      <c r="F34" s="85"/>
      <c r="G34" s="131"/>
      <c r="H34" s="85"/>
      <c r="I34" s="84"/>
      <c r="J34" s="85"/>
      <c r="K34" s="4"/>
    </row>
    <row r="35" spans="1:11">
      <c r="A35" s="113" t="s">
        <v>161</v>
      </c>
      <c r="B35" s="95" t="s">
        <v>81</v>
      </c>
      <c r="C35" s="115" t="s">
        <v>68</v>
      </c>
      <c r="D35" s="86">
        <v>25</v>
      </c>
      <c r="E35" s="88">
        <v>1</v>
      </c>
      <c r="F35" s="87">
        <f t="shared" ref="F35:F44" si="6">SUM(D35*E35)</f>
        <v>25</v>
      </c>
      <c r="G35" s="116">
        <v>1</v>
      </c>
      <c r="H35" s="116">
        <f t="shared" ref="H35:H44" si="7">SUM(F35*G35)</f>
        <v>25</v>
      </c>
      <c r="I35" s="118"/>
      <c r="J35" s="119"/>
      <c r="K35" s="4">
        <v>0</v>
      </c>
    </row>
    <row r="36" spans="1:11">
      <c r="A36" s="113"/>
      <c r="B36" s="123" t="s">
        <v>163</v>
      </c>
      <c r="C36" s="115"/>
      <c r="D36" s="86"/>
      <c r="E36" s="88"/>
      <c r="F36" s="87"/>
      <c r="G36" s="116"/>
      <c r="H36" s="116"/>
      <c r="I36" s="118"/>
      <c r="J36" s="119"/>
      <c r="K36" s="4"/>
    </row>
    <row r="37" spans="1:11">
      <c r="A37" s="113"/>
      <c r="B37" s="123" t="s">
        <v>162</v>
      </c>
      <c r="C37" s="115"/>
      <c r="D37" s="86"/>
      <c r="E37" s="88"/>
      <c r="F37" s="87"/>
      <c r="G37" s="116"/>
      <c r="H37" s="116"/>
      <c r="I37" s="118"/>
      <c r="J37" s="119"/>
      <c r="K37" s="4"/>
    </row>
    <row r="38" spans="1:11">
      <c r="A38" s="113" t="s">
        <v>124</v>
      </c>
      <c r="B38" s="95" t="s">
        <v>125</v>
      </c>
      <c r="C38" s="115" t="s">
        <v>68</v>
      </c>
      <c r="D38" s="86">
        <v>15</v>
      </c>
      <c r="E38" s="88">
        <v>1</v>
      </c>
      <c r="F38" s="87">
        <f t="shared" ref="F38" si="8">SUM(D38*E38)</f>
        <v>15</v>
      </c>
      <c r="G38" s="116">
        <v>0.25</v>
      </c>
      <c r="H38" s="116">
        <f t="shared" ref="H38" si="9">SUM(F38*G38)</f>
        <v>3.75</v>
      </c>
      <c r="I38" s="118"/>
      <c r="J38" s="119"/>
      <c r="K38" s="4">
        <v>0</v>
      </c>
    </row>
    <row r="39" spans="1:11">
      <c r="A39" s="113"/>
      <c r="B39" s="123" t="s">
        <v>98</v>
      </c>
      <c r="C39" s="115"/>
      <c r="D39" s="86"/>
      <c r="E39" s="88"/>
      <c r="F39" s="87"/>
      <c r="G39" s="116"/>
      <c r="H39" s="116"/>
      <c r="I39" s="118"/>
      <c r="J39" s="119"/>
      <c r="K39" s="4"/>
    </row>
    <row r="40" spans="1:11">
      <c r="A40" s="113"/>
      <c r="B40" s="123" t="s">
        <v>140</v>
      </c>
      <c r="C40" s="115"/>
      <c r="D40" s="86"/>
      <c r="E40" s="88"/>
      <c r="F40" s="87"/>
      <c r="G40" s="116"/>
      <c r="H40" s="116"/>
      <c r="I40" s="118"/>
      <c r="J40" s="119"/>
      <c r="K40" s="4"/>
    </row>
    <row r="41" spans="1:11">
      <c r="A41" s="113" t="s">
        <v>63</v>
      </c>
      <c r="B41" s="95" t="s">
        <v>82</v>
      </c>
      <c r="C41" s="115" t="s">
        <v>68</v>
      </c>
      <c r="D41" s="86">
        <v>15</v>
      </c>
      <c r="E41" s="88">
        <v>1</v>
      </c>
      <c r="F41" s="87">
        <f t="shared" si="6"/>
        <v>15</v>
      </c>
      <c r="G41" s="116">
        <v>2</v>
      </c>
      <c r="H41" s="116">
        <f t="shared" si="7"/>
        <v>30</v>
      </c>
      <c r="I41" s="118"/>
      <c r="J41" s="119"/>
      <c r="K41" s="4">
        <v>0</v>
      </c>
    </row>
    <row r="42" spans="1:11">
      <c r="A42" s="113"/>
      <c r="B42" s="123" t="s">
        <v>98</v>
      </c>
      <c r="C42" s="115"/>
      <c r="D42" s="86"/>
      <c r="E42" s="88"/>
      <c r="F42" s="87"/>
      <c r="G42" s="116"/>
      <c r="H42" s="116"/>
      <c r="I42" s="118"/>
      <c r="J42" s="119"/>
      <c r="K42" s="4"/>
    </row>
    <row r="43" spans="1:11">
      <c r="A43" s="113"/>
      <c r="B43" s="123" t="s">
        <v>140</v>
      </c>
      <c r="C43" s="115"/>
      <c r="D43" s="86"/>
      <c r="E43" s="88"/>
      <c r="F43" s="87"/>
      <c r="G43" s="116"/>
      <c r="H43" s="116"/>
      <c r="I43" s="118"/>
      <c r="J43" s="119"/>
      <c r="K43" s="4"/>
    </row>
    <row r="44" spans="1:11">
      <c r="A44" s="113" t="s">
        <v>173</v>
      </c>
      <c r="B44" s="95" t="s">
        <v>135</v>
      </c>
      <c r="C44" s="115" t="s">
        <v>68</v>
      </c>
      <c r="D44" s="86">
        <v>26</v>
      </c>
      <c r="E44" s="88">
        <v>1</v>
      </c>
      <c r="F44" s="87">
        <f t="shared" si="6"/>
        <v>26</v>
      </c>
      <c r="G44" s="116">
        <v>2</v>
      </c>
      <c r="H44" s="116">
        <f t="shared" si="7"/>
        <v>52</v>
      </c>
      <c r="I44" s="118"/>
      <c r="J44" s="119"/>
      <c r="K44" s="4">
        <v>0</v>
      </c>
    </row>
    <row r="45" spans="1:11">
      <c r="A45" s="113" t="s">
        <v>174</v>
      </c>
      <c r="B45" s="123" t="s">
        <v>163</v>
      </c>
      <c r="C45" s="115"/>
      <c r="D45" s="86"/>
      <c r="E45" s="88"/>
      <c r="F45" s="87"/>
      <c r="G45" s="116"/>
      <c r="H45" s="116"/>
      <c r="I45" s="118"/>
      <c r="J45" s="119"/>
      <c r="K45" s="4"/>
    </row>
    <row r="46" spans="1:11">
      <c r="A46" s="113"/>
      <c r="B46" s="123" t="s">
        <v>175</v>
      </c>
      <c r="C46" s="115"/>
      <c r="D46" s="86"/>
      <c r="E46" s="88"/>
      <c r="F46" s="87"/>
      <c r="G46" s="116"/>
      <c r="H46" s="116"/>
      <c r="I46" s="118"/>
      <c r="J46" s="119"/>
      <c r="K46" s="4"/>
    </row>
    <row r="47" spans="1:11">
      <c r="A47" s="113" t="s">
        <v>62</v>
      </c>
      <c r="B47" s="95" t="s">
        <v>155</v>
      </c>
      <c r="C47" s="115" t="s">
        <v>68</v>
      </c>
      <c r="D47" s="86">
        <v>15</v>
      </c>
      <c r="E47" s="88">
        <v>1</v>
      </c>
      <c r="F47" s="87">
        <f t="shared" ref="F47" si="10">SUM(D47*E47)</f>
        <v>15</v>
      </c>
      <c r="G47" s="116">
        <v>0.25</v>
      </c>
      <c r="H47" s="116">
        <f t="shared" ref="H47" si="11">SUM(F47*G47)</f>
        <v>3.75</v>
      </c>
      <c r="I47" s="118"/>
      <c r="J47" s="119"/>
      <c r="K47" s="4">
        <v>0</v>
      </c>
    </row>
    <row r="48" spans="1:11">
      <c r="A48" s="113"/>
      <c r="B48" s="123" t="s">
        <v>98</v>
      </c>
      <c r="C48" s="115"/>
      <c r="D48" s="86"/>
      <c r="E48" s="88"/>
      <c r="F48" s="87"/>
      <c r="G48" s="116"/>
      <c r="H48" s="116"/>
      <c r="I48" s="118"/>
      <c r="J48" s="119"/>
      <c r="K48" s="4"/>
    </row>
    <row r="49" spans="1:12">
      <c r="A49" s="113"/>
      <c r="B49" s="123" t="s">
        <v>140</v>
      </c>
      <c r="C49" s="115"/>
      <c r="D49" s="86"/>
      <c r="E49" s="88"/>
      <c r="F49" s="87"/>
      <c r="G49" s="116"/>
      <c r="H49" s="116"/>
      <c r="I49" s="118"/>
      <c r="J49" s="119"/>
      <c r="K49" s="4"/>
    </row>
    <row r="50" spans="1:12">
      <c r="A50" s="120" t="s">
        <v>156</v>
      </c>
      <c r="B50" s="95" t="s">
        <v>157</v>
      </c>
      <c r="C50" s="115" t="s">
        <v>68</v>
      </c>
      <c r="D50" s="86">
        <v>10</v>
      </c>
      <c r="E50" s="88">
        <v>1</v>
      </c>
      <c r="F50" s="87">
        <v>10</v>
      </c>
      <c r="G50" s="116">
        <v>1</v>
      </c>
      <c r="H50" s="116">
        <f t="shared" ref="H50:H71" si="12">SUM(F50*G50)</f>
        <v>10</v>
      </c>
      <c r="I50" s="133" t="s">
        <v>3</v>
      </c>
      <c r="J50" s="134" t="s">
        <v>3</v>
      </c>
      <c r="K50" s="4">
        <v>0</v>
      </c>
      <c r="L50" s="92"/>
    </row>
    <row r="51" spans="1:12">
      <c r="A51" s="120"/>
      <c r="B51" s="123" t="s">
        <v>78</v>
      </c>
      <c r="C51" s="115"/>
      <c r="D51" s="86"/>
      <c r="E51" s="88"/>
      <c r="F51" s="87"/>
      <c r="G51" s="116"/>
      <c r="H51" s="116"/>
      <c r="I51" s="133"/>
      <c r="J51" s="134"/>
      <c r="K51" s="4"/>
    </row>
    <row r="52" spans="1:12">
      <c r="A52" s="120"/>
      <c r="B52" s="123" t="s">
        <v>79</v>
      </c>
      <c r="C52" s="115"/>
      <c r="D52" s="86"/>
      <c r="E52" s="88"/>
      <c r="F52" s="87"/>
      <c r="G52" s="116"/>
      <c r="H52" s="116"/>
      <c r="I52" s="133"/>
      <c r="J52" s="134"/>
      <c r="K52" s="4"/>
    </row>
    <row r="53" spans="1:12" ht="13.15" customHeight="1">
      <c r="A53" s="120" t="s">
        <v>159</v>
      </c>
      <c r="B53" s="95" t="s">
        <v>160</v>
      </c>
      <c r="C53" s="115" t="s">
        <v>68</v>
      </c>
      <c r="D53" s="86">
        <v>10</v>
      </c>
      <c r="E53" s="88">
        <v>1</v>
      </c>
      <c r="F53" s="87">
        <v>10</v>
      </c>
      <c r="G53" s="116">
        <v>1</v>
      </c>
      <c r="H53" s="116">
        <f t="shared" si="12"/>
        <v>10</v>
      </c>
      <c r="I53" s="133"/>
      <c r="J53" s="134"/>
      <c r="K53" s="4">
        <v>0</v>
      </c>
      <c r="L53" s="92"/>
    </row>
    <row r="54" spans="1:12">
      <c r="A54" s="120"/>
      <c r="B54" s="123" t="s">
        <v>78</v>
      </c>
      <c r="C54" s="115"/>
      <c r="D54" s="86"/>
      <c r="E54" s="88"/>
      <c r="F54" s="87"/>
      <c r="G54" s="116"/>
      <c r="H54" s="116"/>
      <c r="I54" s="133"/>
      <c r="J54" s="134"/>
      <c r="K54" s="4"/>
    </row>
    <row r="55" spans="1:12">
      <c r="A55" s="120"/>
      <c r="B55" s="123" t="s">
        <v>79</v>
      </c>
      <c r="C55" s="115"/>
      <c r="D55" s="86"/>
      <c r="E55" s="88"/>
      <c r="F55" s="87"/>
      <c r="G55" s="116"/>
      <c r="H55" s="116"/>
      <c r="I55" s="133"/>
      <c r="J55" s="134"/>
      <c r="K55" s="4"/>
    </row>
    <row r="56" spans="1:12">
      <c r="A56" s="120">
        <v>1782.19</v>
      </c>
      <c r="B56" s="95" t="s">
        <v>83</v>
      </c>
      <c r="C56" s="115" t="s">
        <v>165</v>
      </c>
      <c r="D56" s="86">
        <v>15</v>
      </c>
      <c r="E56" s="88">
        <v>1</v>
      </c>
      <c r="F56" s="87">
        <f t="shared" ref="F56:F71" si="13">SUM(D56*E56)</f>
        <v>15</v>
      </c>
      <c r="G56" s="116">
        <v>1</v>
      </c>
      <c r="H56" s="116">
        <f t="shared" si="12"/>
        <v>15</v>
      </c>
      <c r="I56" s="118"/>
      <c r="J56" s="119"/>
      <c r="K56" s="4">
        <v>0</v>
      </c>
      <c r="L56" s="92"/>
    </row>
    <row r="57" spans="1:12">
      <c r="A57" s="120"/>
      <c r="B57" s="123" t="s">
        <v>98</v>
      </c>
      <c r="C57" s="115" t="s">
        <v>166</v>
      </c>
      <c r="D57" s="86"/>
      <c r="E57" s="88"/>
      <c r="F57" s="87"/>
      <c r="G57" s="116"/>
      <c r="H57" s="116"/>
      <c r="I57" s="118"/>
      <c r="J57" s="119"/>
      <c r="K57" s="4"/>
    </row>
    <row r="58" spans="1:12">
      <c r="A58" s="120"/>
      <c r="B58" s="123" t="s">
        <v>140</v>
      </c>
      <c r="C58" s="115"/>
      <c r="D58" s="86"/>
      <c r="E58" s="88"/>
      <c r="F58" s="87"/>
      <c r="G58" s="116"/>
      <c r="H58" s="116"/>
      <c r="I58" s="118"/>
      <c r="J58" s="119"/>
      <c r="K58" s="4"/>
    </row>
    <row r="59" spans="1:12">
      <c r="A59" s="120">
        <v>1780.19</v>
      </c>
      <c r="B59" s="95" t="s">
        <v>167</v>
      </c>
      <c r="C59" s="115" t="s">
        <v>68</v>
      </c>
      <c r="D59" s="86">
        <v>10</v>
      </c>
      <c r="E59" s="88">
        <v>1</v>
      </c>
      <c r="F59" s="87">
        <f t="shared" si="13"/>
        <v>10</v>
      </c>
      <c r="G59" s="116">
        <v>1</v>
      </c>
      <c r="H59" s="116">
        <f t="shared" si="12"/>
        <v>10</v>
      </c>
      <c r="I59" s="118"/>
      <c r="J59" s="119"/>
      <c r="K59" s="4">
        <v>0</v>
      </c>
      <c r="L59" s="92"/>
    </row>
    <row r="60" spans="1:12">
      <c r="A60" s="120"/>
      <c r="B60" s="123" t="s">
        <v>78</v>
      </c>
      <c r="C60" s="115"/>
      <c r="D60" s="86"/>
      <c r="E60" s="88"/>
      <c r="F60" s="87"/>
      <c r="G60" s="116"/>
      <c r="H60" s="116"/>
      <c r="I60" s="118"/>
      <c r="J60" s="119"/>
      <c r="K60" s="4"/>
    </row>
    <row r="61" spans="1:12">
      <c r="A61" s="120"/>
      <c r="B61" s="123" t="s">
        <v>79</v>
      </c>
      <c r="C61" s="115"/>
      <c r="D61" s="86"/>
      <c r="E61" s="88"/>
      <c r="F61" s="87"/>
      <c r="G61" s="116"/>
      <c r="H61" s="116"/>
      <c r="I61" s="118"/>
      <c r="J61" s="119"/>
      <c r="K61" s="4"/>
    </row>
    <row r="62" spans="1:12">
      <c r="A62" s="135">
        <v>1780.2</v>
      </c>
      <c r="B62" s="95" t="s">
        <v>169</v>
      </c>
      <c r="C62" s="115" t="s">
        <v>68</v>
      </c>
      <c r="D62" s="86">
        <v>1</v>
      </c>
      <c r="E62" s="88">
        <v>1</v>
      </c>
      <c r="F62" s="87">
        <f t="shared" si="13"/>
        <v>1</v>
      </c>
      <c r="G62" s="116">
        <v>2</v>
      </c>
      <c r="H62" s="116">
        <f t="shared" si="12"/>
        <v>2</v>
      </c>
      <c r="I62" s="118"/>
      <c r="J62" s="119"/>
      <c r="K62" s="4">
        <v>0</v>
      </c>
    </row>
    <row r="63" spans="1:12">
      <c r="A63" s="120"/>
      <c r="B63" s="123" t="s">
        <v>170</v>
      </c>
      <c r="C63" s="115"/>
      <c r="D63" s="86"/>
      <c r="E63" s="88"/>
      <c r="F63" s="87"/>
      <c r="G63" s="116"/>
      <c r="H63" s="116"/>
      <c r="I63" s="118"/>
      <c r="J63" s="119"/>
      <c r="K63" s="4"/>
    </row>
    <row r="64" spans="1:12">
      <c r="A64" s="120"/>
      <c r="B64" s="123" t="s">
        <v>171</v>
      </c>
      <c r="C64" s="115"/>
      <c r="D64" s="86"/>
      <c r="E64" s="88"/>
      <c r="F64" s="87"/>
      <c r="G64" s="116"/>
      <c r="H64" s="116"/>
      <c r="I64" s="118"/>
      <c r="J64" s="119"/>
      <c r="K64" s="4"/>
    </row>
    <row r="65" spans="1:12">
      <c r="A65" s="135">
        <v>1782.2</v>
      </c>
      <c r="B65" s="95" t="s">
        <v>84</v>
      </c>
      <c r="C65" s="115" t="s">
        <v>68</v>
      </c>
      <c r="D65" s="86">
        <v>1</v>
      </c>
      <c r="E65" s="88">
        <v>1</v>
      </c>
      <c r="F65" s="87">
        <f t="shared" si="13"/>
        <v>1</v>
      </c>
      <c r="G65" s="116">
        <v>1</v>
      </c>
      <c r="H65" s="116">
        <f t="shared" si="12"/>
        <v>1</v>
      </c>
      <c r="I65" s="118"/>
      <c r="J65" s="119"/>
      <c r="K65" s="4">
        <v>0</v>
      </c>
    </row>
    <row r="66" spans="1:12">
      <c r="A66" s="113"/>
      <c r="B66" s="123" t="s">
        <v>170</v>
      </c>
      <c r="C66" s="115"/>
      <c r="D66" s="86"/>
      <c r="E66" s="88"/>
      <c r="F66" s="87"/>
      <c r="G66" s="116"/>
      <c r="H66" s="116"/>
      <c r="I66" s="118"/>
      <c r="J66" s="119"/>
      <c r="K66" s="4"/>
    </row>
    <row r="67" spans="1:12">
      <c r="A67" s="113"/>
      <c r="B67" s="123" t="s">
        <v>171</v>
      </c>
      <c r="C67" s="115"/>
      <c r="D67" s="86"/>
      <c r="E67" s="88"/>
      <c r="F67" s="87"/>
      <c r="G67" s="116"/>
      <c r="H67" s="116"/>
      <c r="I67" s="118"/>
      <c r="J67" s="119"/>
      <c r="K67" s="4"/>
    </row>
    <row r="68" spans="1:12">
      <c r="A68" s="135">
        <v>1782.2</v>
      </c>
      <c r="B68" s="95" t="s">
        <v>85</v>
      </c>
      <c r="C68" s="115" t="s">
        <v>178</v>
      </c>
      <c r="D68" s="86">
        <v>20</v>
      </c>
      <c r="E68" s="88">
        <v>1</v>
      </c>
      <c r="F68" s="87">
        <f t="shared" si="13"/>
        <v>20</v>
      </c>
      <c r="G68" s="116">
        <v>0.5</v>
      </c>
      <c r="H68" s="116">
        <f t="shared" si="12"/>
        <v>10</v>
      </c>
      <c r="I68" s="118"/>
      <c r="J68" s="119"/>
      <c r="K68" s="4">
        <v>0</v>
      </c>
    </row>
    <row r="69" spans="1:12">
      <c r="A69" s="113"/>
      <c r="B69" s="123" t="s">
        <v>78</v>
      </c>
      <c r="C69" s="115" t="s">
        <v>177</v>
      </c>
      <c r="D69" s="86"/>
      <c r="E69" s="140"/>
      <c r="F69" s="87"/>
      <c r="G69" s="116"/>
      <c r="H69" s="116"/>
      <c r="I69" s="118"/>
      <c r="J69" s="119"/>
      <c r="K69" s="141"/>
      <c r="L69" s="91"/>
    </row>
    <row r="70" spans="1:12">
      <c r="A70" s="113"/>
      <c r="B70" s="123" t="s">
        <v>79</v>
      </c>
      <c r="C70" s="115"/>
      <c r="D70" s="86"/>
      <c r="E70" s="140"/>
      <c r="F70" s="87"/>
      <c r="G70" s="116"/>
      <c r="H70" s="116"/>
      <c r="I70" s="118"/>
      <c r="J70" s="119"/>
      <c r="K70" s="141"/>
      <c r="L70" s="91"/>
    </row>
    <row r="71" spans="1:12">
      <c r="A71" s="135">
        <v>1782.2</v>
      </c>
      <c r="B71" s="95" t="s">
        <v>172</v>
      </c>
      <c r="C71" s="115" t="s">
        <v>68</v>
      </c>
      <c r="D71" s="86">
        <v>1</v>
      </c>
      <c r="E71" s="140">
        <v>1</v>
      </c>
      <c r="F71" s="87">
        <f t="shared" si="13"/>
        <v>1</v>
      </c>
      <c r="G71" s="116">
        <v>1</v>
      </c>
      <c r="H71" s="116">
        <f t="shared" si="12"/>
        <v>1</v>
      </c>
      <c r="I71" s="118"/>
      <c r="J71" s="119"/>
      <c r="K71" s="141">
        <v>0</v>
      </c>
      <c r="L71" s="91"/>
    </row>
    <row r="72" spans="1:12">
      <c r="A72" s="113"/>
      <c r="B72" s="123" t="s">
        <v>170</v>
      </c>
      <c r="C72" s="115"/>
      <c r="D72" s="86"/>
      <c r="E72" s="140"/>
      <c r="F72" s="87"/>
      <c r="G72" s="116"/>
      <c r="H72" s="116"/>
      <c r="I72" s="118"/>
      <c r="J72" s="119"/>
      <c r="K72" s="141"/>
      <c r="L72" s="91"/>
    </row>
    <row r="73" spans="1:12" ht="13.5" thickBot="1">
      <c r="A73" s="113"/>
      <c r="B73" s="123" t="s">
        <v>171</v>
      </c>
      <c r="C73" s="115"/>
      <c r="D73" s="86"/>
      <c r="E73" s="142"/>
      <c r="F73" s="87"/>
      <c r="G73" s="116"/>
      <c r="H73" s="116"/>
      <c r="I73" s="118"/>
      <c r="J73" s="119"/>
      <c r="K73" s="141"/>
      <c r="L73" s="91"/>
    </row>
    <row r="74" spans="1:12" ht="13.5" thickBot="1">
      <c r="A74" s="99"/>
      <c r="B74" s="100" t="s">
        <v>69</v>
      </c>
      <c r="C74" s="101"/>
      <c r="D74" s="102">
        <v>62</v>
      </c>
      <c r="E74" s="103"/>
      <c r="F74" s="102">
        <f>SUM(F17:F73)</f>
        <v>313</v>
      </c>
      <c r="G74" s="103"/>
      <c r="H74" s="104">
        <f>SUM(H17:H73)</f>
        <v>729.25</v>
      </c>
      <c r="I74" s="105" t="s">
        <v>3</v>
      </c>
      <c r="J74" s="106" t="s">
        <v>3</v>
      </c>
      <c r="K74" s="107">
        <f>SUM(K11:K68)</f>
        <v>0</v>
      </c>
      <c r="L74" s="3"/>
    </row>
    <row r="75" spans="1:12" ht="13.5" thickBot="1">
      <c r="A75" s="99"/>
      <c r="B75" s="100" t="s">
        <v>70</v>
      </c>
      <c r="C75" s="101"/>
      <c r="D75" s="108"/>
      <c r="E75" s="109"/>
      <c r="F75" s="102">
        <v>6640</v>
      </c>
      <c r="G75" s="109"/>
      <c r="H75" s="104">
        <v>22424.25</v>
      </c>
      <c r="I75" s="110"/>
      <c r="J75" s="111"/>
      <c r="K75" s="104">
        <f>SUM(K74)</f>
        <v>0</v>
      </c>
      <c r="L75" s="3"/>
    </row>
    <row r="76" spans="1:12" ht="13.5" thickBot="1">
      <c r="A76" s="153" t="s">
        <v>71</v>
      </c>
      <c r="B76" s="154"/>
      <c r="C76" s="101"/>
      <c r="D76" s="108"/>
      <c r="E76" s="109"/>
      <c r="F76" s="112">
        <v>6640</v>
      </c>
      <c r="G76" s="109"/>
      <c r="H76" s="107">
        <v>22424.25</v>
      </c>
      <c r="I76" s="110" t="s">
        <v>3</v>
      </c>
      <c r="J76" s="111" t="s">
        <v>3</v>
      </c>
      <c r="K76" s="107">
        <f>SUM(K74)</f>
        <v>0</v>
      </c>
      <c r="L76" s="3"/>
    </row>
    <row r="77" spans="1:12" ht="25.5">
      <c r="A77" s="113"/>
      <c r="B77" s="114" t="s">
        <v>75</v>
      </c>
      <c r="C77" s="115"/>
      <c r="D77" s="86"/>
      <c r="E77" s="88"/>
      <c r="F77" s="87"/>
      <c r="G77" s="116"/>
      <c r="H77" s="117"/>
      <c r="I77" s="118"/>
      <c r="J77" s="119"/>
      <c r="K77" s="4"/>
    </row>
    <row r="78" spans="1:12">
      <c r="A78" s="120">
        <v>1782.5</v>
      </c>
      <c r="B78" s="93" t="s">
        <v>179</v>
      </c>
      <c r="C78" s="121" t="s">
        <v>87</v>
      </c>
      <c r="D78" s="86">
        <v>1835</v>
      </c>
      <c r="E78" s="88">
        <v>1</v>
      </c>
      <c r="F78" s="88">
        <f t="shared" ref="F78:F111" si="14">SUM(D78*E78)</f>
        <v>1835</v>
      </c>
      <c r="G78" s="116">
        <v>8</v>
      </c>
      <c r="H78" s="122">
        <f t="shared" ref="H78:H111" si="15">SUM(F78*G78)</f>
        <v>14680</v>
      </c>
      <c r="I78" s="118"/>
      <c r="J78" s="119"/>
      <c r="K78" s="4">
        <v>0</v>
      </c>
      <c r="L78" s="92"/>
    </row>
    <row r="79" spans="1:12">
      <c r="A79" s="120"/>
      <c r="B79" s="123" t="s">
        <v>139</v>
      </c>
      <c r="C79" s="121" t="s">
        <v>86</v>
      </c>
      <c r="D79" s="86"/>
      <c r="E79" s="88"/>
      <c r="F79" s="88"/>
      <c r="G79" s="116"/>
      <c r="H79" s="122"/>
      <c r="I79" s="118"/>
      <c r="J79" s="119"/>
      <c r="K79" s="4"/>
    </row>
    <row r="80" spans="1:12">
      <c r="A80" s="120"/>
      <c r="B80" s="123" t="s">
        <v>138</v>
      </c>
      <c r="C80" s="121"/>
      <c r="D80" s="86"/>
      <c r="E80" s="88"/>
      <c r="F80" s="88"/>
      <c r="G80" s="116"/>
      <c r="H80" s="122"/>
      <c r="I80" s="118"/>
      <c r="J80" s="119"/>
      <c r="K80" s="4"/>
    </row>
    <row r="81" spans="1:12">
      <c r="A81" s="120">
        <v>1782.8</v>
      </c>
      <c r="B81" s="93" t="s">
        <v>76</v>
      </c>
      <c r="C81" s="121" t="s">
        <v>77</v>
      </c>
      <c r="D81" s="86">
        <v>566</v>
      </c>
      <c r="E81" s="88">
        <v>1</v>
      </c>
      <c r="F81" s="88">
        <f t="shared" si="14"/>
        <v>566</v>
      </c>
      <c r="G81" s="116">
        <v>0.5</v>
      </c>
      <c r="H81" s="122">
        <f t="shared" si="15"/>
        <v>283</v>
      </c>
      <c r="I81" s="118"/>
      <c r="J81" s="119"/>
      <c r="K81" s="4">
        <v>0</v>
      </c>
      <c r="L81" s="92"/>
    </row>
    <row r="82" spans="1:12">
      <c r="A82" s="120"/>
      <c r="B82" s="123" t="s">
        <v>89</v>
      </c>
      <c r="C82" s="121" t="s">
        <v>88</v>
      </c>
      <c r="D82" s="86"/>
      <c r="E82" s="88"/>
      <c r="F82" s="88"/>
      <c r="G82" s="116"/>
      <c r="H82" s="122"/>
      <c r="I82" s="118"/>
      <c r="J82" s="119"/>
      <c r="K82" s="4"/>
    </row>
    <row r="83" spans="1:12">
      <c r="A83" s="120"/>
      <c r="B83" s="123" t="s">
        <v>90</v>
      </c>
      <c r="C83" s="121"/>
      <c r="D83" s="86"/>
      <c r="E83" s="88"/>
      <c r="F83" s="88"/>
      <c r="G83" s="116"/>
      <c r="H83" s="122"/>
      <c r="I83" s="118"/>
      <c r="J83" s="119"/>
      <c r="K83" s="4"/>
    </row>
    <row r="84" spans="1:12">
      <c r="A84" s="124" t="s">
        <v>164</v>
      </c>
      <c r="B84" s="95" t="s">
        <v>91</v>
      </c>
      <c r="C84" s="125" t="s">
        <v>93</v>
      </c>
      <c r="D84" s="88">
        <v>1872</v>
      </c>
      <c r="E84" s="88">
        <v>1</v>
      </c>
      <c r="F84" s="88">
        <f t="shared" si="14"/>
        <v>1872</v>
      </c>
      <c r="G84" s="89">
        <v>2.5</v>
      </c>
      <c r="H84" s="122">
        <f t="shared" si="15"/>
        <v>4680</v>
      </c>
      <c r="I84" s="118"/>
      <c r="J84" s="119"/>
      <c r="K84" s="4">
        <v>0</v>
      </c>
      <c r="L84" s="92"/>
    </row>
    <row r="85" spans="1:12">
      <c r="A85" s="124"/>
      <c r="B85" s="123" t="s">
        <v>143</v>
      </c>
      <c r="C85" s="125" t="s">
        <v>92</v>
      </c>
      <c r="D85" s="88"/>
      <c r="E85" s="88"/>
      <c r="F85" s="88"/>
      <c r="G85" s="89"/>
      <c r="H85" s="122"/>
      <c r="I85" s="118"/>
      <c r="J85" s="119"/>
      <c r="K85" s="4"/>
    </row>
    <row r="86" spans="1:12">
      <c r="A86" s="124"/>
      <c r="B86" s="123" t="s">
        <v>142</v>
      </c>
      <c r="C86" s="125"/>
      <c r="D86" s="88"/>
      <c r="E86" s="88"/>
      <c r="F86" s="88"/>
      <c r="G86" s="89"/>
      <c r="H86" s="122"/>
      <c r="I86" s="118"/>
      <c r="J86" s="119"/>
      <c r="K86" s="4"/>
    </row>
    <row r="87" spans="1:12">
      <c r="A87" s="124" t="s">
        <v>164</v>
      </c>
      <c r="B87" s="95" t="s">
        <v>94</v>
      </c>
      <c r="C87" s="125" t="s">
        <v>95</v>
      </c>
      <c r="D87" s="88">
        <v>1872</v>
      </c>
      <c r="E87" s="88">
        <v>1</v>
      </c>
      <c r="F87" s="88">
        <f t="shared" si="14"/>
        <v>1872</v>
      </c>
      <c r="G87" s="89">
        <v>1</v>
      </c>
      <c r="H87" s="122">
        <f t="shared" si="15"/>
        <v>1872</v>
      </c>
      <c r="I87" s="118"/>
      <c r="J87" s="119"/>
      <c r="K87" s="4">
        <v>0</v>
      </c>
      <c r="L87" s="92"/>
    </row>
    <row r="88" spans="1:12">
      <c r="A88" s="126"/>
      <c r="B88" s="123" t="s">
        <v>143</v>
      </c>
      <c r="C88" s="125" t="s">
        <v>92</v>
      </c>
      <c r="D88" s="88"/>
      <c r="E88" s="88"/>
      <c r="F88" s="88"/>
      <c r="G88" s="89"/>
      <c r="H88" s="122"/>
      <c r="I88" s="118"/>
      <c r="J88" s="119"/>
      <c r="K88" s="4"/>
    </row>
    <row r="89" spans="1:12">
      <c r="A89" s="126"/>
      <c r="B89" s="123" t="s">
        <v>142</v>
      </c>
      <c r="C89" s="125"/>
      <c r="D89" s="88"/>
      <c r="E89" s="88"/>
      <c r="F89" s="88"/>
      <c r="G89" s="89"/>
      <c r="H89" s="122"/>
      <c r="I89" s="118"/>
      <c r="J89" s="119"/>
      <c r="K89" s="4"/>
    </row>
    <row r="90" spans="1:12" ht="25.5">
      <c r="A90" s="126" t="s">
        <v>123</v>
      </c>
      <c r="B90" s="95" t="s">
        <v>103</v>
      </c>
      <c r="C90" s="121" t="s">
        <v>104</v>
      </c>
      <c r="D90" s="88">
        <v>25</v>
      </c>
      <c r="E90" s="88">
        <v>1</v>
      </c>
      <c r="F90" s="88">
        <f>SUM(D90*E90)</f>
        <v>25</v>
      </c>
      <c r="G90" s="89">
        <v>1</v>
      </c>
      <c r="H90" s="122">
        <f>SUM(F90*G90)</f>
        <v>25</v>
      </c>
      <c r="I90" s="118"/>
      <c r="J90" s="119"/>
      <c r="K90" s="4">
        <v>0</v>
      </c>
      <c r="L90" s="92"/>
    </row>
    <row r="91" spans="1:12">
      <c r="A91" s="126"/>
      <c r="B91" s="123" t="s">
        <v>163</v>
      </c>
      <c r="C91" s="121" t="s">
        <v>101</v>
      </c>
      <c r="D91" s="88"/>
      <c r="E91" s="88"/>
      <c r="F91" s="88"/>
      <c r="G91" s="89"/>
      <c r="H91" s="122"/>
      <c r="I91" s="118"/>
      <c r="J91" s="119"/>
      <c r="K91" s="4"/>
    </row>
    <row r="92" spans="1:12">
      <c r="A92" s="126"/>
      <c r="B92" s="123" t="s">
        <v>162</v>
      </c>
      <c r="C92" s="121"/>
      <c r="D92" s="88"/>
      <c r="E92" s="88"/>
      <c r="F92" s="88"/>
      <c r="G92" s="89"/>
      <c r="H92" s="122"/>
      <c r="I92" s="118"/>
      <c r="J92" s="119"/>
      <c r="K92" s="4"/>
    </row>
    <row r="93" spans="1:12">
      <c r="A93" s="124" t="s">
        <v>64</v>
      </c>
      <c r="B93" s="95" t="s">
        <v>96</v>
      </c>
      <c r="C93" s="125" t="s">
        <v>97</v>
      </c>
      <c r="D93" s="88">
        <v>15</v>
      </c>
      <c r="E93" s="88">
        <v>1</v>
      </c>
      <c r="F93" s="88">
        <f t="shared" si="14"/>
        <v>15</v>
      </c>
      <c r="G93" s="89">
        <v>0.25</v>
      </c>
      <c r="H93" s="122">
        <f t="shared" si="15"/>
        <v>3.75</v>
      </c>
      <c r="I93" s="118"/>
      <c r="J93" s="127"/>
      <c r="K93" s="4">
        <v>0</v>
      </c>
      <c r="L93" s="92"/>
    </row>
    <row r="94" spans="1:12">
      <c r="A94" s="126"/>
      <c r="B94" s="123" t="s">
        <v>98</v>
      </c>
      <c r="C94" s="125" t="s">
        <v>86</v>
      </c>
      <c r="D94" s="88"/>
      <c r="E94" s="88"/>
      <c r="F94" s="88"/>
      <c r="G94" s="89"/>
      <c r="H94" s="122"/>
      <c r="I94" s="118"/>
      <c r="J94" s="119"/>
      <c r="K94" s="4"/>
    </row>
    <row r="95" spans="1:12">
      <c r="A95" s="126"/>
      <c r="B95" s="123" t="s">
        <v>140</v>
      </c>
      <c r="C95" s="125"/>
      <c r="D95" s="88"/>
      <c r="E95" s="88"/>
      <c r="F95" s="88"/>
      <c r="G95" s="89"/>
      <c r="H95" s="122"/>
      <c r="I95" s="118"/>
      <c r="J95" s="119"/>
      <c r="K95" s="4"/>
    </row>
    <row r="96" spans="1:12">
      <c r="A96" s="146" t="s">
        <v>132</v>
      </c>
      <c r="B96" s="129" t="s">
        <v>133</v>
      </c>
      <c r="C96" s="130" t="s">
        <v>126</v>
      </c>
      <c r="D96" s="147">
        <v>15</v>
      </c>
      <c r="E96" s="119">
        <v>1</v>
      </c>
      <c r="F96" s="119">
        <f>SUM(D96*E96)</f>
        <v>15</v>
      </c>
      <c r="G96" s="148">
        <v>1</v>
      </c>
      <c r="H96" s="119">
        <f>SUM(F96*G96)</f>
        <v>15</v>
      </c>
      <c r="I96" s="118"/>
      <c r="J96" s="119"/>
      <c r="K96" s="4">
        <v>0</v>
      </c>
    </row>
    <row r="97" spans="1:12">
      <c r="A97" s="146"/>
      <c r="B97" s="123" t="s">
        <v>98</v>
      </c>
      <c r="C97" s="130" t="s">
        <v>127</v>
      </c>
      <c r="D97" s="147"/>
      <c r="E97" s="119"/>
      <c r="F97" s="119"/>
      <c r="G97" s="148"/>
      <c r="H97" s="119"/>
      <c r="I97" s="118"/>
      <c r="J97" s="119"/>
      <c r="K97" s="4"/>
    </row>
    <row r="98" spans="1:12">
      <c r="A98" s="146"/>
      <c r="B98" s="123" t="s">
        <v>140</v>
      </c>
      <c r="C98" s="130"/>
      <c r="D98" s="147"/>
      <c r="E98" s="119"/>
      <c r="F98" s="119"/>
      <c r="G98" s="148"/>
      <c r="H98" s="119"/>
      <c r="I98" s="118"/>
      <c r="J98" s="119"/>
      <c r="K98" s="4"/>
    </row>
    <row r="99" spans="1:12">
      <c r="A99" s="146" t="s">
        <v>132</v>
      </c>
      <c r="B99" s="129" t="s">
        <v>128</v>
      </c>
      <c r="C99" s="130" t="s">
        <v>146</v>
      </c>
      <c r="D99" s="147">
        <v>15</v>
      </c>
      <c r="E99" s="119">
        <v>1</v>
      </c>
      <c r="F99" s="119">
        <f>SUM(D99*E99)</f>
        <v>15</v>
      </c>
      <c r="G99" s="148">
        <v>1</v>
      </c>
      <c r="H99" s="119">
        <f>SUM(F99*G99)</f>
        <v>15</v>
      </c>
      <c r="I99" s="118"/>
      <c r="J99" s="119"/>
      <c r="K99" s="4">
        <v>0</v>
      </c>
    </row>
    <row r="100" spans="1:12">
      <c r="A100" s="149"/>
      <c r="B100" s="123" t="s">
        <v>98</v>
      </c>
      <c r="C100" s="130" t="s">
        <v>129</v>
      </c>
      <c r="D100" s="147"/>
      <c r="E100" s="119"/>
      <c r="F100" s="119"/>
      <c r="G100" s="148"/>
      <c r="H100" s="119"/>
      <c r="I100" s="118"/>
      <c r="J100" s="119"/>
      <c r="K100" s="4"/>
    </row>
    <row r="101" spans="1:12">
      <c r="A101" s="149"/>
      <c r="B101" s="123" t="s">
        <v>140</v>
      </c>
      <c r="C101" s="130"/>
      <c r="D101" s="147"/>
      <c r="E101" s="119"/>
      <c r="F101" s="119"/>
      <c r="G101" s="148"/>
      <c r="H101" s="119"/>
      <c r="I101" s="118"/>
      <c r="J101" s="119"/>
      <c r="K101" s="4"/>
    </row>
    <row r="102" spans="1:12">
      <c r="A102" s="146" t="s">
        <v>132</v>
      </c>
      <c r="B102" s="129" t="s">
        <v>130</v>
      </c>
      <c r="C102" s="130" t="s">
        <v>147</v>
      </c>
      <c r="D102" s="147">
        <v>15</v>
      </c>
      <c r="E102" s="119">
        <v>1</v>
      </c>
      <c r="F102" s="119">
        <f>SUM(D102*E102)</f>
        <v>15</v>
      </c>
      <c r="G102" s="148">
        <v>0.25</v>
      </c>
      <c r="H102" s="119">
        <f>SUM(F102*G102)</f>
        <v>3.75</v>
      </c>
      <c r="I102" s="118"/>
      <c r="J102" s="119"/>
      <c r="K102" s="4">
        <v>0</v>
      </c>
    </row>
    <row r="103" spans="1:12">
      <c r="A103" s="149" t="s">
        <v>3</v>
      </c>
      <c r="B103" s="123" t="s">
        <v>98</v>
      </c>
      <c r="C103" s="130" t="s">
        <v>131</v>
      </c>
      <c r="D103" s="147"/>
      <c r="E103" s="119"/>
      <c r="F103" s="119"/>
      <c r="G103" s="148"/>
      <c r="H103" s="119"/>
      <c r="I103" s="118"/>
      <c r="J103" s="119"/>
      <c r="K103" s="4"/>
    </row>
    <row r="104" spans="1:12">
      <c r="A104" s="149"/>
      <c r="B104" s="123" t="s">
        <v>140</v>
      </c>
      <c r="C104" s="130"/>
      <c r="D104" s="147"/>
      <c r="E104" s="119"/>
      <c r="F104" s="119"/>
      <c r="G104" s="148"/>
      <c r="H104" s="119"/>
      <c r="I104" s="118"/>
      <c r="J104" s="119"/>
      <c r="K104" s="4"/>
    </row>
    <row r="105" spans="1:12">
      <c r="A105" s="126" t="s">
        <v>65</v>
      </c>
      <c r="B105" s="95" t="s">
        <v>100</v>
      </c>
      <c r="C105" s="125" t="s">
        <v>99</v>
      </c>
      <c r="D105" s="88">
        <v>15</v>
      </c>
      <c r="E105" s="88">
        <v>1</v>
      </c>
      <c r="F105" s="88">
        <f t="shared" si="14"/>
        <v>15</v>
      </c>
      <c r="G105" s="89">
        <v>1</v>
      </c>
      <c r="H105" s="122">
        <f t="shared" si="15"/>
        <v>15</v>
      </c>
      <c r="I105" s="118"/>
      <c r="J105" s="119"/>
      <c r="K105" s="4">
        <v>0</v>
      </c>
    </row>
    <row r="106" spans="1:12">
      <c r="A106" s="126"/>
      <c r="B106" s="123" t="s">
        <v>98</v>
      </c>
      <c r="C106" s="125" t="s">
        <v>92</v>
      </c>
      <c r="D106" s="88"/>
      <c r="E106" s="88"/>
      <c r="F106" s="88"/>
      <c r="G106" s="89"/>
      <c r="H106" s="122"/>
      <c r="I106" s="118"/>
      <c r="J106" s="119"/>
      <c r="K106" s="4"/>
    </row>
    <row r="107" spans="1:12">
      <c r="A107" s="126"/>
      <c r="B107" s="123" t="s">
        <v>140</v>
      </c>
      <c r="C107" s="125"/>
      <c r="D107" s="88"/>
      <c r="E107" s="88"/>
      <c r="F107" s="88"/>
      <c r="G107" s="89"/>
      <c r="H107" s="122"/>
      <c r="I107" s="118"/>
      <c r="J107" s="119"/>
      <c r="K107" s="4"/>
    </row>
    <row r="108" spans="1:12">
      <c r="A108" s="126" t="s">
        <v>66</v>
      </c>
      <c r="B108" s="95" t="s">
        <v>134</v>
      </c>
      <c r="C108" s="125" t="s">
        <v>102</v>
      </c>
      <c r="D108" s="88">
        <v>15</v>
      </c>
      <c r="E108" s="88">
        <v>1</v>
      </c>
      <c r="F108" s="88">
        <f t="shared" si="14"/>
        <v>15</v>
      </c>
      <c r="G108" s="89">
        <v>0.5</v>
      </c>
      <c r="H108" s="122">
        <f t="shared" si="15"/>
        <v>7.5</v>
      </c>
      <c r="I108" s="118"/>
      <c r="J108" s="119"/>
      <c r="K108" s="4">
        <v>0</v>
      </c>
    </row>
    <row r="109" spans="1:12">
      <c r="A109" s="126"/>
      <c r="B109" s="123" t="s">
        <v>98</v>
      </c>
      <c r="C109" s="132" t="s">
        <v>101</v>
      </c>
      <c r="D109" s="88"/>
      <c r="E109" s="88"/>
      <c r="F109" s="88"/>
      <c r="G109" s="89"/>
      <c r="H109" s="122"/>
      <c r="I109" s="118"/>
      <c r="J109" s="119"/>
      <c r="K109" s="4"/>
    </row>
    <row r="110" spans="1:12">
      <c r="A110" s="126"/>
      <c r="B110" s="123" t="s">
        <v>140</v>
      </c>
      <c r="C110" s="132"/>
      <c r="D110" s="88"/>
      <c r="E110" s="88"/>
      <c r="F110" s="88"/>
      <c r="G110" s="89"/>
      <c r="H110" s="122"/>
      <c r="I110" s="118"/>
      <c r="J110" s="119"/>
      <c r="K110" s="4"/>
    </row>
    <row r="111" spans="1:12">
      <c r="A111" s="126" t="s">
        <v>151</v>
      </c>
      <c r="B111" s="95" t="s">
        <v>152</v>
      </c>
      <c r="C111" s="132" t="s">
        <v>153</v>
      </c>
      <c r="D111" s="88">
        <v>15</v>
      </c>
      <c r="E111" s="88">
        <v>1</v>
      </c>
      <c r="F111" s="88">
        <f t="shared" si="14"/>
        <v>15</v>
      </c>
      <c r="G111" s="89">
        <v>1.25</v>
      </c>
      <c r="H111" s="122">
        <f t="shared" si="15"/>
        <v>18.75</v>
      </c>
      <c r="I111" s="118"/>
      <c r="J111" s="119"/>
      <c r="K111" s="4">
        <v>0</v>
      </c>
      <c r="L111" s="92"/>
    </row>
    <row r="112" spans="1:12">
      <c r="A112" s="126"/>
      <c r="B112" s="123" t="s">
        <v>98</v>
      </c>
      <c r="C112" s="132" t="s">
        <v>154</v>
      </c>
      <c r="D112" s="88"/>
      <c r="E112" s="88"/>
      <c r="F112" s="88"/>
      <c r="G112" s="89"/>
      <c r="H112" s="122"/>
      <c r="I112" s="118"/>
      <c r="J112" s="119"/>
      <c r="K112" s="4"/>
    </row>
    <row r="113" spans="1:11">
      <c r="A113" s="126"/>
      <c r="B113" s="123" t="s">
        <v>140</v>
      </c>
      <c r="C113" s="132"/>
      <c r="D113" s="88"/>
      <c r="E113" s="88"/>
      <c r="F113" s="88"/>
      <c r="G113" s="89"/>
      <c r="H113" s="122"/>
      <c r="I113" s="96"/>
      <c r="J113" s="97"/>
      <c r="K113" s="98"/>
    </row>
    <row r="114" spans="1:11">
      <c r="A114" s="126" t="s">
        <v>168</v>
      </c>
      <c r="B114" s="95" t="s">
        <v>105</v>
      </c>
      <c r="C114" s="125" t="s">
        <v>106</v>
      </c>
      <c r="D114" s="88">
        <v>10</v>
      </c>
      <c r="E114" s="88">
        <v>1</v>
      </c>
      <c r="F114" s="88">
        <f t="shared" ref="F114" si="16">SUM(D114*E114)</f>
        <v>10</v>
      </c>
      <c r="G114" s="89">
        <v>5</v>
      </c>
      <c r="H114" s="122">
        <f t="shared" ref="H114" si="17">SUM(F114*G114)</f>
        <v>50</v>
      </c>
      <c r="I114" s="118"/>
      <c r="J114" s="119"/>
      <c r="K114" s="4">
        <v>0</v>
      </c>
    </row>
    <row r="115" spans="1:11">
      <c r="A115" s="126"/>
      <c r="B115" s="123" t="s">
        <v>78</v>
      </c>
      <c r="C115" s="132" t="s">
        <v>92</v>
      </c>
      <c r="D115" s="88"/>
      <c r="E115" s="88"/>
      <c r="F115" s="88"/>
      <c r="G115" s="89"/>
      <c r="H115" s="122"/>
      <c r="I115" s="118"/>
      <c r="J115" s="119"/>
      <c r="K115" s="4"/>
    </row>
    <row r="116" spans="1:11">
      <c r="A116" s="126"/>
      <c r="B116" s="123" t="s">
        <v>79</v>
      </c>
      <c r="C116" s="132"/>
      <c r="D116" s="88"/>
      <c r="E116" s="88"/>
      <c r="F116" s="88"/>
      <c r="G116" s="89"/>
      <c r="H116" s="122"/>
      <c r="I116" s="118"/>
      <c r="J116" s="119"/>
      <c r="K116" s="4"/>
    </row>
    <row r="117" spans="1:11">
      <c r="A117" s="136">
        <v>1782.2</v>
      </c>
      <c r="B117" s="95" t="s">
        <v>107</v>
      </c>
      <c r="C117" s="121" t="s">
        <v>109</v>
      </c>
      <c r="D117" s="88">
        <v>1</v>
      </c>
      <c r="E117" s="88">
        <v>1</v>
      </c>
      <c r="F117" s="88">
        <f>SUM(D117*E117)</f>
        <v>1</v>
      </c>
      <c r="G117" s="89">
        <v>1</v>
      </c>
      <c r="H117" s="122">
        <f>SUM(F117*G117)</f>
        <v>1</v>
      </c>
      <c r="I117" s="118"/>
      <c r="J117" s="119"/>
      <c r="K117" s="4">
        <v>0</v>
      </c>
    </row>
    <row r="118" spans="1:11">
      <c r="A118" s="126"/>
      <c r="B118" s="123" t="s">
        <v>170</v>
      </c>
      <c r="C118" s="121" t="s">
        <v>108</v>
      </c>
      <c r="D118" s="88"/>
      <c r="E118" s="88"/>
      <c r="F118" s="88"/>
      <c r="G118" s="89"/>
      <c r="H118" s="122"/>
      <c r="I118" s="118"/>
      <c r="J118" s="119"/>
      <c r="K118" s="4"/>
    </row>
    <row r="119" spans="1:11">
      <c r="A119" s="126"/>
      <c r="B119" s="123" t="s">
        <v>171</v>
      </c>
      <c r="C119" s="121"/>
      <c r="D119" s="88"/>
      <c r="E119" s="88"/>
      <c r="F119" s="88"/>
      <c r="G119" s="89"/>
      <c r="H119" s="122"/>
      <c r="I119" s="118"/>
      <c r="J119" s="119"/>
      <c r="K119" s="4"/>
    </row>
    <row r="120" spans="1:11">
      <c r="A120" s="136">
        <v>1782.2</v>
      </c>
      <c r="B120" s="95" t="s">
        <v>113</v>
      </c>
      <c r="C120" s="137" t="s">
        <v>112</v>
      </c>
      <c r="D120" s="138">
        <v>20</v>
      </c>
      <c r="E120" s="138">
        <v>1</v>
      </c>
      <c r="F120" s="88">
        <f>SUM(D120*E120)</f>
        <v>20</v>
      </c>
      <c r="G120" s="139">
        <v>1</v>
      </c>
      <c r="H120" s="122">
        <f>SUM(F120*G120)</f>
        <v>20</v>
      </c>
      <c r="I120" s="118"/>
      <c r="J120" s="119"/>
      <c r="K120" s="4">
        <v>0</v>
      </c>
    </row>
    <row r="121" spans="1:11">
      <c r="A121" s="126"/>
      <c r="B121" s="123" t="s">
        <v>110</v>
      </c>
      <c r="C121" s="137" t="s">
        <v>101</v>
      </c>
      <c r="D121" s="138"/>
      <c r="E121" s="138"/>
      <c r="F121" s="88"/>
      <c r="G121" s="139"/>
      <c r="H121" s="122"/>
      <c r="I121" s="118"/>
      <c r="J121" s="119"/>
      <c r="K121" s="4"/>
    </row>
    <row r="122" spans="1:11">
      <c r="A122" s="126"/>
      <c r="B122" s="123" t="s">
        <v>111</v>
      </c>
      <c r="C122" s="137"/>
      <c r="D122" s="138"/>
      <c r="E122" s="138"/>
      <c r="F122" s="88"/>
      <c r="G122" s="139"/>
      <c r="H122" s="122"/>
      <c r="I122" s="118"/>
      <c r="J122" s="119"/>
      <c r="K122" s="4"/>
    </row>
    <row r="123" spans="1:11">
      <c r="A123" s="136">
        <v>1782.2</v>
      </c>
      <c r="B123" s="95" t="s">
        <v>114</v>
      </c>
      <c r="C123" s="137" t="s">
        <v>117</v>
      </c>
      <c r="D123" s="138">
        <v>20</v>
      </c>
      <c r="E123" s="138">
        <v>1</v>
      </c>
      <c r="F123" s="88">
        <f>SUM(D123*E123)</f>
        <v>20</v>
      </c>
      <c r="G123" s="139">
        <v>0.25</v>
      </c>
      <c r="H123" s="122">
        <f>SUM(F123*G123)</f>
        <v>5</v>
      </c>
      <c r="I123" s="118"/>
      <c r="J123" s="119"/>
      <c r="K123" s="4">
        <v>0</v>
      </c>
    </row>
    <row r="124" spans="1:11">
      <c r="A124" s="126"/>
      <c r="B124" s="123" t="s">
        <v>110</v>
      </c>
      <c r="C124" s="121" t="s">
        <v>101</v>
      </c>
      <c r="D124" s="138"/>
      <c r="E124" s="138"/>
      <c r="F124" s="88"/>
      <c r="G124" s="139"/>
      <c r="H124" s="122"/>
      <c r="I124" s="118"/>
      <c r="J124" s="119"/>
      <c r="K124" s="4"/>
    </row>
    <row r="125" spans="1:11">
      <c r="A125" s="126"/>
      <c r="B125" s="123" t="s">
        <v>111</v>
      </c>
      <c r="C125" s="121"/>
      <c r="D125" s="138"/>
      <c r="E125" s="138"/>
      <c r="F125" s="88"/>
      <c r="G125" s="139"/>
      <c r="H125" s="122"/>
      <c r="I125" s="118"/>
      <c r="J125" s="119"/>
      <c r="K125" s="4"/>
    </row>
    <row r="126" spans="1:11">
      <c r="A126" s="143">
        <v>1782.2</v>
      </c>
      <c r="B126" s="95" t="s">
        <v>115</v>
      </c>
      <c r="C126" s="121" t="s">
        <v>118</v>
      </c>
      <c r="D126" s="88">
        <v>1</v>
      </c>
      <c r="E126" s="88">
        <v>1</v>
      </c>
      <c r="F126" s="88">
        <f>SUM(D126*E126)</f>
        <v>1</v>
      </c>
      <c r="G126" s="89">
        <v>0.25</v>
      </c>
      <c r="H126" s="122">
        <f>SUM(F126*G126)</f>
        <v>0.25</v>
      </c>
      <c r="I126" s="118"/>
      <c r="J126" s="119"/>
      <c r="K126" s="4">
        <v>0</v>
      </c>
    </row>
    <row r="127" spans="1:11">
      <c r="A127" s="144"/>
      <c r="B127" s="123" t="s">
        <v>170</v>
      </c>
      <c r="C127" s="121" t="s">
        <v>116</v>
      </c>
      <c r="D127" s="88"/>
      <c r="E127" s="88"/>
      <c r="F127" s="88"/>
      <c r="G127" s="89"/>
      <c r="H127" s="122"/>
      <c r="I127" s="118"/>
      <c r="J127" s="119"/>
      <c r="K127" s="4"/>
    </row>
    <row r="128" spans="1:11" ht="13.5" thickBot="1">
      <c r="A128" s="144"/>
      <c r="B128" s="123" t="s">
        <v>171</v>
      </c>
      <c r="C128" s="121"/>
      <c r="D128" s="88"/>
      <c r="E128" s="88"/>
      <c r="F128" s="88"/>
      <c r="G128" s="89"/>
      <c r="H128" s="122"/>
      <c r="I128" s="118"/>
      <c r="J128" s="119"/>
      <c r="K128" s="4"/>
    </row>
    <row r="129" spans="1:11" ht="14.25" thickTop="1" thickBot="1">
      <c r="A129" s="7"/>
      <c r="B129" s="8" t="s">
        <v>73</v>
      </c>
      <c r="C129" s="9"/>
      <c r="D129" s="10"/>
      <c r="E129" s="10"/>
      <c r="F129" s="5">
        <f>SUM(F78:F128)</f>
        <v>6327</v>
      </c>
      <c r="G129" s="11"/>
      <c r="H129" s="6">
        <f>SUM(H78:H128)</f>
        <v>21695</v>
      </c>
      <c r="I129" s="12"/>
      <c r="J129" s="13"/>
      <c r="K129" s="2">
        <f>SUM(K84:K126)</f>
        <v>0</v>
      </c>
    </row>
    <row r="130" spans="1:11">
      <c r="A130" s="1" t="s">
        <v>59</v>
      </c>
      <c r="B130" s="1"/>
      <c r="C130" s="1"/>
      <c r="D130" s="1"/>
      <c r="E130" s="1"/>
      <c r="F130" s="1"/>
      <c r="G130" s="1"/>
      <c r="H130" s="1"/>
      <c r="I130" s="1"/>
      <c r="J130" s="1" t="s">
        <v>74</v>
      </c>
      <c r="K130" s="1"/>
    </row>
  </sheetData>
  <mergeCells count="4">
    <mergeCell ref="C2:H2"/>
    <mergeCell ref="C3:H3"/>
    <mergeCell ref="A76:B76"/>
    <mergeCell ref="I4:J4"/>
  </mergeCells>
  <phoneticPr fontId="4" type="noConversion"/>
  <printOptions horizontalCentered="1" verticalCentered="1"/>
  <pageMargins left="0.25" right="0.25" top="0.25" bottom="0.25" header="0.5" footer="0.5"/>
  <pageSetup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Dickson, Thomas - RD, Washington, DC</cp:lastModifiedBy>
  <cp:lastPrinted>2018-03-01T18:47:06Z</cp:lastPrinted>
  <dcterms:created xsi:type="dcterms:W3CDTF">1999-05-21T13:07:41Z</dcterms:created>
  <dcterms:modified xsi:type="dcterms:W3CDTF">2018-03-01T19:25:30Z</dcterms:modified>
</cp:coreProperties>
</file>