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415 Bananas from Phillipines\0415 (2018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I9" i="2" l="1"/>
  <c r="H9" i="2"/>
  <c r="E9" i="2"/>
  <c r="E8" i="2"/>
  <c r="H6" i="2" l="1"/>
  <c r="I6" i="2" s="1"/>
  <c r="E14" i="2"/>
  <c r="H14" i="2" s="1"/>
  <c r="E15" i="2"/>
  <c r="H15" i="2" s="1"/>
  <c r="E16" i="2"/>
  <c r="H16" i="2" s="1"/>
  <c r="E38" i="2"/>
  <c r="H38" i="2" s="1"/>
  <c r="E37" i="2"/>
  <c r="H37" i="2" s="1"/>
  <c r="I37" i="2" s="1"/>
  <c r="J37" i="2" s="1"/>
  <c r="E35" i="2"/>
  <c r="H35" i="2"/>
  <c r="J35" i="2" s="1"/>
  <c r="E28" i="2"/>
  <c r="E17" i="2"/>
  <c r="H17" i="2" s="1"/>
  <c r="H28" i="2"/>
  <c r="I28" i="2" s="1"/>
  <c r="J28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5" i="2"/>
  <c r="E39" i="2" l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 s="1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J7" i="2" s="1"/>
  <c r="H39" i="2"/>
  <c r="J34" i="2"/>
  <c r="I34" i="2"/>
  <c r="J11" i="2"/>
  <c r="I11" i="2"/>
  <c r="J38" i="2"/>
  <c r="I38" i="2"/>
  <c r="J15" i="2"/>
  <c r="I15" i="2"/>
  <c r="J6" i="2"/>
  <c r="J39" i="2" l="1"/>
  <c r="I39" i="2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<sst xmlns="http://schemas.openxmlformats.org/spreadsheetml/2006/main" count="39" uniqueCount="36">
  <si>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</si>
  <si>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</si>
  <si>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</si>
  <si>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</si>
  <si>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</si>
  <si>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</si>
  <si>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</si>
  <si>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</si>
  <si>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</si>
  <si>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</si>
  <si>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</si>
  <si>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</si>
  <si>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</si>
  <si>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</si>
  <si>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</si>
  <si>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</si>
  <si>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</si>
  <si>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</si>
  <si>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</si>
  <si>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</si>
  <si>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</si>
  <si>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</si>
  <si>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</si>
  <si>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</si>
  <si>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</si>
  <si>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</si>
  <si>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</si>
  <si>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</si>
  <si>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</si>
  <si>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Fresh Bananas from the Philippines into the Continental United States</t>
  </si>
  <si>
    <t>12</t>
  </si>
  <si>
    <t>Phytosanitary Certificate</t>
  </si>
  <si>
    <t>Operational Workplan</t>
  </si>
  <si>
    <t>Registration of production Site</t>
  </si>
  <si>
    <t>Post Harvest Inspection</t>
  </si>
  <si>
    <t>OMB Control No.
0579-0415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</si>
</sst>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4" sqref="H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35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/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 t="s">
        <v>31</v>
      </c>
      <c r="C7" s="5">
        <v>80</v>
      </c>
      <c r="D7" s="29">
        <v>0.5</v>
      </c>
      <c r="E7" s="5">
        <f t="shared" ref="E7:E17" si="2">+C7*D7</f>
        <v>40</v>
      </c>
      <c r="F7" s="21" t="s">
        <v>30</v>
      </c>
      <c r="G7" s="25">
        <v>42.98</v>
      </c>
      <c r="H7" s="26">
        <f t="shared" ref="H7:H17" si="3">+E7*G7</f>
        <v>1719.1999999999998</v>
      </c>
      <c r="I7" s="26">
        <f t="shared" si="0"/>
        <v>238.96879999999999</v>
      </c>
      <c r="J7" s="26">
        <f t="shared" si="1"/>
        <v>1958.1687999999999</v>
      </c>
      <c r="K7" s="2"/>
    </row>
    <row r="8" spans="1:11" s="31" customFormat="1" x14ac:dyDescent="0.2">
      <c r="A8" s="30"/>
      <c r="B8" s="30" t="s">
        <v>32</v>
      </c>
      <c r="C8" s="32">
        <v>1</v>
      </c>
      <c r="D8" s="33">
        <v>2</v>
      </c>
      <c r="E8" s="5">
        <f t="shared" si="2"/>
        <v>2</v>
      </c>
      <c r="F8" s="34" t="s">
        <v>30</v>
      </c>
      <c r="G8" s="25">
        <v>42.98</v>
      </c>
      <c r="H8" s="36">
        <f t="shared" si="3"/>
        <v>85.96</v>
      </c>
      <c r="I8" s="36">
        <f t="shared" si="0"/>
        <v>11.94844</v>
      </c>
      <c r="J8" s="36">
        <f t="shared" si="1"/>
        <v>97.908439999999999</v>
      </c>
      <c r="K8" s="30"/>
    </row>
    <row r="9" spans="1:11" s="31" customFormat="1" x14ac:dyDescent="0.2">
      <c r="A9" s="30"/>
      <c r="B9" s="30" t="s">
        <v>33</v>
      </c>
      <c r="C9" s="32">
        <v>40</v>
      </c>
      <c r="D9" s="33">
        <v>0.25</v>
      </c>
      <c r="E9" s="5">
        <f t="shared" si="2"/>
        <v>10</v>
      </c>
      <c r="F9" s="34" t="s">
        <v>30</v>
      </c>
      <c r="G9" s="35">
        <v>42.98</v>
      </c>
      <c r="H9" s="36">
        <f t="shared" si="3"/>
        <v>429.79999999999995</v>
      </c>
      <c r="I9" s="36">
        <f t="shared" si="0"/>
        <v>59.742199999999997</v>
      </c>
      <c r="J9" s="36">
        <f t="shared" si="1"/>
        <v>489.54219999999998</v>
      </c>
      <c r="K9" s="30"/>
    </row>
    <row r="10" spans="1:11" s="31" customFormat="1" x14ac:dyDescent="0.2">
      <c r="A10" s="30"/>
      <c r="B10" s="2" t="s">
        <v>34</v>
      </c>
      <c r="C10" s="5">
        <v>40</v>
      </c>
      <c r="D10" s="29">
        <v>1</v>
      </c>
      <c r="E10" s="5">
        <f t="shared" si="2"/>
        <v>40</v>
      </c>
      <c r="F10" s="21" t="s">
        <v>30</v>
      </c>
      <c r="G10" s="25">
        <v>42.98</v>
      </c>
      <c r="H10" s="26">
        <f t="shared" si="3"/>
        <v>1719.1999999999998</v>
      </c>
      <c r="I10" s="26">
        <f t="shared" si="0"/>
        <v>238.96879999999999</v>
      </c>
      <c r="J10" s="26">
        <f t="shared" si="1"/>
        <v>1958.1687999999999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92</v>
      </c>
      <c r="F39" s="27"/>
      <c r="G39" s="25"/>
      <c r="H39" s="26">
        <f>SUM(H6:H38)</f>
        <v>3954.16</v>
      </c>
      <c r="I39" s="26">
        <f>SUM(I6:I38)</f>
        <v>549.62824000000001</v>
      </c>
      <c r="J39" s="26">
        <f>SUM(J6:J38)</f>
        <v>4503.7882399999999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Philippine Bananas Hawaii</Project_x0020_Name>
    <OMB_x0020_control_x0020__x0023_ xmlns="7e5b9ae7-a347-4d92-9f74-fe480936de16" xsi:nil="true"/>
    <APHIS_x0020_docket_x0020__x0023_ xmlns="7e5b9ae7-a347-4d92-9f74-fe480936de16">2013-0045</APHIS_x0020_docket_x0020__x0023_>
    <Content_x0020_Type xmlns="7e5b9ae7-a347-4d92-9f74-fe480936de16">New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A7UXA6N55WET-2455-356</_dlc_DocId>
    <_dlc_DocIdUrl xmlns="30fd08c8-6eec-448f-b918-567415d0039b">
      <Url>https://ems-team.usda.gov/sites/aphis-ppq-policy/php/PCC/Paperwork%20Burden/_layouts/15/DocIdRedir.aspx?ID=A7UXA6N55WET-2455-356</Url>
      <Description>A7UXA6N55WET-2455-356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1FFD3-8698-4598-BC05-27A8A5730CD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3447081-3538-4A23-8581-949815AEA67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30fd08c8-6eec-448f-b918-567415d0039b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ABC87E-0208-4207-B166-B14625281B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BED507-FBC1-420C-8CA3-5AC7347ED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2017-08-23T19:06:42Z</cp:lastPrinted>
  <dcterms:created xsi:type="dcterms:W3CDTF">2001-05-15T11:23:39Z</dcterms:created>
  <dcterms:modified xsi:type="dcterms:W3CDTF">2018-01-24T21:45:02Z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0x010100F005BF5F0F7C2A45A314A117841627F4</vt:lpwstr>
  </property>
  <property fmtid="{D5CDD505-2E9C-101B-9397-08002B2CF9AE}" pid="3" name="_dlc_DocIdItemGuid">
    <vt:lpwstr>26425812-15f4-435a-a310-a66a06ca3811</vt:lpwstr>
  </property>
</Properties>
</file>