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Meltzer\Documents\Draft CB-496 Comments\"/>
    </mc:Choice>
  </mc:AlternateContent>
  <bookViews>
    <workbookView xWindow="0" yWindow="0" windowWidth="20160" windowHeight="8544"/>
  </bookViews>
  <sheets>
    <sheet name="Part 1 - Page 1" sheetId="1" r:id="rId1"/>
    <sheet name="Part 1 - Page 2" sheetId="8" r:id="rId2"/>
    <sheet name="Part 1 - Page 3" sheetId="4" r:id="rId3"/>
    <sheet name="Part 2" sheetId="2" r:id="rId4"/>
    <sheet name="Part 3" sheetId="5" r:id="rId5"/>
    <sheet name="Part 4" sheetId="7" r:id="rId6"/>
  </sheets>
  <definedNames>
    <definedName name="_Regression_Int" localSheetId="0" hidden="1">1</definedName>
    <definedName name="_xlnm.Print_Area" localSheetId="1">'Part 1 - Page 2'!$B$2:$AK$80</definedName>
    <definedName name="_xlnm.Print_Area" localSheetId="2">'Part 1 - Page 3'!$B$2:$AK$65</definedName>
    <definedName name="_xlnm.Print_Area" localSheetId="3">'Part 2'!$B$1:$AL$49</definedName>
    <definedName name="_xlnm.Print_Area" localSheetId="4">'Part 3'!$A$1:$AV$151</definedName>
    <definedName name="_xlnm.Print_Area" localSheetId="5">'Part 4'!$A$1:$AF$60</definedName>
    <definedName name="Print_Area_MI" localSheetId="5">#REF!</definedName>
    <definedName name="Print_Area_MI">'Part 1 - Page 1'!$A$4:$AJ$87</definedName>
  </definedNames>
  <calcPr calcId="162913"/>
</workbook>
</file>

<file path=xl/calcChain.xml><?xml version="1.0" encoding="utf-8"?>
<calcChain xmlns="http://schemas.openxmlformats.org/spreadsheetml/2006/main">
  <c r="AF67" i="1" l="1"/>
  <c r="AA67" i="1"/>
  <c r="V67" i="1"/>
  <c r="Q67" i="1"/>
  <c r="L67" i="1"/>
  <c r="G67" i="1"/>
  <c r="AF62" i="1"/>
  <c r="AA62" i="1"/>
  <c r="V62" i="1"/>
  <c r="Q62" i="1"/>
  <c r="L62" i="1"/>
  <c r="G62" i="1"/>
  <c r="AF57" i="1"/>
  <c r="AA57" i="1"/>
  <c r="V57" i="1"/>
  <c r="Q57" i="1"/>
  <c r="L57" i="1"/>
  <c r="G57" i="1"/>
  <c r="AF52" i="1"/>
  <c r="AA52" i="1"/>
  <c r="V52" i="1"/>
  <c r="Q52" i="1"/>
  <c r="L52" i="1"/>
  <c r="G52" i="1"/>
  <c r="W45" i="7"/>
  <c r="AB45" i="7"/>
  <c r="W40" i="7"/>
  <c r="W42" i="7"/>
  <c r="R40" i="7"/>
  <c r="AB38" i="7"/>
  <c r="AB36" i="7"/>
  <c r="AB34" i="7"/>
  <c r="AB32" i="7"/>
  <c r="W25" i="7"/>
  <c r="AB23" i="7"/>
  <c r="R21" i="7"/>
  <c r="W21" i="7"/>
  <c r="AB15" i="7"/>
  <c r="AB40" i="7"/>
  <c r="R42" i="7"/>
  <c r="AB42" i="7"/>
  <c r="W27" i="7"/>
  <c r="W47" i="7"/>
  <c r="W49" i="7"/>
  <c r="AB21" i="7"/>
  <c r="R25" i="7"/>
  <c r="AB25" i="7"/>
  <c r="AB19" i="7"/>
  <c r="W29" i="7"/>
  <c r="R27" i="7"/>
  <c r="R47" i="7"/>
  <c r="AB27" i="7"/>
  <c r="R29" i="7"/>
  <c r="AB29" i="7"/>
  <c r="AB47" i="7"/>
  <c r="R49" i="7"/>
  <c r="AB49" i="7"/>
  <c r="W106" i="5"/>
  <c r="AQ27" i="5"/>
  <c r="AQ23" i="5"/>
  <c r="AB138" i="5"/>
  <c r="AG138" i="5"/>
  <c r="AB136" i="5"/>
  <c r="AG136" i="5"/>
  <c r="AB134" i="5"/>
  <c r="AQ134" i="5"/>
  <c r="AG130" i="5"/>
  <c r="AB130" i="5"/>
  <c r="AQ130" i="5"/>
  <c r="AG128" i="5"/>
  <c r="AB128" i="5"/>
  <c r="AQ128" i="5"/>
  <c r="AB104" i="5"/>
  <c r="AL98" i="5"/>
  <c r="AB102" i="5"/>
  <c r="AL96" i="5"/>
  <c r="AL102" i="5"/>
  <c r="AL114" i="5"/>
  <c r="AL108" i="5"/>
  <c r="AB100" i="5"/>
  <c r="AG73" i="5"/>
  <c r="AG71" i="5"/>
  <c r="AL59" i="5"/>
  <c r="R59" i="5"/>
  <c r="H59" i="5"/>
  <c r="AL57" i="5"/>
  <c r="R57" i="5"/>
  <c r="H57" i="5"/>
  <c r="AQ54" i="5"/>
  <c r="AB54" i="5"/>
  <c r="W54" i="5"/>
  <c r="M54" i="5"/>
  <c r="AQ52" i="5"/>
  <c r="AB52" i="5"/>
  <c r="W52" i="5"/>
  <c r="M52" i="5"/>
  <c r="AQ50" i="5"/>
  <c r="AB50" i="5"/>
  <c r="W50" i="5"/>
  <c r="M50" i="5"/>
  <c r="AQ48" i="5"/>
  <c r="AB48" i="5"/>
  <c r="W48" i="5"/>
  <c r="M48" i="5"/>
  <c r="AQ46" i="5"/>
  <c r="AB46" i="5"/>
  <c r="M46" i="5"/>
  <c r="AG46" i="5"/>
  <c r="AQ44" i="5"/>
  <c r="AB44" i="5"/>
  <c r="W44" i="5"/>
  <c r="M44" i="5"/>
  <c r="AQ42" i="5"/>
  <c r="AB42" i="5"/>
  <c r="W42" i="5"/>
  <c r="M42" i="5"/>
  <c r="AQ40" i="5"/>
  <c r="AB40" i="5"/>
  <c r="W40" i="5"/>
  <c r="M40" i="5"/>
  <c r="AQ38" i="5"/>
  <c r="AB38" i="5"/>
  <c r="W38" i="5"/>
  <c r="M38" i="5"/>
  <c r="AQ36" i="5"/>
  <c r="AB36" i="5"/>
  <c r="AX47" i="5"/>
  <c r="M36" i="5"/>
  <c r="AG36" i="5"/>
  <c r="AQ33" i="5"/>
  <c r="AB33" i="5"/>
  <c r="W33" i="5"/>
  <c r="M33" i="5"/>
  <c r="AQ31" i="5"/>
  <c r="AB31" i="5"/>
  <c r="AB59" i="5"/>
  <c r="W31" i="5"/>
  <c r="M31" i="5"/>
  <c r="AQ29" i="5"/>
  <c r="W29" i="5"/>
  <c r="M29" i="5"/>
  <c r="M27" i="5"/>
  <c r="AG27" i="5"/>
  <c r="AB27" i="5"/>
  <c r="AQ25" i="5"/>
  <c r="AB25" i="5"/>
  <c r="W25" i="5"/>
  <c r="M25" i="5"/>
  <c r="AB23" i="5"/>
  <c r="M23" i="5"/>
  <c r="AG48" i="5"/>
  <c r="AG50" i="5"/>
  <c r="AG52" i="5"/>
  <c r="W59" i="5"/>
  <c r="W57" i="5"/>
  <c r="AG29" i="5"/>
  <c r="AB29" i="5"/>
  <c r="AG25" i="5"/>
  <c r="AX30" i="5"/>
  <c r="AG81" i="5"/>
  <c r="AG77" i="5"/>
  <c r="AG33" i="5"/>
  <c r="AQ59" i="5"/>
  <c r="AG38" i="5"/>
  <c r="AG40" i="5"/>
  <c r="AG42" i="5"/>
  <c r="AG44" i="5"/>
  <c r="AG54" i="5"/>
  <c r="AX51" i="5"/>
  <c r="AB116" i="5"/>
  <c r="AB110" i="5"/>
  <c r="R110" i="5"/>
  <c r="W110" i="5"/>
  <c r="AB112" i="5"/>
  <c r="AQ57" i="5"/>
  <c r="M57" i="5"/>
  <c r="AG23" i="5"/>
  <c r="AB57" i="5"/>
  <c r="AQ114" i="5"/>
  <c r="AQ108" i="5"/>
  <c r="AG31" i="5"/>
  <c r="AL94" i="5"/>
  <c r="AL100" i="5"/>
  <c r="AL112" i="5"/>
  <c r="AL106" i="5"/>
  <c r="AG134" i="5"/>
  <c r="AQ136" i="5"/>
  <c r="M59" i="5"/>
  <c r="AQ69" i="5"/>
  <c r="AQ73" i="5"/>
  <c r="AQ81" i="5"/>
  <c r="AQ77" i="5"/>
  <c r="AQ138" i="5"/>
  <c r="AQ67" i="5"/>
  <c r="AQ71" i="5"/>
  <c r="AL104" i="5"/>
  <c r="AL116" i="5"/>
  <c r="AL110" i="5"/>
  <c r="AX49" i="5"/>
  <c r="AB114" i="5"/>
  <c r="AB108" i="5"/>
  <c r="AG57" i="5"/>
  <c r="AB106" i="5"/>
  <c r="R106" i="5"/>
  <c r="H110" i="5"/>
  <c r="M110" i="5"/>
  <c r="AG110" i="5"/>
  <c r="R116" i="5"/>
  <c r="W116" i="5"/>
  <c r="H116" i="5"/>
  <c r="M116" i="5"/>
  <c r="AQ79" i="5"/>
  <c r="AQ75" i="5"/>
  <c r="AX28" i="5"/>
  <c r="H114" i="5"/>
  <c r="M114" i="5"/>
  <c r="R114" i="5"/>
  <c r="W114" i="5"/>
  <c r="AL77" i="5"/>
  <c r="AL81" i="5"/>
  <c r="M81" i="5"/>
  <c r="H81" i="5"/>
  <c r="W81" i="5"/>
  <c r="R81" i="5"/>
  <c r="AQ116" i="5"/>
  <c r="AQ110" i="5"/>
  <c r="M77" i="5"/>
  <c r="H77" i="5"/>
  <c r="R77" i="5"/>
  <c r="W77" i="5"/>
  <c r="H108" i="5"/>
  <c r="M108" i="5"/>
  <c r="R108" i="5"/>
  <c r="W108" i="5"/>
  <c r="AG59" i="5"/>
  <c r="H112" i="5"/>
  <c r="M112" i="5"/>
  <c r="R112" i="5"/>
  <c r="W112" i="5"/>
  <c r="W143" i="5"/>
  <c r="AB143" i="5"/>
  <c r="H106" i="5"/>
  <c r="M106" i="5"/>
  <c r="AG106" i="5"/>
  <c r="AG116" i="5"/>
  <c r="AG108" i="5"/>
  <c r="R143" i="5"/>
  <c r="AB77" i="5"/>
  <c r="AQ141" i="5"/>
  <c r="AL75" i="5"/>
  <c r="AL141" i="5"/>
  <c r="AL79" i="5"/>
  <c r="AG79" i="5"/>
  <c r="AG75" i="5"/>
  <c r="AG114" i="5"/>
  <c r="AG112" i="5"/>
  <c r="AB81" i="5"/>
  <c r="M143" i="5"/>
  <c r="H143" i="5"/>
  <c r="AG143" i="5"/>
  <c r="W75" i="5"/>
  <c r="W141" i="5"/>
  <c r="W145" i="5"/>
  <c r="M75" i="5"/>
  <c r="AG141" i="5"/>
  <c r="M79" i="5"/>
  <c r="H79" i="5"/>
  <c r="W79" i="5"/>
  <c r="R79" i="5"/>
  <c r="AG145" i="5"/>
  <c r="AB79" i="5"/>
  <c r="R75" i="5"/>
  <c r="R141" i="5"/>
  <c r="R145" i="5"/>
  <c r="H75" i="5"/>
  <c r="M141" i="5"/>
  <c r="M145" i="5"/>
  <c r="AB75" i="5"/>
  <c r="AB141" i="5"/>
  <c r="AB145" i="5"/>
  <c r="H141" i="5"/>
  <c r="H145" i="5"/>
  <c r="AQ112" i="5"/>
  <c r="AQ106" i="5"/>
  <c r="AQ143" i="5"/>
  <c r="AQ145" i="5"/>
  <c r="AL143" i="5"/>
  <c r="AL145" i="5"/>
  <c r="AQ149" i="5"/>
</calcChain>
</file>

<file path=xl/sharedStrings.xml><?xml version="1.0" encoding="utf-8"?>
<sst xmlns="http://schemas.openxmlformats.org/spreadsheetml/2006/main" count="1118" uniqueCount="414">
  <si>
    <t>Mark</t>
  </si>
  <si>
    <t>Initial Report</t>
  </si>
  <si>
    <t xml:space="preserve">Quarter Ended: </t>
  </si>
  <si>
    <t>Box:</t>
  </si>
  <si>
    <t>Rev'd Report</t>
  </si>
  <si>
    <t xml:space="preserve">  Current Quarter Claims</t>
  </si>
  <si>
    <t xml:space="preserve"> Prior Quarter Adjustments</t>
  </si>
  <si>
    <t>(A) Total</t>
  </si>
  <si>
    <t>(C) Total</t>
  </si>
  <si>
    <t>$</t>
  </si>
  <si>
    <t>Date:</t>
  </si>
  <si>
    <t>Typed Name, Title, Agency</t>
  </si>
  <si>
    <t>U.S. DEPARTMENT OF HEALTH and HUMAN SERVICES</t>
  </si>
  <si>
    <t>OMB APPROVED</t>
  </si>
  <si>
    <t>Control No. 0970-0205</t>
  </si>
  <si>
    <t>Payments</t>
  </si>
  <si>
    <t>(B) Fed Share</t>
  </si>
  <si>
    <t>(D) Fed Share</t>
  </si>
  <si>
    <t xml:space="preserve"> Next Quarter Estimates</t>
  </si>
  <si>
    <t>(E) Total</t>
  </si>
  <si>
    <t>(F) Fed Share</t>
  </si>
  <si>
    <t>SECTION A:  FOSTER CARE PROGRAM</t>
  </si>
  <si>
    <t>SECTION B:  ADOPTION ASSISTANCE PROGRAM</t>
  </si>
  <si>
    <t>Total Costs</t>
  </si>
  <si>
    <t>(Attach this report to Part 1.  Use as many attachments as necessary.)</t>
  </si>
  <si>
    <t>Revised Report</t>
  </si>
  <si>
    <t>(A)  Total</t>
  </si>
  <si>
    <t xml:space="preserve"> (B) Federal Share </t>
  </si>
  <si>
    <t>(C) Funding</t>
  </si>
  <si>
    <t xml:space="preserve"> (D) Applicable to  </t>
  </si>
  <si>
    <t>Adjustment</t>
  </si>
  <si>
    <t>of Adjustment</t>
  </si>
  <si>
    <t>Fiscal Quarter Ended</t>
  </si>
  <si>
    <t>SECTION A:   INCREASING ADJUSTMENTS</t>
  </si>
  <si>
    <t>&lt;===  TOTAL INCREASING ADJUSTMENTS</t>
  </si>
  <si>
    <t>SECTION B:   DECREASING ADJUSTMENTS</t>
  </si>
  <si>
    <t>&lt;===  NET ADJUSTMENTS   (Section A Totals minus Section B Totals)</t>
  </si>
  <si>
    <t>Operational Costs</t>
  </si>
  <si>
    <t>Adoption Assistance</t>
  </si>
  <si>
    <t>Administration on Children, Youth and Families</t>
  </si>
  <si>
    <t>&lt;===  TOTAL DECREASING ADJUSTMENTS</t>
  </si>
  <si>
    <t>(E)</t>
  </si>
  <si>
    <t>SECTION C:  GUARDIANSHIP ASSISTANCE PROGRAM</t>
  </si>
  <si>
    <t xml:space="preserve">Foster Care </t>
  </si>
  <si>
    <t xml:space="preserve">Applicable Program: </t>
  </si>
  <si>
    <t>(Attach this report to Part 1.)</t>
  </si>
  <si>
    <t>Federal Share of Child Support</t>
  </si>
  <si>
    <t>Net Maintenance  Assistance</t>
  </si>
  <si>
    <t>Demonstration Project Costs</t>
  </si>
  <si>
    <t>Case Planning and Management</t>
  </si>
  <si>
    <t>Eligibility Determinations</t>
  </si>
  <si>
    <t>of Total Costs</t>
  </si>
  <si>
    <t>Tribal Share of Costs from</t>
  </si>
  <si>
    <t xml:space="preserve">STATES </t>
  </si>
  <si>
    <t>TRIBES</t>
  </si>
  <si>
    <t>Current (Claiming)</t>
  </si>
  <si>
    <t xml:space="preserve">This certifies that the information on all parts of this form is accurate and true to the best of my knowledge and belief.  </t>
  </si>
  <si>
    <t xml:space="preserve"> </t>
  </si>
  <si>
    <t xml:space="preserve">This also certifies that the "Next Quarter" estimates of the Non-Federal shares of expenditures for each title IV-E program </t>
  </si>
  <si>
    <t>on Part 1 of these forms are, or will be available as required by law.</t>
  </si>
  <si>
    <t xml:space="preserve"> PART 3: DEMONSTRATION PROJECTS</t>
  </si>
  <si>
    <t xml:space="preserve"> PART 2: PRIOR QUARTER EXPENDITURE ADJUSTMENTS</t>
  </si>
  <si>
    <t>Total Expenditures</t>
  </si>
  <si>
    <t>Non-Recurring</t>
  </si>
  <si>
    <t xml:space="preserve">Reporting Periods </t>
  </si>
  <si>
    <t>Report Type</t>
  </si>
  <si>
    <t>State/Tribe:</t>
  </si>
  <si>
    <t>Agency</t>
  </si>
  <si>
    <t>Administrative Costs -</t>
  </si>
  <si>
    <t>Third Party In-Kind Sources</t>
  </si>
  <si>
    <t>Assistance and Services Costs</t>
  </si>
  <si>
    <t xml:space="preserve"> Prior Quarter Adjustment Claims</t>
  </si>
  <si>
    <t>State/</t>
  </si>
  <si>
    <t>Tribe:</t>
  </si>
  <si>
    <t>Current (Claiming) Quarter</t>
  </si>
  <si>
    <t>Ended:</t>
  </si>
  <si>
    <t>Next (Estimating) Quarter</t>
  </si>
  <si>
    <t>Ending:</t>
  </si>
  <si>
    <t>Administrative Costs</t>
  </si>
  <si>
    <t>FOSTER CARE PROGRAM</t>
  </si>
  <si>
    <t>Number of Children:</t>
  </si>
  <si>
    <t>Actual Count Current Quarter</t>
  </si>
  <si>
    <t>Estimated Count  Next Quarter</t>
  </si>
  <si>
    <t>Title IV-E Assistance Payments</t>
  </si>
  <si>
    <t>Any Assistance Payments</t>
  </si>
  <si>
    <t>Title IV-E Non-Recurring Administrative Cost Expenses</t>
  </si>
  <si>
    <t>Title IV-E Post Demonstration Guardianship Assistance or Services</t>
  </si>
  <si>
    <t>Signature, Approving Official</t>
  </si>
  <si>
    <t>ADOPTION ASSISTANCE PROGRAM</t>
  </si>
  <si>
    <t>GUARDIANSHIP ASSISTANCE PROGRAM</t>
  </si>
  <si>
    <t xml:space="preserve">In-Placement Administrative Costs - </t>
  </si>
  <si>
    <t xml:space="preserve">Total In-Placement </t>
  </si>
  <si>
    <t>Guardianship Assistance</t>
  </si>
  <si>
    <t>Post-Demonstration Guardianship</t>
  </si>
  <si>
    <t>50% FFP rate for all cost categories,
except where noted</t>
  </si>
  <si>
    <t>Children's Bureau</t>
  </si>
  <si>
    <t xml:space="preserve">    Category*</t>
  </si>
  <si>
    <r>
      <t xml:space="preserve">Payments </t>
    </r>
    <r>
      <rPr>
        <b/>
        <sz val="8"/>
        <rFont val="Arial"/>
        <family val="2"/>
      </rPr>
      <t>(FMAP Rate)</t>
    </r>
  </si>
  <si>
    <r>
      <t xml:space="preserve">Payments </t>
    </r>
    <r>
      <rPr>
        <b/>
        <sz val="8"/>
        <rFont val="Arial"/>
        <family val="2"/>
      </rPr>
      <t>(Applicable FMAP Rate)</t>
    </r>
  </si>
  <si>
    <r>
      <t xml:space="preserve">Collections </t>
    </r>
    <r>
      <rPr>
        <b/>
        <sz val="8"/>
        <rFont val="Arial"/>
        <family val="2"/>
      </rPr>
      <t>(From Form OCSE-34A)</t>
    </r>
  </si>
  <si>
    <r>
      <t>I</t>
    </r>
    <r>
      <rPr>
        <sz val="8"/>
        <rFont val="Helv"/>
      </rPr>
      <t xml:space="preserve">n-Placement Administrative Costs - </t>
    </r>
  </si>
  <si>
    <t>Next (Estimating)</t>
  </si>
  <si>
    <t xml:space="preserve">Quarter Ending: </t>
  </si>
  <si>
    <r>
      <rPr>
        <b/>
        <u/>
        <sz val="11"/>
        <rFont val="Arial"/>
        <family val="2"/>
      </rPr>
      <t>FORM CB-496</t>
    </r>
    <r>
      <rPr>
        <b/>
        <sz val="11"/>
        <rFont val="Arial"/>
        <family val="2"/>
      </rPr>
      <t>: TITLE IV-E PROGRAMS QUARTERLY FINANCIAL REPORT</t>
    </r>
  </si>
  <si>
    <t xml:space="preserve"> PART 1:  EXPENDITURES and ESTIMATES (Including Caseload Data)</t>
  </si>
  <si>
    <t xml:space="preserve"> PART 1:  EXPENDITURES and ESTIMATES (Including Caseload Data) </t>
  </si>
  <si>
    <t xml:space="preserve">* Funding Category Codes - See form CB-496, Part 2 instructions for a complete list of applicable codes. </t>
  </si>
  <si>
    <t>(From Part 3, Line 25c)</t>
  </si>
  <si>
    <t xml:space="preserve">Project Approval Date: </t>
  </si>
  <si>
    <t xml:space="preserve"> Guardianship Assistance</t>
  </si>
  <si>
    <t xml:space="preserve">Applicable Cost Neutrality Limit (CNL) Method: </t>
  </si>
  <si>
    <t>Experimental Design</t>
  </si>
  <si>
    <t>Capped Allocation Design</t>
  </si>
  <si>
    <t xml:space="preserve">Applicable Funding Category(ies): </t>
  </si>
  <si>
    <t>Maintenance Assistance Payments</t>
  </si>
  <si>
    <t>Administration</t>
  </si>
  <si>
    <t>Training</t>
  </si>
  <si>
    <t xml:space="preserve">Current Quarter FMAP Rate = </t>
  </si>
  <si>
    <t xml:space="preserve">Next Quarter FMAP Rate = </t>
  </si>
  <si>
    <t>(G) Total</t>
  </si>
  <si>
    <t>(H) Fed Share</t>
  </si>
  <si>
    <r>
      <t xml:space="preserve">Complete </t>
    </r>
    <r>
      <rPr>
        <b/>
        <u/>
        <sz val="8"/>
        <rFont val="Arial"/>
        <family val="2"/>
      </rPr>
      <t>either</t>
    </r>
    <r>
      <rPr>
        <b/>
        <sz val="8"/>
        <rFont val="Arial"/>
        <family val="2"/>
      </rPr>
      <t xml:space="preserve"> subsection I or subsection II depending on the cost neutrality method specified in the project terms &amp; conditions for reported project.</t>
    </r>
  </si>
  <si>
    <t>I. Experimental Design Projects</t>
  </si>
  <si>
    <t>1a</t>
  </si>
  <si>
    <t xml:space="preserve">Title IV-E Maintenance  Assistance </t>
  </si>
  <si>
    <t>Payments Operations (FMAP Rate)</t>
  </si>
  <si>
    <t>1b</t>
  </si>
  <si>
    <t xml:space="preserve">Operations (50% FFP Rate) </t>
  </si>
  <si>
    <t xml:space="preserve">2a </t>
  </si>
  <si>
    <t>FMAP Rate - Project Intervention and</t>
  </si>
  <si>
    <t>Total Positive Claims</t>
  </si>
  <si>
    <t>Other Waiver Based Expenditures</t>
  </si>
  <si>
    <t>FMAP Col. F</t>
  </si>
  <si>
    <t>2b</t>
  </si>
  <si>
    <t>50% FFP Rate - Project Intervention and</t>
  </si>
  <si>
    <t>50% FFP Col. F</t>
  </si>
  <si>
    <t>Project Developmental</t>
  </si>
  <si>
    <t xml:space="preserve">Costs  (50% FFP Rate) </t>
  </si>
  <si>
    <t>Project Evaluation</t>
  </si>
  <si>
    <t>II. Capped Allocation Projects</t>
  </si>
  <si>
    <t>5a</t>
  </si>
  <si>
    <t>5b</t>
  </si>
  <si>
    <t>Title IV-E In-Placement Administration (Excluding</t>
  </si>
  <si>
    <t xml:space="preserve">Candidate) Operations (50% FFP Rate) </t>
  </si>
  <si>
    <t>5c</t>
  </si>
  <si>
    <t>Title IV-E Candidate Administration</t>
  </si>
  <si>
    <t>5d</t>
  </si>
  <si>
    <t>5e</t>
  </si>
  <si>
    <t>Title IV-E Staff/Provider &amp; Prof. Partner</t>
  </si>
  <si>
    <t xml:space="preserve">Training Operations  (75% FFP Rate) </t>
  </si>
  <si>
    <t>6a</t>
  </si>
  <si>
    <t>FMAP Col. E</t>
  </si>
  <si>
    <t>6b</t>
  </si>
  <si>
    <t>50% FFP Col. E</t>
  </si>
  <si>
    <t>6c</t>
  </si>
  <si>
    <t>75% FFP Rate -   Project Intervention and</t>
  </si>
  <si>
    <t>75% FFP Col. E</t>
  </si>
  <si>
    <t>III. All Program Projects</t>
  </si>
  <si>
    <t xml:space="preserve">Total Demonstration Project </t>
  </si>
  <si>
    <t xml:space="preserve"> Developmental/Evaluation Costs</t>
  </si>
  <si>
    <r>
      <t xml:space="preserve">SECTION B: COST NEUTRALITY </t>
    </r>
    <r>
      <rPr>
        <b/>
        <sz val="8"/>
        <rFont val="Arial"/>
        <family val="2"/>
      </rPr>
      <t xml:space="preserve">(Complete </t>
    </r>
    <r>
      <rPr>
        <b/>
        <u/>
        <sz val="8"/>
        <rFont val="Arial"/>
        <family val="2"/>
      </rPr>
      <t>either</t>
    </r>
    <r>
      <rPr>
        <b/>
        <sz val="8"/>
        <rFont val="Arial"/>
        <family val="2"/>
      </rPr>
      <t xml:space="preserve"> subsection I or subsection II based on the cost neutrality method specified in the project terms &amp; cond. for the project.)</t>
    </r>
  </si>
  <si>
    <t>11a</t>
  </si>
  <si>
    <t>Maint. Pymts. (FMAP Rate) - Cumulative Exp.</t>
  </si>
  <si>
    <t>Group Title IV-E Cost Neutrality Limit (CNL)</t>
  </si>
  <si>
    <t xml:space="preserve">Sum of Current Qtr and Prior Qtr Fed Share in Col. F --&gt; </t>
  </si>
  <si>
    <t>11b</t>
  </si>
  <si>
    <t>Admin. Costs (50% FFP Rate) - Cumulative Exp.</t>
  </si>
  <si>
    <t>12a</t>
  </si>
  <si>
    <t>FMAP Rate - Currently Rptd. &amp; Cumulatively</t>
  </si>
  <si>
    <t>Funded Exper. Group &amp; Other Oper. Costs</t>
  </si>
  <si>
    <t>12b</t>
  </si>
  <si>
    <t>50% FFP Rate - Currently Rptd. &amp; Cumulatively</t>
  </si>
  <si>
    <t>13a</t>
  </si>
  <si>
    <t xml:space="preserve">FMAP Rate -Cumulative Experimental Group &amp; </t>
  </si>
  <si>
    <t xml:space="preserve">Other Oper Costs In Excess of CNL </t>
  </si>
  <si>
    <t>13b</t>
  </si>
  <si>
    <t xml:space="preserve">50% FFP Rate -  Cumulative Experimental </t>
  </si>
  <si>
    <t xml:space="preserve">Group &amp; Other Oper Costs In Excess of CNL </t>
  </si>
  <si>
    <t>14a</t>
  </si>
  <si>
    <t>FMAP Rate - Fundable Portion of</t>
  </si>
  <si>
    <t xml:space="preserve">Total Quarterly Project Operational Costs </t>
  </si>
  <si>
    <t>14b</t>
  </si>
  <si>
    <t>50% FFP Rate - Fundable Portion of</t>
  </si>
  <si>
    <t>15a</t>
  </si>
  <si>
    <t>FMAP Rate - Non-Fundable Portion of</t>
  </si>
  <si>
    <t>15b</t>
  </si>
  <si>
    <t>50% FFP Rate - Non-Fundable Portion of</t>
  </si>
  <si>
    <t>16a</t>
  </si>
  <si>
    <t>FMAP Rate - Cumulative Holding Account</t>
  </si>
  <si>
    <t>(Unfunded Operational Costs In Excess of CNL)</t>
  </si>
  <si>
    <t>16b</t>
  </si>
  <si>
    <t>50% FFP Rate - Cumulative Holding Account</t>
  </si>
  <si>
    <t>17a</t>
  </si>
  <si>
    <t>Maintenance Payments (FMAP Rate) -</t>
  </si>
  <si>
    <t>Cumulative Title IV-E Capped Allocation (CA)</t>
  </si>
  <si>
    <t xml:space="preserve">Sum of Curr. Qtr and Prior Qtr Total Comp. in Col. E --&gt; </t>
  </si>
  <si>
    <t>17b</t>
  </si>
  <si>
    <t>17c</t>
  </si>
  <si>
    <t xml:space="preserve">Training Costs (75% FFP Rate) - </t>
  </si>
  <si>
    <t>18a</t>
  </si>
  <si>
    <t>FMAP Rate -Currently Rptd. &amp; Cumulatively</t>
  </si>
  <si>
    <t xml:space="preserve">Funded Demonstration Operational Costs </t>
  </si>
  <si>
    <t>18b</t>
  </si>
  <si>
    <t>18c</t>
  </si>
  <si>
    <t>75% FFP Rate -Currently Rptd. &amp; Cumulatively</t>
  </si>
  <si>
    <t>19a</t>
  </si>
  <si>
    <t xml:space="preserve">FMAP Rate - Cumulative Demonstration </t>
  </si>
  <si>
    <t>Operational Costs In Excess of CA</t>
  </si>
  <si>
    <t>19b</t>
  </si>
  <si>
    <t>50% FFP Rate - Cumulative Demonstration</t>
  </si>
  <si>
    <t>19c</t>
  </si>
  <si>
    <t>75% FFP Rate - Cumulative Demonstration</t>
  </si>
  <si>
    <t>20a</t>
  </si>
  <si>
    <t>20b</t>
  </si>
  <si>
    <t>20c</t>
  </si>
  <si>
    <t>75% FFP Rate - Fundable Portion of</t>
  </si>
  <si>
    <t>21a</t>
  </si>
  <si>
    <t>21b</t>
  </si>
  <si>
    <t>21c</t>
  </si>
  <si>
    <t>75% FFP Rate - Non-Fundable Portion of</t>
  </si>
  <si>
    <t>22a</t>
  </si>
  <si>
    <t>(Unfunded Operational Costs In Excess of CA)</t>
  </si>
  <si>
    <t>22b</t>
  </si>
  <si>
    <t>22c</t>
  </si>
  <si>
    <t>75% FFP Rate - Cumulative Holding Account</t>
  </si>
  <si>
    <t>SECTION C: PROJECT SAVINGS/UNUSED ALLOCATIONS</t>
  </si>
  <si>
    <t>Savings: Estimated</t>
  </si>
  <si>
    <t>Savings: Actual</t>
  </si>
  <si>
    <t xml:space="preserve">(E) Total </t>
  </si>
  <si>
    <t>(H) Agency Share</t>
  </si>
  <si>
    <t>23a</t>
  </si>
  <si>
    <t>FMAP Rate - Title IV-E Savings</t>
  </si>
  <si>
    <t>Remaining Available For Expenditure</t>
  </si>
  <si>
    <t>23b</t>
  </si>
  <si>
    <t>50% FFP Rate - Title IV-E Savings</t>
  </si>
  <si>
    <t>Unused Alloc.: Actual</t>
  </si>
  <si>
    <t>Unused Alloc.: Est.</t>
  </si>
  <si>
    <t>24a</t>
  </si>
  <si>
    <t>FMAP Rate - Cumulative Title IV-E Capped</t>
  </si>
  <si>
    <t>Allocation Remaining Available For Expenditure</t>
  </si>
  <si>
    <t>24b</t>
  </si>
  <si>
    <t>50% FFP Rate - Cumulative Title IV-E Capped</t>
  </si>
  <si>
    <t>24c</t>
  </si>
  <si>
    <t>75% FFP Rate - Cumulative Title IV-E Capped</t>
  </si>
  <si>
    <t>SECTION D: FUNDABLE CLAIMS/ESTIMATES</t>
  </si>
  <si>
    <t>25a</t>
  </si>
  <si>
    <t>Projects Subtotal</t>
  </si>
  <si>
    <t>25b</t>
  </si>
  <si>
    <t>25c</t>
  </si>
  <si>
    <t>All Program</t>
  </si>
  <si>
    <t xml:space="preserve"> Projects Total</t>
  </si>
  <si>
    <t>25d</t>
  </si>
  <si>
    <t>IV-E Agency Share of All Program Projects</t>
  </si>
  <si>
    <t>Total Estimates</t>
  </si>
  <si>
    <t>Tribal-State Agreement Guard. Assist.</t>
  </si>
  <si>
    <t xml:space="preserve">Non-Federal (State or Tribal) Share </t>
  </si>
  <si>
    <t xml:space="preserve">Non-Federal (State or Tribal) Share of </t>
  </si>
  <si>
    <r>
      <t xml:space="preserve"> </t>
    </r>
    <r>
      <rPr>
        <b/>
        <u/>
        <sz val="11"/>
        <rFont val="Arial"/>
        <family val="2"/>
      </rPr>
      <t>FORM CB-496</t>
    </r>
    <r>
      <rPr>
        <b/>
        <sz val="11"/>
        <rFont val="Arial"/>
        <family val="2"/>
      </rPr>
      <t>: TITLE IV-E PROGRAMS QUARTERLY FINANCIAL REPORT</t>
    </r>
  </si>
  <si>
    <t>and Explanation</t>
  </si>
  <si>
    <t>Adjustment Identification</t>
  </si>
  <si>
    <t xml:space="preserve">Administrative Costs </t>
  </si>
  <si>
    <t xml:space="preserve"> PART 4: ANNUAL ADOPTION SAVINGS CALCULATION AND ACCOUNTING REPORT</t>
  </si>
  <si>
    <t>(Attach this report to Part 1 for the current quarter ended September 30th of each year.)</t>
  </si>
  <si>
    <t xml:space="preserve">Current FFY FMAP Rate = </t>
  </si>
  <si>
    <t>Federal Fiscal Year (FFY):</t>
  </si>
  <si>
    <t xml:space="preserve">Prior FFY FMAP Rate = </t>
  </si>
  <si>
    <t>Alternate Approved Method</t>
  </si>
  <si>
    <t>SECTION A:  ADOPTION SAVINGS CALCULATION</t>
  </si>
  <si>
    <t>Line #</t>
  </si>
  <si>
    <t>Reporting Line Title</t>
  </si>
  <si>
    <t>(A) Current FFY</t>
  </si>
  <si>
    <t>(B) Prior Reported FFYs - As Specified by Instructions</t>
  </si>
  <si>
    <t>Average Monthly Number of Children: Current FFY &amp; Prior FFY</t>
  </si>
  <si>
    <t>On Behalf of Line 2 Applicable Children</t>
  </si>
  <si>
    <t>(All Categories) Available For Expenditure  (lines 1 + 7)</t>
  </si>
  <si>
    <t>SECTION B:  ADOPTION SAVINGS EXPENDITURES</t>
  </si>
  <si>
    <t>Prior Reported FFYs -  Total Cumulative Expenditures of Calculated</t>
  </si>
  <si>
    <t>SECTION C:  UNEXPENDED ADOPTION SAVINGS</t>
  </si>
  <si>
    <t>Prior Reported FFYs -  Unexpended Balance of Calculated</t>
  </si>
  <si>
    <t>Cumulative -  Unexpended Balance of Calculated</t>
  </si>
  <si>
    <t xml:space="preserve">This certifies that the information on Part 4 of this form is accurate and true to the best of my knowledge and belief.  </t>
  </si>
  <si>
    <t>Revised Rpt.</t>
  </si>
  <si>
    <t xml:space="preserve">Prior Reported FFYs - Total Cumulative Calculated </t>
  </si>
  <si>
    <t>Adoption Savings (All Categories)</t>
  </si>
  <si>
    <t>Title IV-E Adoption Assistance Payments "Applicable Child Only Status"</t>
  </si>
  <si>
    <t>Adoption Assistance Payments (Total Computable)</t>
  </si>
  <si>
    <t xml:space="preserve">Calculated Adoption Assistance Payment Savings </t>
  </si>
  <si>
    <t>On Behalf of Line 2 Applicable Children (FMAP Rate X Line 3)</t>
  </si>
  <si>
    <t>Adoption Assistance Administration (Total Computable)</t>
  </si>
  <si>
    <t xml:space="preserve">Calculated Adoption Assistance Administration Savings </t>
  </si>
  <si>
    <t>On Behalf of Line 2 Applicable Children (50% FFP Rate X Line 5)</t>
  </si>
  <si>
    <t>Reporting Period - Total Calculated Adoption Savings (All Categories)</t>
  </si>
  <si>
    <t xml:space="preserve">Cumulative - Total Calculated Adoption Savings </t>
  </si>
  <si>
    <t>Adoption Savings (line 1 amount)</t>
  </si>
  <si>
    <t>Reporting Period - Expenditures of Adoption Savings On:</t>
  </si>
  <si>
    <t>Post-Adoption or Post-Guardianship Services (from line 8 amount)</t>
  </si>
  <si>
    <t>Other Title IV-B or Title IV-E Allowable Services (from line 8 amount)</t>
  </si>
  <si>
    <t>Reporting Period - Total Expenditures of Calculated</t>
  </si>
  <si>
    <t>Adoption Savings (lines 10 + 11 + 12)</t>
  </si>
  <si>
    <t>Cumulative Total Expenditures of Calculated</t>
  </si>
  <si>
    <t>Adoption Savings (lines 9 + 13)</t>
  </si>
  <si>
    <t>Adoption Savings (line 1 - line 9)</t>
  </si>
  <si>
    <t>Reporting Period -  Unexpended Balance of Calculated</t>
  </si>
  <si>
    <t>Adoption Savings (line 7 - line 13)</t>
  </si>
  <si>
    <t>Adoption Savings (line 15 + line 16)</t>
  </si>
  <si>
    <t>This also certifies that the expenditures identified in Section B consist of non-federal funds which supplement, not supplant, any federal or non-federal funds  used to provide any service under titles IV-B or IV-E.</t>
  </si>
  <si>
    <r>
      <t xml:space="preserve">Reporting Period: </t>
    </r>
    <r>
      <rPr>
        <b/>
        <sz val="8"/>
        <rFont val="Arial"/>
        <family val="2"/>
      </rPr>
      <t>Current</t>
    </r>
  </si>
  <si>
    <t>Services For Children At Risk of Foster Care (from line 8 amount)</t>
  </si>
  <si>
    <t>Sex Trafficking</t>
  </si>
  <si>
    <t>Title IV-E Funded Sex Trafficking Administrative Costs</t>
  </si>
  <si>
    <t xml:space="preserve">Calculation Methodology Used: </t>
  </si>
  <si>
    <t>Expires:  10/31/2018</t>
  </si>
  <si>
    <t>Children's Bureau (CB) Method</t>
  </si>
  <si>
    <t>CB Method With Actual Amounts</t>
  </si>
  <si>
    <t>Expires:  10/31/--------</t>
  </si>
  <si>
    <t xml:space="preserve">Kinship Navigator Program - </t>
  </si>
  <si>
    <t>Number of Children In-Placement:</t>
  </si>
  <si>
    <t>Number of Children Pre-Placement:</t>
  </si>
  <si>
    <t>Title IV-E Funded Candidate Administrative Costs</t>
  </si>
  <si>
    <t>1c</t>
  </si>
  <si>
    <t>1d</t>
  </si>
  <si>
    <t>1e</t>
  </si>
  <si>
    <t>2c</t>
  </si>
  <si>
    <t>Title IV-E Maintenance Payments - Specified Setting Child Care Institution</t>
  </si>
  <si>
    <t>Title IV-E Maintenance Payments - Non-Specified Setting Child Care Institution</t>
  </si>
  <si>
    <t>Title IV-E Maintenance Payments -  Substance Abuse Treatment Facility</t>
  </si>
  <si>
    <t>Agency Maint.  Payments - Non-Specified Setting</t>
  </si>
  <si>
    <t>Agency Maint.  Payments - Substance Abuse</t>
  </si>
  <si>
    <t>Agency Maint.  Payments - Specified Setting</t>
  </si>
  <si>
    <t>Agency Maint. Payments -</t>
  </si>
  <si>
    <t>Tribal-State Agmt. Maint. Payments -'</t>
  </si>
  <si>
    <t>PREVENTION SERVICES AND KINSHIP NAVIGATOR PROGRAMS</t>
  </si>
  <si>
    <t>SECTION D:  PREVENTION SERVICES AND KINSHIP NAVIGATOR PROGRAMS</t>
  </si>
  <si>
    <t>Tribal-State Agmt. Maint. Payments - Other</t>
  </si>
  <si>
    <t>Prevention Services Provision - Well-Supported</t>
  </si>
  <si>
    <t>Prevention Services Administrative Costs -</t>
  </si>
  <si>
    <t>Prevention Services Provision - Other Qualifying</t>
  </si>
  <si>
    <t>Prevention Services Training Costs -</t>
  </si>
  <si>
    <t xml:space="preserve">Non-CCWIS </t>
  </si>
  <si>
    <t>Project Developmental Costs</t>
  </si>
  <si>
    <t>Project Operational Costs</t>
  </si>
  <si>
    <t xml:space="preserve">CCWIS Project Developmental Costs </t>
  </si>
  <si>
    <t>CCWIS Project Developmental Costs Using</t>
  </si>
  <si>
    <t>Non-CCWIS Cost Allocation – APD Required</t>
  </si>
  <si>
    <t>CCWIS Cost Allocation – No APD Required</t>
  </si>
  <si>
    <t>Non-CCWIS Cost Allocation – No APD Required</t>
  </si>
  <si>
    <t>CCWIS Project Operational Costs Using</t>
  </si>
  <si>
    <t>Non-CCWIS Cost Allocation</t>
  </si>
  <si>
    <t>Dropdown</t>
  </si>
  <si>
    <t>[Project Number (e.g., NA, 01, 02, etc.]:</t>
  </si>
  <si>
    <t xml:space="preserve">CCWIS Cost Allocation </t>
  </si>
  <si>
    <t xml:space="preserve">CCWIS Cost Allocation – APD Required </t>
  </si>
  <si>
    <r>
      <t xml:space="preserve">Form CB-496 [Part 1 - Page 2 of 3] </t>
    </r>
    <r>
      <rPr>
        <sz val="7"/>
        <rFont val="Arial"/>
        <family val="2"/>
      </rPr>
      <t xml:space="preserve">  (10/01/2018)  Replaces 10/01/2015 version.                                                                                                        </t>
    </r>
  </si>
  <si>
    <r>
      <t xml:space="preserve">Form CB-496 [Part 1 - Page 3 of 3] </t>
    </r>
    <r>
      <rPr>
        <sz val="7"/>
        <rFont val="Arial"/>
        <family val="2"/>
      </rPr>
      <t xml:space="preserve">  (10/01/2018)  Replaces 10/01/2015 version.                                                                                                        </t>
    </r>
  </si>
  <si>
    <r>
      <t xml:space="preserve">Form CB-496 [Part 2] </t>
    </r>
    <r>
      <rPr>
        <sz val="7"/>
        <rFont val="Arial"/>
        <family val="2"/>
      </rPr>
      <t xml:space="preserve">  (10/01/2018)  Replaces 10/01/2015 version.                                                                                                        </t>
    </r>
  </si>
  <si>
    <r>
      <t xml:space="preserve">Form CB-496 [Part 3] </t>
    </r>
    <r>
      <rPr>
        <sz val="7"/>
        <rFont val="Arial"/>
        <family val="2"/>
      </rPr>
      <t xml:space="preserve">  (10/01/2018)  Replaces 10/01/2015 version.                                                                                                        </t>
    </r>
  </si>
  <si>
    <r>
      <t xml:space="preserve">Form CB-496 [Part 4] </t>
    </r>
    <r>
      <rPr>
        <sz val="7"/>
        <rFont val="Arial"/>
        <family val="2"/>
      </rPr>
      <t xml:space="preserve"> (10/01/2018). Replaces 10/01/15 version.                                                                                                      </t>
    </r>
  </si>
  <si>
    <r>
      <t xml:space="preserve">Form CB-496 [Part 1 - Page 1 of 2] </t>
    </r>
    <r>
      <rPr>
        <sz val="7"/>
        <rFont val="Arial"/>
        <family val="2"/>
      </rPr>
      <t xml:space="preserve">  (10/01/2018)  Replaces 10/01/2015 version.                                                                                                        </t>
    </r>
  </si>
  <si>
    <t xml:space="preserve">Prevention Services </t>
  </si>
  <si>
    <t>Kinship Navigator</t>
  </si>
  <si>
    <t>Expires:  10/31/----</t>
  </si>
  <si>
    <t>Expires:  10/31/----=</t>
  </si>
  <si>
    <t xml:space="preserve">Prevention Services Program - </t>
  </si>
  <si>
    <t>Prevention Services Program - Non-Federal</t>
  </si>
  <si>
    <t xml:space="preserve"> (State or Tribal) Share of Total Costs</t>
  </si>
  <si>
    <t>Kinship Navigator Program - Non-Federal</t>
  </si>
  <si>
    <t>Administrative Costs - Pre-Placement Activities</t>
  </si>
  <si>
    <t>34a</t>
  </si>
  <si>
    <t>34b</t>
  </si>
  <si>
    <t>48a</t>
  </si>
  <si>
    <t>48b</t>
  </si>
  <si>
    <t>48c</t>
  </si>
  <si>
    <t>48d</t>
  </si>
  <si>
    <t>Kinship Navigator Program - Any Services Provided</t>
  </si>
  <si>
    <t>`</t>
  </si>
  <si>
    <t>Practices</t>
  </si>
  <si>
    <t>Prevention Planning and Agency Management</t>
  </si>
  <si>
    <t xml:space="preserve">Title IV-E Prevention Services -Any Services Provided </t>
  </si>
  <si>
    <t>Number of Families:</t>
  </si>
  <si>
    <t>Provision of Services</t>
  </si>
  <si>
    <t>Number</t>
  </si>
  <si>
    <t>(FMAP Rate)</t>
  </si>
  <si>
    <t>Tribal-State Agreement Adoption Assistance</t>
  </si>
  <si>
    <t>DRAFT -  Form CB-496 (All Parts) - Oct. 2018</t>
  </si>
  <si>
    <t>Agency Maintenance (Maint.)   Payments -</t>
  </si>
  <si>
    <r>
      <t>Foster Family Home</t>
    </r>
    <r>
      <rPr>
        <b/>
        <sz val="8"/>
        <rFont val="Arial"/>
        <family val="2"/>
      </rPr>
      <t xml:space="preserve"> (FMAP Rate)</t>
    </r>
  </si>
  <si>
    <r>
      <t xml:space="preserve">Child Care Institution </t>
    </r>
    <r>
      <rPr>
        <b/>
        <sz val="8"/>
        <rFont val="Arial"/>
        <family val="2"/>
      </rPr>
      <t>(FMAP Rate)</t>
    </r>
  </si>
  <si>
    <r>
      <t xml:space="preserve">Treatment Facility </t>
    </r>
    <r>
      <rPr>
        <b/>
        <sz val="8"/>
        <rFont val="Arial"/>
        <family val="2"/>
      </rPr>
      <t>(FMAP Rate)</t>
    </r>
  </si>
  <si>
    <r>
      <t xml:space="preserve">Total </t>
    </r>
    <r>
      <rPr>
        <b/>
        <sz val="8"/>
        <rFont val="Arial"/>
        <family val="2"/>
      </rPr>
      <t>(FMAP Rate)</t>
    </r>
  </si>
  <si>
    <t>2a</t>
  </si>
  <si>
    <t>Tribal-State Agreement (Agmt.) Maint. Payments -</t>
  </si>
  <si>
    <r>
      <t xml:space="preserve">Foster Family Home </t>
    </r>
    <r>
      <rPr>
        <b/>
        <sz val="8"/>
        <rFont val="Arial"/>
        <family val="2"/>
      </rPr>
      <t>(Applicable FMAP Rate)</t>
    </r>
  </si>
  <si>
    <r>
      <t xml:space="preserve">Qualifying Placements </t>
    </r>
    <r>
      <rPr>
        <b/>
        <sz val="8"/>
        <rFont val="Arial"/>
        <family val="2"/>
      </rPr>
      <t>(Applicable FMAP Rate)</t>
    </r>
  </si>
  <si>
    <t xml:space="preserve">Provider and Agency Management </t>
  </si>
  <si>
    <t>Title IV-E Foster Care Candidate</t>
  </si>
  <si>
    <t>Training Costs - Staff, Provider and</t>
  </si>
  <si>
    <r>
      <rPr>
        <sz val="8"/>
        <rFont val="Arial"/>
        <family val="2"/>
      </rPr>
      <t>Professional Partner</t>
    </r>
    <r>
      <rPr>
        <b/>
        <sz val="8"/>
        <rFont val="Arial"/>
        <family val="2"/>
      </rPr>
      <t xml:space="preserve"> (75% FFP Rate)</t>
    </r>
  </si>
  <si>
    <t xml:space="preserve">Agency Adoption Assistance Payments </t>
  </si>
  <si>
    <t>Training Costs - Staff and Provider and</t>
  </si>
  <si>
    <t>Agency Guardianship Assistance</t>
  </si>
  <si>
    <r>
      <t>Practices</t>
    </r>
    <r>
      <rPr>
        <strike/>
        <sz val="8"/>
        <rFont val="Arial"/>
        <family val="2"/>
      </rPr>
      <t xml:space="preserve"> </t>
    </r>
  </si>
  <si>
    <r>
      <t xml:space="preserve">Prevention Service Providers </t>
    </r>
    <r>
      <rPr>
        <b/>
        <sz val="8"/>
        <rFont val="Arial"/>
        <family val="2"/>
      </rPr>
      <t>(50% FFP Rate)</t>
    </r>
  </si>
  <si>
    <t>SECTION E:  AVERAGE MONTHLY NUMBER OF CHILDREN ASSISTED</t>
  </si>
  <si>
    <t xml:space="preserve">Title IV-E Maintenance Payments - Foster Family Home </t>
  </si>
  <si>
    <t xml:space="preserve">Title IV-E Funded Administrative Costs In All Placement Settings </t>
  </si>
  <si>
    <t>Total Number of Children In-Placement:</t>
  </si>
  <si>
    <t xml:space="preserve">Any Payments or Administrative Costs In All Placement Settings </t>
  </si>
  <si>
    <t>Number of Children In-Placement, Care or Supervision Receiving:</t>
  </si>
  <si>
    <t>Total Number of Children:</t>
  </si>
  <si>
    <t>CCWIS Oper. Costs</t>
  </si>
  <si>
    <r>
      <t>SECTION A: TITLE IV-E ALLOWABLE AND WAIVER BASED DEMONSTRATION PROJECT COSTS</t>
    </r>
    <r>
      <rPr>
        <sz val="10"/>
        <rFont val="Arial"/>
        <family val="2"/>
      </rPr>
      <t xml:space="preserve"> </t>
    </r>
  </si>
  <si>
    <t>Title IV-E CCWIS Operational Cost</t>
  </si>
  <si>
    <t xml:space="preserve">Admin. &amp; CCWIS Costs (50% FFP Rate) - </t>
  </si>
  <si>
    <t>Title IV-E Administration (All Applicable Categories)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</si>
</sst>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  <numFmt numFmtId="168" formatCode="mm/dd/yy;@"/>
    <numFmt numFmtId="169" formatCode="m/d/yy;@"/>
  </numFmts>
  <fonts count="47" x14ac:knownFonts="1"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b/>
      <sz val="10"/>
      <name val="Helv"/>
    </font>
    <font>
      <sz val="8"/>
      <name val="Helv"/>
    </font>
    <font>
      <b/>
      <sz val="5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Helv"/>
    </font>
    <font>
      <sz val="9"/>
      <name val="Arial"/>
      <family val="2"/>
    </font>
    <font>
      <b/>
      <sz val="11"/>
      <name val="Arial"/>
      <family val="2"/>
    </font>
    <font>
      <sz val="9"/>
      <name val="Arial Black"/>
      <family val="2"/>
    </font>
    <font>
      <b/>
      <sz val="9"/>
      <name val="Helv"/>
    </font>
    <font>
      <sz val="6"/>
      <name val="Arial"/>
      <family val="2"/>
    </font>
    <font>
      <sz val="5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8"/>
      <name val="Helv"/>
    </font>
    <font>
      <b/>
      <i/>
      <sz val="10"/>
      <name val="Arial"/>
      <family val="2"/>
    </font>
    <font>
      <sz val="10"/>
      <name val="Helv"/>
    </font>
    <font>
      <u val="double"/>
      <sz val="10"/>
      <name val="Helv"/>
    </font>
    <font>
      <b/>
      <sz val="8"/>
      <name val="Arial"/>
      <family val="2"/>
    </font>
    <font>
      <b/>
      <sz val="7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7"/>
      <name val="Helv"/>
    </font>
    <font>
      <b/>
      <strike/>
      <sz val="8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trike/>
      <sz val="8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.5"/>
      <name val="Arial"/>
      <family val="2"/>
    </font>
    <font>
      <b/>
      <u/>
      <sz val="8"/>
      <name val="Arial"/>
      <family val="2"/>
    </font>
    <font>
      <u/>
      <sz val="7"/>
      <name val="Arial"/>
      <family val="2"/>
    </font>
    <font>
      <u/>
      <sz val="10"/>
      <name val="Arial"/>
      <family val="2"/>
    </font>
    <font>
      <i/>
      <sz val="7"/>
      <name val="Arial"/>
      <family val="2"/>
    </font>
    <font>
      <b/>
      <sz val="11"/>
      <name val="Calibri"/>
      <family val="2"/>
    </font>
    <font>
      <b/>
      <sz val="10"/>
      <color theme="4" tint="-0.24997711111789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</patternFill>
    </fill>
    <fill>
      <patternFill patternType="solid">
        <fgColor indexed="47"/>
        <bgColor indexed="64"/>
      </patternFill>
    </fill>
    <fill>
      <patternFill patternType="lightGray"/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1"/>
    <xf numFmtId="9" fontId="1" fillId="0" borderId="0" applyFont="0" applyFill="0" applyBorder="0" applyAlignment="0" applyProtection="0"/>
  </cellStyleXfs>
  <cellXfs count="920">
    <xf numFmtId="164" fontId="0" fillId="0" borderId="0" xfId="0"/>
    <xf numFmtId="164" fontId="5" fillId="0" borderId="0" xfId="0" applyFont="1"/>
    <xf numFmtId="164" fontId="4" fillId="0" borderId="0" xfId="0" applyFont="1" applyBorder="1"/>
    <xf numFmtId="164" fontId="0" fillId="0" borderId="0" xfId="0" applyFill="1"/>
    <xf numFmtId="164" fontId="11" fillId="0" borderId="0" xfId="0" applyFont="1" applyFill="1" applyBorder="1"/>
    <xf numFmtId="164" fontId="12" fillId="0" borderId="0" xfId="0" applyFont="1" applyFill="1" applyBorder="1"/>
    <xf numFmtId="164" fontId="4" fillId="0" borderId="0" xfId="0" applyFont="1" applyBorder="1" applyProtection="1">
      <protection locked="0"/>
    </xf>
    <xf numFmtId="164" fontId="13" fillId="0" borderId="0" xfId="0" applyFont="1" applyBorder="1" applyAlignment="1" applyProtection="1"/>
    <xf numFmtId="164" fontId="13" fillId="0" borderId="0" xfId="0" applyFont="1" applyBorder="1" applyAlignment="1"/>
    <xf numFmtId="164" fontId="14" fillId="0" borderId="0" xfId="0" applyFont="1" applyBorder="1"/>
    <xf numFmtId="164" fontId="0" fillId="0" borderId="0" xfId="0" applyBorder="1"/>
    <xf numFmtId="164" fontId="9" fillId="0" borderId="0" xfId="0" applyFont="1" applyBorder="1"/>
    <xf numFmtId="164" fontId="6" fillId="0" borderId="0" xfId="0" applyFont="1" applyBorder="1"/>
    <xf numFmtId="164" fontId="14" fillId="0" borderId="0" xfId="0" applyFont="1" applyBorder="1" applyProtection="1">
      <protection locked="0"/>
    </xf>
    <xf numFmtId="164" fontId="17" fillId="0" borderId="0" xfId="0" applyFont="1" applyBorder="1" applyAlignment="1" applyProtection="1">
      <alignment horizontal="left"/>
    </xf>
    <xf numFmtId="164" fontId="7" fillId="0" borderId="0" xfId="0" applyFont="1" applyBorder="1"/>
    <xf numFmtId="164" fontId="8" fillId="0" borderId="0" xfId="0" applyFont="1" applyBorder="1"/>
    <xf numFmtId="164" fontId="2" fillId="0" borderId="0" xfId="0" applyFont="1" applyBorder="1"/>
    <xf numFmtId="164" fontId="3" fillId="0" borderId="0" xfId="0" applyFont="1" applyBorder="1"/>
    <xf numFmtId="164" fontId="13" fillId="2" borderId="2" xfId="0" applyFont="1" applyFill="1" applyBorder="1" applyAlignment="1">
      <alignment horizontal="right"/>
    </xf>
    <xf numFmtId="164" fontId="13" fillId="2" borderId="3" xfId="0" applyFont="1" applyFill="1" applyBorder="1" applyAlignment="1">
      <alignment horizontal="right"/>
    </xf>
    <xf numFmtId="164" fontId="13" fillId="2" borderId="0" xfId="0" applyFont="1" applyFill="1" applyBorder="1" applyAlignment="1">
      <alignment horizontal="right"/>
    </xf>
    <xf numFmtId="164" fontId="13" fillId="2" borderId="4" xfId="0" applyFont="1" applyFill="1" applyBorder="1" applyAlignment="1">
      <alignment horizontal="right"/>
    </xf>
    <xf numFmtId="164" fontId="13" fillId="2" borderId="5" xfId="0" applyFont="1" applyFill="1" applyBorder="1" applyAlignment="1">
      <alignment horizontal="right"/>
    </xf>
    <xf numFmtId="164" fontId="13" fillId="2" borderId="6" xfId="0" applyFont="1" applyFill="1" applyBorder="1" applyAlignment="1">
      <alignment horizontal="right"/>
    </xf>
    <xf numFmtId="164" fontId="13" fillId="2" borderId="7" xfId="0" applyFont="1" applyFill="1" applyBorder="1" applyAlignment="1">
      <alignment horizontal="right"/>
    </xf>
    <xf numFmtId="164" fontId="13" fillId="2" borderId="8" xfId="0" applyFont="1" applyFill="1" applyBorder="1" applyAlignment="1">
      <alignment horizontal="right"/>
    </xf>
    <xf numFmtId="164" fontId="7" fillId="0" borderId="0" xfId="0" applyFont="1" applyBorder="1" applyAlignment="1" applyProtection="1">
      <alignment horizontal="center"/>
    </xf>
    <xf numFmtId="164" fontId="20" fillId="0" borderId="0" xfId="0" applyFont="1" applyBorder="1"/>
    <xf numFmtId="164" fontId="20" fillId="0" borderId="0" xfId="0" applyFont="1"/>
    <xf numFmtId="164" fontId="18" fillId="0" borderId="0" xfId="0" applyFont="1"/>
    <xf numFmtId="164" fontId="20" fillId="0" borderId="4" xfId="0" applyFont="1" applyBorder="1"/>
    <xf numFmtId="164" fontId="20" fillId="1" borderId="7" xfId="0" applyFont="1" applyFill="1" applyBorder="1"/>
    <xf numFmtId="164" fontId="20" fillId="1" borderId="8" xfId="0" applyFont="1" applyFill="1" applyBorder="1"/>
    <xf numFmtId="164" fontId="20" fillId="1" borderId="9" xfId="0" applyFont="1" applyFill="1" applyBorder="1"/>
    <xf numFmtId="164" fontId="20" fillId="1" borderId="0" xfId="0" applyFont="1" applyFill="1" applyBorder="1"/>
    <xf numFmtId="164" fontId="20" fillId="1" borderId="4" xfId="0" applyFont="1" applyFill="1" applyBorder="1"/>
    <xf numFmtId="164" fontId="7" fillId="1" borderId="11" xfId="0" applyFont="1" applyFill="1" applyBorder="1"/>
    <xf numFmtId="164" fontId="6" fillId="0" borderId="7" xfId="0" applyFont="1" applyBorder="1"/>
    <xf numFmtId="164" fontId="4" fillId="0" borderId="7" xfId="0" applyFont="1" applyBorder="1"/>
    <xf numFmtId="164" fontId="9" fillId="0" borderId="0" xfId="0" applyFont="1" applyBorder="1" applyAlignment="1" applyProtection="1">
      <alignment horizontal="left"/>
    </xf>
    <xf numFmtId="164" fontId="9" fillId="0" borderId="7" xfId="0" applyFont="1" applyBorder="1"/>
    <xf numFmtId="164" fontId="9" fillId="0" borderId="0" xfId="0" applyFont="1"/>
    <xf numFmtId="164" fontId="6" fillId="0" borderId="0" xfId="0" applyFont="1"/>
    <xf numFmtId="164" fontId="26" fillId="0" borderId="0" xfId="0" applyFont="1" applyBorder="1"/>
    <xf numFmtId="164" fontId="26" fillId="0" borderId="0" xfId="0" applyFont="1" applyBorder="1" applyAlignment="1">
      <alignment horizontal="left"/>
    </xf>
    <xf numFmtId="164" fontId="26" fillId="0" borderId="0" xfId="0" applyFont="1" applyBorder="1" applyAlignment="1" applyProtection="1">
      <alignment horizontal="left"/>
    </xf>
    <xf numFmtId="164" fontId="4" fillId="0" borderId="12" xfId="0" applyFont="1" applyBorder="1"/>
    <xf numFmtId="164" fontId="4" fillId="0" borderId="12" xfId="0" applyFont="1" applyBorder="1" applyProtection="1">
      <protection locked="0"/>
    </xf>
    <xf numFmtId="164" fontId="4" fillId="0" borderId="13" xfId="0" applyFont="1" applyBorder="1" applyProtection="1">
      <protection locked="0"/>
    </xf>
    <xf numFmtId="164" fontId="17" fillId="0" borderId="14" xfId="0" applyFont="1" applyBorder="1" applyAlignment="1" applyProtection="1">
      <alignment horizontal="left"/>
    </xf>
    <xf numFmtId="164" fontId="17" fillId="0" borderId="15" xfId="0" applyFont="1" applyBorder="1" applyAlignment="1" applyProtection="1">
      <alignment horizontal="left"/>
    </xf>
    <xf numFmtId="164" fontId="6" fillId="0" borderId="13" xfId="0" applyFont="1" applyBorder="1"/>
    <xf numFmtId="164" fontId="2" fillId="3" borderId="16" xfId="0" applyFont="1" applyFill="1" applyBorder="1" applyAlignment="1" applyProtection="1"/>
    <xf numFmtId="164" fontId="2" fillId="3" borderId="17" xfId="0" applyFont="1" applyFill="1" applyBorder="1" applyAlignment="1" applyProtection="1"/>
    <xf numFmtId="164" fontId="2" fillId="3" borderId="10" xfId="0" applyFont="1" applyFill="1" applyBorder="1" applyAlignment="1" applyProtection="1"/>
    <xf numFmtId="164" fontId="24" fillId="0" borderId="0" xfId="0" applyFont="1" applyBorder="1" applyAlignment="1" applyProtection="1">
      <alignment horizontal="left"/>
    </xf>
    <xf numFmtId="164" fontId="25" fillId="0" borderId="0" xfId="0" applyFont="1" applyBorder="1" applyProtection="1">
      <protection locked="0"/>
    </xf>
    <xf numFmtId="164" fontId="2" fillId="3" borderId="18" xfId="0" applyFont="1" applyFill="1" applyBorder="1" applyAlignment="1" applyProtection="1"/>
    <xf numFmtId="164" fontId="6" fillId="0" borderId="13" xfId="0" applyFont="1" applyBorder="1" applyAlignment="1">
      <alignment horizontal="left"/>
    </xf>
    <xf numFmtId="164" fontId="26" fillId="0" borderId="13" xfId="0" applyFont="1" applyBorder="1" applyAlignment="1" applyProtection="1">
      <alignment horizontal="left"/>
    </xf>
    <xf numFmtId="164" fontId="16" fillId="0" borderId="0" xfId="0" applyFont="1" applyBorder="1"/>
    <xf numFmtId="164" fontId="16" fillId="0" borderId="7" xfId="0" applyFont="1" applyBorder="1"/>
    <xf numFmtId="164" fontId="15" fillId="0" borderId="0" xfId="0" applyFont="1" applyBorder="1" applyAlignment="1" applyProtection="1">
      <alignment horizontal="center"/>
    </xf>
    <xf numFmtId="164" fontId="23" fillId="0" borderId="10" xfId="0" applyFont="1" applyBorder="1"/>
    <xf numFmtId="164" fontId="23" fillId="0" borderId="7" xfId="0" applyFont="1" applyBorder="1"/>
    <xf numFmtId="164" fontId="4" fillId="0" borderId="8" xfId="0" applyFont="1" applyBorder="1"/>
    <xf numFmtId="164" fontId="20" fillId="0" borderId="0" xfId="0" applyFont="1" applyFill="1" applyBorder="1"/>
    <xf numFmtId="164" fontId="6" fillId="0" borderId="0" xfId="0" applyFont="1" applyBorder="1" applyAlignment="1" applyProtection="1">
      <alignment horizontal="left"/>
    </xf>
    <xf numFmtId="164" fontId="17" fillId="0" borderId="10" xfId="0" applyFont="1" applyBorder="1"/>
    <xf numFmtId="164" fontId="17" fillId="0" borderId="7" xfId="0" applyFont="1" applyBorder="1"/>
    <xf numFmtId="164" fontId="17" fillId="0" borderId="0" xfId="0" applyFont="1" applyBorder="1"/>
    <xf numFmtId="164" fontId="27" fillId="1" borderId="7" xfId="0" applyFont="1" applyFill="1" applyBorder="1" applyAlignment="1">
      <alignment horizontal="right"/>
    </xf>
    <xf numFmtId="164" fontId="22" fillId="5" borderId="12" xfId="0" applyFont="1" applyFill="1" applyBorder="1"/>
    <xf numFmtId="164" fontId="22" fillId="5" borderId="13" xfId="0" applyFont="1" applyFill="1" applyBorder="1"/>
    <xf numFmtId="164" fontId="2" fillId="5" borderId="20" xfId="0" applyFont="1" applyFill="1" applyBorder="1" applyAlignment="1" applyProtection="1"/>
    <xf numFmtId="164" fontId="2" fillId="5" borderId="9" xfId="0" applyFont="1" applyFill="1" applyBorder="1" applyAlignment="1" applyProtection="1"/>
    <xf numFmtId="164" fontId="2" fillId="5" borderId="0" xfId="0" applyFont="1" applyFill="1" applyBorder="1" applyAlignment="1" applyProtection="1"/>
    <xf numFmtId="164" fontId="2" fillId="5" borderId="4" xfId="0" applyFont="1" applyFill="1" applyBorder="1" applyAlignment="1" applyProtection="1"/>
    <xf numFmtId="164" fontId="3" fillId="5" borderId="21" xfId="0" applyFont="1" applyFill="1" applyBorder="1" applyAlignment="1" applyProtection="1"/>
    <xf numFmtId="164" fontId="3" fillId="5" borderId="22" xfId="0" applyFont="1" applyFill="1" applyBorder="1" applyAlignment="1" applyProtection="1"/>
    <xf numFmtId="164" fontId="3" fillId="5" borderId="23" xfId="0" applyFont="1" applyFill="1" applyBorder="1" applyAlignment="1" applyProtection="1"/>
    <xf numFmtId="164" fontId="6" fillId="0" borderId="0" xfId="0" applyFont="1" applyBorder="1" applyAlignment="1"/>
    <xf numFmtId="164" fontId="4" fillId="0" borderId="0" xfId="0" applyFont="1" applyBorder="1" applyAlignment="1"/>
    <xf numFmtId="164" fontId="6" fillId="0" borderId="9" xfId="0" applyFont="1" applyBorder="1" applyAlignment="1"/>
    <xf numFmtId="164" fontId="6" fillId="0" borderId="11" xfId="0" applyFont="1" applyBorder="1" applyAlignment="1">
      <alignment horizontal="center" vertical="center"/>
    </xf>
    <xf numFmtId="164" fontId="9" fillId="0" borderId="0" xfId="0" applyFont="1" applyBorder="1" applyAlignment="1" applyProtection="1">
      <alignment horizontal="center" vertical="center"/>
    </xf>
    <xf numFmtId="164" fontId="9" fillId="0" borderId="0" xfId="0" applyFont="1" applyBorder="1" applyAlignment="1">
      <alignment horizontal="center" vertical="center"/>
    </xf>
    <xf numFmtId="164" fontId="6" fillId="0" borderId="10" xfId="0" applyFont="1" applyBorder="1" applyAlignment="1">
      <alignment horizontal="left" vertical="center"/>
    </xf>
    <xf numFmtId="164" fontId="6" fillId="0" borderId="7" xfId="0" applyFont="1" applyBorder="1" applyAlignment="1">
      <alignment horizontal="left" vertical="center"/>
    </xf>
    <xf numFmtId="164" fontId="30" fillId="0" borderId="0" xfId="0" applyFont="1" applyFill="1" applyBorder="1" applyAlignment="1">
      <alignment horizontal="left" vertical="center"/>
    </xf>
    <xf numFmtId="164" fontId="31" fillId="5" borderId="22" xfId="0" applyFont="1" applyFill="1" applyBorder="1" applyAlignment="1" applyProtection="1"/>
    <xf numFmtId="164" fontId="30" fillId="6" borderId="20" xfId="0" applyFont="1" applyFill="1" applyBorder="1" applyAlignment="1" applyProtection="1">
      <protection locked="0"/>
    </xf>
    <xf numFmtId="164" fontId="30" fillId="6" borderId="10" xfId="0" applyFont="1" applyFill="1" applyBorder="1" applyAlignment="1" applyProtection="1">
      <protection locked="0"/>
    </xf>
    <xf numFmtId="164" fontId="6" fillId="0" borderId="0" xfId="0" applyFont="1" applyBorder="1" applyAlignment="1">
      <alignment horizontal="left" vertical="center"/>
    </xf>
    <xf numFmtId="164" fontId="2" fillId="3" borderId="19" xfId="0" applyFont="1" applyFill="1" applyBorder="1" applyAlignment="1" applyProtection="1"/>
    <xf numFmtId="164" fontId="30" fillId="0" borderId="9" xfId="0" applyFont="1" applyFill="1" applyBorder="1" applyAlignment="1">
      <alignment horizontal="left" vertical="center"/>
    </xf>
    <xf numFmtId="164" fontId="0" fillId="0" borderId="0" xfId="0" applyFill="1" applyBorder="1" applyAlignment="1">
      <alignment horizontal="center" vertical="center"/>
    </xf>
    <xf numFmtId="9" fontId="21" fillId="5" borderId="13" xfId="4" applyFont="1" applyFill="1" applyBorder="1" applyAlignment="1">
      <alignment horizontal="right" vertical="center"/>
    </xf>
    <xf numFmtId="9" fontId="21" fillId="5" borderId="25" xfId="4" applyFont="1" applyFill="1" applyBorder="1" applyAlignment="1">
      <alignment horizontal="right" vertical="center"/>
    </xf>
    <xf numFmtId="164" fontId="5" fillId="0" borderId="0" xfId="0" applyFont="1" applyFill="1"/>
    <xf numFmtId="164" fontId="29" fillId="0" borderId="0" xfId="0" applyFont="1" applyFill="1" applyAlignment="1"/>
    <xf numFmtId="164" fontId="0" fillId="0" borderId="0" xfId="0" applyBorder="1" applyAlignment="1">
      <alignment horizontal="left" vertical="center"/>
    </xf>
    <xf numFmtId="164" fontId="6" fillId="0" borderId="27" xfId="0" applyFont="1" applyBorder="1" applyAlignment="1">
      <alignment horizontal="center" vertical="center" shrinkToFit="1"/>
    </xf>
    <xf numFmtId="164" fontId="6" fillId="0" borderId="28" xfId="0" applyFont="1" applyBorder="1" applyAlignment="1" applyProtection="1">
      <alignment horizontal="center" vertical="center" shrinkToFit="1"/>
    </xf>
    <xf numFmtId="164" fontId="6" fillId="0" borderId="27" xfId="0" applyFont="1" applyBorder="1" applyAlignment="1" applyProtection="1">
      <alignment horizontal="center" vertical="center" shrinkToFit="1"/>
    </xf>
    <xf numFmtId="164" fontId="6" fillId="0" borderId="26" xfId="0" applyFont="1" applyBorder="1" applyAlignment="1">
      <alignment horizontal="center" vertical="center"/>
    </xf>
    <xf numFmtId="164" fontId="30" fillId="0" borderId="0" xfId="0" applyFont="1" applyFill="1" applyBorder="1" applyAlignment="1" applyProtection="1">
      <alignment horizontal="left" vertical="center"/>
    </xf>
    <xf numFmtId="164" fontId="6" fillId="0" borderId="0" xfId="0" applyFont="1" applyBorder="1" applyAlignment="1" applyProtection="1"/>
    <xf numFmtId="164" fontId="6" fillId="0" borderId="27" xfId="0" applyFont="1" applyBorder="1" applyAlignment="1">
      <alignment horizontal="center" vertical="center"/>
    </xf>
    <xf numFmtId="164" fontId="6" fillId="0" borderId="27" xfId="0" applyFont="1" applyFill="1" applyBorder="1" applyAlignment="1">
      <alignment horizontal="center" vertical="center" shrinkToFit="1"/>
    </xf>
    <xf numFmtId="164" fontId="6" fillId="0" borderId="7" xfId="0" applyFont="1" applyBorder="1" applyAlignment="1">
      <alignment vertical="center"/>
    </xf>
    <xf numFmtId="164" fontId="6" fillId="0" borderId="8" xfId="0" applyFont="1" applyBorder="1" applyAlignment="1">
      <alignment vertical="center"/>
    </xf>
    <xf numFmtId="164" fontId="0" fillId="0" borderId="0" xfId="0" applyAlignment="1">
      <alignment vertical="center"/>
    </xf>
    <xf numFmtId="164" fontId="6" fillId="0" borderId="0" xfId="0" applyFont="1" applyAlignment="1">
      <alignment vertical="center"/>
    </xf>
    <xf numFmtId="164" fontId="26" fillId="0" borderId="0" xfId="0" applyFont="1" applyAlignment="1">
      <alignment vertical="center"/>
    </xf>
    <xf numFmtId="164" fontId="6" fillId="4" borderId="18" xfId="0" applyFont="1" applyFill="1" applyBorder="1" applyAlignment="1">
      <alignment horizontal="center" vertical="center" shrinkToFit="1"/>
    </xf>
    <xf numFmtId="164" fontId="6" fillId="4" borderId="16" xfId="0" applyFont="1" applyFill="1" applyBorder="1" applyAlignment="1" applyProtection="1">
      <alignment horizontal="left" vertical="center"/>
    </xf>
    <xf numFmtId="164" fontId="6" fillId="4" borderId="16" xfId="0" applyFont="1" applyFill="1" applyBorder="1" applyAlignment="1">
      <alignment horizontal="left" vertical="center"/>
    </xf>
    <xf numFmtId="164" fontId="6" fillId="0" borderId="10" xfId="0" applyFont="1" applyBorder="1" applyAlignment="1">
      <alignment vertical="center"/>
    </xf>
    <xf numFmtId="164" fontId="6" fillId="0" borderId="10" xfId="0" applyFont="1" applyBorder="1" applyAlignment="1" applyProtection="1">
      <alignment horizontal="left" vertical="center"/>
    </xf>
    <xf numFmtId="164" fontId="14" fillId="0" borderId="10" xfId="0" applyFont="1" applyBorder="1" applyAlignment="1">
      <alignment vertical="center"/>
    </xf>
    <xf numFmtId="164" fontId="6" fillId="0" borderId="0" xfId="0" applyFont="1" applyBorder="1" applyAlignment="1">
      <alignment vertical="center"/>
    </xf>
    <xf numFmtId="164" fontId="9" fillId="0" borderId="0" xfId="0" applyFont="1" applyBorder="1" applyAlignment="1">
      <alignment vertical="center"/>
    </xf>
    <xf numFmtId="164" fontId="6" fillId="0" borderId="27" xfId="0" applyFont="1" applyFill="1" applyBorder="1" applyAlignment="1">
      <alignment horizontal="center" vertical="center"/>
    </xf>
    <xf numFmtId="164" fontId="6" fillId="5" borderId="18" xfId="0" applyFont="1" applyFill="1" applyBorder="1" applyAlignment="1">
      <alignment horizontal="center" vertical="center"/>
    </xf>
    <xf numFmtId="164" fontId="30" fillId="0" borderId="9" xfId="0" applyFont="1" applyFill="1" applyBorder="1" applyAlignment="1" applyProtection="1">
      <alignment horizontal="left" vertical="center"/>
    </xf>
    <xf numFmtId="164" fontId="6" fillId="0" borderId="0" xfId="0" applyFont="1" applyFill="1" applyBorder="1" applyAlignment="1">
      <alignment vertical="center"/>
    </xf>
    <xf numFmtId="164" fontId="6" fillId="0" borderId="7" xfId="0" applyFont="1" applyFill="1" applyBorder="1" applyAlignment="1">
      <alignment vertical="center"/>
    </xf>
    <xf numFmtId="164" fontId="17" fillId="0" borderId="10" xfId="0" applyFont="1" applyFill="1" applyBorder="1" applyAlignment="1">
      <alignment horizontal="left" vertical="center"/>
    </xf>
    <xf numFmtId="164" fontId="30" fillId="0" borderId="0" xfId="0" applyFont="1" applyBorder="1" applyAlignment="1">
      <alignment vertical="center"/>
    </xf>
    <xf numFmtId="164" fontId="30" fillId="0" borderId="0" xfId="0" applyFont="1" applyFill="1" applyBorder="1" applyAlignment="1">
      <alignment vertical="center"/>
    </xf>
    <xf numFmtId="164" fontId="17" fillId="0" borderId="7" xfId="0" applyFont="1" applyFill="1" applyBorder="1" applyAlignment="1">
      <alignment horizontal="left" vertical="center"/>
    </xf>
    <xf numFmtId="164" fontId="6" fillId="0" borderId="0" xfId="0" applyFont="1" applyFill="1" applyBorder="1" applyAlignment="1">
      <alignment horizontal="left" vertical="center"/>
    </xf>
    <xf numFmtId="164" fontId="30" fillId="0" borderId="9" xfId="0" applyFont="1" applyBorder="1" applyAlignment="1">
      <alignment vertical="center"/>
    </xf>
    <xf numFmtId="164" fontId="30" fillId="0" borderId="9" xfId="0" applyFont="1" applyFill="1" applyBorder="1" applyAlignment="1">
      <alignment vertical="center"/>
    </xf>
    <xf numFmtId="164" fontId="6" fillId="0" borderId="7" xfId="0" applyFont="1" applyFill="1" applyBorder="1" applyAlignment="1">
      <alignment horizontal="left" vertical="center"/>
    </xf>
    <xf numFmtId="164" fontId="6" fillId="0" borderId="10" xfId="0" applyFont="1" applyFill="1" applyBorder="1" applyAlignment="1">
      <alignment vertical="center"/>
    </xf>
    <xf numFmtId="164" fontId="18" fillId="0" borderId="0" xfId="0" applyFont="1" applyAlignment="1">
      <alignment vertical="center"/>
    </xf>
    <xf numFmtId="164" fontId="6" fillId="0" borderId="4" xfId="0" applyFont="1" applyBorder="1" applyAlignment="1">
      <alignment vertical="center"/>
    </xf>
    <xf numFmtId="164" fontId="17" fillId="0" borderId="0" xfId="0" applyFont="1" applyFill="1" applyBorder="1" applyAlignment="1">
      <alignment vertical="center"/>
    </xf>
    <xf numFmtId="164" fontId="17" fillId="0" borderId="7" xfId="0" applyFont="1" applyFill="1" applyBorder="1" applyAlignment="1">
      <alignment vertical="center"/>
    </xf>
    <xf numFmtId="164" fontId="6" fillId="0" borderId="8" xfId="0" applyFont="1" applyFill="1" applyBorder="1" applyAlignment="1">
      <alignment vertical="center"/>
    </xf>
    <xf numFmtId="164" fontId="17" fillId="0" borderId="10" xfId="0" applyFont="1" applyFill="1" applyBorder="1" applyAlignment="1">
      <alignment vertical="center"/>
    </xf>
    <xf numFmtId="164" fontId="6" fillId="4" borderId="16" xfId="0" applyFont="1" applyFill="1" applyBorder="1" applyAlignment="1">
      <alignment vertical="center"/>
    </xf>
    <xf numFmtId="164" fontId="0" fillId="0" borderId="0" xfId="0" applyAlignment="1">
      <alignment horizontal="left" vertical="center"/>
    </xf>
    <xf numFmtId="164" fontId="9" fillId="0" borderId="0" xfId="0" applyFont="1" applyBorder="1" applyAlignment="1" applyProtection="1">
      <alignment horizontal="left" vertical="center"/>
    </xf>
    <xf numFmtId="164" fontId="20" fillId="0" borderId="0" xfId="0" applyFont="1" applyBorder="1" applyAlignment="1">
      <alignment vertical="center"/>
    </xf>
    <xf numFmtId="164" fontId="20" fillId="0" borderId="0" xfId="0" applyFont="1" applyFill="1" applyBorder="1" applyAlignment="1" applyProtection="1">
      <alignment horizontal="left"/>
    </xf>
    <xf numFmtId="164" fontId="0" fillId="0" borderId="0" xfId="0" applyFill="1" applyAlignment="1">
      <alignment vertical="center"/>
    </xf>
    <xf numFmtId="164" fontId="20" fillId="0" borderId="0" xfId="0" applyFont="1" applyFill="1" applyBorder="1" applyAlignment="1" applyProtection="1">
      <alignment horizontal="left" vertical="center"/>
    </xf>
    <xf numFmtId="164" fontId="30" fillId="0" borderId="0" xfId="0" applyFont="1" applyFill="1" applyAlignment="1">
      <alignment vertical="center"/>
    </xf>
    <xf numFmtId="164" fontId="30" fillId="0" borderId="0" xfId="0" applyFont="1" applyAlignment="1">
      <alignment vertical="center"/>
    </xf>
    <xf numFmtId="164" fontId="20" fillId="0" borderId="9" xfId="0" applyFont="1" applyFill="1" applyBorder="1" applyAlignment="1" applyProtection="1">
      <alignment horizontal="left" vertical="center"/>
    </xf>
    <xf numFmtId="164" fontId="30" fillId="0" borderId="0" xfId="0" applyFont="1"/>
    <xf numFmtId="164" fontId="6" fillId="0" borderId="28" xfId="0" applyFont="1" applyBorder="1" applyAlignment="1" applyProtection="1">
      <alignment horizontal="center" vertical="center"/>
    </xf>
    <xf numFmtId="164" fontId="6" fillId="0" borderId="0" xfId="0" applyFont="1" applyAlignment="1"/>
    <xf numFmtId="164" fontId="0" fillId="0" borderId="0" xfId="0" applyAlignment="1"/>
    <xf numFmtId="164" fontId="7" fillId="0" borderId="0" xfId="0" applyFont="1" applyBorder="1" applyAlignment="1"/>
    <xf numFmtId="164" fontId="9" fillId="0" borderId="0" xfId="0" applyFont="1" applyBorder="1" applyAlignment="1"/>
    <xf numFmtId="164" fontId="8" fillId="0" borderId="0" xfId="0" applyFont="1" applyBorder="1" applyAlignment="1"/>
    <xf numFmtId="164" fontId="0" fillId="0" borderId="0" xfId="0" applyBorder="1" applyAlignment="1"/>
    <xf numFmtId="164" fontId="2" fillId="0" borderId="0" xfId="0" applyFont="1" applyBorder="1" applyAlignment="1"/>
    <xf numFmtId="164" fontId="3" fillId="0" borderId="0" xfId="0" applyFont="1" applyBorder="1" applyAlignment="1"/>
    <xf numFmtId="164" fontId="11" fillId="0" borderId="0" xfId="0" applyFont="1" applyFill="1" applyBorder="1" applyAlignment="1"/>
    <xf numFmtId="164" fontId="12" fillId="0" borderId="0" xfId="0" applyFont="1" applyFill="1" applyBorder="1" applyAlignment="1"/>
    <xf numFmtId="164" fontId="9" fillId="0" borderId="0" xfId="0" applyFont="1" applyAlignment="1"/>
    <xf numFmtId="164" fontId="33" fillId="0" borderId="0" xfId="0" applyFont="1" applyBorder="1"/>
    <xf numFmtId="164" fontId="29" fillId="0" borderId="0" xfId="0" applyFont="1" applyBorder="1" applyAlignment="1">
      <alignment horizontal="center" vertical="center" wrapText="1"/>
    </xf>
    <xf numFmtId="164" fontId="4" fillId="0" borderId="0" xfId="0" applyFont="1" applyBorder="1" applyAlignment="1">
      <alignment vertical="center"/>
    </xf>
    <xf numFmtId="164" fontId="4" fillId="0" borderId="0" xfId="0" applyFont="1" applyBorder="1" applyAlignment="1" applyProtection="1">
      <alignment vertical="center"/>
      <protection locked="0"/>
    </xf>
    <xf numFmtId="164" fontId="14" fillId="0" borderId="29" xfId="0" applyFont="1" applyBorder="1" applyAlignment="1" applyProtection="1">
      <alignment vertical="center"/>
      <protection locked="0"/>
    </xf>
    <xf numFmtId="164" fontId="26" fillId="0" borderId="0" xfId="0" applyFont="1" applyFill="1" applyBorder="1" applyAlignment="1">
      <alignment horizontal="left"/>
    </xf>
    <xf numFmtId="164" fontId="17" fillId="0" borderId="12" xfId="0" applyFont="1" applyBorder="1" applyAlignment="1" applyProtection="1">
      <alignment horizontal="left"/>
    </xf>
    <xf numFmtId="164" fontId="17" fillId="0" borderId="13" xfId="0" applyFont="1" applyBorder="1" applyAlignment="1" applyProtection="1">
      <alignment horizontal="left" vertical="center"/>
    </xf>
    <xf numFmtId="164" fontId="4" fillId="0" borderId="13" xfId="0" applyFont="1" applyBorder="1" applyAlignment="1">
      <alignment vertical="center"/>
    </xf>
    <xf numFmtId="164" fontId="4" fillId="0" borderId="13" xfId="0" applyFont="1" applyBorder="1" applyAlignment="1" applyProtection="1">
      <alignment vertical="center"/>
      <protection locked="0"/>
    </xf>
    <xf numFmtId="164" fontId="6" fillId="0" borderId="13" xfId="0" applyFont="1" applyBorder="1" applyAlignment="1">
      <alignment vertical="center"/>
    </xf>
    <xf numFmtId="164" fontId="6" fillId="0" borderId="13" xfId="0" applyFont="1" applyBorder="1" applyAlignment="1" applyProtection="1">
      <alignment horizontal="left" vertical="center"/>
    </xf>
    <xf numFmtId="164" fontId="14" fillId="0" borderId="13" xfId="0" applyFont="1" applyBorder="1" applyAlignment="1">
      <alignment vertical="center"/>
    </xf>
    <xf numFmtId="164" fontId="34" fillId="0" borderId="0" xfId="0" applyFont="1" applyBorder="1"/>
    <xf numFmtId="164" fontId="18" fillId="0" borderId="0" xfId="0" applyFont="1" applyBorder="1"/>
    <xf numFmtId="164" fontId="6" fillId="0" borderId="30" xfId="0" applyFont="1" applyBorder="1" applyAlignment="1">
      <alignment vertical="center"/>
    </xf>
    <xf numFmtId="164" fontId="17" fillId="0" borderId="31" xfId="0" applyFont="1" applyBorder="1" applyAlignment="1" applyProtection="1">
      <alignment horizontal="left" vertical="center"/>
    </xf>
    <xf numFmtId="164" fontId="17" fillId="0" borderId="32" xfId="0" applyFont="1" applyBorder="1" applyAlignment="1" applyProtection="1">
      <alignment horizontal="left" vertical="center"/>
    </xf>
    <xf numFmtId="164" fontId="17" fillId="0" borderId="33" xfId="0" applyFont="1" applyBorder="1" applyAlignment="1" applyProtection="1">
      <alignment horizontal="left" vertical="center"/>
    </xf>
    <xf numFmtId="164" fontId="17" fillId="0" borderId="15" xfId="0" applyFont="1" applyBorder="1" applyAlignment="1" applyProtection="1">
      <alignment horizontal="left" vertical="center"/>
    </xf>
    <xf numFmtId="164" fontId="20" fillId="0" borderId="0" xfId="0" applyFont="1" applyFill="1" applyBorder="1" applyAlignment="1" applyProtection="1"/>
    <xf numFmtId="164" fontId="26" fillId="0" borderId="0" xfId="0" applyFont="1" applyFill="1" applyBorder="1" applyAlignment="1">
      <alignment horizontal="center" vertical="center"/>
    </xf>
    <xf numFmtId="164" fontId="20" fillId="0" borderId="9" xfId="0" applyFont="1" applyFill="1" applyBorder="1" applyAlignment="1" applyProtection="1">
      <alignment horizontal="left"/>
    </xf>
    <xf numFmtId="164" fontId="17" fillId="0" borderId="13" xfId="0" applyFont="1" applyBorder="1" applyAlignment="1" applyProtection="1">
      <alignment horizontal="left"/>
    </xf>
    <xf numFmtId="164" fontId="0" fillId="0" borderId="34" xfId="0" applyBorder="1"/>
    <xf numFmtId="164" fontId="6" fillId="0" borderId="16" xfId="0" applyFont="1" applyBorder="1" applyAlignment="1"/>
    <xf numFmtId="164" fontId="18" fillId="0" borderId="35" xfId="0" applyFont="1" applyBorder="1" applyAlignment="1">
      <alignment vertical="center"/>
    </xf>
    <xf numFmtId="164" fontId="18" fillId="0" borderId="12" xfId="0" applyFont="1" applyBorder="1" applyAlignment="1">
      <alignment vertical="center"/>
    </xf>
    <xf numFmtId="164" fontId="18" fillId="0" borderId="24" xfId="0" applyFont="1" applyBorder="1" applyAlignment="1">
      <alignment vertical="center"/>
    </xf>
    <xf numFmtId="164" fontId="35" fillId="0" borderId="27" xfId="0" applyFont="1" applyBorder="1" applyAlignment="1" applyProtection="1">
      <alignment horizontal="center" vertical="center" shrinkToFit="1"/>
    </xf>
    <xf numFmtId="164" fontId="34" fillId="0" borderId="0" xfId="0" applyFont="1"/>
    <xf numFmtId="164" fontId="32" fillId="0" borderId="0" xfId="0" applyFont="1" applyBorder="1" applyAlignment="1">
      <alignment horizontal="left"/>
    </xf>
    <xf numFmtId="164" fontId="32" fillId="0" borderId="0" xfId="0" applyFont="1" applyBorder="1" applyAlignment="1" applyProtection="1">
      <alignment horizontal="left"/>
    </xf>
    <xf numFmtId="164" fontId="6" fillId="0" borderId="0" xfId="0" applyFont="1" applyFill="1" applyBorder="1"/>
    <xf numFmtId="164" fontId="33" fillId="0" borderId="0" xfId="0" applyFont="1" applyBorder="1" applyAlignment="1">
      <alignment horizontal="left"/>
    </xf>
    <xf numFmtId="164" fontId="9" fillId="0" borderId="0" xfId="0" applyFont="1" applyFill="1" applyBorder="1" applyAlignment="1"/>
    <xf numFmtId="164" fontId="26" fillId="0" borderId="0" xfId="0" applyFont="1" applyFill="1" applyBorder="1"/>
    <xf numFmtId="164" fontId="33" fillId="0" borderId="0" xfId="0" applyFont="1" applyFill="1" applyBorder="1"/>
    <xf numFmtId="164" fontId="0" fillId="0" borderId="0" xfId="0" applyFill="1" applyBorder="1"/>
    <xf numFmtId="164" fontId="26" fillId="0" borderId="37" xfId="0" applyFont="1" applyFill="1" applyBorder="1" applyAlignment="1">
      <alignment horizontal="center"/>
    </xf>
    <xf numFmtId="164" fontId="26" fillId="0" borderId="38" xfId="0" applyFont="1" applyFill="1" applyBorder="1" applyAlignment="1">
      <alignment horizontal="center"/>
    </xf>
    <xf numFmtId="164" fontId="13" fillId="2" borderId="34" xfId="0" applyFont="1" applyFill="1" applyBorder="1" applyAlignment="1">
      <alignment horizontal="right"/>
    </xf>
    <xf numFmtId="164" fontId="13" fillId="2" borderId="39" xfId="0" applyFont="1" applyFill="1" applyBorder="1" applyAlignment="1">
      <alignment horizontal="right"/>
    </xf>
    <xf numFmtId="164" fontId="6" fillId="0" borderId="27" xfId="0" applyFont="1" applyFill="1" applyBorder="1" applyAlignment="1" applyProtection="1">
      <alignment vertical="center"/>
    </xf>
    <xf numFmtId="164" fontId="6" fillId="0" borderId="27" xfId="0" applyFont="1" applyBorder="1" applyAlignment="1">
      <alignment vertical="center"/>
    </xf>
    <xf numFmtId="164" fontId="6" fillId="0" borderId="27" xfId="0" applyFont="1" applyBorder="1" applyAlignment="1" applyProtection="1">
      <alignment vertical="center"/>
    </xf>
    <xf numFmtId="164" fontId="7" fillId="0" borderId="0" xfId="0" applyFont="1" applyBorder="1" applyAlignment="1" applyProtection="1">
      <alignment horizontal="left"/>
    </xf>
    <xf numFmtId="164" fontId="20" fillId="0" borderId="0" xfId="0" applyFont="1" applyFill="1" applyBorder="1" applyAlignment="1"/>
    <xf numFmtId="164" fontId="13" fillId="2" borderId="8" xfId="0" applyFont="1" applyFill="1" applyBorder="1" applyAlignment="1">
      <alignment horizontal="left"/>
    </xf>
    <xf numFmtId="164" fontId="13" fillId="0" borderId="9" xfId="0" applyFont="1" applyBorder="1" applyAlignment="1" applyProtection="1"/>
    <xf numFmtId="164" fontId="0" fillId="0" borderId="9" xfId="0" applyBorder="1" applyAlignment="1"/>
    <xf numFmtId="164" fontId="19" fillId="2" borderId="4" xfId="0" applyFont="1" applyFill="1" applyBorder="1" applyAlignment="1">
      <alignment horizontal="left"/>
    </xf>
    <xf numFmtId="164" fontId="0" fillId="0" borderId="7" xfId="0" applyBorder="1"/>
    <xf numFmtId="164" fontId="13" fillId="0" borderId="11" xfId="0" applyFont="1" applyBorder="1" applyAlignment="1" applyProtection="1"/>
    <xf numFmtId="164" fontId="0" fillId="0" borderId="7" xfId="0" applyBorder="1" applyAlignment="1"/>
    <xf numFmtId="164" fontId="0" fillId="0" borderId="9" xfId="0" applyBorder="1"/>
    <xf numFmtId="164" fontId="6" fillId="0" borderId="0" xfId="0" applyFont="1" applyBorder="1" applyAlignment="1" applyProtection="1">
      <alignment horizontal="left" vertical="center"/>
    </xf>
    <xf numFmtId="164" fontId="6" fillId="0" borderId="7" xfId="0" applyFont="1" applyBorder="1" applyAlignment="1" applyProtection="1">
      <alignment horizontal="left" vertical="center"/>
    </xf>
    <xf numFmtId="164" fontId="17" fillId="7" borderId="42" xfId="0" applyFont="1" applyFill="1" applyBorder="1" applyAlignment="1">
      <alignment horizontal="center" vertical="center"/>
    </xf>
    <xf numFmtId="164" fontId="6" fillId="0" borderId="11" xfId="0" applyFont="1" applyBorder="1" applyAlignment="1" applyProtection="1">
      <alignment horizontal="left" vertical="center"/>
    </xf>
    <xf numFmtId="164" fontId="6" fillId="0" borderId="20" xfId="0" applyFont="1" applyBorder="1" applyAlignment="1" applyProtection="1">
      <alignment horizontal="left" vertical="center"/>
    </xf>
    <xf numFmtId="164" fontId="6" fillId="8" borderId="9" xfId="0" applyFont="1" applyFill="1" applyBorder="1" applyAlignment="1">
      <alignment vertical="center"/>
    </xf>
    <xf numFmtId="164" fontId="6" fillId="8" borderId="0" xfId="0" applyFont="1" applyFill="1" applyBorder="1" applyAlignment="1">
      <alignment vertical="center"/>
    </xf>
    <xf numFmtId="164" fontId="6" fillId="8" borderId="4" xfId="0" applyFont="1" applyFill="1" applyBorder="1" applyAlignment="1">
      <alignment vertical="center"/>
    </xf>
    <xf numFmtId="164" fontId="26" fillId="8" borderId="11" xfId="0" applyFont="1" applyFill="1" applyBorder="1" applyAlignment="1">
      <alignment vertical="center"/>
    </xf>
    <xf numFmtId="164" fontId="26" fillId="8" borderId="7" xfId="0" applyFont="1" applyFill="1" applyBorder="1" applyAlignment="1">
      <alignment vertical="center"/>
    </xf>
    <xf numFmtId="164" fontId="26" fillId="8" borderId="8" xfId="0" applyFont="1" applyFill="1" applyBorder="1" applyAlignment="1">
      <alignment vertical="center"/>
    </xf>
    <xf numFmtId="164" fontId="26" fillId="8" borderId="9" xfId="0" applyFont="1" applyFill="1" applyBorder="1" applyAlignment="1">
      <alignment vertical="center"/>
    </xf>
    <xf numFmtId="164" fontId="26" fillId="8" borderId="0" xfId="0" applyFont="1" applyFill="1" applyBorder="1" applyAlignment="1">
      <alignment vertical="center"/>
    </xf>
    <xf numFmtId="164" fontId="26" fillId="8" borderId="4" xfId="0" applyFont="1" applyFill="1" applyBorder="1" applyAlignment="1">
      <alignment vertical="center"/>
    </xf>
    <xf numFmtId="164" fontId="6" fillId="8" borderId="11" xfId="0" applyFont="1" applyFill="1" applyBorder="1" applyAlignment="1">
      <alignment vertical="center"/>
    </xf>
    <xf numFmtId="164" fontId="6" fillId="8" borderId="7" xfId="0" applyFont="1" applyFill="1" applyBorder="1" applyAlignment="1">
      <alignment vertical="center"/>
    </xf>
    <xf numFmtId="164" fontId="6" fillId="8" borderId="8" xfId="0" applyFont="1" applyFill="1" applyBorder="1" applyAlignment="1">
      <alignment vertical="center"/>
    </xf>
    <xf numFmtId="164" fontId="6" fillId="0" borderId="19" xfId="0" applyFont="1" applyFill="1" applyBorder="1" applyAlignment="1">
      <alignment vertical="center"/>
    </xf>
    <xf numFmtId="164" fontId="6" fillId="0" borderId="7" xfId="0" applyFont="1" applyFill="1" applyBorder="1" applyAlignment="1" applyProtection="1">
      <alignment horizontal="left" vertical="center"/>
    </xf>
    <xf numFmtId="164" fontId="6" fillId="0" borderId="0" xfId="0" applyFont="1" applyFill="1" applyBorder="1" applyAlignment="1" applyProtection="1">
      <alignment horizontal="left" vertical="center"/>
    </xf>
    <xf numFmtId="164" fontId="17" fillId="0" borderId="0" xfId="0" applyFont="1" applyBorder="1" applyAlignment="1">
      <alignment vertical="center"/>
    </xf>
    <xf numFmtId="164" fontId="17" fillId="0" borderId="7" xfId="0" applyFont="1" applyBorder="1" applyAlignment="1">
      <alignment vertical="center"/>
    </xf>
    <xf numFmtId="164" fontId="17" fillId="0" borderId="0" xfId="0" applyFont="1" applyFill="1" applyBorder="1" applyAlignment="1">
      <alignment horizontal="left" vertical="center"/>
    </xf>
    <xf numFmtId="164" fontId="26" fillId="0" borderId="7" xfId="0" applyFont="1" applyFill="1" applyBorder="1" applyAlignment="1" applyProtection="1">
      <alignment horizontal="left" vertical="center"/>
    </xf>
    <xf numFmtId="164" fontId="6" fillId="0" borderId="20" xfId="0" applyFont="1" applyBorder="1" applyAlignment="1">
      <alignment vertical="center"/>
    </xf>
    <xf numFmtId="164" fontId="26" fillId="4" borderId="16" xfId="0" applyFont="1" applyFill="1" applyBorder="1" applyAlignment="1">
      <alignment vertical="center"/>
    </xf>
    <xf numFmtId="164" fontId="26" fillId="4" borderId="17" xfId="0" applyFont="1" applyFill="1" applyBorder="1" applyAlignment="1">
      <alignment vertical="center"/>
    </xf>
    <xf numFmtId="164" fontId="6" fillId="0" borderId="4" xfId="0" applyFont="1" applyFill="1" applyBorder="1" applyAlignment="1">
      <alignment vertical="center"/>
    </xf>
    <xf numFmtId="164" fontId="6" fillId="0" borderId="20" xfId="0" applyFont="1" applyBorder="1" applyAlignment="1">
      <alignment horizontal="left" vertical="center"/>
    </xf>
    <xf numFmtId="164" fontId="6" fillId="0" borderId="19" xfId="0" applyFont="1" applyBorder="1" applyAlignment="1">
      <alignment horizontal="left" vertical="center"/>
    </xf>
    <xf numFmtId="164" fontId="17" fillId="7" borderId="21" xfId="0" applyFont="1" applyFill="1" applyBorder="1" applyAlignment="1">
      <alignment horizontal="center" vertical="center"/>
    </xf>
    <xf numFmtId="164" fontId="6" fillId="0" borderId="11" xfId="0" applyFont="1" applyBorder="1" applyAlignment="1">
      <alignment horizontal="left" vertical="center"/>
    </xf>
    <xf numFmtId="164" fontId="6" fillId="0" borderId="8" xfId="0" applyFont="1" applyBorder="1" applyAlignment="1">
      <alignment horizontal="left" vertical="center"/>
    </xf>
    <xf numFmtId="164" fontId="6" fillId="0" borderId="9" xfId="0" applyFont="1" applyFill="1" applyBorder="1" applyAlignment="1" applyProtection="1">
      <alignment horizontal="left" vertical="center"/>
    </xf>
    <xf numFmtId="164" fontId="6" fillId="0" borderId="20" xfId="0" applyFont="1" applyFill="1" applyBorder="1" applyAlignment="1" applyProtection="1">
      <alignment horizontal="left" vertical="center"/>
    </xf>
    <xf numFmtId="164" fontId="6" fillId="0" borderId="20" xfId="0" applyFont="1" applyFill="1" applyBorder="1" applyAlignment="1">
      <alignment horizontal="left" vertical="center"/>
    </xf>
    <xf numFmtId="164" fontId="26" fillId="0" borderId="7" xfId="0" applyFont="1" applyBorder="1" applyAlignment="1" applyProtection="1">
      <alignment horizontal="left" vertical="center"/>
    </xf>
    <xf numFmtId="164" fontId="17" fillId="7" borderId="43" xfId="0" applyFont="1" applyFill="1" applyBorder="1" applyAlignment="1">
      <alignment horizontal="center" vertical="center"/>
    </xf>
    <xf numFmtId="164" fontId="6" fillId="0" borderId="9" xfId="0" applyFont="1" applyBorder="1" applyAlignment="1" applyProtection="1">
      <alignment horizontal="left" vertical="center"/>
    </xf>
    <xf numFmtId="164" fontId="17" fillId="7" borderId="29" xfId="0" applyFont="1" applyFill="1" applyBorder="1" applyAlignment="1">
      <alignment horizontal="center" vertical="center"/>
    </xf>
    <xf numFmtId="164" fontId="6" fillId="0" borderId="11" xfId="0" applyFont="1" applyFill="1" applyBorder="1" applyAlignment="1" applyProtection="1">
      <alignment horizontal="left" vertical="center"/>
    </xf>
    <xf numFmtId="164" fontId="6" fillId="0" borderId="9" xfId="0" applyFont="1" applyFill="1" applyBorder="1" applyAlignment="1">
      <alignment horizontal="left" vertical="center"/>
    </xf>
    <xf numFmtId="164" fontId="6" fillId="0" borderId="39" xfId="0" applyFont="1" applyFill="1" applyBorder="1" applyAlignment="1">
      <alignment horizontal="left" vertical="center"/>
    </xf>
    <xf numFmtId="164" fontId="6" fillId="0" borderId="10" xfId="0" applyFont="1" applyFill="1" applyBorder="1" applyAlignment="1">
      <alignment horizontal="left" vertical="center"/>
    </xf>
    <xf numFmtId="164" fontId="6" fillId="5" borderId="16" xfId="0" applyFont="1" applyFill="1" applyBorder="1" applyAlignment="1" applyProtection="1">
      <alignment horizontal="left" vertical="center"/>
    </xf>
    <xf numFmtId="164" fontId="6" fillId="5" borderId="16" xfId="0" applyFont="1" applyFill="1" applyBorder="1" applyAlignment="1">
      <alignment vertical="center"/>
    </xf>
    <xf numFmtId="164" fontId="26" fillId="5" borderId="16" xfId="0" applyFont="1" applyFill="1" applyBorder="1" applyAlignment="1">
      <alignment vertical="center"/>
    </xf>
    <xf numFmtId="164" fontId="6" fillId="5" borderId="17" xfId="0" applyFont="1" applyFill="1" applyBorder="1" applyAlignment="1">
      <alignment vertical="center"/>
    </xf>
    <xf numFmtId="164" fontId="26" fillId="8" borderId="20" xfId="0" applyFont="1" applyFill="1" applyBorder="1" applyAlignment="1">
      <alignment vertical="center"/>
    </xf>
    <xf numFmtId="164" fontId="26" fillId="8" borderId="10" xfId="0" applyFont="1" applyFill="1" applyBorder="1" applyAlignment="1">
      <alignment vertical="center"/>
    </xf>
    <xf numFmtId="164" fontId="26" fillId="8" borderId="19" xfId="0" applyFont="1" applyFill="1" applyBorder="1" applyAlignment="1">
      <alignment vertical="center"/>
    </xf>
    <xf numFmtId="164" fontId="6" fillId="0" borderId="44" xfId="0" applyFont="1" applyFill="1" applyBorder="1" applyAlignment="1">
      <alignment horizontal="left" vertical="center"/>
    </xf>
    <xf numFmtId="164" fontId="6" fillId="0" borderId="27" xfId="0" applyFont="1" applyBorder="1" applyAlignment="1"/>
    <xf numFmtId="164" fontId="6" fillId="0" borderId="10" xfId="0" applyFont="1" applyFill="1" applyBorder="1" applyAlignment="1" applyProtection="1">
      <alignment horizontal="left" vertical="center"/>
    </xf>
    <xf numFmtId="164" fontId="36" fillId="0" borderId="10" xfId="0" applyFont="1" applyFill="1" applyBorder="1" applyAlignment="1">
      <alignment horizontal="left" vertical="center"/>
    </xf>
    <xf numFmtId="164" fontId="36" fillId="0" borderId="7" xfId="0" applyFont="1" applyFill="1" applyBorder="1" applyAlignment="1">
      <alignment horizontal="left" vertical="center"/>
    </xf>
    <xf numFmtId="164" fontId="26" fillId="1" borderId="0" xfId="0" applyFont="1" applyFill="1" applyBorder="1"/>
    <xf numFmtId="164" fontId="0" fillId="0" borderId="13" xfId="0" applyBorder="1"/>
    <xf numFmtId="164" fontId="7" fillId="1" borderId="7" xfId="0" applyFont="1" applyFill="1" applyBorder="1" applyAlignment="1">
      <alignment horizontal="right"/>
    </xf>
    <xf numFmtId="164" fontId="17" fillId="0" borderId="33" xfId="0" applyFont="1" applyBorder="1" applyAlignment="1" applyProtection="1">
      <alignment vertical="top"/>
    </xf>
    <xf numFmtId="164" fontId="17" fillId="0" borderId="10" xfId="0" applyFont="1" applyBorder="1" applyAlignment="1" applyProtection="1">
      <alignment vertical="top"/>
    </xf>
    <xf numFmtId="164" fontId="17" fillId="0" borderId="15" xfId="0" applyFont="1" applyBorder="1" applyAlignment="1" applyProtection="1">
      <alignment vertical="top"/>
    </xf>
    <xf numFmtId="164" fontId="17" fillId="0" borderId="13" xfId="0" applyFont="1" applyBorder="1" applyAlignment="1" applyProtection="1">
      <alignment vertical="top"/>
    </xf>
    <xf numFmtId="164" fontId="20" fillId="5" borderId="24" xfId="0" applyFont="1" applyFill="1" applyBorder="1" applyAlignment="1" applyProtection="1">
      <alignment horizontal="left" vertical="center"/>
    </xf>
    <xf numFmtId="164" fontId="21" fillId="0" borderId="0" xfId="0" applyFont="1" applyFill="1" applyBorder="1" applyAlignment="1"/>
    <xf numFmtId="164" fontId="38" fillId="0" borderId="0" xfId="0" applyFont="1" applyBorder="1" applyAlignment="1"/>
    <xf numFmtId="164" fontId="38" fillId="0" borderId="0" xfId="0" applyFont="1" applyBorder="1"/>
    <xf numFmtId="164" fontId="7" fillId="0" borderId="0" xfId="0" applyFont="1"/>
    <xf numFmtId="164" fontId="7" fillId="0" borderId="4" xfId="0" applyFont="1" applyBorder="1"/>
    <xf numFmtId="164" fontId="20" fillId="11" borderId="13" xfId="0" applyFont="1" applyFill="1" applyBorder="1" applyAlignment="1" applyProtection="1">
      <alignment horizontal="left" vertical="center"/>
    </xf>
    <xf numFmtId="164" fontId="20" fillId="11" borderId="22" xfId="0" applyFont="1" applyFill="1" applyBorder="1" applyAlignment="1" applyProtection="1">
      <alignment horizontal="left" vertical="center"/>
    </xf>
    <xf numFmtId="164" fontId="20" fillId="11" borderId="57" xfId="0" applyFont="1" applyFill="1" applyBorder="1" applyAlignment="1" applyProtection="1">
      <alignment horizontal="left" vertical="center"/>
    </xf>
    <xf numFmtId="164" fontId="20" fillId="10" borderId="29" xfId="0" applyFont="1" applyFill="1" applyBorder="1" applyAlignment="1" applyProtection="1">
      <alignment horizontal="center"/>
      <protection locked="0"/>
    </xf>
    <xf numFmtId="164" fontId="40" fillId="0" borderId="22" xfId="0" applyFont="1" applyFill="1" applyBorder="1" applyAlignment="1"/>
    <xf numFmtId="164" fontId="15" fillId="0" borderId="22" xfId="0" applyFont="1" applyFill="1" applyBorder="1" applyAlignment="1"/>
    <xf numFmtId="164" fontId="15" fillId="0" borderId="23" xfId="0" applyFont="1" applyFill="1" applyBorder="1" applyAlignment="1"/>
    <xf numFmtId="164" fontId="40" fillId="0" borderId="21" xfId="0" applyFont="1" applyFill="1" applyBorder="1" applyAlignment="1"/>
    <xf numFmtId="164" fontId="15" fillId="0" borderId="13" xfId="0" applyFont="1" applyFill="1" applyBorder="1" applyAlignment="1">
      <alignment horizontal="center"/>
    </xf>
    <xf numFmtId="164" fontId="10" fillId="0" borderId="0" xfId="0" applyFont="1"/>
    <xf numFmtId="164" fontId="20" fillId="10" borderId="0" xfId="0" applyFont="1" applyFill="1" applyAlignment="1" applyProtection="1">
      <alignment horizontal="center"/>
      <protection locked="0"/>
    </xf>
    <xf numFmtId="164" fontId="1" fillId="0" borderId="9" xfId="0" applyFont="1" applyBorder="1"/>
    <xf numFmtId="164" fontId="10" fillId="0" borderId="4" xfId="0" applyFont="1" applyBorder="1"/>
    <xf numFmtId="164" fontId="28" fillId="0" borderId="22" xfId="0" applyFont="1" applyFill="1" applyBorder="1" applyAlignment="1" applyProtection="1">
      <alignment vertical="center"/>
    </xf>
    <xf numFmtId="164" fontId="40" fillId="0" borderId="21" xfId="0" applyFont="1" applyBorder="1" applyAlignment="1"/>
    <xf numFmtId="164" fontId="40" fillId="0" borderId="22" xfId="0" applyFont="1" applyBorder="1" applyAlignment="1"/>
    <xf numFmtId="164" fontId="40" fillId="0" borderId="23" xfId="0" applyFont="1" applyBorder="1" applyAlignment="1"/>
    <xf numFmtId="164" fontId="20" fillId="11" borderId="0" xfId="0" applyFont="1" applyFill="1" applyBorder="1" applyAlignment="1" applyProtection="1">
      <alignment horizontal="left" vertical="center"/>
    </xf>
    <xf numFmtId="164" fontId="16" fillId="0" borderId="14" xfId="0" applyFont="1" applyBorder="1" applyAlignment="1" applyProtection="1">
      <alignment horizontal="left"/>
    </xf>
    <xf numFmtId="164" fontId="16" fillId="0" borderId="12" xfId="0" applyFont="1" applyBorder="1" applyAlignment="1" applyProtection="1">
      <alignment horizontal="left"/>
    </xf>
    <xf numFmtId="164" fontId="13" fillId="0" borderId="12" xfId="0" applyFont="1" applyBorder="1" applyAlignment="1"/>
    <xf numFmtId="164" fontId="16" fillId="0" borderId="15" xfId="0" applyFont="1" applyBorder="1" applyAlignment="1" applyProtection="1">
      <alignment horizontal="left"/>
    </xf>
    <xf numFmtId="164" fontId="16" fillId="0" borderId="13" xfId="0" applyFont="1" applyBorder="1" applyAlignment="1" applyProtection="1">
      <alignment horizontal="left"/>
    </xf>
    <xf numFmtId="164" fontId="13" fillId="0" borderId="13" xfId="0" applyFont="1" applyBorder="1" applyAlignment="1"/>
    <xf numFmtId="164" fontId="22" fillId="11" borderId="57" xfId="0" applyFont="1" applyFill="1" applyBorder="1" applyAlignment="1">
      <alignment horizontal="left"/>
    </xf>
    <xf numFmtId="164" fontId="20" fillId="11" borderId="58" xfId="0" applyFont="1" applyFill="1" applyBorder="1" applyAlignment="1" applyProtection="1">
      <alignment horizontal="left" vertical="center"/>
    </xf>
    <xf numFmtId="164" fontId="22" fillId="5" borderId="12" xfId="0" applyFont="1" applyFill="1" applyBorder="1" applyAlignment="1">
      <alignment horizontal="left"/>
    </xf>
    <xf numFmtId="9" fontId="21" fillId="5" borderId="0" xfId="4" applyFont="1" applyFill="1" applyBorder="1" applyAlignment="1">
      <alignment horizontal="right" vertical="center"/>
    </xf>
    <xf numFmtId="9" fontId="21" fillId="5" borderId="36" xfId="4" applyFont="1" applyFill="1" applyBorder="1" applyAlignment="1">
      <alignment horizontal="right" vertical="center"/>
    </xf>
    <xf numFmtId="164" fontId="22" fillId="5" borderId="32" xfId="0" applyFont="1" applyFill="1" applyBorder="1" applyAlignment="1">
      <alignment horizontal="left"/>
    </xf>
    <xf numFmtId="164" fontId="0" fillId="0" borderId="4" xfId="0" applyFill="1" applyBorder="1"/>
    <xf numFmtId="164" fontId="20" fillId="11" borderId="9" xfId="0" applyFont="1" applyFill="1" applyBorder="1" applyAlignment="1" applyProtection="1">
      <alignment horizontal="left" vertical="center"/>
    </xf>
    <xf numFmtId="164" fontId="20" fillId="11" borderId="19" xfId="0" applyFont="1" applyFill="1" applyBorder="1" applyAlignment="1" applyProtection="1">
      <alignment horizontal="left" vertical="center"/>
    </xf>
    <xf numFmtId="164" fontId="26" fillId="0" borderId="0" xfId="0" applyFont="1" applyBorder="1" applyAlignment="1">
      <alignment horizontal="left" vertical="center"/>
    </xf>
    <xf numFmtId="164" fontId="27" fillId="0" borderId="11" xfId="0" applyFont="1" applyBorder="1" applyAlignment="1">
      <alignment horizontal="center" vertical="center"/>
    </xf>
    <xf numFmtId="164" fontId="27" fillId="0" borderId="7" xfId="0" applyFont="1" applyBorder="1" applyAlignment="1" applyProtection="1">
      <alignment horizontal="left" vertical="center"/>
    </xf>
    <xf numFmtId="164" fontId="26" fillId="0" borderId="7" xfId="0" applyFont="1" applyBorder="1" applyAlignment="1">
      <alignment horizontal="left" vertical="center"/>
    </xf>
    <xf numFmtId="164" fontId="26" fillId="0" borderId="7" xfId="0" applyFont="1" applyBorder="1"/>
    <xf numFmtId="164" fontId="7" fillId="0" borderId="7" xfId="0" applyFont="1" applyBorder="1"/>
    <xf numFmtId="164" fontId="27" fillId="0" borderId="10" xfId="0" applyFont="1" applyBorder="1" applyAlignment="1" applyProtection="1">
      <alignment horizontal="left" vertical="center"/>
    </xf>
    <xf numFmtId="164" fontId="26" fillId="0" borderId="10" xfId="0" applyFont="1" applyBorder="1" applyAlignment="1">
      <alignment horizontal="left" vertical="center"/>
    </xf>
    <xf numFmtId="164" fontId="26" fillId="0" borderId="10" xfId="0" applyFont="1" applyBorder="1"/>
    <xf numFmtId="164" fontId="7" fillId="0" borderId="10" xfId="0" applyFont="1" applyBorder="1"/>
    <xf numFmtId="164" fontId="30" fillId="0" borderId="0" xfId="0" applyFont="1" applyAlignment="1">
      <alignment horizontal="center" vertical="center"/>
    </xf>
    <xf numFmtId="164" fontId="9" fillId="11" borderId="9" xfId="0" applyFont="1" applyFill="1" applyBorder="1" applyAlignment="1">
      <alignment horizontal="left" vertical="center"/>
    </xf>
    <xf numFmtId="164" fontId="9" fillId="11" borderId="0" xfId="0" applyFont="1" applyFill="1" applyBorder="1" applyAlignment="1">
      <alignment horizontal="left" vertical="center"/>
    </xf>
    <xf numFmtId="164" fontId="9" fillId="11" borderId="4" xfId="0" applyFont="1" applyFill="1" applyBorder="1" applyAlignment="1">
      <alignment horizontal="left" vertical="center"/>
    </xf>
    <xf numFmtId="164" fontId="7" fillId="11" borderId="20" xfId="0" applyFont="1" applyFill="1" applyBorder="1" applyAlignment="1"/>
    <xf numFmtId="164" fontId="9" fillId="11" borderId="0" xfId="0" applyFont="1" applyFill="1" applyBorder="1"/>
    <xf numFmtId="164" fontId="9" fillId="11" borderId="4" xfId="0" applyFont="1" applyFill="1" applyBorder="1"/>
    <xf numFmtId="164" fontId="7" fillId="11" borderId="9" xfId="0" applyFont="1" applyFill="1" applyBorder="1" applyAlignment="1">
      <alignment horizontal="left" vertical="center"/>
    </xf>
    <xf numFmtId="164" fontId="7" fillId="11" borderId="9" xfId="0" applyFont="1" applyFill="1" applyBorder="1"/>
    <xf numFmtId="164" fontId="7" fillId="11" borderId="0" xfId="0" applyFont="1" applyFill="1" applyBorder="1"/>
    <xf numFmtId="164" fontId="7" fillId="11" borderId="4" xfId="0" applyFont="1" applyFill="1" applyBorder="1"/>
    <xf numFmtId="164" fontId="27" fillId="0" borderId="20" xfId="0" applyFont="1" applyBorder="1" applyAlignment="1">
      <alignment horizontal="center" vertical="center"/>
    </xf>
    <xf numFmtId="164" fontId="9" fillId="11" borderId="17" xfId="0" applyFont="1" applyFill="1" applyBorder="1"/>
    <xf numFmtId="164" fontId="7" fillId="11" borderId="0" xfId="0" applyFont="1" applyFill="1" applyBorder="1" applyAlignment="1">
      <alignment horizontal="left" vertical="center"/>
    </xf>
    <xf numFmtId="164" fontId="5" fillId="11" borderId="0" xfId="0" applyFont="1" applyFill="1" applyBorder="1"/>
    <xf numFmtId="164" fontId="5" fillId="11" borderId="4" xfId="0" applyFont="1" applyFill="1" applyBorder="1"/>
    <xf numFmtId="164" fontId="27" fillId="0" borderId="0" xfId="0" applyFont="1" applyBorder="1" applyAlignment="1">
      <alignment horizontal="left" vertical="center"/>
    </xf>
    <xf numFmtId="164" fontId="7" fillId="1" borderId="9" xfId="0" applyFont="1" applyFill="1" applyBorder="1"/>
    <xf numFmtId="164" fontId="7" fillId="1" borderId="0" xfId="0" applyFont="1" applyFill="1" applyBorder="1"/>
    <xf numFmtId="164" fontId="7" fillId="1" borderId="4" xfId="0" applyFont="1" applyFill="1" applyBorder="1"/>
    <xf numFmtId="164" fontId="27" fillId="0" borderId="7" xfId="0" applyFont="1" applyBorder="1" applyAlignment="1">
      <alignment horizontal="left" vertical="center"/>
    </xf>
    <xf numFmtId="164" fontId="7" fillId="1" borderId="7" xfId="0" applyFont="1" applyFill="1" applyBorder="1"/>
    <xf numFmtId="164" fontId="7" fillId="1" borderId="8" xfId="0" applyFont="1" applyFill="1" applyBorder="1"/>
    <xf numFmtId="164" fontId="26" fillId="1" borderId="7" xfId="0" applyFont="1" applyFill="1" applyBorder="1" applyAlignment="1">
      <alignment horizontal="right"/>
    </xf>
    <xf numFmtId="164" fontId="9" fillId="1" borderId="9" xfId="0" applyFont="1" applyFill="1" applyBorder="1"/>
    <xf numFmtId="164" fontId="9" fillId="1" borderId="0" xfId="0" applyFont="1" applyFill="1" applyBorder="1"/>
    <xf numFmtId="164" fontId="9" fillId="1" borderId="4" xfId="0" applyFont="1" applyFill="1" applyBorder="1"/>
    <xf numFmtId="164" fontId="9" fillId="1" borderId="7" xfId="0" applyFont="1" applyFill="1" applyBorder="1"/>
    <xf numFmtId="164" fontId="9" fillId="1" borderId="8" xfId="0" applyFont="1" applyFill="1" applyBorder="1"/>
    <xf numFmtId="164" fontId="9" fillId="1" borderId="11" xfId="0" applyFont="1" applyFill="1" applyBorder="1"/>
    <xf numFmtId="164" fontId="23" fillId="0" borderId="0" xfId="0" applyFont="1" applyBorder="1"/>
    <xf numFmtId="164" fontId="27" fillId="0" borderId="10" xfId="0" applyFont="1" applyBorder="1" applyAlignment="1">
      <alignment horizontal="left" vertical="center"/>
    </xf>
    <xf numFmtId="164" fontId="23" fillId="0" borderId="8" xfId="0" applyFont="1" applyBorder="1"/>
    <xf numFmtId="164" fontId="27" fillId="0" borderId="13" xfId="0" applyFont="1" applyBorder="1" applyAlignment="1">
      <alignment horizontal="left" vertical="center"/>
    </xf>
    <xf numFmtId="164" fontId="26" fillId="0" borderId="13" xfId="0" applyFont="1" applyBorder="1"/>
    <xf numFmtId="164" fontId="7" fillId="0" borderId="13" xfId="0" applyFont="1" applyBorder="1"/>
    <xf numFmtId="164" fontId="7" fillId="1" borderId="32" xfId="0" applyFont="1" applyFill="1" applyBorder="1"/>
    <xf numFmtId="164" fontId="9" fillId="1" borderId="13" xfId="0" applyFont="1" applyFill="1" applyBorder="1"/>
    <xf numFmtId="164" fontId="9" fillId="1" borderId="48" xfId="0" applyFont="1" applyFill="1" applyBorder="1"/>
    <xf numFmtId="164" fontId="7" fillId="1" borderId="13" xfId="0" applyFont="1" applyFill="1" applyBorder="1" applyAlignment="1">
      <alignment horizontal="right"/>
    </xf>
    <xf numFmtId="164" fontId="7" fillId="1" borderId="13" xfId="0" applyFont="1" applyFill="1" applyBorder="1"/>
    <xf numFmtId="164" fontId="9" fillId="1" borderId="32" xfId="0" applyFont="1" applyFill="1" applyBorder="1"/>
    <xf numFmtId="164" fontId="20" fillId="5" borderId="0" xfId="0" applyFont="1" applyFill="1" applyBorder="1" applyAlignment="1" applyProtection="1">
      <alignment horizontal="left" vertical="center"/>
    </xf>
    <xf numFmtId="164" fontId="20" fillId="11" borderId="0" xfId="0" applyFont="1" applyFill="1" applyBorder="1" applyAlignment="1">
      <alignment horizontal="left" vertical="center"/>
    </xf>
    <xf numFmtId="164" fontId="26" fillId="1" borderId="7" xfId="0" applyFont="1" applyFill="1" applyBorder="1"/>
    <xf numFmtId="164" fontId="26" fillId="13" borderId="9" xfId="0" applyFont="1" applyFill="1" applyBorder="1" applyAlignment="1">
      <alignment horizontal="center" vertical="center"/>
    </xf>
    <xf numFmtId="164" fontId="27" fillId="13" borderId="0" xfId="0" applyFont="1" applyFill="1" applyBorder="1" applyAlignment="1" applyProtection="1">
      <alignment horizontal="left"/>
    </xf>
    <xf numFmtId="164" fontId="6" fillId="13" borderId="0" xfId="0" applyFont="1" applyFill="1" applyBorder="1"/>
    <xf numFmtId="164" fontId="9" fillId="13" borderId="0" xfId="0" applyFont="1" applyFill="1" applyBorder="1"/>
    <xf numFmtId="164" fontId="7" fillId="13" borderId="9" xfId="0" applyFont="1" applyFill="1" applyBorder="1"/>
    <xf numFmtId="164" fontId="7" fillId="13" borderId="0" xfId="0" applyFont="1" applyFill="1" applyBorder="1"/>
    <xf numFmtId="164" fontId="27" fillId="11" borderId="0" xfId="0" applyFont="1" applyFill="1" applyBorder="1" applyAlignment="1">
      <alignment horizontal="left" vertical="center"/>
    </xf>
    <xf numFmtId="164" fontId="20" fillId="0" borderId="0" xfId="0" applyFont="1" applyAlignment="1">
      <alignment horizontal="center" vertical="center"/>
    </xf>
    <xf numFmtId="164" fontId="1" fillId="0" borderId="0" xfId="0" applyFont="1" applyBorder="1" applyAlignment="1">
      <alignment horizontal="center"/>
    </xf>
    <xf numFmtId="164" fontId="6" fillId="0" borderId="0" xfId="0" applyFont="1" applyAlignment="1">
      <alignment horizontal="left" vertical="center"/>
    </xf>
    <xf numFmtId="164" fontId="0" fillId="0" borderId="0" xfId="0" applyFill="1" applyBorder="1" applyAlignment="1">
      <alignment horizontal="left" vertical="center"/>
    </xf>
    <xf numFmtId="164" fontId="7" fillId="0" borderId="0" xfId="0" applyFont="1" applyBorder="1" applyAlignment="1" applyProtection="1">
      <alignment horizontal="left" vertical="center"/>
    </xf>
    <xf numFmtId="164" fontId="9" fillId="0" borderId="0" xfId="0" applyFont="1" applyBorder="1" applyAlignment="1">
      <alignment horizontal="left" vertical="center"/>
    </xf>
    <xf numFmtId="164" fontId="8" fillId="0" borderId="0" xfId="0" applyFont="1" applyBorder="1" applyAlignment="1">
      <alignment horizontal="left" vertical="center"/>
    </xf>
    <xf numFmtId="164" fontId="2" fillId="0" borderId="0" xfId="0" applyFont="1" applyBorder="1" applyAlignment="1">
      <alignment horizontal="left" vertical="center"/>
    </xf>
    <xf numFmtId="164" fontId="3" fillId="0" borderId="0" xfId="0" applyFont="1" applyBorder="1" applyAlignment="1">
      <alignment horizontal="left" vertical="center"/>
    </xf>
    <xf numFmtId="164" fontId="11" fillId="0" borderId="0" xfId="0" applyFont="1" applyFill="1" applyBorder="1" applyAlignment="1">
      <alignment horizontal="left" vertical="center"/>
    </xf>
    <xf numFmtId="164" fontId="12" fillId="0" borderId="0" xfId="0" applyFont="1" applyFill="1" applyBorder="1" applyAlignment="1">
      <alignment horizontal="left" vertical="center"/>
    </xf>
    <xf numFmtId="164" fontId="13" fillId="0" borderId="0" xfId="0" applyFont="1" applyBorder="1" applyAlignment="1" applyProtection="1">
      <alignment horizontal="left" vertical="center"/>
    </xf>
    <xf numFmtId="164" fontId="10" fillId="0" borderId="0" xfId="0" applyFont="1" applyAlignment="1">
      <alignment horizontal="center"/>
    </xf>
    <xf numFmtId="164" fontId="6" fillId="0" borderId="39" xfId="0" applyFont="1" applyFill="1" applyBorder="1" applyAlignment="1" applyProtection="1">
      <alignment horizontal="left" vertical="center"/>
    </xf>
    <xf numFmtId="164" fontId="30" fillId="0" borderId="9" xfId="0" applyFont="1" applyBorder="1" applyAlignment="1" applyProtection="1">
      <alignment horizontal="center" vertical="center"/>
    </xf>
    <xf numFmtId="0" fontId="30" fillId="0" borderId="0" xfId="3" applyFont="1" applyBorder="1" applyAlignment="1">
      <alignment horizontal="left" vertical="center"/>
    </xf>
    <xf numFmtId="164" fontId="30" fillId="0" borderId="11" xfId="0" applyFont="1" applyBorder="1" applyAlignment="1">
      <alignment horizontal="center" vertical="center"/>
    </xf>
    <xf numFmtId="164" fontId="30" fillId="0" borderId="7" xfId="0" applyFont="1" applyBorder="1" applyAlignment="1" applyProtection="1">
      <alignment horizontal="left" vertical="center"/>
    </xf>
    <xf numFmtId="164" fontId="30" fillId="0" borderId="20" xfId="0" applyFont="1" applyBorder="1" applyAlignment="1">
      <alignment horizontal="center" vertical="center" wrapText="1"/>
    </xf>
    <xf numFmtId="164" fontId="30" fillId="0" borderId="10" xfId="0" applyFont="1" applyBorder="1" applyAlignment="1" applyProtection="1">
      <alignment horizontal="left" vertical="center"/>
    </xf>
    <xf numFmtId="164" fontId="30" fillId="0" borderId="11" xfId="0" applyFont="1" applyBorder="1" applyAlignment="1">
      <alignment horizontal="left" vertical="center" wrapText="1"/>
    </xf>
    <xf numFmtId="164" fontId="30" fillId="0" borderId="0" xfId="0" applyFont="1" applyBorder="1" applyAlignment="1" applyProtection="1">
      <alignment horizontal="left" vertical="center"/>
    </xf>
    <xf numFmtId="164" fontId="30" fillId="0" borderId="20" xfId="0" applyFont="1" applyBorder="1" applyAlignment="1">
      <alignment horizontal="center" vertical="center"/>
    </xf>
    <xf numFmtId="164" fontId="30" fillId="0" borderId="9" xfId="0" applyFont="1" applyBorder="1" applyAlignment="1">
      <alignment horizontal="center" vertical="center"/>
    </xf>
    <xf numFmtId="164" fontId="30" fillId="0" borderId="0" xfId="0" applyFont="1" applyBorder="1" applyAlignment="1">
      <alignment horizontal="left" vertical="center"/>
    </xf>
    <xf numFmtId="164" fontId="30" fillId="0" borderId="11" xfId="0" applyFont="1" applyBorder="1" applyAlignment="1" applyProtection="1">
      <alignment horizontal="center" vertical="center"/>
    </xf>
    <xf numFmtId="164" fontId="30" fillId="0" borderId="7" xfId="0" applyFont="1" applyFill="1" applyBorder="1" applyAlignment="1" applyProtection="1">
      <alignment horizontal="left" vertical="center"/>
    </xf>
    <xf numFmtId="164" fontId="44" fillId="0" borderId="11" xfId="0" applyFont="1" applyBorder="1" applyAlignment="1">
      <alignment horizontal="center" vertical="center"/>
    </xf>
    <xf numFmtId="164" fontId="30" fillId="0" borderId="10" xfId="0" applyFont="1" applyBorder="1" applyAlignment="1">
      <alignment horizontal="left" vertical="center"/>
    </xf>
    <xf numFmtId="164" fontId="30" fillId="0" borderId="32" xfId="0" applyFont="1" applyBorder="1" applyAlignment="1" applyProtection="1">
      <alignment horizontal="center" vertical="center"/>
    </xf>
    <xf numFmtId="164" fontId="30" fillId="0" borderId="11" xfId="0" applyFont="1" applyBorder="1" applyAlignment="1">
      <alignment horizontal="center"/>
    </xf>
    <xf numFmtId="164" fontId="30" fillId="0" borderId="13" xfId="0" applyFont="1" applyFill="1" applyBorder="1" applyAlignment="1" applyProtection="1">
      <alignment horizontal="left" vertical="center"/>
    </xf>
    <xf numFmtId="164" fontId="30" fillId="0" borderId="9" xfId="0" applyFont="1" applyBorder="1" applyAlignment="1">
      <alignment horizontal="center" vertical="center" wrapText="1"/>
    </xf>
    <xf numFmtId="164" fontId="30" fillId="0" borderId="0" xfId="0" applyFont="1" applyBorder="1" applyAlignment="1" applyProtection="1">
      <alignment horizontal="left"/>
    </xf>
    <xf numFmtId="164" fontId="0" fillId="0" borderId="11" xfId="0" applyFont="1" applyBorder="1"/>
    <xf numFmtId="164" fontId="30" fillId="0" borderId="7" xfId="0" applyFont="1" applyBorder="1" applyAlignment="1" applyProtection="1">
      <alignment horizontal="left"/>
    </xf>
    <xf numFmtId="164" fontId="30" fillId="0" borderId="11" xfId="0" applyFont="1" applyBorder="1" applyAlignment="1">
      <alignment horizontal="center" vertical="center" wrapText="1"/>
    </xf>
    <xf numFmtId="164" fontId="39" fillId="0" borderId="0" xfId="0" applyFont="1" applyAlignment="1">
      <alignment horizontal="left"/>
    </xf>
    <xf numFmtId="164" fontId="13" fillId="2" borderId="44" xfId="0" applyFont="1" applyFill="1" applyBorder="1" applyAlignment="1">
      <alignment horizontal="right"/>
    </xf>
    <xf numFmtId="164" fontId="10" fillId="0" borderId="0" xfId="0" applyFont="1" applyBorder="1" applyAlignment="1"/>
    <xf numFmtId="164" fontId="45" fillId="0" borderId="0" xfId="0" applyFont="1" applyAlignment="1">
      <alignment vertical="center"/>
    </xf>
    <xf numFmtId="164" fontId="10" fillId="0" borderId="0" xfId="0" applyFont="1" applyAlignment="1"/>
    <xf numFmtId="164" fontId="10" fillId="0" borderId="0" xfId="0" applyFont="1" applyBorder="1" applyAlignment="1" applyProtection="1"/>
    <xf numFmtId="164" fontId="17" fillId="0" borderId="34" xfId="0" applyFont="1" applyBorder="1" applyAlignment="1" applyProtection="1">
      <alignment vertical="top"/>
    </xf>
    <xf numFmtId="164" fontId="17" fillId="0" borderId="0" xfId="0" applyFont="1" applyBorder="1" applyAlignment="1" applyProtection="1">
      <alignment vertical="top"/>
    </xf>
    <xf numFmtId="164" fontId="17" fillId="0" borderId="34" xfId="0" applyFont="1" applyBorder="1" applyAlignment="1" applyProtection="1">
      <alignment horizontal="left" vertical="center"/>
    </xf>
    <xf numFmtId="164" fontId="26" fillId="0" borderId="57" xfId="0" applyFont="1" applyBorder="1" applyAlignment="1"/>
    <xf numFmtId="164" fontId="26" fillId="0" borderId="22" xfId="0" applyFont="1" applyBorder="1" applyAlignment="1"/>
    <xf numFmtId="164" fontId="26" fillId="0" borderId="23" xfId="0" applyFont="1" applyBorder="1" applyAlignment="1"/>
    <xf numFmtId="164" fontId="0" fillId="0" borderId="21" xfId="0" applyBorder="1"/>
    <xf numFmtId="164" fontId="14" fillId="0" borderId="0" xfId="0" applyFont="1" applyBorder="1" applyAlignment="1">
      <alignment vertical="center"/>
    </xf>
    <xf numFmtId="164" fontId="5" fillId="15" borderId="38" xfId="0" applyFont="1" applyFill="1" applyBorder="1" applyAlignment="1" applyProtection="1">
      <alignment horizontal="center" vertical="center"/>
      <protection locked="0"/>
    </xf>
    <xf numFmtId="164" fontId="14" fillId="15" borderId="29" xfId="0" applyFont="1" applyFill="1" applyBorder="1" applyAlignment="1" applyProtection="1">
      <alignment vertical="center"/>
      <protection locked="0"/>
    </xf>
    <xf numFmtId="164" fontId="17" fillId="15" borderId="37" xfId="0" applyFont="1" applyFill="1" applyBorder="1" applyAlignment="1" applyProtection="1">
      <alignment horizontal="center" vertical="center"/>
    </xf>
    <xf numFmtId="164" fontId="0" fillId="0" borderId="60" xfId="0" applyBorder="1"/>
    <xf numFmtId="164" fontId="0" fillId="0" borderId="23" xfId="0" applyBorder="1"/>
    <xf numFmtId="164" fontId="0" fillId="0" borderId="13" xfId="0" applyBorder="1"/>
    <xf numFmtId="164" fontId="0" fillId="0" borderId="25" xfId="0" applyBorder="1"/>
    <xf numFmtId="164" fontId="0" fillId="0" borderId="8" xfId="0" applyBorder="1"/>
    <xf numFmtId="164" fontId="6" fillId="0" borderId="0" xfId="0" applyFont="1" applyFill="1" applyBorder="1" applyAlignment="1">
      <alignment horizontal="center" vertical="center"/>
    </xf>
    <xf numFmtId="165" fontId="0" fillId="0" borderId="0" xfId="2" applyNumberFormat="1" applyFont="1"/>
    <xf numFmtId="166" fontId="26" fillId="17" borderId="9" xfId="1" applyNumberFormat="1" applyFont="1" applyFill="1" applyBorder="1" applyAlignment="1" applyProtection="1">
      <alignment horizontal="left"/>
      <protection locked="0"/>
    </xf>
    <xf numFmtId="166" fontId="26" fillId="17" borderId="0" xfId="1" applyNumberFormat="1" applyFont="1" applyFill="1" applyBorder="1" applyAlignment="1" applyProtection="1">
      <alignment horizontal="left"/>
      <protection locked="0"/>
    </xf>
    <xf numFmtId="166" fontId="26" fillId="17" borderId="4" xfId="1" applyNumberFormat="1" applyFont="1" applyFill="1" applyBorder="1" applyAlignment="1" applyProtection="1">
      <alignment horizontal="left"/>
      <protection locked="0"/>
    </xf>
    <xf numFmtId="164" fontId="27" fillId="0" borderId="14" xfId="0" applyFont="1" applyBorder="1" applyAlignment="1" applyProtection="1">
      <alignment vertical="center"/>
    </xf>
    <xf numFmtId="164" fontId="27" fillId="0" borderId="12" xfId="0" applyFont="1" applyBorder="1" applyAlignment="1" applyProtection="1">
      <alignment vertical="center"/>
    </xf>
    <xf numFmtId="164" fontId="27" fillId="0" borderId="10" xfId="0" applyFont="1" applyBorder="1" applyAlignment="1" applyProtection="1"/>
    <xf numFmtId="164" fontId="26" fillId="0" borderId="0" xfId="0" applyFont="1" applyBorder="1" applyAlignment="1" applyProtection="1">
      <alignment horizontal="left" vertical="center"/>
    </xf>
    <xf numFmtId="164" fontId="26" fillId="0" borderId="13" xfId="0" applyFont="1" applyBorder="1" applyAlignment="1" applyProtection="1">
      <alignment horizontal="left" vertical="center"/>
    </xf>
    <xf numFmtId="164" fontId="0" fillId="0" borderId="57" xfId="0" applyBorder="1"/>
    <xf numFmtId="164" fontId="0" fillId="0" borderId="13" xfId="0" applyBorder="1"/>
    <xf numFmtId="164" fontId="17" fillId="0" borderId="8" xfId="0" applyFont="1" applyFill="1" applyBorder="1" applyAlignment="1">
      <alignment vertical="center"/>
    </xf>
    <xf numFmtId="164" fontId="27" fillId="0" borderId="0" xfId="0" applyFont="1" applyBorder="1" applyAlignment="1" applyProtection="1">
      <alignment horizontal="left"/>
    </xf>
    <xf numFmtId="164" fontId="38" fillId="0" borderId="0" xfId="0" quotePrefix="1" applyFont="1"/>
    <xf numFmtId="164" fontId="0" fillId="0" borderId="0" xfId="0" applyFont="1"/>
    <xf numFmtId="165" fontId="30" fillId="14" borderId="0" xfId="2" applyNumberFormat="1" applyFont="1" applyFill="1"/>
    <xf numFmtId="164" fontId="0" fillId="0" borderId="0" xfId="0" applyFont="1" applyBorder="1"/>
    <xf numFmtId="164" fontId="0" fillId="0" borderId="0" xfId="0" applyFont="1" applyFill="1"/>
    <xf numFmtId="164" fontId="0" fillId="11" borderId="9" xfId="0" applyFont="1" applyFill="1" applyBorder="1" applyAlignment="1">
      <alignment horizontal="left" vertical="center"/>
    </xf>
    <xf numFmtId="164" fontId="0" fillId="11" borderId="0" xfId="0" applyFont="1" applyFill="1" applyBorder="1" applyAlignment="1">
      <alignment horizontal="left" vertical="center"/>
    </xf>
    <xf numFmtId="164" fontId="0" fillId="11" borderId="0" xfId="0" applyFont="1" applyFill="1" applyBorder="1"/>
    <xf numFmtId="164" fontId="0" fillId="11" borderId="4" xfId="0" applyFont="1" applyFill="1" applyBorder="1"/>
    <xf numFmtId="164" fontId="0" fillId="0" borderId="9" xfId="0" applyFont="1" applyBorder="1"/>
    <xf numFmtId="165" fontId="0" fillId="0" borderId="0" xfId="0" applyNumberFormat="1" applyFont="1"/>
    <xf numFmtId="164" fontId="0" fillId="11" borderId="10" xfId="0" applyFont="1" applyFill="1" applyBorder="1" applyAlignment="1">
      <alignment horizontal="left" vertical="center"/>
    </xf>
    <xf numFmtId="164" fontId="0" fillId="1" borderId="9" xfId="0" applyFont="1" applyFill="1" applyBorder="1"/>
    <xf numFmtId="164" fontId="0" fillId="1" borderId="0" xfId="0" applyFont="1" applyFill="1" applyBorder="1"/>
    <xf numFmtId="164" fontId="0" fillId="1" borderId="4" xfId="0" applyFont="1" applyFill="1" applyBorder="1"/>
    <xf numFmtId="164" fontId="0" fillId="1" borderId="11" xfId="0" applyFont="1" applyFill="1" applyBorder="1"/>
    <xf numFmtId="164" fontId="0" fillId="1" borderId="7" xfId="0" applyFont="1" applyFill="1" applyBorder="1"/>
    <xf numFmtId="164" fontId="0" fillId="1" borderId="8" xfId="0" applyFont="1" applyFill="1" applyBorder="1"/>
    <xf numFmtId="164" fontId="0" fillId="13" borderId="0" xfId="0" applyFont="1" applyFill="1" applyBorder="1"/>
    <xf numFmtId="164" fontId="0" fillId="13" borderId="4" xfId="0" applyFont="1" applyFill="1" applyBorder="1"/>
    <xf numFmtId="164" fontId="20" fillId="0" borderId="0" xfId="0" quotePrefix="1" applyFont="1"/>
    <xf numFmtId="164" fontId="0" fillId="0" borderId="13" xfId="0" applyBorder="1"/>
    <xf numFmtId="164" fontId="46" fillId="0" borderId="0" xfId="0" applyFont="1"/>
    <xf numFmtId="164" fontId="20" fillId="5" borderId="12" xfId="0" applyFont="1" applyFill="1" applyBorder="1" applyAlignment="1" applyProtection="1">
      <alignment horizontal="left" vertical="center"/>
    </xf>
    <xf numFmtId="164" fontId="20" fillId="5" borderId="14" xfId="0" applyFont="1" applyFill="1" applyBorder="1" applyAlignment="1" applyProtection="1">
      <alignment horizontal="left" vertical="center"/>
    </xf>
    <xf numFmtId="164" fontId="6" fillId="0" borderId="0" xfId="0" applyFont="1" applyBorder="1" applyAlignment="1" applyProtection="1">
      <alignment horizontal="left" vertical="center"/>
      <protection locked="0"/>
    </xf>
    <xf numFmtId="164" fontId="17" fillId="0" borderId="0" xfId="0" applyFont="1" applyFill="1" applyBorder="1" applyAlignment="1">
      <alignment horizontal="center" vertical="center" wrapText="1"/>
    </xf>
    <xf numFmtId="164" fontId="6" fillId="0" borderId="28" xfId="0" applyFont="1" applyBorder="1" applyAlignment="1">
      <alignment horizontal="center" vertical="center" shrinkToFit="1"/>
    </xf>
    <xf numFmtId="164" fontId="6" fillId="0" borderId="26" xfId="0" applyFont="1" applyBorder="1" applyAlignment="1" applyProtection="1">
      <alignment horizontal="center" vertical="center" shrinkToFit="1"/>
    </xf>
    <xf numFmtId="164" fontId="26" fillId="0" borderId="71" xfId="0" applyFont="1" applyBorder="1" applyAlignment="1">
      <alignment horizontal="center" vertical="center"/>
    </xf>
    <xf numFmtId="164" fontId="26" fillId="0" borderId="71" xfId="0" applyFont="1" applyBorder="1" applyAlignment="1" applyProtection="1">
      <alignment horizontal="left" vertical="center"/>
    </xf>
    <xf numFmtId="164" fontId="6" fillId="0" borderId="26" xfId="0" applyFont="1" applyBorder="1" applyAlignment="1">
      <alignment horizontal="center" vertical="center" shrinkToFit="1"/>
    </xf>
    <xf numFmtId="164" fontId="6" fillId="0" borderId="20" xfId="0" applyFont="1" applyBorder="1" applyAlignment="1">
      <alignment horizontal="center" vertical="center" shrinkToFit="1"/>
    </xf>
    <xf numFmtId="164" fontId="6" fillId="0" borderId="28" xfId="0" applyFont="1" applyFill="1" applyBorder="1" applyAlignment="1">
      <alignment horizontal="center" vertical="center" shrinkToFit="1"/>
    </xf>
    <xf numFmtId="164" fontId="7" fillId="0" borderId="0" xfId="0" applyFont="1" applyBorder="1" applyAlignment="1">
      <alignment vertical="center"/>
    </xf>
    <xf numFmtId="164" fontId="6" fillId="0" borderId="26" xfId="0" applyFont="1" applyBorder="1" applyAlignment="1" applyProtection="1">
      <alignment horizontal="center" vertical="center"/>
    </xf>
    <xf numFmtId="164" fontId="6" fillId="0" borderId="28" xfId="0" applyFont="1" applyBorder="1" applyAlignment="1">
      <alignment horizontal="center" vertical="center"/>
    </xf>
    <xf numFmtId="164" fontId="6" fillId="0" borderId="9" xfId="0" applyFont="1" applyBorder="1" applyAlignment="1" applyProtection="1">
      <alignment horizontal="center" vertical="center"/>
    </xf>
    <xf numFmtId="164" fontId="6" fillId="0" borderId="54" xfId="0" applyFont="1" applyBorder="1" applyAlignment="1">
      <alignment horizontal="center" vertical="center"/>
    </xf>
    <xf numFmtId="164" fontId="6" fillId="0" borderId="9" xfId="0" applyFont="1" applyBorder="1" applyAlignment="1">
      <alignment horizontal="center" vertical="center"/>
    </xf>
    <xf numFmtId="164" fontId="6" fillId="0" borderId="20" xfId="0" applyFont="1" applyBorder="1" applyAlignment="1">
      <alignment horizontal="center" vertical="center"/>
    </xf>
    <xf numFmtId="164" fontId="6" fillId="0" borderId="28" xfId="0" applyFont="1" applyFill="1" applyBorder="1" applyAlignment="1">
      <alignment horizontal="center" vertical="center"/>
    </xf>
    <xf numFmtId="164" fontId="7" fillId="0" borderId="0" xfId="0" applyFont="1" applyFill="1" applyBorder="1"/>
    <xf numFmtId="164" fontId="6" fillId="0" borderId="11" xfId="0" applyFont="1" applyBorder="1"/>
    <xf numFmtId="164" fontId="6" fillId="0" borderId="41" xfId="0" applyFont="1" applyFill="1" applyBorder="1" applyAlignment="1" applyProtection="1">
      <alignment horizontal="center" vertical="center"/>
    </xf>
    <xf numFmtId="164" fontId="6" fillId="0" borderId="26" xfId="0" applyFont="1" applyFill="1" applyBorder="1" applyAlignment="1" applyProtection="1">
      <alignment horizontal="center" vertical="center"/>
    </xf>
    <xf numFmtId="164" fontId="0" fillId="0" borderId="0" xfId="0" applyFont="1" applyFill="1" applyAlignment="1">
      <alignment vertical="center"/>
    </xf>
    <xf numFmtId="164" fontId="0" fillId="0" borderId="0" xfId="0" applyFont="1" applyBorder="1" applyAlignment="1">
      <alignment horizontal="left" vertical="center"/>
    </xf>
    <xf numFmtId="164" fontId="0" fillId="0" borderId="0" xfId="0" applyFont="1" applyBorder="1" applyAlignment="1">
      <alignment vertical="center"/>
    </xf>
    <xf numFmtId="164" fontId="0" fillId="0" borderId="0" xfId="0" applyFont="1" applyAlignment="1">
      <alignment vertical="center"/>
    </xf>
    <xf numFmtId="164" fontId="0" fillId="0" borderId="10" xfId="0" applyFont="1" applyBorder="1"/>
    <xf numFmtId="164" fontId="0" fillId="0" borderId="19" xfId="0" applyFont="1" applyBorder="1"/>
    <xf numFmtId="164" fontId="0" fillId="0" borderId="4" xfId="0" applyFont="1" applyBorder="1"/>
    <xf numFmtId="164" fontId="0" fillId="0" borderId="0" xfId="0" applyFont="1" applyFill="1" applyBorder="1" applyAlignment="1"/>
    <xf numFmtId="164" fontId="0" fillId="0" borderId="45" xfId="0" applyFont="1" applyFill="1" applyBorder="1" applyProtection="1">
      <protection locked="0"/>
    </xf>
    <xf numFmtId="164" fontId="0" fillId="0" borderId="38" xfId="0" applyFont="1" applyFill="1" applyBorder="1" applyProtection="1">
      <protection locked="0"/>
    </xf>
    <xf numFmtId="164" fontId="0" fillId="0" borderId="0" xfId="0" applyFont="1" applyFill="1" applyBorder="1"/>
    <xf numFmtId="164" fontId="10" fillId="0" borderId="36" xfId="0" applyFont="1" applyBorder="1"/>
    <xf numFmtId="164" fontId="0" fillId="0" borderId="55" xfId="0" applyFont="1" applyFill="1" applyBorder="1" applyProtection="1">
      <protection locked="0"/>
    </xf>
    <xf numFmtId="164" fontId="0" fillId="0" borderId="29" xfId="0" applyFont="1" applyBorder="1"/>
    <xf numFmtId="164" fontId="0" fillId="0" borderId="0" xfId="0" applyFont="1" applyFill="1" applyBorder="1" applyProtection="1">
      <protection locked="0"/>
    </xf>
    <xf numFmtId="164" fontId="0" fillId="0" borderId="29" xfId="0" applyFont="1" applyFill="1" applyBorder="1" applyAlignment="1"/>
    <xf numFmtId="164" fontId="20" fillId="0" borderId="15" xfId="0" applyFont="1" applyFill="1" applyBorder="1" applyAlignment="1"/>
    <xf numFmtId="164" fontId="0" fillId="0" borderId="25" xfId="0" applyFont="1" applyFill="1" applyBorder="1" applyAlignment="1"/>
    <xf numFmtId="164" fontId="0" fillId="0" borderId="12" xfId="0" applyFont="1" applyBorder="1"/>
    <xf numFmtId="164" fontId="0" fillId="0" borderId="46" xfId="0" applyFont="1" applyBorder="1" applyProtection="1">
      <protection locked="0"/>
    </xf>
    <xf numFmtId="164" fontId="0" fillId="0" borderId="24" xfId="0" applyFont="1" applyBorder="1"/>
    <xf numFmtId="164" fontId="0" fillId="0" borderId="40" xfId="0" applyFont="1" applyBorder="1" applyProtection="1">
      <protection locked="0"/>
    </xf>
    <xf numFmtId="164" fontId="0" fillId="0" borderId="13" xfId="0" applyFont="1" applyBorder="1"/>
    <xf numFmtId="164" fontId="0" fillId="0" borderId="25" xfId="0" applyFont="1" applyBorder="1"/>
    <xf numFmtId="164" fontId="0" fillId="6" borderId="10" xfId="0" applyFont="1" applyFill="1" applyBorder="1" applyAlignment="1" applyProtection="1">
      <protection locked="0"/>
    </xf>
    <xf numFmtId="164" fontId="0" fillId="6" borderId="19" xfId="0" applyFont="1" applyFill="1" applyBorder="1" applyAlignment="1" applyProtection="1">
      <protection locked="0"/>
    </xf>
    <xf numFmtId="164" fontId="0" fillId="10" borderId="29" xfId="0" applyFont="1" applyFill="1" applyBorder="1" applyProtection="1">
      <protection locked="0"/>
    </xf>
    <xf numFmtId="164" fontId="0" fillId="0" borderId="15" xfId="0" applyFont="1" applyBorder="1"/>
    <xf numFmtId="164" fontId="0" fillId="10" borderId="38" xfId="0" applyFont="1" applyFill="1" applyBorder="1" applyProtection="1">
      <protection locked="0"/>
    </xf>
    <xf numFmtId="164" fontId="0" fillId="0" borderId="22" xfId="0" applyFont="1" applyFill="1" applyBorder="1" applyAlignment="1"/>
    <xf numFmtId="164" fontId="0" fillId="0" borderId="23" xfId="0" applyFont="1" applyBorder="1"/>
    <xf numFmtId="164" fontId="0" fillId="0" borderId="22" xfId="0" applyFont="1" applyBorder="1"/>
    <xf numFmtId="164" fontId="0" fillId="0" borderId="25" xfId="0" applyFont="1" applyBorder="1" applyAlignment="1"/>
    <xf numFmtId="164" fontId="6" fillId="0" borderId="18" xfId="0" applyFont="1" applyBorder="1" applyAlignment="1">
      <alignment horizontal="left" vertical="center"/>
    </xf>
    <xf numFmtId="164" fontId="6" fillId="0" borderId="16" xfId="0" applyFont="1" applyBorder="1" applyAlignment="1">
      <alignment horizontal="left" vertical="center"/>
    </xf>
    <xf numFmtId="164" fontId="6" fillId="0" borderId="17" xfId="0" applyFont="1" applyBorder="1" applyAlignment="1">
      <alignment horizontal="left" vertical="center"/>
    </xf>
    <xf numFmtId="165" fontId="26" fillId="0" borderId="18" xfId="2" applyNumberFormat="1" applyFont="1" applyBorder="1" applyAlignment="1" applyProtection="1">
      <alignment horizontal="left"/>
      <protection locked="0"/>
    </xf>
    <xf numFmtId="165" fontId="26" fillId="0" borderId="16" xfId="2" applyNumberFormat="1" applyFont="1" applyBorder="1" applyAlignment="1" applyProtection="1">
      <alignment horizontal="left"/>
      <protection locked="0"/>
    </xf>
    <xf numFmtId="165" fontId="26" fillId="0" borderId="17" xfId="2" applyNumberFormat="1" applyFont="1" applyBorder="1" applyAlignment="1" applyProtection="1">
      <alignment horizontal="left"/>
      <protection locked="0"/>
    </xf>
    <xf numFmtId="165" fontId="26" fillId="0" borderId="54" xfId="2" applyNumberFormat="1" applyFont="1" applyBorder="1" applyAlignment="1" applyProtection="1">
      <alignment horizontal="left"/>
      <protection locked="0"/>
    </xf>
    <xf numFmtId="165" fontId="26" fillId="0" borderId="55" xfId="2" applyNumberFormat="1" applyFont="1" applyBorder="1" applyAlignment="1" applyProtection="1">
      <alignment horizontal="left"/>
      <protection locked="0"/>
    </xf>
    <xf numFmtId="165" fontId="26" fillId="0" borderId="56" xfId="2" applyNumberFormat="1" applyFont="1" applyBorder="1" applyAlignment="1" applyProtection="1">
      <alignment horizontal="left"/>
      <protection locked="0"/>
    </xf>
    <xf numFmtId="165" fontId="26" fillId="0" borderId="44" xfId="2" applyNumberFormat="1" applyFont="1" applyBorder="1" applyAlignment="1" applyProtection="1">
      <alignment horizontal="left"/>
      <protection locked="0"/>
    </xf>
    <xf numFmtId="165" fontId="26" fillId="0" borderId="12" xfId="2" applyNumberFormat="1" applyFont="1" applyBorder="1" applyAlignment="1" applyProtection="1">
      <alignment horizontal="left"/>
      <protection locked="0"/>
    </xf>
    <xf numFmtId="165" fontId="26" fillId="0" borderId="47" xfId="2" applyNumberFormat="1" applyFont="1" applyBorder="1" applyAlignment="1" applyProtection="1">
      <alignment horizontal="left"/>
      <protection locked="0"/>
    </xf>
    <xf numFmtId="165" fontId="26" fillId="0" borderId="11" xfId="2" applyNumberFormat="1" applyFont="1" applyBorder="1" applyAlignment="1" applyProtection="1">
      <alignment horizontal="left"/>
      <protection locked="0"/>
    </xf>
    <xf numFmtId="165" fontId="26" fillId="0" borderId="7" xfId="2" applyNumberFormat="1" applyFont="1" applyBorder="1" applyAlignment="1" applyProtection="1">
      <alignment horizontal="left"/>
      <protection locked="0"/>
    </xf>
    <xf numFmtId="165" fontId="26" fillId="0" borderId="8" xfId="2" applyNumberFormat="1" applyFont="1" applyBorder="1" applyAlignment="1" applyProtection="1">
      <alignment horizontal="left"/>
      <protection locked="0"/>
    </xf>
    <xf numFmtId="164" fontId="20" fillId="5" borderId="21" xfId="0" applyFont="1" applyFill="1" applyBorder="1" applyAlignment="1" applyProtection="1">
      <alignment horizontal="left" vertical="center"/>
    </xf>
    <xf numFmtId="164" fontId="20" fillId="5" borderId="22" xfId="0" applyFont="1" applyFill="1" applyBorder="1" applyAlignment="1" applyProtection="1">
      <alignment horizontal="left" vertical="center"/>
    </xf>
    <xf numFmtId="164" fontId="20" fillId="5" borderId="12" xfId="0" applyFont="1" applyFill="1" applyBorder="1" applyAlignment="1" applyProtection="1">
      <alignment horizontal="left" vertical="center"/>
    </xf>
    <xf numFmtId="164" fontId="20" fillId="5" borderId="23" xfId="0" applyFont="1" applyFill="1" applyBorder="1" applyAlignment="1" applyProtection="1">
      <alignment horizontal="left" vertical="center"/>
    </xf>
    <xf numFmtId="164" fontId="10" fillId="0" borderId="0" xfId="0" applyFont="1" applyAlignment="1">
      <alignment horizontal="center"/>
    </xf>
    <xf numFmtId="164" fontId="10" fillId="0" borderId="0" xfId="0" applyFont="1" applyBorder="1" applyAlignment="1" applyProtection="1">
      <alignment horizontal="center" vertical="center"/>
    </xf>
    <xf numFmtId="164" fontId="10" fillId="0" borderId="13" xfId="0" applyFont="1" applyBorder="1" applyAlignment="1" applyProtection="1">
      <alignment horizontal="center" vertical="center"/>
    </xf>
    <xf numFmtId="164" fontId="17" fillId="0" borderId="35" xfId="0" applyFont="1" applyBorder="1" applyAlignment="1" applyProtection="1">
      <alignment horizontal="center"/>
    </xf>
    <xf numFmtId="164" fontId="17" fillId="0" borderId="30" xfId="0" applyFont="1" applyBorder="1" applyAlignment="1" applyProtection="1">
      <alignment horizontal="center"/>
    </xf>
    <xf numFmtId="164" fontId="17" fillId="0" borderId="49" xfId="0" applyFont="1" applyBorder="1" applyAlignment="1" applyProtection="1">
      <alignment horizontal="center"/>
    </xf>
    <xf numFmtId="164" fontId="17" fillId="0" borderId="35" xfId="0" applyFont="1" applyBorder="1" applyAlignment="1" applyProtection="1">
      <alignment horizontal="center" vertical="center"/>
    </xf>
    <xf numFmtId="164" fontId="17" fillId="0" borderId="30" xfId="0" applyFont="1" applyBorder="1" applyAlignment="1" applyProtection="1">
      <alignment horizontal="center" vertical="center"/>
    </xf>
    <xf numFmtId="164" fontId="17" fillId="0" borderId="12" xfId="0" applyFont="1" applyBorder="1" applyAlignment="1" applyProtection="1">
      <alignment horizontal="center" vertical="center"/>
    </xf>
    <xf numFmtId="164" fontId="4" fillId="0" borderId="21" xfId="0" applyFont="1" applyBorder="1" applyAlignment="1" applyProtection="1">
      <alignment horizontal="center" vertical="center"/>
      <protection locked="0"/>
    </xf>
    <xf numFmtId="164" fontId="4" fillId="0" borderId="22" xfId="0" applyFont="1" applyBorder="1" applyAlignment="1" applyProtection="1">
      <alignment horizontal="center" vertical="center"/>
      <protection locked="0"/>
    </xf>
    <xf numFmtId="164" fontId="4" fillId="0" borderId="23" xfId="0" applyFont="1" applyBorder="1" applyAlignment="1" applyProtection="1">
      <alignment horizontal="center" vertical="center"/>
      <protection locked="0"/>
    </xf>
    <xf numFmtId="164" fontId="26" fillId="5" borderId="32" xfId="0" applyFont="1" applyFill="1" applyBorder="1" applyAlignment="1" applyProtection="1">
      <alignment horizontal="center"/>
    </xf>
    <xf numFmtId="164" fontId="26" fillId="5" borderId="13" xfId="0" applyFont="1" applyFill="1" applyBorder="1" applyAlignment="1" applyProtection="1">
      <alignment horizontal="center"/>
    </xf>
    <xf numFmtId="164" fontId="26" fillId="5" borderId="25" xfId="0" applyFont="1" applyFill="1" applyBorder="1" applyAlignment="1" applyProtection="1">
      <alignment horizontal="center"/>
    </xf>
    <xf numFmtId="164" fontId="26" fillId="5" borderId="14" xfId="0" applyFont="1" applyFill="1" applyBorder="1" applyAlignment="1" applyProtection="1">
      <alignment horizontal="center"/>
    </xf>
    <xf numFmtId="164" fontId="26" fillId="5" borderId="12" xfId="0" applyFont="1" applyFill="1" applyBorder="1" applyAlignment="1" applyProtection="1">
      <alignment horizontal="center"/>
    </xf>
    <xf numFmtId="164" fontId="26" fillId="5" borderId="24" xfId="0" applyFont="1" applyFill="1" applyBorder="1" applyAlignment="1" applyProtection="1">
      <alignment horizontal="center"/>
    </xf>
    <xf numFmtId="164" fontId="26" fillId="5" borderId="15" xfId="0" applyFont="1" applyFill="1" applyBorder="1" applyAlignment="1" applyProtection="1">
      <alignment horizontal="center"/>
    </xf>
    <xf numFmtId="164" fontId="26" fillId="5" borderId="48" xfId="0" applyFont="1" applyFill="1" applyBorder="1" applyAlignment="1" applyProtection="1">
      <alignment horizontal="center"/>
    </xf>
    <xf numFmtId="164" fontId="17" fillId="0" borderId="14" xfId="0" applyFont="1" applyBorder="1" applyAlignment="1" applyProtection="1">
      <alignment horizontal="center" vertical="top"/>
      <protection locked="0"/>
    </xf>
    <xf numFmtId="164" fontId="17" fillId="0" borderId="12" xfId="0" applyFont="1" applyBorder="1" applyAlignment="1" applyProtection="1">
      <alignment horizontal="center" vertical="top"/>
      <protection locked="0"/>
    </xf>
    <xf numFmtId="164" fontId="17" fillId="0" borderId="24" xfId="0" applyFont="1" applyBorder="1" applyAlignment="1" applyProtection="1">
      <alignment horizontal="center" vertical="top"/>
      <protection locked="0"/>
    </xf>
    <xf numFmtId="164" fontId="17" fillId="0" borderId="15" xfId="0" applyFont="1" applyBorder="1" applyAlignment="1" applyProtection="1">
      <alignment horizontal="center" vertical="top"/>
      <protection locked="0"/>
    </xf>
    <xf numFmtId="164" fontId="17" fillId="0" borderId="13" xfId="0" applyFont="1" applyBorder="1" applyAlignment="1" applyProtection="1">
      <alignment horizontal="center" vertical="top"/>
      <protection locked="0"/>
    </xf>
    <xf numFmtId="164" fontId="17" fillId="0" borderId="25" xfId="0" applyFont="1" applyBorder="1" applyAlignment="1" applyProtection="1">
      <alignment horizontal="center" vertical="top"/>
      <protection locked="0"/>
    </xf>
    <xf numFmtId="164" fontId="17" fillId="0" borderId="14" xfId="0" applyFont="1" applyFill="1" applyBorder="1" applyAlignment="1">
      <alignment horizontal="center" vertical="center" wrapText="1"/>
    </xf>
    <xf numFmtId="164" fontId="17" fillId="0" borderId="12" xfId="0" applyFont="1" applyFill="1" applyBorder="1" applyAlignment="1">
      <alignment horizontal="center" vertical="center" wrapText="1"/>
    </xf>
    <xf numFmtId="164" fontId="17" fillId="0" borderId="24" xfId="0" applyFont="1" applyFill="1" applyBorder="1" applyAlignment="1">
      <alignment horizontal="center" vertical="center" wrapText="1"/>
    </xf>
    <xf numFmtId="164" fontId="17" fillId="0" borderId="15" xfId="0" applyFont="1" applyFill="1" applyBorder="1" applyAlignment="1">
      <alignment horizontal="center" vertical="center" wrapText="1"/>
    </xf>
    <xf numFmtId="164" fontId="17" fillId="0" borderId="13" xfId="0" applyFont="1" applyFill="1" applyBorder="1" applyAlignment="1">
      <alignment horizontal="center" vertical="center" wrapText="1"/>
    </xf>
    <xf numFmtId="164" fontId="17" fillId="0" borderId="25" xfId="0" applyFont="1" applyFill="1" applyBorder="1" applyAlignment="1">
      <alignment horizontal="center" vertical="center" wrapText="1"/>
    </xf>
    <xf numFmtId="164" fontId="26" fillId="5" borderId="34" xfId="0" applyFont="1" applyFill="1" applyBorder="1" applyAlignment="1" applyProtection="1">
      <alignment horizontal="center"/>
    </xf>
    <xf numFmtId="164" fontId="26" fillId="5" borderId="0" xfId="0" applyFont="1" applyFill="1" applyBorder="1" applyAlignment="1" applyProtection="1">
      <alignment horizontal="center"/>
    </xf>
    <xf numFmtId="164" fontId="26" fillId="5" borderId="36" xfId="0" applyFont="1" applyFill="1" applyBorder="1" applyAlignment="1" applyProtection="1">
      <alignment horizontal="center"/>
    </xf>
    <xf numFmtId="164" fontId="27" fillId="0" borderId="0" xfId="0" applyFont="1" applyBorder="1" applyAlignment="1" applyProtection="1">
      <alignment horizontal="left"/>
    </xf>
    <xf numFmtId="164" fontId="27" fillId="0" borderId="10" xfId="0" applyFont="1" applyBorder="1" applyAlignment="1" applyProtection="1">
      <alignment horizontal="left"/>
    </xf>
    <xf numFmtId="164" fontId="26" fillId="5" borderId="14" xfId="0" applyFont="1" applyFill="1" applyBorder="1" applyAlignment="1" applyProtection="1">
      <alignment horizontal="center" vertical="center"/>
    </xf>
    <xf numFmtId="164" fontId="26" fillId="5" borderId="12" xfId="0" applyFont="1" applyFill="1" applyBorder="1" applyAlignment="1">
      <alignment horizontal="center" vertical="center"/>
    </xf>
    <xf numFmtId="164" fontId="26" fillId="5" borderId="24" xfId="0" applyFont="1" applyFill="1" applyBorder="1" applyAlignment="1">
      <alignment horizontal="center" vertical="center"/>
    </xf>
    <xf numFmtId="164" fontId="26" fillId="5" borderId="34" xfId="0" applyFont="1" applyFill="1" applyBorder="1" applyAlignment="1" applyProtection="1">
      <alignment horizontal="center" vertical="center"/>
    </xf>
    <xf numFmtId="164" fontId="26" fillId="5" borderId="0" xfId="0" applyFont="1" applyFill="1" applyBorder="1" applyAlignment="1" applyProtection="1">
      <alignment horizontal="center" vertical="center"/>
    </xf>
    <xf numFmtId="164" fontId="26" fillId="5" borderId="36" xfId="0" applyFont="1" applyFill="1" applyBorder="1" applyAlignment="1" applyProtection="1">
      <alignment horizontal="center" vertical="center"/>
    </xf>
    <xf numFmtId="164" fontId="26" fillId="5" borderId="15" xfId="0" applyFont="1" applyFill="1" applyBorder="1" applyAlignment="1" applyProtection="1">
      <alignment horizontal="center" vertical="center"/>
    </xf>
    <xf numFmtId="164" fontId="26" fillId="5" borderId="13" xfId="0" applyFont="1" applyFill="1" applyBorder="1" applyAlignment="1">
      <alignment horizontal="center" vertical="center"/>
    </xf>
    <xf numFmtId="164" fontId="26" fillId="5" borderId="48" xfId="0" applyFont="1" applyFill="1" applyBorder="1" applyAlignment="1">
      <alignment horizontal="center" vertical="center"/>
    </xf>
    <xf numFmtId="164" fontId="26" fillId="5" borderId="13" xfId="0" applyFont="1" applyFill="1" applyBorder="1" applyAlignment="1" applyProtection="1">
      <alignment horizontal="center" vertical="center"/>
    </xf>
    <xf numFmtId="164" fontId="26" fillId="5" borderId="25" xfId="0" applyFont="1" applyFill="1" applyBorder="1" applyAlignment="1" applyProtection="1">
      <alignment horizontal="center" vertical="center"/>
    </xf>
    <xf numFmtId="164" fontId="10" fillId="0" borderId="0" xfId="0" applyFont="1" applyBorder="1" applyAlignment="1" applyProtection="1">
      <alignment horizontal="center"/>
    </xf>
    <xf numFmtId="164" fontId="17" fillId="0" borderId="18" xfId="0" applyFont="1" applyBorder="1" applyAlignment="1" applyProtection="1">
      <alignment horizontal="center" vertical="center"/>
    </xf>
    <xf numFmtId="164" fontId="17" fillId="0" borderId="16" xfId="0" applyFont="1" applyBorder="1" applyAlignment="1" applyProtection="1">
      <alignment horizontal="center" vertical="center"/>
    </xf>
    <xf numFmtId="164" fontId="17" fillId="0" borderId="10" xfId="0" applyFont="1" applyBorder="1" applyAlignment="1" applyProtection="1">
      <alignment horizontal="center" vertical="center"/>
    </xf>
    <xf numFmtId="164" fontId="17" fillId="0" borderId="19" xfId="0" applyFont="1" applyBorder="1" applyAlignment="1" applyProtection="1">
      <alignment horizontal="center" vertical="center"/>
    </xf>
    <xf numFmtId="164" fontId="20" fillId="5" borderId="21" xfId="0" applyFont="1" applyFill="1" applyBorder="1" applyAlignment="1" applyProtection="1">
      <alignment horizontal="left"/>
    </xf>
    <xf numFmtId="164" fontId="20" fillId="5" borderId="22" xfId="0" applyFont="1" applyFill="1" applyBorder="1" applyAlignment="1" applyProtection="1">
      <alignment horizontal="left"/>
    </xf>
    <xf numFmtId="164" fontId="20" fillId="5" borderId="23" xfId="0" applyFont="1" applyFill="1" applyBorder="1" applyAlignment="1" applyProtection="1">
      <alignment horizontal="left"/>
    </xf>
    <xf numFmtId="164" fontId="26" fillId="5" borderId="12" xfId="0" applyFont="1" applyFill="1" applyBorder="1" applyAlignment="1">
      <alignment horizontal="center"/>
    </xf>
    <xf numFmtId="164" fontId="26" fillId="5" borderId="24" xfId="0" applyFont="1" applyFill="1" applyBorder="1" applyAlignment="1">
      <alignment horizontal="center"/>
    </xf>
    <xf numFmtId="164" fontId="26" fillId="5" borderId="13" xfId="0" applyFont="1" applyFill="1" applyBorder="1" applyAlignment="1">
      <alignment horizontal="center"/>
    </xf>
    <xf numFmtId="164" fontId="26" fillId="5" borderId="48" xfId="0" applyFont="1" applyFill="1" applyBorder="1" applyAlignment="1">
      <alignment horizontal="center"/>
    </xf>
    <xf numFmtId="164" fontId="7" fillId="5" borderId="21" xfId="0" applyFont="1" applyFill="1" applyBorder="1" applyAlignment="1" applyProtection="1">
      <alignment horizontal="center" vertical="center"/>
    </xf>
    <xf numFmtId="164" fontId="7" fillId="5" borderId="22" xfId="0" applyFont="1" applyFill="1" applyBorder="1" applyAlignment="1" applyProtection="1">
      <alignment horizontal="center" vertical="center"/>
    </xf>
    <xf numFmtId="164" fontId="7" fillId="5" borderId="23" xfId="0" applyFont="1" applyFill="1" applyBorder="1" applyAlignment="1" applyProtection="1">
      <alignment horizontal="center" vertical="center"/>
    </xf>
    <xf numFmtId="166" fontId="26" fillId="0" borderId="44" xfId="1" applyNumberFormat="1" applyFont="1" applyBorder="1" applyAlignment="1" applyProtection="1">
      <alignment horizontal="left"/>
      <protection locked="0"/>
    </xf>
    <xf numFmtId="166" fontId="26" fillId="0" borderId="12" xfId="1" applyNumberFormat="1" applyFont="1" applyBorder="1" applyAlignment="1" applyProtection="1">
      <alignment horizontal="left"/>
      <protection locked="0"/>
    </xf>
    <xf numFmtId="166" fontId="26" fillId="0" borderId="47" xfId="1" applyNumberFormat="1" applyFont="1" applyBorder="1" applyAlignment="1" applyProtection="1">
      <alignment horizontal="left"/>
      <protection locked="0"/>
    </xf>
    <xf numFmtId="166" fontId="26" fillId="0" borderId="11" xfId="1" applyNumberFormat="1" applyFont="1" applyBorder="1" applyAlignment="1" applyProtection="1">
      <alignment horizontal="left"/>
      <protection locked="0"/>
    </xf>
    <xf numFmtId="166" fontId="26" fillId="0" borderId="7" xfId="1" applyNumberFormat="1" applyFont="1" applyBorder="1" applyAlignment="1" applyProtection="1">
      <alignment horizontal="left"/>
      <protection locked="0"/>
    </xf>
    <xf numFmtId="166" fontId="26" fillId="0" borderId="8" xfId="1" applyNumberFormat="1" applyFont="1" applyBorder="1" applyAlignment="1" applyProtection="1">
      <alignment horizontal="left"/>
      <protection locked="0"/>
    </xf>
    <xf numFmtId="167" fontId="6" fillId="0" borderId="10" xfId="0" applyNumberFormat="1" applyFont="1" applyBorder="1" applyAlignment="1" applyProtection="1">
      <alignment horizontal="center"/>
      <protection locked="0"/>
    </xf>
    <xf numFmtId="167" fontId="6" fillId="0" borderId="19" xfId="0" applyNumberFormat="1" applyFont="1" applyBorder="1" applyAlignment="1" applyProtection="1">
      <alignment horizontal="center"/>
      <protection locked="0"/>
    </xf>
    <xf numFmtId="167" fontId="6" fillId="0" borderId="0" xfId="0" applyNumberFormat="1" applyFont="1" applyBorder="1" applyAlignment="1" applyProtection="1">
      <alignment horizontal="center"/>
      <protection locked="0"/>
    </xf>
    <xf numFmtId="167" fontId="6" fillId="0" borderId="4" xfId="0" applyNumberFormat="1" applyFont="1" applyBorder="1" applyAlignment="1" applyProtection="1">
      <alignment horizontal="center"/>
      <protection locked="0"/>
    </xf>
    <xf numFmtId="167" fontId="6" fillId="0" borderId="7" xfId="0" applyNumberFormat="1" applyFont="1" applyBorder="1" applyAlignment="1" applyProtection="1">
      <alignment horizontal="center"/>
      <protection locked="0"/>
    </xf>
    <xf numFmtId="167" fontId="6" fillId="0" borderId="8" xfId="0" applyNumberFormat="1" applyFont="1" applyBorder="1" applyAlignment="1" applyProtection="1">
      <alignment horizontal="center"/>
      <protection locked="0"/>
    </xf>
    <xf numFmtId="164" fontId="27" fillId="0" borderId="34" xfId="0" applyFont="1" applyBorder="1" applyAlignment="1">
      <alignment horizontal="center" vertical="center"/>
    </xf>
    <xf numFmtId="164" fontId="27" fillId="0" borderId="0" xfId="0" applyFont="1" applyAlignment="1">
      <alignment horizontal="center" vertical="center"/>
    </xf>
    <xf numFmtId="164" fontId="27" fillId="0" borderId="36" xfId="0" applyFont="1" applyBorder="1" applyAlignment="1">
      <alignment horizontal="center" vertical="center"/>
    </xf>
    <xf numFmtId="164" fontId="27" fillId="0" borderId="15" xfId="0" applyFont="1" applyBorder="1" applyAlignment="1">
      <alignment horizontal="center" vertical="center"/>
    </xf>
    <xf numFmtId="164" fontId="27" fillId="0" borderId="13" xfId="0" applyFont="1" applyBorder="1" applyAlignment="1">
      <alignment horizontal="center" vertical="center"/>
    </xf>
    <xf numFmtId="164" fontId="27" fillId="0" borderId="25" xfId="0" applyFont="1" applyBorder="1" applyAlignment="1">
      <alignment horizontal="center" vertical="center"/>
    </xf>
    <xf numFmtId="164" fontId="27" fillId="0" borderId="14" xfId="0" applyFont="1" applyBorder="1" applyAlignment="1" applyProtection="1">
      <alignment horizontal="center" vertical="center"/>
    </xf>
    <xf numFmtId="164" fontId="30" fillId="0" borderId="12" xfId="0" applyFont="1" applyBorder="1" applyAlignment="1">
      <alignment horizontal="center" vertical="center"/>
    </xf>
    <xf numFmtId="164" fontId="30" fillId="0" borderId="24" xfId="0" applyFont="1" applyBorder="1" applyAlignment="1">
      <alignment horizontal="center" vertical="center"/>
    </xf>
    <xf numFmtId="164" fontId="0" fillId="0" borderId="12" xfId="0" applyFont="1" applyBorder="1" applyAlignment="1" applyProtection="1">
      <alignment horizontal="left"/>
      <protection locked="0"/>
    </xf>
    <xf numFmtId="164" fontId="0" fillId="0" borderId="0" xfId="0" applyFont="1" applyBorder="1" applyAlignment="1" applyProtection="1">
      <alignment horizontal="left"/>
      <protection locked="0"/>
    </xf>
    <xf numFmtId="164" fontId="0" fillId="0" borderId="7" xfId="0" applyFont="1" applyBorder="1" applyAlignment="1" applyProtection="1">
      <alignment horizontal="left"/>
      <protection locked="0"/>
    </xf>
    <xf numFmtId="164" fontId="6" fillId="0" borderId="44" xfId="0" applyFont="1" applyBorder="1" applyAlignment="1" applyProtection="1">
      <alignment horizontal="center"/>
    </xf>
    <xf numFmtId="164" fontId="6" fillId="0" borderId="12" xfId="0" applyFont="1" applyBorder="1" applyAlignment="1" applyProtection="1">
      <alignment horizontal="center"/>
    </xf>
    <xf numFmtId="164" fontId="6" fillId="0" borderId="9" xfId="0" applyFont="1" applyBorder="1" applyAlignment="1" applyProtection="1">
      <alignment horizontal="center"/>
    </xf>
    <xf numFmtId="164" fontId="6" fillId="0" borderId="0" xfId="0" applyFont="1" applyBorder="1" applyAlignment="1" applyProtection="1">
      <alignment horizontal="center"/>
    </xf>
    <xf numFmtId="164" fontId="6" fillId="0" borderId="11" xfId="0" applyFont="1" applyBorder="1" applyAlignment="1" applyProtection="1">
      <alignment horizontal="center"/>
    </xf>
    <xf numFmtId="164" fontId="6" fillId="0" borderId="7" xfId="0" applyFont="1" applyBorder="1" applyAlignment="1" applyProtection="1">
      <alignment horizontal="center"/>
    </xf>
    <xf numFmtId="164" fontId="6" fillId="0" borderId="20" xfId="0" applyFont="1" applyBorder="1" applyAlignment="1" applyProtection="1">
      <alignment horizontal="center"/>
    </xf>
    <xf numFmtId="164" fontId="6" fillId="0" borderId="10" xfId="0" applyFont="1" applyBorder="1" applyAlignment="1" applyProtection="1">
      <alignment horizontal="center"/>
    </xf>
    <xf numFmtId="164" fontId="6" fillId="0" borderId="10" xfId="0" applyFont="1" applyBorder="1" applyAlignment="1" applyProtection="1">
      <alignment horizontal="center"/>
      <protection locked="0"/>
    </xf>
    <xf numFmtId="164" fontId="6" fillId="0" borderId="19" xfId="0" applyFont="1" applyBorder="1" applyAlignment="1" applyProtection="1">
      <alignment horizontal="center"/>
      <protection locked="0"/>
    </xf>
    <xf numFmtId="164" fontId="6" fillId="0" borderId="0" xfId="0" applyFont="1" applyBorder="1" applyAlignment="1" applyProtection="1">
      <alignment horizontal="center"/>
      <protection locked="0"/>
    </xf>
    <xf numFmtId="164" fontId="6" fillId="0" borderId="4" xfId="0" applyFont="1" applyBorder="1" applyAlignment="1" applyProtection="1">
      <alignment horizontal="center"/>
      <protection locked="0"/>
    </xf>
    <xf numFmtId="164" fontId="6" fillId="0" borderId="7" xfId="0" applyFont="1" applyBorder="1" applyAlignment="1" applyProtection="1">
      <alignment horizontal="center"/>
      <protection locked="0"/>
    </xf>
    <xf numFmtId="164" fontId="6" fillId="0" borderId="8" xfId="0" applyFont="1" applyBorder="1" applyAlignment="1" applyProtection="1">
      <alignment horizontal="center"/>
      <protection locked="0"/>
    </xf>
    <xf numFmtId="164" fontId="26" fillId="0" borderId="14" xfId="0" applyFont="1" applyFill="1" applyBorder="1" applyAlignment="1">
      <alignment horizontal="center" vertical="center"/>
    </xf>
    <xf numFmtId="164" fontId="26" fillId="0" borderId="12" xfId="0" applyFont="1" applyFill="1" applyBorder="1" applyAlignment="1">
      <alignment horizontal="center" vertical="center"/>
    </xf>
    <xf numFmtId="164" fontId="26" fillId="0" borderId="24" xfId="0" applyFont="1" applyFill="1" applyBorder="1" applyAlignment="1">
      <alignment horizontal="center" vertical="center"/>
    </xf>
    <xf numFmtId="164" fontId="26" fillId="0" borderId="15" xfId="0" applyFont="1" applyFill="1" applyBorder="1" applyAlignment="1">
      <alignment horizontal="center" vertical="center"/>
    </xf>
    <xf numFmtId="164" fontId="26" fillId="0" borderId="13" xfId="0" applyFont="1" applyFill="1" applyBorder="1" applyAlignment="1">
      <alignment horizontal="center" vertical="center"/>
    </xf>
    <xf numFmtId="164" fontId="26" fillId="0" borderId="25" xfId="0" applyFont="1" applyFill="1" applyBorder="1" applyAlignment="1">
      <alignment horizontal="center" vertical="center"/>
    </xf>
    <xf numFmtId="164" fontId="26" fillId="5" borderId="14" xfId="0" applyFont="1" applyFill="1" applyBorder="1" applyAlignment="1" applyProtection="1">
      <alignment horizontal="center" vertical="center" wrapText="1"/>
    </xf>
    <xf numFmtId="164" fontId="6" fillId="0" borderId="12" xfId="0" applyFont="1" applyBorder="1" applyAlignment="1">
      <alignment horizontal="center" vertical="center" wrapText="1"/>
    </xf>
    <xf numFmtId="164" fontId="6" fillId="0" borderId="24" xfId="0" applyFont="1" applyBorder="1" applyAlignment="1">
      <alignment horizontal="center" vertical="center" wrapText="1"/>
    </xf>
    <xf numFmtId="164" fontId="6" fillId="0" borderId="15" xfId="0" applyFont="1" applyBorder="1" applyAlignment="1">
      <alignment horizontal="center" vertical="center" wrapText="1"/>
    </xf>
    <xf numFmtId="164" fontId="6" fillId="0" borderId="13" xfId="0" applyFont="1" applyBorder="1" applyAlignment="1">
      <alignment horizontal="center" vertical="center" wrapText="1"/>
    </xf>
    <xf numFmtId="164" fontId="6" fillId="0" borderId="25" xfId="0" applyFont="1" applyBorder="1" applyAlignment="1">
      <alignment horizontal="center" vertical="center" wrapText="1"/>
    </xf>
    <xf numFmtId="166" fontId="26" fillId="0" borderId="32" xfId="1" applyNumberFormat="1" applyFont="1" applyBorder="1" applyAlignment="1" applyProtection="1">
      <alignment horizontal="left"/>
      <protection locked="0"/>
    </xf>
    <xf numFmtId="166" fontId="26" fillId="0" borderId="13" xfId="1" applyNumberFormat="1" applyFont="1" applyBorder="1" applyAlignment="1" applyProtection="1">
      <alignment horizontal="left"/>
      <protection locked="0"/>
    </xf>
    <xf numFmtId="166" fontId="26" fillId="0" borderId="48" xfId="1" applyNumberFormat="1" applyFont="1" applyBorder="1" applyAlignment="1" applyProtection="1">
      <alignment horizontal="left"/>
      <protection locked="0"/>
    </xf>
    <xf numFmtId="164" fontId="7" fillId="5" borderId="40" xfId="0" applyFont="1" applyFill="1" applyBorder="1" applyAlignment="1" applyProtection="1">
      <alignment horizontal="center" vertical="center"/>
    </xf>
    <xf numFmtId="164" fontId="0" fillId="0" borderId="44" xfId="0" applyFont="1" applyBorder="1" applyAlignment="1" applyProtection="1">
      <alignment horizontal="center"/>
      <protection locked="0"/>
    </xf>
    <xf numFmtId="164" fontId="0" fillId="0" borderId="12" xfId="0" applyFont="1" applyBorder="1" applyAlignment="1" applyProtection="1">
      <alignment horizontal="center"/>
      <protection locked="0"/>
    </xf>
    <xf numFmtId="164" fontId="0" fillId="0" borderId="24" xfId="0" applyFont="1" applyBorder="1" applyAlignment="1" applyProtection="1">
      <alignment horizontal="center"/>
      <protection locked="0"/>
    </xf>
    <xf numFmtId="164" fontId="0" fillId="0" borderId="32" xfId="0" applyFont="1" applyBorder="1" applyAlignment="1" applyProtection="1">
      <alignment horizontal="center"/>
      <protection locked="0"/>
    </xf>
    <xf numFmtId="164" fontId="0" fillId="0" borderId="13" xfId="0" applyFont="1" applyBorder="1" applyAlignment="1" applyProtection="1">
      <alignment horizontal="center"/>
      <protection locked="0"/>
    </xf>
    <xf numFmtId="164" fontId="0" fillId="0" borderId="25" xfId="0" applyFont="1" applyBorder="1" applyAlignment="1" applyProtection="1">
      <alignment horizontal="center"/>
      <protection locked="0"/>
    </xf>
    <xf numFmtId="164" fontId="17" fillId="0" borderId="34" xfId="0" applyFont="1" applyBorder="1" applyAlignment="1" applyProtection="1">
      <alignment horizontal="center"/>
    </xf>
    <xf numFmtId="164" fontId="17" fillId="0" borderId="12" xfId="0" applyFont="1" applyBorder="1" applyAlignment="1" applyProtection="1">
      <alignment horizontal="center"/>
    </xf>
    <xf numFmtId="164" fontId="17" fillId="0" borderId="15" xfId="0" applyFont="1" applyBorder="1" applyAlignment="1">
      <alignment horizontal="center"/>
    </xf>
    <xf numFmtId="164" fontId="17" fillId="0" borderId="13" xfId="0" applyFont="1" applyBorder="1" applyAlignment="1">
      <alignment horizontal="center"/>
    </xf>
    <xf numFmtId="164" fontId="17" fillId="0" borderId="44" xfId="0" applyFont="1" applyBorder="1" applyAlignment="1" applyProtection="1">
      <alignment horizontal="center"/>
      <protection locked="0"/>
    </xf>
    <xf numFmtId="164" fontId="17" fillId="0" borderId="12" xfId="0" applyFont="1" applyBorder="1" applyAlignment="1" applyProtection="1">
      <alignment horizontal="center"/>
      <protection locked="0"/>
    </xf>
    <xf numFmtId="164" fontId="17" fillId="0" borderId="0" xfId="0" applyFont="1" applyBorder="1" applyAlignment="1" applyProtection="1">
      <alignment horizontal="center"/>
      <protection locked="0"/>
    </xf>
    <xf numFmtId="164" fontId="17" fillId="0" borderId="24" xfId="0" applyFont="1" applyBorder="1" applyAlignment="1" applyProtection="1">
      <alignment horizontal="center"/>
      <protection locked="0"/>
    </xf>
    <xf numFmtId="164" fontId="17" fillId="0" borderId="32" xfId="0" applyFont="1" applyBorder="1" applyAlignment="1" applyProtection="1">
      <alignment horizontal="center"/>
      <protection locked="0"/>
    </xf>
    <xf numFmtId="164" fontId="17" fillId="0" borderId="13" xfId="0" applyFont="1" applyBorder="1" applyAlignment="1" applyProtection="1">
      <alignment horizontal="center"/>
      <protection locked="0"/>
    </xf>
    <xf numFmtId="164" fontId="17" fillId="0" borderId="25" xfId="0" applyFont="1" applyBorder="1" applyAlignment="1" applyProtection="1">
      <alignment horizontal="center"/>
      <protection locked="0"/>
    </xf>
    <xf numFmtId="164" fontId="17" fillId="0" borderId="14" xfId="0" applyFont="1" applyBorder="1" applyAlignment="1" applyProtection="1">
      <alignment horizontal="center"/>
    </xf>
    <xf numFmtId="164" fontId="17" fillId="0" borderId="47" xfId="0" applyFont="1" applyBorder="1" applyAlignment="1" applyProtection="1">
      <alignment horizontal="center"/>
    </xf>
    <xf numFmtId="164" fontId="2" fillId="5" borderId="9" xfId="0" applyFont="1" applyFill="1" applyBorder="1" applyAlignment="1" applyProtection="1">
      <alignment horizontal="center"/>
    </xf>
    <xf numFmtId="164" fontId="2" fillId="5" borderId="0" xfId="0" applyFont="1" applyFill="1" applyBorder="1" applyAlignment="1" applyProtection="1">
      <alignment horizontal="center"/>
    </xf>
    <xf numFmtId="164" fontId="2" fillId="5" borderId="4" xfId="0" applyFont="1" applyFill="1" applyBorder="1" applyAlignment="1" applyProtection="1">
      <alignment horizontal="center"/>
    </xf>
    <xf numFmtId="164" fontId="2" fillId="5" borderId="20" xfId="0" applyFont="1" applyFill="1" applyBorder="1" applyAlignment="1" applyProtection="1">
      <alignment horizontal="center"/>
    </xf>
    <xf numFmtId="164" fontId="2" fillId="5" borderId="10" xfId="0" applyFont="1" applyFill="1" applyBorder="1" applyAlignment="1" applyProtection="1">
      <alignment horizontal="center"/>
    </xf>
    <xf numFmtId="164" fontId="2" fillId="5" borderId="19" xfId="0" applyFont="1" applyFill="1" applyBorder="1" applyAlignment="1" applyProtection="1">
      <alignment horizontal="center"/>
    </xf>
    <xf numFmtId="164" fontId="17" fillId="0" borderId="13" xfId="0" applyFont="1" applyBorder="1" applyAlignment="1" applyProtection="1">
      <alignment horizontal="center"/>
    </xf>
    <xf numFmtId="165" fontId="30" fillId="0" borderId="50" xfId="2" applyNumberFormat="1" applyFont="1" applyBorder="1" applyAlignment="1" applyProtection="1">
      <alignment horizontal="left"/>
      <protection locked="0"/>
    </xf>
    <xf numFmtId="165" fontId="30" fillId="0" borderId="30" xfId="2" applyNumberFormat="1" applyFont="1" applyBorder="1" applyAlignment="1" applyProtection="1">
      <alignment horizontal="left"/>
      <protection locked="0"/>
    </xf>
    <xf numFmtId="165" fontId="30" fillId="0" borderId="51" xfId="2" applyNumberFormat="1" applyFont="1" applyBorder="1" applyAlignment="1" applyProtection="1">
      <alignment horizontal="left"/>
      <protection locked="0"/>
    </xf>
    <xf numFmtId="164" fontId="9" fillId="0" borderId="50" xfId="0" applyFont="1" applyBorder="1" applyAlignment="1" applyProtection="1">
      <alignment horizontal="center"/>
      <protection locked="0"/>
    </xf>
    <xf numFmtId="164" fontId="0" fillId="0" borderId="30" xfId="0" applyFont="1" applyBorder="1" applyAlignment="1" applyProtection="1">
      <alignment horizontal="center"/>
      <protection locked="0"/>
    </xf>
    <xf numFmtId="164" fontId="0" fillId="0" borderId="52" xfId="0" applyFont="1" applyBorder="1" applyAlignment="1" applyProtection="1">
      <alignment horizontal="center"/>
      <protection locked="0"/>
    </xf>
    <xf numFmtId="167" fontId="9" fillId="0" borderId="53" xfId="0" applyNumberFormat="1" applyFont="1" applyBorder="1" applyAlignment="1" applyProtection="1">
      <alignment horizontal="center"/>
      <protection locked="0"/>
    </xf>
    <xf numFmtId="167" fontId="9" fillId="0" borderId="30" xfId="0" applyNumberFormat="1" applyFont="1" applyBorder="1" applyAlignment="1" applyProtection="1">
      <alignment horizontal="center"/>
      <protection locked="0"/>
    </xf>
    <xf numFmtId="167" fontId="9" fillId="0" borderId="51" xfId="0" applyNumberFormat="1" applyFont="1" applyBorder="1" applyAlignment="1" applyProtection="1">
      <alignment horizontal="center"/>
      <protection locked="0"/>
    </xf>
    <xf numFmtId="164" fontId="6" fillId="0" borderId="50" xfId="0" applyFont="1" applyBorder="1" applyAlignment="1" applyProtection="1">
      <alignment horizontal="left" wrapText="1"/>
      <protection locked="0"/>
    </xf>
    <xf numFmtId="164" fontId="6" fillId="0" borderId="30" xfId="0" applyFont="1" applyBorder="1" applyAlignment="1" applyProtection="1">
      <alignment horizontal="left" wrapText="1"/>
      <protection locked="0"/>
    </xf>
    <xf numFmtId="164" fontId="6" fillId="0" borderId="51" xfId="0" applyFont="1" applyBorder="1" applyAlignment="1" applyProtection="1">
      <alignment horizontal="left" wrapText="1"/>
      <protection locked="0"/>
    </xf>
    <xf numFmtId="164" fontId="8" fillId="9" borderId="54" xfId="0" applyFont="1" applyFill="1" applyBorder="1" applyAlignment="1" applyProtection="1">
      <alignment horizontal="center"/>
    </xf>
    <xf numFmtId="164" fontId="8" fillId="9" borderId="55" xfId="0" applyFont="1" applyFill="1" applyBorder="1" applyAlignment="1" applyProtection="1">
      <alignment horizontal="center"/>
    </xf>
    <xf numFmtId="164" fontId="8" fillId="9" borderId="56" xfId="0" applyFont="1" applyFill="1" applyBorder="1" applyAlignment="1" applyProtection="1">
      <alignment horizontal="center"/>
    </xf>
    <xf numFmtId="164" fontId="23" fillId="0" borderId="14" xfId="0" applyFont="1" applyFill="1" applyBorder="1" applyAlignment="1" applyProtection="1">
      <alignment horizontal="center" vertical="center"/>
    </xf>
    <xf numFmtId="164" fontId="23" fillId="0" borderId="12" xfId="0" applyFont="1" applyFill="1" applyBorder="1" applyAlignment="1" applyProtection="1">
      <alignment horizontal="center" vertical="center"/>
    </xf>
    <xf numFmtId="164" fontId="23" fillId="0" borderId="15" xfId="0" applyFont="1" applyFill="1" applyBorder="1" applyAlignment="1" applyProtection="1">
      <alignment horizontal="center" vertical="center"/>
    </xf>
    <xf numFmtId="164" fontId="23" fillId="0" borderId="13" xfId="0" applyFont="1" applyFill="1" applyBorder="1" applyAlignment="1" applyProtection="1">
      <alignment horizontal="center" vertical="center"/>
    </xf>
    <xf numFmtId="0" fontId="27" fillId="4" borderId="20" xfId="3" applyFont="1" applyFill="1" applyBorder="1" applyAlignment="1">
      <alignment horizontal="center" vertical="center"/>
    </xf>
    <xf numFmtId="0" fontId="27" fillId="4" borderId="10" xfId="3" applyFont="1" applyFill="1" applyBorder="1" applyAlignment="1">
      <alignment horizontal="center" vertical="center"/>
    </xf>
    <xf numFmtId="0" fontId="27" fillId="4" borderId="19" xfId="3" applyFont="1" applyFill="1" applyBorder="1" applyAlignment="1">
      <alignment horizontal="center" vertical="center"/>
    </xf>
    <xf numFmtId="0" fontId="27" fillId="4" borderId="11" xfId="3" applyFont="1" applyFill="1" applyBorder="1" applyAlignment="1">
      <alignment horizontal="center" vertical="center"/>
    </xf>
    <xf numFmtId="0" fontId="27" fillId="4" borderId="7" xfId="3" applyFont="1" applyFill="1" applyBorder="1" applyAlignment="1">
      <alignment horizontal="center" vertical="center"/>
    </xf>
    <xf numFmtId="0" fontId="27" fillId="4" borderId="8" xfId="3" applyFont="1" applyFill="1" applyBorder="1" applyAlignment="1">
      <alignment horizontal="center" vertical="center"/>
    </xf>
    <xf numFmtId="165" fontId="7" fillId="0" borderId="20" xfId="2" applyNumberFormat="1" applyFont="1" applyBorder="1" applyAlignment="1">
      <alignment horizontal="center" vertical="center"/>
    </xf>
    <xf numFmtId="165" fontId="7" fillId="0" borderId="10" xfId="2" applyNumberFormat="1" applyFont="1" applyBorder="1" applyAlignment="1">
      <alignment horizontal="center" vertical="center"/>
    </xf>
    <xf numFmtId="165" fontId="7" fillId="0" borderId="19" xfId="2" applyNumberFormat="1" applyFont="1" applyBorder="1" applyAlignment="1">
      <alignment horizontal="center" vertical="center"/>
    </xf>
    <xf numFmtId="165" fontId="7" fillId="0" borderId="11" xfId="2" applyNumberFormat="1" applyFont="1" applyBorder="1" applyAlignment="1">
      <alignment horizontal="center" vertical="center"/>
    </xf>
    <xf numFmtId="165" fontId="7" fillId="0" borderId="7" xfId="2" applyNumberFormat="1" applyFont="1" applyBorder="1" applyAlignment="1">
      <alignment horizontal="center" vertical="center"/>
    </xf>
    <xf numFmtId="165" fontId="7" fillId="0" borderId="8" xfId="2" applyNumberFormat="1" applyFont="1" applyBorder="1" applyAlignment="1">
      <alignment horizontal="center" vertical="center"/>
    </xf>
    <xf numFmtId="164" fontId="43" fillId="0" borderId="0" xfId="0" applyFont="1" applyAlignment="1">
      <alignment horizontal="center"/>
    </xf>
    <xf numFmtId="164" fontId="30" fillId="0" borderId="0" xfId="0" applyFont="1" applyAlignment="1">
      <alignment horizontal="left" vertical="center" wrapText="1"/>
    </xf>
    <xf numFmtId="164" fontId="20" fillId="5" borderId="35" xfId="0" applyFont="1" applyFill="1" applyBorder="1" applyAlignment="1" applyProtection="1">
      <alignment horizontal="left" vertical="center"/>
    </xf>
    <xf numFmtId="164" fontId="20" fillId="5" borderId="30" xfId="0" applyFont="1" applyFill="1" applyBorder="1" applyAlignment="1" applyProtection="1">
      <alignment horizontal="left" vertical="center"/>
    </xf>
    <xf numFmtId="164" fontId="20" fillId="5" borderId="7" xfId="0" applyFont="1" applyFill="1" applyBorder="1" applyAlignment="1" applyProtection="1">
      <alignment horizontal="left" vertical="center"/>
    </xf>
    <xf numFmtId="164" fontId="20" fillId="5" borderId="59" xfId="0" applyFont="1" applyFill="1" applyBorder="1" applyAlignment="1" applyProtection="1">
      <alignment horizontal="left" vertical="center"/>
    </xf>
    <xf numFmtId="0" fontId="27" fillId="4" borderId="34" xfId="3" applyFont="1" applyFill="1" applyBorder="1" applyAlignment="1">
      <alignment horizontal="center"/>
    </xf>
    <xf numFmtId="0" fontId="27" fillId="4" borderId="0" xfId="3" applyFont="1" applyFill="1" applyBorder="1" applyAlignment="1">
      <alignment horizontal="center"/>
    </xf>
    <xf numFmtId="0" fontId="27" fillId="4" borderId="36" xfId="3" applyFont="1" applyFill="1" applyBorder="1" applyAlignment="1">
      <alignment horizontal="center"/>
    </xf>
    <xf numFmtId="164" fontId="26" fillId="12" borderId="18" xfId="0" applyFont="1" applyFill="1" applyBorder="1" applyAlignment="1">
      <alignment horizontal="center"/>
    </xf>
    <xf numFmtId="164" fontId="26" fillId="12" borderId="16" xfId="0" applyFont="1" applyFill="1" applyBorder="1" applyAlignment="1">
      <alignment horizontal="center"/>
    </xf>
    <xf numFmtId="164" fontId="26" fillId="12" borderId="17" xfId="0" applyFont="1" applyFill="1" applyBorder="1" applyAlignment="1">
      <alignment horizontal="center"/>
    </xf>
    <xf numFmtId="165" fontId="7" fillId="10" borderId="20" xfId="2" applyNumberFormat="1" applyFont="1" applyFill="1" applyBorder="1" applyAlignment="1" applyProtection="1">
      <alignment horizontal="center" vertical="center"/>
      <protection locked="0"/>
    </xf>
    <xf numFmtId="165" fontId="7" fillId="10" borderId="10" xfId="2" applyNumberFormat="1" applyFont="1" applyFill="1" applyBorder="1" applyAlignment="1" applyProtection="1">
      <alignment horizontal="center" vertical="center"/>
      <protection locked="0"/>
    </xf>
    <xf numFmtId="165" fontId="7" fillId="10" borderId="19" xfId="2" applyNumberFormat="1" applyFont="1" applyFill="1" applyBorder="1" applyAlignment="1" applyProtection="1">
      <alignment horizontal="center" vertical="center"/>
      <protection locked="0"/>
    </xf>
    <xf numFmtId="165" fontId="7" fillId="10" borderId="11" xfId="2" applyNumberFormat="1" applyFont="1" applyFill="1" applyBorder="1" applyAlignment="1" applyProtection="1">
      <alignment horizontal="center" vertical="center"/>
      <protection locked="0"/>
    </xf>
    <xf numFmtId="165" fontId="7" fillId="10" borderId="7" xfId="2" applyNumberFormat="1" applyFont="1" applyFill="1" applyBorder="1" applyAlignment="1" applyProtection="1">
      <alignment horizontal="center" vertical="center"/>
      <protection locked="0"/>
    </xf>
    <xf numFmtId="165" fontId="7" fillId="10" borderId="8" xfId="2" applyNumberFormat="1" applyFont="1" applyFill="1" applyBorder="1" applyAlignment="1" applyProtection="1">
      <alignment horizontal="center" vertical="center"/>
      <protection locked="0"/>
    </xf>
    <xf numFmtId="165" fontId="7" fillId="10" borderId="20" xfId="2" applyNumberFormat="1" applyFont="1" applyFill="1" applyBorder="1" applyAlignment="1" applyProtection="1">
      <alignment horizontal="center"/>
      <protection locked="0"/>
    </xf>
    <xf numFmtId="165" fontId="7" fillId="10" borderId="10" xfId="2" applyNumberFormat="1" applyFont="1" applyFill="1" applyBorder="1" applyAlignment="1" applyProtection="1">
      <alignment horizontal="center"/>
      <protection locked="0"/>
    </xf>
    <xf numFmtId="165" fontId="7" fillId="10" borderId="19" xfId="2" applyNumberFormat="1" applyFont="1" applyFill="1" applyBorder="1" applyAlignment="1" applyProtection="1">
      <alignment horizontal="center"/>
      <protection locked="0"/>
    </xf>
    <xf numFmtId="165" fontId="7" fillId="10" borderId="32" xfId="2" applyNumberFormat="1" applyFont="1" applyFill="1" applyBorder="1" applyAlignment="1" applyProtection="1">
      <alignment horizontal="center"/>
      <protection locked="0"/>
    </xf>
    <xf numFmtId="165" fontId="7" fillId="10" borderId="13" xfId="2" applyNumberFormat="1" applyFont="1" applyFill="1" applyBorder="1" applyAlignment="1" applyProtection="1">
      <alignment horizontal="center"/>
      <protection locked="0"/>
    </xf>
    <xf numFmtId="165" fontId="7" fillId="10" borderId="48" xfId="2" applyNumberFormat="1" applyFont="1" applyFill="1" applyBorder="1" applyAlignment="1" applyProtection="1">
      <alignment horizontal="center"/>
      <protection locked="0"/>
    </xf>
    <xf numFmtId="164" fontId="26" fillId="5" borderId="18" xfId="0" applyFont="1" applyFill="1" applyBorder="1" applyAlignment="1" applyProtection="1">
      <alignment horizontal="left" vertical="center"/>
    </xf>
    <xf numFmtId="164" fontId="26" fillId="5" borderId="16" xfId="0" applyFont="1" applyFill="1" applyBorder="1" applyAlignment="1" applyProtection="1">
      <alignment horizontal="left" vertical="center"/>
    </xf>
    <xf numFmtId="164" fontId="26" fillId="5" borderId="17" xfId="0" applyFont="1" applyFill="1" applyBorder="1" applyAlignment="1" applyProtection="1">
      <alignment horizontal="left" vertical="center"/>
    </xf>
    <xf numFmtId="165" fontId="7" fillId="13" borderId="20" xfId="2" applyNumberFormat="1" applyFont="1" applyFill="1" applyBorder="1" applyAlignment="1">
      <alignment horizontal="center" vertical="center"/>
    </xf>
    <xf numFmtId="165" fontId="7" fillId="13" borderId="10" xfId="2" applyNumberFormat="1" applyFont="1" applyFill="1" applyBorder="1" applyAlignment="1">
      <alignment horizontal="center" vertical="center"/>
    </xf>
    <xf numFmtId="165" fontId="7" fillId="13" borderId="19" xfId="2" applyNumberFormat="1" applyFont="1" applyFill="1" applyBorder="1" applyAlignment="1">
      <alignment horizontal="center" vertical="center"/>
    </xf>
    <xf numFmtId="165" fontId="7" fillId="13" borderId="11" xfId="2" applyNumberFormat="1" applyFont="1" applyFill="1" applyBorder="1" applyAlignment="1">
      <alignment horizontal="center" vertical="center"/>
    </xf>
    <xf numFmtId="165" fontId="7" fillId="13" borderId="7" xfId="2" applyNumberFormat="1" applyFont="1" applyFill="1" applyBorder="1" applyAlignment="1">
      <alignment horizontal="center" vertical="center"/>
    </xf>
    <xf numFmtId="165" fontId="7" fillId="13" borderId="8" xfId="2" applyNumberFormat="1" applyFont="1" applyFill="1" applyBorder="1" applyAlignment="1">
      <alignment horizontal="center" vertical="center"/>
    </xf>
    <xf numFmtId="165" fontId="7" fillId="10" borderId="11" xfId="2" applyNumberFormat="1" applyFont="1" applyFill="1" applyBorder="1" applyAlignment="1" applyProtection="1">
      <alignment horizontal="center"/>
      <protection locked="0"/>
    </xf>
    <xf numFmtId="165" fontId="7" fillId="10" borderId="7" xfId="2" applyNumberFormat="1" applyFont="1" applyFill="1" applyBorder="1" applyAlignment="1" applyProtection="1">
      <alignment horizontal="center"/>
      <protection locked="0"/>
    </xf>
    <xf numFmtId="165" fontId="7" fillId="10" borderId="8" xfId="2" applyNumberFormat="1" applyFont="1" applyFill="1" applyBorder="1" applyAlignment="1" applyProtection="1">
      <alignment horizontal="center"/>
      <protection locked="0"/>
    </xf>
    <xf numFmtId="165" fontId="7" fillId="0" borderId="32" xfId="2" applyNumberFormat="1" applyFont="1" applyBorder="1" applyAlignment="1">
      <alignment horizontal="center" vertical="center"/>
    </xf>
    <xf numFmtId="165" fontId="7" fillId="0" borderId="13" xfId="2" applyNumberFormat="1" applyFont="1" applyBorder="1" applyAlignment="1">
      <alignment horizontal="center" vertical="center"/>
    </xf>
    <xf numFmtId="165" fontId="7" fillId="0" borderId="48" xfId="2" applyNumberFormat="1" applyFont="1" applyBorder="1" applyAlignment="1">
      <alignment horizontal="center" vertical="center"/>
    </xf>
    <xf numFmtId="164" fontId="20" fillId="5" borderId="14" xfId="0" applyFont="1" applyFill="1" applyBorder="1" applyAlignment="1" applyProtection="1">
      <alignment horizontal="left" vertical="center"/>
    </xf>
    <xf numFmtId="164" fontId="20" fillId="5" borderId="13" xfId="0" applyFont="1" applyFill="1" applyBorder="1" applyAlignment="1" applyProtection="1">
      <alignment horizontal="left" vertical="center"/>
    </xf>
    <xf numFmtId="164" fontId="20" fillId="5" borderId="25" xfId="0" applyFont="1" applyFill="1" applyBorder="1" applyAlignment="1" applyProtection="1">
      <alignment horizontal="left" vertical="center"/>
    </xf>
    <xf numFmtId="164" fontId="42" fillId="0" borderId="0" xfId="0" applyFont="1" applyAlignment="1">
      <alignment horizontal="center" vertical="center"/>
    </xf>
    <xf numFmtId="165" fontId="9" fillId="10" borderId="20" xfId="2" applyNumberFormat="1" applyFont="1" applyFill="1" applyBorder="1" applyAlignment="1" applyProtection="1">
      <alignment horizontal="center" vertical="center"/>
      <protection locked="0"/>
    </xf>
    <xf numFmtId="165" fontId="9" fillId="10" borderId="10" xfId="2" applyNumberFormat="1" applyFont="1" applyFill="1" applyBorder="1" applyAlignment="1" applyProtection="1">
      <alignment horizontal="center" vertical="center"/>
      <protection locked="0"/>
    </xf>
    <xf numFmtId="165" fontId="9" fillId="10" borderId="19" xfId="2" applyNumberFormat="1" applyFont="1" applyFill="1" applyBorder="1" applyAlignment="1" applyProtection="1">
      <alignment horizontal="center" vertical="center"/>
      <protection locked="0"/>
    </xf>
    <xf numFmtId="165" fontId="9" fillId="10" borderId="11" xfId="2" applyNumberFormat="1" applyFont="1" applyFill="1" applyBorder="1" applyAlignment="1" applyProtection="1">
      <alignment horizontal="center" vertical="center"/>
      <protection locked="0"/>
    </xf>
    <xf numFmtId="165" fontId="9" fillId="10" borderId="7" xfId="2" applyNumberFormat="1" applyFont="1" applyFill="1" applyBorder="1" applyAlignment="1" applyProtection="1">
      <alignment horizontal="center" vertical="center"/>
      <protection locked="0"/>
    </xf>
    <xf numFmtId="165" fontId="9" fillId="10" borderId="8" xfId="2" applyNumberFormat="1" applyFont="1" applyFill="1" applyBorder="1" applyAlignment="1" applyProtection="1">
      <alignment horizontal="center" vertical="center"/>
      <protection locked="0"/>
    </xf>
    <xf numFmtId="164" fontId="26" fillId="12" borderId="11" xfId="0" applyFont="1" applyFill="1" applyBorder="1" applyAlignment="1">
      <alignment horizontal="center"/>
    </xf>
    <xf numFmtId="164" fontId="26" fillId="12" borderId="7" xfId="0" applyFont="1" applyFill="1" applyBorder="1" applyAlignment="1">
      <alignment horizontal="center"/>
    </xf>
    <xf numFmtId="164" fontId="26" fillId="12" borderId="8" xfId="0" applyFont="1" applyFill="1" applyBorder="1" applyAlignment="1">
      <alignment horizontal="center"/>
    </xf>
    <xf numFmtId="165" fontId="7" fillId="13" borderId="9" xfId="2" applyNumberFormat="1" applyFont="1" applyFill="1" applyBorder="1" applyAlignment="1">
      <alignment horizontal="center" vertical="center"/>
    </xf>
    <xf numFmtId="165" fontId="7" fillId="13" borderId="0" xfId="2" applyNumberFormat="1" applyFont="1" applyFill="1" applyBorder="1" applyAlignment="1">
      <alignment horizontal="center" vertical="center"/>
    </xf>
    <xf numFmtId="0" fontId="26" fillId="4" borderId="15" xfId="3" applyFont="1" applyFill="1" applyBorder="1" applyAlignment="1">
      <alignment horizontal="center"/>
    </xf>
    <xf numFmtId="0" fontId="26" fillId="4" borderId="13" xfId="3" applyFont="1" applyFill="1" applyBorder="1" applyAlignment="1">
      <alignment horizontal="center"/>
    </xf>
    <xf numFmtId="0" fontId="26" fillId="4" borderId="25" xfId="3" applyFont="1" applyFill="1" applyBorder="1" applyAlignment="1">
      <alignment horizontal="center"/>
    </xf>
    <xf numFmtId="9" fontId="20" fillId="10" borderId="15" xfId="4" applyFont="1" applyFill="1" applyBorder="1" applyAlignment="1" applyProtection="1">
      <alignment horizontal="center"/>
      <protection locked="0"/>
    </xf>
    <xf numFmtId="9" fontId="20" fillId="10" borderId="25" xfId="4" applyFont="1" applyFill="1" applyBorder="1" applyAlignment="1" applyProtection="1">
      <alignment horizontal="center"/>
      <protection locked="0"/>
    </xf>
    <xf numFmtId="0" fontId="26" fillId="4" borderId="34" xfId="3" applyFont="1" applyFill="1" applyBorder="1" applyAlignment="1">
      <alignment horizontal="center"/>
    </xf>
    <xf numFmtId="0" fontId="26" fillId="4" borderId="0" xfId="3" applyFont="1" applyFill="1" applyBorder="1" applyAlignment="1">
      <alignment horizontal="center"/>
    </xf>
    <xf numFmtId="0" fontId="26" fillId="4" borderId="36" xfId="3" applyFont="1" applyFill="1" applyBorder="1" applyAlignment="1">
      <alignment horizontal="center"/>
    </xf>
    <xf numFmtId="164" fontId="20" fillId="5" borderId="50" xfId="0" applyFont="1" applyFill="1" applyBorder="1" applyAlignment="1" applyProtection="1">
      <alignment horizontal="left" vertical="center"/>
    </xf>
    <xf numFmtId="164" fontId="20" fillId="5" borderId="51" xfId="0" applyFont="1" applyFill="1" applyBorder="1" applyAlignment="1" applyProtection="1">
      <alignment horizontal="left" vertical="center"/>
    </xf>
    <xf numFmtId="164" fontId="28" fillId="0" borderId="44" xfId="0" applyFont="1" applyBorder="1" applyAlignment="1">
      <alignment horizontal="center" vertical="center"/>
    </xf>
    <xf numFmtId="164" fontId="28" fillId="0" borderId="12" xfId="0" applyFont="1" applyBorder="1" applyAlignment="1">
      <alignment horizontal="center" vertical="center"/>
    </xf>
    <xf numFmtId="164" fontId="28" fillId="0" borderId="24" xfId="0" applyFont="1" applyBorder="1" applyAlignment="1">
      <alignment horizontal="center" vertical="center"/>
    </xf>
    <xf numFmtId="164" fontId="28" fillId="0" borderId="32" xfId="0" applyFont="1" applyBorder="1" applyAlignment="1">
      <alignment horizontal="center" vertical="center"/>
    </xf>
    <xf numFmtId="164" fontId="28" fillId="0" borderId="13" xfId="0" applyFont="1" applyBorder="1" applyAlignment="1">
      <alignment horizontal="center" vertical="center"/>
    </xf>
    <xf numFmtId="164" fontId="28" fillId="0" borderId="25" xfId="0" applyFont="1" applyBorder="1" applyAlignment="1">
      <alignment horizontal="center" vertical="center"/>
    </xf>
    <xf numFmtId="164" fontId="3" fillId="10" borderId="14" xfId="0" applyFont="1" applyFill="1" applyBorder="1" applyAlignment="1" applyProtection="1">
      <alignment horizontal="center" wrapText="1"/>
      <protection locked="0"/>
    </xf>
    <xf numFmtId="164" fontId="3" fillId="10" borderId="12" xfId="0" applyFont="1" applyFill="1" applyBorder="1" applyAlignment="1" applyProtection="1">
      <alignment horizontal="center" wrapText="1"/>
      <protection locked="0"/>
    </xf>
    <xf numFmtId="164" fontId="3" fillId="10" borderId="24" xfId="0" applyFont="1" applyFill="1" applyBorder="1" applyAlignment="1" applyProtection="1">
      <alignment horizontal="center" wrapText="1"/>
      <protection locked="0"/>
    </xf>
    <xf numFmtId="164" fontId="3" fillId="10" borderId="15" xfId="0" applyFont="1" applyFill="1" applyBorder="1" applyAlignment="1" applyProtection="1">
      <alignment horizontal="center" wrapText="1"/>
      <protection locked="0"/>
    </xf>
    <xf numFmtId="164" fontId="3" fillId="10" borderId="13" xfId="0" applyFont="1" applyFill="1" applyBorder="1" applyAlignment="1" applyProtection="1">
      <alignment horizontal="center" wrapText="1"/>
      <protection locked="0"/>
    </xf>
    <xf numFmtId="164" fontId="3" fillId="10" borderId="25" xfId="0" applyFont="1" applyFill="1" applyBorder="1" applyAlignment="1" applyProtection="1">
      <alignment horizontal="center" wrapText="1"/>
      <protection locked="0"/>
    </xf>
    <xf numFmtId="164" fontId="16" fillId="0" borderId="14" xfId="0" applyFont="1" applyBorder="1" applyAlignment="1" applyProtection="1">
      <alignment horizontal="center"/>
    </xf>
    <xf numFmtId="164" fontId="16" fillId="0" borderId="12" xfId="0" applyFont="1" applyBorder="1" applyAlignment="1" applyProtection="1">
      <alignment horizontal="center"/>
    </xf>
    <xf numFmtId="164" fontId="16" fillId="0" borderId="0" xfId="0" applyFont="1" applyBorder="1" applyAlignment="1" applyProtection="1">
      <alignment horizontal="center"/>
    </xf>
    <xf numFmtId="169" fontId="7" fillId="10" borderId="14" xfId="0" applyNumberFormat="1" applyFont="1" applyFill="1" applyBorder="1" applyAlignment="1" applyProtection="1">
      <alignment horizontal="center" wrapText="1"/>
      <protection locked="0"/>
    </xf>
    <xf numFmtId="169" fontId="7" fillId="10" borderId="12" xfId="0" applyNumberFormat="1" applyFont="1" applyFill="1" applyBorder="1" applyAlignment="1" applyProtection="1">
      <alignment horizontal="center" wrapText="1"/>
      <protection locked="0"/>
    </xf>
    <xf numFmtId="169" fontId="7" fillId="10" borderId="24" xfId="0" applyNumberFormat="1" applyFont="1" applyFill="1" applyBorder="1" applyAlignment="1" applyProtection="1">
      <alignment horizontal="center" wrapText="1"/>
      <protection locked="0"/>
    </xf>
    <xf numFmtId="169" fontId="7" fillId="10" borderId="15" xfId="0" applyNumberFormat="1" applyFont="1" applyFill="1" applyBorder="1" applyAlignment="1" applyProtection="1">
      <alignment horizontal="center" wrapText="1"/>
      <protection locked="0"/>
    </xf>
    <xf numFmtId="169" fontId="7" fillId="10" borderId="13" xfId="0" applyNumberFormat="1" applyFont="1" applyFill="1" applyBorder="1" applyAlignment="1" applyProtection="1">
      <alignment horizontal="center" wrapText="1"/>
      <protection locked="0"/>
    </xf>
    <xf numFmtId="169" fontId="7" fillId="10" borderId="25" xfId="0" applyNumberFormat="1" applyFont="1" applyFill="1" applyBorder="1" applyAlignment="1" applyProtection="1">
      <alignment horizontal="center" wrapText="1"/>
      <protection locked="0"/>
    </xf>
    <xf numFmtId="164" fontId="16" fillId="0" borderId="44" xfId="0" applyFont="1" applyBorder="1" applyAlignment="1" applyProtection="1">
      <alignment horizontal="center"/>
    </xf>
    <xf numFmtId="164" fontId="16" fillId="0" borderId="24" xfId="0" applyFont="1" applyBorder="1" applyAlignment="1" applyProtection="1">
      <alignment horizontal="center"/>
    </xf>
    <xf numFmtId="169" fontId="20" fillId="10" borderId="14" xfId="0" applyNumberFormat="1" applyFont="1" applyFill="1" applyBorder="1" applyAlignment="1" applyProtection="1">
      <alignment horizontal="center" wrapText="1"/>
      <protection locked="0"/>
    </xf>
    <xf numFmtId="169" fontId="20" fillId="10" borderId="12" xfId="0" applyNumberFormat="1" applyFont="1" applyFill="1" applyBorder="1" applyAlignment="1" applyProtection="1">
      <alignment horizontal="center" wrapText="1"/>
      <protection locked="0"/>
    </xf>
    <xf numFmtId="169" fontId="20" fillId="10" borderId="24" xfId="0" applyNumberFormat="1" applyFont="1" applyFill="1" applyBorder="1" applyAlignment="1" applyProtection="1">
      <alignment horizontal="center" wrapText="1"/>
      <protection locked="0"/>
    </xf>
    <xf numFmtId="169" fontId="20" fillId="10" borderId="15" xfId="0" applyNumberFormat="1" applyFont="1" applyFill="1" applyBorder="1" applyAlignment="1" applyProtection="1">
      <alignment horizontal="center" wrapText="1"/>
      <protection locked="0"/>
    </xf>
    <xf numFmtId="169" fontId="20" fillId="10" borderId="13" xfId="0" applyNumberFormat="1" applyFont="1" applyFill="1" applyBorder="1" applyAlignment="1" applyProtection="1">
      <alignment horizontal="center" wrapText="1"/>
      <protection locked="0"/>
    </xf>
    <xf numFmtId="169" fontId="20" fillId="10" borderId="25" xfId="0" applyNumberFormat="1" applyFont="1" applyFill="1" applyBorder="1" applyAlignment="1" applyProtection="1">
      <alignment horizontal="center" wrapText="1"/>
      <protection locked="0"/>
    </xf>
    <xf numFmtId="164" fontId="16" fillId="0" borderId="15" xfId="0" applyFont="1" applyBorder="1" applyAlignment="1" applyProtection="1">
      <alignment horizontal="center"/>
    </xf>
    <xf numFmtId="164" fontId="16" fillId="0" borderId="13" xfId="0" applyFont="1" applyBorder="1" applyAlignment="1" applyProtection="1">
      <alignment horizontal="center"/>
    </xf>
    <xf numFmtId="164" fontId="16" fillId="0" borderId="25" xfId="0" applyFont="1" applyBorder="1" applyAlignment="1" applyProtection="1">
      <alignment horizontal="center"/>
    </xf>
    <xf numFmtId="164" fontId="16" fillId="0" borderId="32" xfId="0" applyFont="1" applyBorder="1" applyAlignment="1" applyProtection="1">
      <alignment horizontal="center"/>
    </xf>
    <xf numFmtId="164" fontId="20" fillId="0" borderId="57" xfId="0" applyFont="1" applyBorder="1" applyAlignment="1">
      <alignment horizontal="center"/>
    </xf>
    <xf numFmtId="164" fontId="20" fillId="0" borderId="22" xfId="0" applyFont="1" applyBorder="1" applyAlignment="1">
      <alignment horizontal="center"/>
    </xf>
    <xf numFmtId="164" fontId="28" fillId="0" borderId="21" xfId="0" applyFont="1" applyFill="1" applyBorder="1" applyAlignment="1" applyProtection="1">
      <alignment horizontal="center" vertical="center"/>
    </xf>
    <xf numFmtId="164" fontId="28" fillId="0" borderId="22" xfId="0" applyFont="1" applyFill="1" applyBorder="1" applyAlignment="1" applyProtection="1">
      <alignment horizontal="center" vertical="center"/>
    </xf>
    <xf numFmtId="164" fontId="28" fillId="0" borderId="23" xfId="0" applyFont="1" applyFill="1" applyBorder="1" applyAlignment="1" applyProtection="1">
      <alignment horizontal="center" vertical="center"/>
    </xf>
    <xf numFmtId="164" fontId="40" fillId="0" borderId="21" xfId="0" applyFont="1" applyFill="1" applyBorder="1" applyAlignment="1">
      <alignment horizontal="center"/>
    </xf>
    <xf numFmtId="164" fontId="40" fillId="0" borderId="22" xfId="0" applyFont="1" applyFill="1" applyBorder="1" applyAlignment="1">
      <alignment horizontal="center"/>
    </xf>
    <xf numFmtId="164" fontId="28" fillId="0" borderId="57" xfId="0" applyFont="1" applyFill="1" applyBorder="1" applyAlignment="1" applyProtection="1">
      <alignment horizontal="center" vertical="center"/>
    </xf>
    <xf numFmtId="164" fontId="40" fillId="0" borderId="23" xfId="0" applyFont="1" applyFill="1" applyBorder="1" applyAlignment="1">
      <alignment horizontal="center"/>
    </xf>
    <xf numFmtId="164" fontId="7" fillId="5" borderId="54" xfId="0" applyFont="1" applyFill="1" applyBorder="1" applyAlignment="1" applyProtection="1">
      <alignment horizontal="center" vertical="center"/>
    </xf>
    <xf numFmtId="168" fontId="20" fillId="10" borderId="21" xfId="0" applyNumberFormat="1" applyFont="1" applyFill="1" applyBorder="1" applyAlignment="1" applyProtection="1">
      <alignment horizontal="center"/>
      <protection locked="0"/>
    </xf>
    <xf numFmtId="168" fontId="20" fillId="10" borderId="22" xfId="0" applyNumberFormat="1" applyFont="1" applyFill="1" applyBorder="1" applyAlignment="1" applyProtection="1">
      <alignment horizontal="center"/>
      <protection locked="0"/>
    </xf>
    <xf numFmtId="168" fontId="20" fillId="10" borderId="23" xfId="0" applyNumberFormat="1" applyFont="1" applyFill="1" applyBorder="1" applyAlignment="1" applyProtection="1">
      <alignment horizontal="center"/>
      <protection locked="0"/>
    </xf>
    <xf numFmtId="164" fontId="40" fillId="0" borderId="21" xfId="0" applyFont="1" applyBorder="1" applyAlignment="1">
      <alignment horizontal="center"/>
    </xf>
    <xf numFmtId="164" fontId="40" fillId="0" borderId="22" xfId="0" applyFont="1" applyBorder="1" applyAlignment="1">
      <alignment horizontal="center"/>
    </xf>
    <xf numFmtId="164" fontId="10" fillId="0" borderId="7" xfId="0" applyFont="1" applyBorder="1" applyAlignment="1" applyProtection="1">
      <alignment horizontal="center"/>
    </xf>
    <xf numFmtId="164" fontId="27" fillId="0" borderId="61" xfId="0" applyFont="1" applyBorder="1" applyAlignment="1">
      <alignment horizontal="left" vertical="center" wrapText="1"/>
    </xf>
    <xf numFmtId="164" fontId="27" fillId="0" borderId="62" xfId="0" applyFont="1" applyBorder="1" applyAlignment="1">
      <alignment horizontal="left" vertical="center" wrapText="1"/>
    </xf>
    <xf numFmtId="164" fontId="6" fillId="0" borderId="64" xfId="0" applyFont="1" applyBorder="1" applyAlignment="1" applyProtection="1">
      <alignment horizontal="center"/>
    </xf>
    <xf numFmtId="164" fontId="6" fillId="0" borderId="65" xfId="0" applyFont="1" applyBorder="1" applyAlignment="1" applyProtection="1">
      <alignment horizontal="center"/>
    </xf>
    <xf numFmtId="164" fontId="1" fillId="0" borderId="66" xfId="0" applyFont="1" applyBorder="1" applyAlignment="1" applyProtection="1">
      <alignment horizontal="center"/>
      <protection locked="0"/>
    </xf>
    <xf numFmtId="164" fontId="1" fillId="0" borderId="65" xfId="0" applyFont="1" applyBorder="1" applyAlignment="1" applyProtection="1">
      <alignment horizontal="center"/>
      <protection locked="0"/>
    </xf>
    <xf numFmtId="164" fontId="1" fillId="0" borderId="67" xfId="0" applyFont="1" applyBorder="1" applyAlignment="1" applyProtection="1">
      <alignment horizontal="center"/>
      <protection locked="0"/>
    </xf>
    <xf numFmtId="164" fontId="1" fillId="0" borderId="60" xfId="0" applyFont="1" applyBorder="1" applyAlignment="1" applyProtection="1">
      <alignment horizontal="center"/>
      <protection locked="0"/>
    </xf>
    <xf numFmtId="164" fontId="1" fillId="0" borderId="0" xfId="0" applyFont="1" applyBorder="1" applyAlignment="1" applyProtection="1">
      <alignment horizontal="center"/>
      <protection locked="0"/>
    </xf>
    <xf numFmtId="164" fontId="1" fillId="0" borderId="68" xfId="0" applyFont="1" applyBorder="1" applyAlignment="1" applyProtection="1">
      <alignment horizontal="center"/>
      <protection locked="0"/>
    </xf>
    <xf numFmtId="164" fontId="1" fillId="0" borderId="69" xfId="0" applyFont="1" applyBorder="1" applyAlignment="1" applyProtection="1">
      <alignment horizontal="center"/>
      <protection locked="0"/>
    </xf>
    <xf numFmtId="164" fontId="1" fillId="0" borderId="62" xfId="0" applyFont="1" applyBorder="1" applyAlignment="1" applyProtection="1">
      <alignment horizontal="center"/>
      <protection locked="0"/>
    </xf>
    <xf numFmtId="164" fontId="1" fillId="0" borderId="63" xfId="0" applyFont="1" applyBorder="1" applyAlignment="1" applyProtection="1">
      <alignment horizontal="center"/>
      <protection locked="0"/>
    </xf>
    <xf numFmtId="164" fontId="20" fillId="5" borderId="21" xfId="0" applyFont="1" applyFill="1" applyBorder="1" applyAlignment="1" applyProtection="1">
      <alignment horizontal="center"/>
    </xf>
    <xf numFmtId="164" fontId="20" fillId="5" borderId="22" xfId="0" applyFont="1" applyFill="1" applyBorder="1" applyAlignment="1" applyProtection="1">
      <alignment horizontal="center"/>
    </xf>
    <xf numFmtId="164" fontId="20" fillId="5" borderId="23" xfId="0" applyFont="1" applyFill="1" applyBorder="1" applyAlignment="1" applyProtection="1">
      <alignment horizontal="center"/>
    </xf>
    <xf numFmtId="166" fontId="26" fillId="15" borderId="44" xfId="1" applyNumberFormat="1" applyFont="1" applyFill="1" applyBorder="1" applyAlignment="1" applyProtection="1">
      <alignment horizontal="left"/>
      <protection locked="0"/>
    </xf>
    <xf numFmtId="166" fontId="26" fillId="15" borderId="12" xfId="1" applyNumberFormat="1" applyFont="1" applyFill="1" applyBorder="1" applyAlignment="1" applyProtection="1">
      <alignment horizontal="left"/>
      <protection locked="0"/>
    </xf>
    <xf numFmtId="166" fontId="26" fillId="15" borderId="47" xfId="1" applyNumberFormat="1" applyFont="1" applyFill="1" applyBorder="1" applyAlignment="1" applyProtection="1">
      <alignment horizontal="left"/>
      <protection locked="0"/>
    </xf>
    <xf numFmtId="166" fontId="26" fillId="15" borderId="11" xfId="1" applyNumberFormat="1" applyFont="1" applyFill="1" applyBorder="1" applyAlignment="1" applyProtection="1">
      <alignment horizontal="left"/>
      <protection locked="0"/>
    </xf>
    <xf numFmtId="166" fontId="26" fillId="15" borderId="7" xfId="1" applyNumberFormat="1" applyFont="1" applyFill="1" applyBorder="1" applyAlignment="1" applyProtection="1">
      <alignment horizontal="left"/>
      <protection locked="0"/>
    </xf>
    <xf numFmtId="166" fontId="26" fillId="15" borderId="8" xfId="1" applyNumberFormat="1" applyFont="1" applyFill="1" applyBorder="1" applyAlignment="1" applyProtection="1">
      <alignment horizontal="left"/>
      <protection locked="0"/>
    </xf>
    <xf numFmtId="165" fontId="26" fillId="0" borderId="44" xfId="2" applyNumberFormat="1" applyFont="1" applyFill="1" applyBorder="1" applyAlignment="1" applyProtection="1">
      <alignment horizontal="left"/>
      <protection locked="0"/>
    </xf>
    <xf numFmtId="165" fontId="26" fillId="0" borderId="12" xfId="2" applyNumberFormat="1" applyFont="1" applyFill="1" applyBorder="1" applyAlignment="1" applyProtection="1">
      <alignment horizontal="left"/>
      <protection locked="0"/>
    </xf>
    <xf numFmtId="165" fontId="26" fillId="0" borderId="47" xfId="2" applyNumberFormat="1" applyFont="1" applyFill="1" applyBorder="1" applyAlignment="1" applyProtection="1">
      <alignment horizontal="left"/>
      <protection locked="0"/>
    </xf>
    <xf numFmtId="165" fontId="26" fillId="0" borderId="11" xfId="2" applyNumberFormat="1" applyFont="1" applyFill="1" applyBorder="1" applyAlignment="1" applyProtection="1">
      <alignment horizontal="left"/>
      <protection locked="0"/>
    </xf>
    <xf numFmtId="165" fontId="26" fillId="0" borderId="7" xfId="2" applyNumberFormat="1" applyFont="1" applyFill="1" applyBorder="1" applyAlignment="1" applyProtection="1">
      <alignment horizontal="left"/>
      <protection locked="0"/>
    </xf>
    <xf numFmtId="165" fontId="26" fillId="0" borderId="8" xfId="2" applyNumberFormat="1" applyFont="1" applyFill="1" applyBorder="1" applyAlignment="1" applyProtection="1">
      <alignment horizontal="left"/>
      <protection locked="0"/>
    </xf>
    <xf numFmtId="165" fontId="26" fillId="15" borderId="44" xfId="2" applyNumberFormat="1" applyFont="1" applyFill="1" applyBorder="1" applyAlignment="1" applyProtection="1">
      <alignment horizontal="left"/>
      <protection locked="0"/>
    </xf>
    <xf numFmtId="165" fontId="26" fillId="15" borderId="12" xfId="2" applyNumberFormat="1" applyFont="1" applyFill="1" applyBorder="1" applyAlignment="1" applyProtection="1">
      <alignment horizontal="left"/>
      <protection locked="0"/>
    </xf>
    <xf numFmtId="165" fontId="26" fillId="15" borderId="47" xfId="2" applyNumberFormat="1" applyFont="1" applyFill="1" applyBorder="1" applyAlignment="1" applyProtection="1">
      <alignment horizontal="left"/>
      <protection locked="0"/>
    </xf>
    <xf numFmtId="165" fontId="26" fillId="15" borderId="11" xfId="2" applyNumberFormat="1" applyFont="1" applyFill="1" applyBorder="1" applyAlignment="1" applyProtection="1">
      <alignment horizontal="left"/>
      <protection locked="0"/>
    </xf>
    <xf numFmtId="165" fontId="26" fillId="15" borderId="7" xfId="2" applyNumberFormat="1" applyFont="1" applyFill="1" applyBorder="1" applyAlignment="1" applyProtection="1">
      <alignment horizontal="left"/>
      <protection locked="0"/>
    </xf>
    <xf numFmtId="165" fontId="26" fillId="15" borderId="8" xfId="2" applyNumberFormat="1" applyFont="1" applyFill="1" applyBorder="1" applyAlignment="1" applyProtection="1">
      <alignment horizontal="left"/>
      <protection locked="0"/>
    </xf>
    <xf numFmtId="166" fontId="26" fillId="17" borderId="44" xfId="1" applyNumberFormat="1" applyFont="1" applyFill="1" applyBorder="1" applyAlignment="1" applyProtection="1">
      <alignment horizontal="left"/>
      <protection locked="0"/>
    </xf>
    <xf numFmtId="166" fontId="26" fillId="17" borderId="12" xfId="1" applyNumberFormat="1" applyFont="1" applyFill="1" applyBorder="1" applyAlignment="1" applyProtection="1">
      <alignment horizontal="left"/>
      <protection locked="0"/>
    </xf>
    <xf numFmtId="166" fontId="26" fillId="17" borderId="47" xfId="1" applyNumberFormat="1" applyFont="1" applyFill="1" applyBorder="1" applyAlignment="1" applyProtection="1">
      <alignment horizontal="left"/>
      <protection locked="0"/>
    </xf>
    <xf numFmtId="166" fontId="26" fillId="17" borderId="11" xfId="1" applyNumberFormat="1" applyFont="1" applyFill="1" applyBorder="1" applyAlignment="1" applyProtection="1">
      <alignment horizontal="left"/>
      <protection locked="0"/>
    </xf>
    <xf numFmtId="166" fontId="26" fillId="17" borderId="7" xfId="1" applyNumberFormat="1" applyFont="1" applyFill="1" applyBorder="1" applyAlignment="1" applyProtection="1">
      <alignment horizontal="left"/>
      <protection locked="0"/>
    </xf>
    <xf numFmtId="166" fontId="26" fillId="17" borderId="8" xfId="1" applyNumberFormat="1" applyFont="1" applyFill="1" applyBorder="1" applyAlignment="1" applyProtection="1">
      <alignment horizontal="left"/>
      <protection locked="0"/>
    </xf>
    <xf numFmtId="164" fontId="17" fillId="0" borderId="21" xfId="0" applyFont="1" applyBorder="1" applyAlignment="1" applyProtection="1">
      <alignment horizontal="center" vertical="top"/>
    </xf>
    <xf numFmtId="164" fontId="17" fillId="0" borderId="22" xfId="0" applyFont="1" applyBorder="1" applyAlignment="1" applyProtection="1">
      <alignment horizontal="center" vertical="top"/>
    </xf>
    <xf numFmtId="164" fontId="17" fillId="0" borderId="23" xfId="0" applyFont="1" applyBorder="1" applyAlignment="1" applyProtection="1">
      <alignment horizontal="center" vertical="top"/>
    </xf>
    <xf numFmtId="164" fontId="0" fillId="0" borderId="22" xfId="0" applyBorder="1"/>
    <xf numFmtId="164" fontId="0" fillId="0" borderId="23" xfId="0" applyBorder="1"/>
    <xf numFmtId="164" fontId="26" fillId="16" borderId="37" xfId="0" applyFont="1" applyFill="1" applyBorder="1" applyAlignment="1">
      <alignment horizontal="center" vertical="center"/>
    </xf>
    <xf numFmtId="164" fontId="26" fillId="16" borderId="38" xfId="0" applyFont="1" applyFill="1" applyBorder="1" applyAlignment="1">
      <alignment horizontal="center" vertical="center"/>
    </xf>
    <xf numFmtId="164" fontId="26" fillId="16" borderId="14" xfId="0" applyFont="1" applyFill="1" applyBorder="1" applyAlignment="1">
      <alignment horizontal="center" vertical="center"/>
    </xf>
    <xf numFmtId="164" fontId="0" fillId="0" borderId="12" xfId="0" applyBorder="1"/>
    <xf numFmtId="164" fontId="0" fillId="0" borderId="24" xfId="0" applyBorder="1"/>
    <xf numFmtId="164" fontId="0" fillId="0" borderId="15" xfId="0" applyBorder="1"/>
    <xf numFmtId="164" fontId="0" fillId="0" borderId="13" xfId="0" applyBorder="1"/>
    <xf numFmtId="164" fontId="0" fillId="0" borderId="25" xfId="0" applyBorder="1"/>
    <xf numFmtId="164" fontId="26" fillId="0" borderId="21" xfId="0" applyFont="1" applyBorder="1" applyAlignment="1">
      <alignment horizontal="center" vertical="center"/>
    </xf>
    <xf numFmtId="164" fontId="26" fillId="0" borderId="22" xfId="0" applyFont="1" applyBorder="1" applyAlignment="1">
      <alignment horizontal="center" vertical="center"/>
    </xf>
    <xf numFmtId="164" fontId="26" fillId="0" borderId="23" xfId="0" applyFont="1" applyBorder="1" applyAlignment="1">
      <alignment horizontal="center" vertical="center"/>
    </xf>
    <xf numFmtId="164" fontId="26" fillId="0" borderId="70" xfId="0" applyFont="1" applyBorder="1" applyAlignment="1">
      <alignment horizontal="center" vertical="center"/>
    </xf>
    <xf numFmtId="164" fontId="26" fillId="0" borderId="21" xfId="0" applyFont="1" applyBorder="1" applyAlignment="1">
      <alignment horizontal="center"/>
    </xf>
    <xf numFmtId="164" fontId="26" fillId="0" borderId="22" xfId="0" applyFont="1" applyBorder="1" applyAlignment="1">
      <alignment horizontal="center"/>
    </xf>
    <xf numFmtId="164" fontId="26" fillId="0" borderId="23" xfId="0" applyFont="1" applyBorder="1" applyAlignment="1">
      <alignment horizontal="center"/>
    </xf>
    <xf numFmtId="164" fontId="10" fillId="0" borderId="13" xfId="0" applyFont="1" applyBorder="1" applyAlignment="1" applyProtection="1">
      <alignment horizontal="center" wrapText="1"/>
    </xf>
    <xf numFmtId="164" fontId="16" fillId="15" borderId="14" xfId="0" applyFont="1" applyFill="1" applyBorder="1" applyAlignment="1" applyProtection="1">
      <alignment horizontal="center" vertical="center"/>
      <protection locked="0"/>
    </xf>
    <xf numFmtId="164" fontId="16" fillId="15" borderId="12" xfId="0" applyFont="1" applyFill="1" applyBorder="1" applyAlignment="1" applyProtection="1">
      <alignment horizontal="center" vertical="center"/>
      <protection locked="0"/>
    </xf>
    <xf numFmtId="164" fontId="16" fillId="15" borderId="24" xfId="0" applyFont="1" applyFill="1" applyBorder="1" applyAlignment="1" applyProtection="1">
      <alignment horizontal="center" vertical="center"/>
      <protection locked="0"/>
    </xf>
    <xf numFmtId="164" fontId="16" fillId="15" borderId="15" xfId="0" applyFont="1" applyFill="1" applyBorder="1" applyAlignment="1" applyProtection="1">
      <alignment horizontal="center" vertical="center"/>
      <protection locked="0"/>
    </xf>
    <xf numFmtId="164" fontId="16" fillId="15" borderId="13" xfId="0" applyFont="1" applyFill="1" applyBorder="1" applyAlignment="1" applyProtection="1">
      <alignment horizontal="center" vertical="center"/>
      <protection locked="0"/>
    </xf>
    <xf numFmtId="164" fontId="16" fillId="15" borderId="25" xfId="0" applyFont="1" applyFill="1" applyBorder="1" applyAlignment="1" applyProtection="1">
      <alignment horizontal="center" vertical="center"/>
      <protection locked="0"/>
    </xf>
    <xf numFmtId="10" fontId="7" fillId="15" borderId="21" xfId="4" applyNumberFormat="1" applyFont="1" applyFill="1" applyBorder="1" applyAlignment="1" applyProtection="1">
      <alignment horizontal="center"/>
      <protection locked="0"/>
    </xf>
    <xf numFmtId="10" fontId="7" fillId="15" borderId="23" xfId="4" applyNumberFormat="1" applyFont="1" applyFill="1" applyBorder="1" applyAlignment="1" applyProtection="1">
      <alignment horizontal="center"/>
      <protection locked="0"/>
    </xf>
    <xf numFmtId="164" fontId="12" fillId="15" borderId="21" xfId="0" applyFont="1" applyFill="1" applyBorder="1" applyAlignment="1" applyProtection="1">
      <alignment horizontal="center" vertical="center"/>
      <protection locked="0"/>
    </xf>
    <xf numFmtId="164" fontId="12" fillId="15" borderId="58" xfId="0" applyFont="1" applyFill="1" applyBorder="1" applyAlignment="1" applyProtection="1">
      <alignment horizontal="center" vertical="center"/>
      <protection locked="0"/>
    </xf>
    <xf numFmtId="164" fontId="17" fillId="0" borderId="14" xfId="0" applyFont="1" applyBorder="1" applyAlignment="1" applyProtection="1">
      <alignment horizontal="center" vertical="center"/>
    </xf>
    <xf numFmtId="164" fontId="26" fillId="0" borderId="15" xfId="0" applyFont="1" applyBorder="1" applyAlignment="1" applyProtection="1">
      <alignment horizontal="center" vertical="center"/>
    </xf>
    <xf numFmtId="164" fontId="17" fillId="0" borderId="13" xfId="0" applyFont="1" applyBorder="1" applyAlignment="1" applyProtection="1">
      <alignment horizontal="center" vertical="center"/>
    </xf>
    <xf numFmtId="164" fontId="17" fillId="0" borderId="25" xfId="0" applyFont="1" applyBorder="1" applyAlignment="1" applyProtection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iv-e1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0"/>
    <pageSetUpPr fitToPage="1"/>
  </sheetPr>
  <dimension ref="A1:AR120"/>
  <sheetViews>
    <sheetView tabSelected="1" zoomScale="110" zoomScaleNormal="110" zoomScaleSheetLayoutView="100" workbookViewId="0">
      <selection activeCell="B26" sqref="B26"/>
    </sheetView>
  </sheetViews>
  <sheetFormatPr defaultColWidth="2.5546875" defaultRowHeight="12" customHeight="1" x14ac:dyDescent="0.25"/>
  <cols>
    <col min="1" max="1" width="6.44140625" style="84" customWidth="1"/>
    <col min="2" max="2" width="5.88671875" customWidth="1"/>
    <col min="3" max="3" width="8" customWidth="1"/>
    <col min="4" max="4" width="7.77734375" customWidth="1"/>
    <col min="5" max="5" width="8.6640625" customWidth="1"/>
    <col min="6" max="6" width="6.5546875" customWidth="1"/>
    <col min="7" max="7" width="2.44140625" customWidth="1"/>
    <col min="8" max="8" width="2.5546875" customWidth="1"/>
    <col min="9" max="9" width="2.88671875" customWidth="1"/>
    <col min="10" max="12" width="2.44140625" customWidth="1"/>
    <col min="13" max="14" width="2.5546875" customWidth="1"/>
    <col min="15" max="17" width="2.44140625" customWidth="1"/>
    <col min="18" max="18" width="2.88671875" customWidth="1"/>
    <col min="19" max="19" width="2.5546875" customWidth="1"/>
    <col min="20" max="22" width="2.44140625" customWidth="1"/>
    <col min="23" max="23" width="2.5546875" customWidth="1"/>
    <col min="24" max="24" width="2.88671875" customWidth="1"/>
    <col min="25" max="27" width="2.44140625" customWidth="1"/>
    <col min="28" max="29" width="2.5546875" customWidth="1"/>
    <col min="30" max="32" width="2.44140625" customWidth="1"/>
    <col min="33" max="34" width="2.5546875" customWidth="1"/>
    <col min="35" max="36" width="2.44140625" customWidth="1"/>
  </cols>
  <sheetData>
    <row r="1" spans="1:44" ht="14.4" customHeight="1" x14ac:dyDescent="0.25">
      <c r="A1" s="482" t="s">
        <v>383</v>
      </c>
      <c r="K1" s="460"/>
      <c r="Z1" s="480"/>
    </row>
    <row r="2" spans="1:44" ht="7.5" customHeight="1" x14ac:dyDescent="0.25">
      <c r="A2" s="82"/>
    </row>
    <row r="3" spans="1:44" ht="12" customHeight="1" x14ac:dyDescent="0.25">
      <c r="A3" s="213" t="s">
        <v>12</v>
      </c>
      <c r="J3" s="16"/>
      <c r="K3" s="16"/>
      <c r="AF3" s="219"/>
      <c r="AG3" s="219"/>
      <c r="AH3" s="219"/>
      <c r="AI3" s="219"/>
      <c r="AJ3" s="219"/>
    </row>
    <row r="4" spans="1:44" ht="12.75" customHeight="1" x14ac:dyDescent="0.4">
      <c r="A4" s="213" t="s">
        <v>39</v>
      </c>
      <c r="B4" s="11"/>
      <c r="D4" s="16"/>
      <c r="E4" s="16"/>
      <c r="H4" s="16"/>
      <c r="I4" s="16"/>
      <c r="J4" s="16"/>
      <c r="K4" s="16"/>
      <c r="L4" s="16"/>
      <c r="M4" s="16"/>
      <c r="N4" s="10"/>
      <c r="O4" s="10"/>
      <c r="P4" s="17"/>
      <c r="Q4" s="18"/>
      <c r="R4" s="4"/>
      <c r="S4" s="5"/>
      <c r="T4" s="5"/>
      <c r="U4" s="5"/>
      <c r="V4" s="5"/>
      <c r="W4" s="5"/>
      <c r="X4" s="5"/>
      <c r="Y4" s="5"/>
      <c r="Z4" s="5"/>
      <c r="AA4" s="5"/>
      <c r="AB4" s="5"/>
      <c r="AC4" s="10"/>
      <c r="AD4" s="10"/>
      <c r="AE4" s="7"/>
      <c r="AF4" s="208"/>
      <c r="AG4" s="19"/>
      <c r="AH4" s="20"/>
      <c r="AI4" s="21"/>
      <c r="AJ4" s="22" t="s">
        <v>14</v>
      </c>
    </row>
    <row r="5" spans="1:44" ht="12" customHeight="1" x14ac:dyDescent="0.4">
      <c r="A5" s="213" t="s">
        <v>95</v>
      </c>
      <c r="B5" s="11"/>
      <c r="H5" s="16"/>
      <c r="I5" s="16"/>
      <c r="J5" s="16"/>
      <c r="K5" s="16" t="s">
        <v>374</v>
      </c>
      <c r="L5" s="16"/>
      <c r="M5" s="16"/>
      <c r="N5" s="10"/>
      <c r="O5" s="10"/>
      <c r="P5" s="17"/>
      <c r="Q5" s="18"/>
      <c r="R5" s="4"/>
      <c r="S5" s="5"/>
      <c r="T5" s="5"/>
      <c r="U5" s="5"/>
      <c r="V5" s="5"/>
      <c r="W5" s="5"/>
      <c r="X5" s="5"/>
      <c r="Y5" s="5"/>
      <c r="Z5" s="5"/>
      <c r="AA5" s="5"/>
      <c r="AB5" s="5"/>
      <c r="AC5" s="10"/>
      <c r="AD5" s="10"/>
      <c r="AE5" s="7"/>
      <c r="AF5" s="209"/>
      <c r="AG5" s="23"/>
      <c r="AH5" s="24"/>
      <c r="AI5" s="25"/>
      <c r="AJ5" s="26" t="s">
        <v>314</v>
      </c>
    </row>
    <row r="6" spans="1:44" ht="8.4" customHeight="1" x14ac:dyDescent="0.25">
      <c r="A6" s="82"/>
      <c r="B6" s="10"/>
      <c r="C6" s="28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7"/>
      <c r="U6" s="97"/>
      <c r="V6" s="97"/>
      <c r="W6" s="97"/>
      <c r="X6" s="97"/>
      <c r="Y6" s="97"/>
      <c r="Z6" s="97"/>
      <c r="AA6" s="10"/>
      <c r="AB6" s="10"/>
      <c r="AC6" s="10"/>
      <c r="AD6" s="10"/>
      <c r="AE6" s="8"/>
    </row>
    <row r="7" spans="1:44" s="1" customFormat="1" ht="13.65" customHeight="1" x14ac:dyDescent="0.25">
      <c r="A7" s="558" t="s">
        <v>103</v>
      </c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</row>
    <row r="8" spans="1:44" s="1" customFormat="1" ht="13.65" customHeight="1" thickBot="1" x14ac:dyDescent="0.2">
      <c r="A8" s="559" t="s">
        <v>105</v>
      </c>
      <c r="B8" s="559"/>
      <c r="C8" s="559"/>
      <c r="D8" s="559"/>
      <c r="E8" s="559"/>
      <c r="F8" s="559"/>
      <c r="G8" s="559"/>
      <c r="H8" s="559"/>
      <c r="I8" s="559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</row>
    <row r="9" spans="1:44" s="113" customFormat="1" ht="11.25" customHeight="1" thickBot="1" x14ac:dyDescent="0.25">
      <c r="A9" s="564"/>
      <c r="B9" s="565"/>
      <c r="C9" s="566"/>
      <c r="D9" s="566"/>
      <c r="E9" s="566"/>
      <c r="F9" s="566"/>
      <c r="G9" s="566"/>
      <c r="H9" s="566"/>
      <c r="I9" s="566"/>
      <c r="J9" s="561" t="s">
        <v>64</v>
      </c>
      <c r="K9" s="562"/>
      <c r="L9" s="562"/>
      <c r="M9" s="562"/>
      <c r="N9" s="562"/>
      <c r="O9" s="562"/>
      <c r="P9" s="562"/>
      <c r="Q9" s="562"/>
      <c r="R9" s="562"/>
      <c r="S9" s="562"/>
      <c r="T9" s="562"/>
      <c r="U9" s="562"/>
      <c r="V9" s="562"/>
      <c r="W9" s="562"/>
      <c r="X9" s="562"/>
      <c r="Y9" s="562"/>
      <c r="Z9" s="562"/>
      <c r="AA9" s="562"/>
      <c r="AB9" s="562"/>
      <c r="AC9" s="563"/>
      <c r="AD9" s="193"/>
      <c r="AE9" s="182"/>
      <c r="AF9" s="173" t="s">
        <v>65</v>
      </c>
      <c r="AG9" s="194"/>
      <c r="AH9" s="194"/>
      <c r="AI9" s="194"/>
      <c r="AJ9" s="195"/>
    </row>
    <row r="10" spans="1:44" s="113" customFormat="1" ht="10.5" customHeight="1" thickBot="1" x14ac:dyDescent="0.3">
      <c r="A10" s="185" t="s">
        <v>66</v>
      </c>
      <c r="B10" s="283"/>
      <c r="C10" s="578"/>
      <c r="D10" s="579"/>
      <c r="E10" s="579"/>
      <c r="F10" s="579"/>
      <c r="G10" s="579"/>
      <c r="H10" s="579"/>
      <c r="I10" s="580"/>
      <c r="J10" s="185" t="s">
        <v>74</v>
      </c>
      <c r="K10" s="169"/>
      <c r="L10" s="169"/>
      <c r="M10" s="169"/>
      <c r="N10" s="170"/>
      <c r="O10" s="170"/>
      <c r="P10" s="170"/>
      <c r="Q10" s="170"/>
      <c r="R10" s="170"/>
      <c r="S10" s="170"/>
      <c r="T10" s="183" t="s">
        <v>76</v>
      </c>
      <c r="U10" s="169"/>
      <c r="V10" s="169"/>
      <c r="W10" s="169"/>
      <c r="X10" s="170"/>
      <c r="Y10" s="170"/>
      <c r="Z10" s="170"/>
      <c r="AA10" s="170"/>
      <c r="AB10" s="170"/>
      <c r="AC10" s="170"/>
      <c r="AD10" s="185" t="s">
        <v>0</v>
      </c>
      <c r="AE10" s="122"/>
      <c r="AF10" s="120" t="s">
        <v>1</v>
      </c>
      <c r="AG10" s="119"/>
      <c r="AH10" s="119"/>
      <c r="AI10" s="121"/>
      <c r="AJ10" s="171"/>
    </row>
    <row r="11" spans="1:44" s="113" customFormat="1" ht="10.5" customHeight="1" thickBot="1" x14ac:dyDescent="0.3">
      <c r="A11" s="284"/>
      <c r="B11" s="285"/>
      <c r="C11" s="581"/>
      <c r="D11" s="582"/>
      <c r="E11" s="582"/>
      <c r="F11" s="582"/>
      <c r="G11" s="582"/>
      <c r="H11" s="582"/>
      <c r="I11" s="583"/>
      <c r="J11" s="174" t="s">
        <v>75</v>
      </c>
      <c r="K11" s="175"/>
      <c r="L11" s="175"/>
      <c r="M11" s="567"/>
      <c r="N11" s="568"/>
      <c r="O11" s="568"/>
      <c r="P11" s="568"/>
      <c r="Q11" s="568"/>
      <c r="R11" s="569"/>
      <c r="S11" s="176"/>
      <c r="T11" s="184" t="s">
        <v>77</v>
      </c>
      <c r="U11" s="175"/>
      <c r="V11" s="175"/>
      <c r="W11" s="567"/>
      <c r="X11" s="568"/>
      <c r="Y11" s="568"/>
      <c r="Z11" s="568"/>
      <c r="AA11" s="568"/>
      <c r="AB11" s="569"/>
      <c r="AC11" s="176"/>
      <c r="AD11" s="186" t="s">
        <v>3</v>
      </c>
      <c r="AE11" s="177"/>
      <c r="AF11" s="178" t="s">
        <v>4</v>
      </c>
      <c r="AG11" s="177"/>
      <c r="AH11" s="177"/>
      <c r="AI11" s="179"/>
      <c r="AJ11" s="171"/>
    </row>
    <row r="12" spans="1:44" s="1" customFormat="1" ht="7.5" customHeight="1" thickBot="1" x14ac:dyDescent="0.35">
      <c r="A12" s="108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M12" s="100"/>
    </row>
    <row r="13" spans="1:44" s="3" customFormat="1" ht="12.9" customHeight="1" thickBot="1" x14ac:dyDescent="0.3">
      <c r="A13" s="554" t="s">
        <v>21</v>
      </c>
      <c r="B13" s="555"/>
      <c r="C13" s="555"/>
      <c r="D13" s="555"/>
      <c r="E13" s="555"/>
      <c r="F13" s="555"/>
      <c r="G13" s="556"/>
      <c r="H13" s="556"/>
      <c r="I13" s="556"/>
      <c r="J13" s="556"/>
      <c r="K13" s="556"/>
      <c r="L13" s="556"/>
      <c r="M13" s="556"/>
      <c r="N13" s="556"/>
      <c r="O13" s="556"/>
      <c r="P13" s="556"/>
      <c r="Q13" s="555"/>
      <c r="R13" s="555"/>
      <c r="S13" s="555"/>
      <c r="T13" s="555"/>
      <c r="U13" s="555"/>
      <c r="V13" s="555"/>
      <c r="W13" s="555"/>
      <c r="X13" s="555"/>
      <c r="Y13" s="555"/>
      <c r="Z13" s="555"/>
      <c r="AA13" s="555"/>
      <c r="AB13" s="555"/>
      <c r="AC13" s="555"/>
      <c r="AD13" s="555"/>
      <c r="AE13" s="555"/>
      <c r="AF13" s="555"/>
      <c r="AG13" s="555"/>
      <c r="AH13" s="555"/>
      <c r="AI13" s="555"/>
      <c r="AJ13" s="557"/>
    </row>
    <row r="14" spans="1:44" s="29" customFormat="1" ht="12" customHeight="1" x14ac:dyDescent="0.25">
      <c r="A14" s="584" t="s">
        <v>94</v>
      </c>
      <c r="B14" s="585"/>
      <c r="C14" s="585"/>
      <c r="D14" s="585"/>
      <c r="E14" s="585"/>
      <c r="F14" s="586"/>
      <c r="G14" s="573" t="s">
        <v>5</v>
      </c>
      <c r="H14" s="574"/>
      <c r="I14" s="574"/>
      <c r="J14" s="574"/>
      <c r="K14" s="574"/>
      <c r="L14" s="574"/>
      <c r="M14" s="574"/>
      <c r="N14" s="574"/>
      <c r="O14" s="574"/>
      <c r="P14" s="575"/>
      <c r="Q14" s="591" t="s">
        <v>71</v>
      </c>
      <c r="R14" s="591"/>
      <c r="S14" s="591"/>
      <c r="T14" s="591"/>
      <c r="U14" s="591"/>
      <c r="V14" s="591"/>
      <c r="W14" s="591"/>
      <c r="X14" s="591"/>
      <c r="Y14" s="591"/>
      <c r="Z14" s="592"/>
      <c r="AA14" s="590" t="s">
        <v>18</v>
      </c>
      <c r="AB14" s="591"/>
      <c r="AC14" s="591"/>
      <c r="AD14" s="591"/>
      <c r="AE14" s="591"/>
      <c r="AF14" s="591"/>
      <c r="AG14" s="591"/>
      <c r="AH14" s="591"/>
      <c r="AI14" s="591"/>
      <c r="AJ14" s="592"/>
    </row>
    <row r="15" spans="1:44" s="29" customFormat="1" ht="10.199999999999999" customHeight="1" thickBot="1" x14ac:dyDescent="0.3">
      <c r="A15" s="587"/>
      <c r="B15" s="588"/>
      <c r="C15" s="588"/>
      <c r="D15" s="588"/>
      <c r="E15" s="588"/>
      <c r="F15" s="589"/>
      <c r="G15" s="576" t="s">
        <v>7</v>
      </c>
      <c r="H15" s="571"/>
      <c r="I15" s="571"/>
      <c r="J15" s="571"/>
      <c r="K15" s="577"/>
      <c r="L15" s="570" t="s">
        <v>16</v>
      </c>
      <c r="M15" s="571"/>
      <c r="N15" s="571"/>
      <c r="O15" s="571"/>
      <c r="P15" s="572"/>
      <c r="Q15" s="571" t="s">
        <v>8</v>
      </c>
      <c r="R15" s="571"/>
      <c r="S15" s="571"/>
      <c r="T15" s="571"/>
      <c r="U15" s="577"/>
      <c r="V15" s="570" t="s">
        <v>17</v>
      </c>
      <c r="W15" s="571"/>
      <c r="X15" s="571"/>
      <c r="Y15" s="571"/>
      <c r="Z15" s="572"/>
      <c r="AA15" s="576" t="s">
        <v>19</v>
      </c>
      <c r="AB15" s="571"/>
      <c r="AC15" s="571"/>
      <c r="AD15" s="571"/>
      <c r="AE15" s="577"/>
      <c r="AF15" s="570" t="s">
        <v>20</v>
      </c>
      <c r="AG15" s="571"/>
      <c r="AH15" s="571"/>
      <c r="AI15" s="571"/>
      <c r="AJ15" s="572"/>
      <c r="AR15" s="28"/>
    </row>
    <row r="16" spans="1:44" s="29" customFormat="1" ht="10.199999999999999" customHeight="1" x14ac:dyDescent="0.25">
      <c r="A16" s="104" t="s">
        <v>123</v>
      </c>
      <c r="B16" s="485" t="s">
        <v>384</v>
      </c>
      <c r="C16" s="94"/>
      <c r="D16" s="122"/>
      <c r="E16" s="122"/>
      <c r="F16" s="122"/>
      <c r="G16" s="548" t="s">
        <v>9</v>
      </c>
      <c r="H16" s="549"/>
      <c r="I16" s="549"/>
      <c r="J16" s="549"/>
      <c r="K16" s="550"/>
      <c r="L16" s="548" t="s">
        <v>9</v>
      </c>
      <c r="M16" s="549"/>
      <c r="N16" s="549"/>
      <c r="O16" s="549"/>
      <c r="P16" s="550"/>
      <c r="Q16" s="548" t="s">
        <v>9</v>
      </c>
      <c r="R16" s="549"/>
      <c r="S16" s="549"/>
      <c r="T16" s="549"/>
      <c r="U16" s="550"/>
      <c r="V16" s="548" t="s">
        <v>9</v>
      </c>
      <c r="W16" s="549"/>
      <c r="X16" s="549"/>
      <c r="Y16" s="549"/>
      <c r="Z16" s="550"/>
      <c r="AA16" s="548" t="s">
        <v>9</v>
      </c>
      <c r="AB16" s="549"/>
      <c r="AC16" s="549"/>
      <c r="AD16" s="549"/>
      <c r="AE16" s="550"/>
      <c r="AF16" s="548" t="s">
        <v>9</v>
      </c>
      <c r="AG16" s="549"/>
      <c r="AH16" s="549"/>
      <c r="AI16" s="549"/>
      <c r="AJ16" s="550"/>
      <c r="AR16" s="28"/>
    </row>
    <row r="17" spans="1:44" s="29" customFormat="1" ht="10.199999999999999" customHeight="1" thickBot="1" x14ac:dyDescent="0.3">
      <c r="A17" s="486"/>
      <c r="B17" s="224" t="s">
        <v>385</v>
      </c>
      <c r="C17" s="89"/>
      <c r="D17" s="111"/>
      <c r="E17" s="111"/>
      <c r="F17" s="111"/>
      <c r="G17" s="551"/>
      <c r="H17" s="552"/>
      <c r="I17" s="552"/>
      <c r="J17" s="552"/>
      <c r="K17" s="553"/>
      <c r="L17" s="551"/>
      <c r="M17" s="552"/>
      <c r="N17" s="552"/>
      <c r="O17" s="552"/>
      <c r="P17" s="553"/>
      <c r="Q17" s="551"/>
      <c r="R17" s="552"/>
      <c r="S17" s="552"/>
      <c r="T17" s="552"/>
      <c r="U17" s="553"/>
      <c r="V17" s="551"/>
      <c r="W17" s="552"/>
      <c r="X17" s="552"/>
      <c r="Y17" s="552"/>
      <c r="Z17" s="553"/>
      <c r="AA17" s="551"/>
      <c r="AB17" s="552"/>
      <c r="AC17" s="552"/>
      <c r="AD17" s="552"/>
      <c r="AE17" s="553"/>
      <c r="AF17" s="551"/>
      <c r="AG17" s="552"/>
      <c r="AH17" s="552"/>
      <c r="AI17" s="552"/>
      <c r="AJ17" s="553"/>
      <c r="AR17" s="28"/>
    </row>
    <row r="18" spans="1:44" s="113" customFormat="1" ht="11.25" customHeight="1" x14ac:dyDescent="0.25">
      <c r="A18" s="104" t="s">
        <v>126</v>
      </c>
      <c r="B18" s="485" t="s">
        <v>328</v>
      </c>
      <c r="C18" s="94"/>
      <c r="D18" s="122"/>
      <c r="E18" s="122"/>
      <c r="F18" s="139"/>
      <c r="G18" s="548" t="s">
        <v>9</v>
      </c>
      <c r="H18" s="549"/>
      <c r="I18" s="549"/>
      <c r="J18" s="549"/>
      <c r="K18" s="550"/>
      <c r="L18" s="548" t="s">
        <v>9</v>
      </c>
      <c r="M18" s="549"/>
      <c r="N18" s="549"/>
      <c r="O18" s="549"/>
      <c r="P18" s="550"/>
      <c r="Q18" s="548" t="s">
        <v>9</v>
      </c>
      <c r="R18" s="549"/>
      <c r="S18" s="549"/>
      <c r="T18" s="549"/>
      <c r="U18" s="550"/>
      <c r="V18" s="548" t="s">
        <v>9</v>
      </c>
      <c r="W18" s="549"/>
      <c r="X18" s="549"/>
      <c r="Y18" s="549"/>
      <c r="Z18" s="550"/>
      <c r="AA18" s="548" t="s">
        <v>9</v>
      </c>
      <c r="AB18" s="549"/>
      <c r="AC18" s="549"/>
      <c r="AD18" s="549"/>
      <c r="AE18" s="550"/>
      <c r="AF18" s="548" t="s">
        <v>9</v>
      </c>
      <c r="AG18" s="549"/>
      <c r="AH18" s="549"/>
      <c r="AI18" s="549"/>
      <c r="AJ18" s="550"/>
    </row>
    <row r="19" spans="1:44" s="113" customFormat="1" ht="9.75" customHeight="1" thickBot="1" x14ac:dyDescent="0.3">
      <c r="A19" s="103"/>
      <c r="B19" s="224" t="s">
        <v>386</v>
      </c>
      <c r="C19" s="89"/>
      <c r="D19" s="111"/>
      <c r="E19" s="111"/>
      <c r="F19" s="112"/>
      <c r="G19" s="551"/>
      <c r="H19" s="552"/>
      <c r="I19" s="552"/>
      <c r="J19" s="552"/>
      <c r="K19" s="553"/>
      <c r="L19" s="551"/>
      <c r="M19" s="552"/>
      <c r="N19" s="552"/>
      <c r="O19" s="552"/>
      <c r="P19" s="553"/>
      <c r="Q19" s="551"/>
      <c r="R19" s="552"/>
      <c r="S19" s="552"/>
      <c r="T19" s="552"/>
      <c r="U19" s="553"/>
      <c r="V19" s="551"/>
      <c r="W19" s="552"/>
      <c r="X19" s="552"/>
      <c r="Y19" s="552"/>
      <c r="Z19" s="553"/>
      <c r="AA19" s="551"/>
      <c r="AB19" s="552"/>
      <c r="AC19" s="552"/>
      <c r="AD19" s="552"/>
      <c r="AE19" s="553"/>
      <c r="AF19" s="551"/>
      <c r="AG19" s="552"/>
      <c r="AH19" s="552"/>
      <c r="AI19" s="552"/>
      <c r="AJ19" s="553"/>
    </row>
    <row r="20" spans="1:44" s="113" customFormat="1" ht="9.75" customHeight="1" x14ac:dyDescent="0.25">
      <c r="A20" s="104" t="s">
        <v>319</v>
      </c>
      <c r="B20" s="485" t="s">
        <v>326</v>
      </c>
      <c r="C20" s="94"/>
      <c r="D20" s="122"/>
      <c r="E20" s="122"/>
      <c r="F20" s="139"/>
      <c r="G20" s="548" t="s">
        <v>9</v>
      </c>
      <c r="H20" s="549"/>
      <c r="I20" s="549"/>
      <c r="J20" s="549"/>
      <c r="K20" s="550"/>
      <c r="L20" s="548" t="s">
        <v>9</v>
      </c>
      <c r="M20" s="549"/>
      <c r="N20" s="549"/>
      <c r="O20" s="549"/>
      <c r="P20" s="550"/>
      <c r="Q20" s="548" t="s">
        <v>9</v>
      </c>
      <c r="R20" s="549"/>
      <c r="S20" s="549"/>
      <c r="T20" s="549"/>
      <c r="U20" s="550"/>
      <c r="V20" s="548" t="s">
        <v>9</v>
      </c>
      <c r="W20" s="549"/>
      <c r="X20" s="549"/>
      <c r="Y20" s="549"/>
      <c r="Z20" s="550"/>
      <c r="AA20" s="548" t="s">
        <v>9</v>
      </c>
      <c r="AB20" s="549"/>
      <c r="AC20" s="549"/>
      <c r="AD20" s="549"/>
      <c r="AE20" s="550"/>
      <c r="AF20" s="548" t="s">
        <v>9</v>
      </c>
      <c r="AG20" s="549"/>
      <c r="AH20" s="549"/>
      <c r="AI20" s="549"/>
      <c r="AJ20" s="550"/>
    </row>
    <row r="21" spans="1:44" s="113" customFormat="1" ht="9.75" customHeight="1" thickBot="1" x14ac:dyDescent="0.3">
      <c r="A21" s="103"/>
      <c r="B21" s="224" t="s">
        <v>386</v>
      </c>
      <c r="C21" s="89"/>
      <c r="D21" s="111"/>
      <c r="E21" s="111"/>
      <c r="F21" s="112"/>
      <c r="G21" s="551"/>
      <c r="H21" s="552"/>
      <c r="I21" s="552"/>
      <c r="J21" s="552"/>
      <c r="K21" s="553"/>
      <c r="L21" s="551"/>
      <c r="M21" s="552"/>
      <c r="N21" s="552"/>
      <c r="O21" s="552"/>
      <c r="P21" s="553"/>
      <c r="Q21" s="551"/>
      <c r="R21" s="552"/>
      <c r="S21" s="552"/>
      <c r="T21" s="552"/>
      <c r="U21" s="553"/>
      <c r="V21" s="551"/>
      <c r="W21" s="552"/>
      <c r="X21" s="552"/>
      <c r="Y21" s="552"/>
      <c r="Z21" s="553"/>
      <c r="AA21" s="551"/>
      <c r="AB21" s="552"/>
      <c r="AC21" s="552"/>
      <c r="AD21" s="552"/>
      <c r="AE21" s="553"/>
      <c r="AF21" s="551"/>
      <c r="AG21" s="552"/>
      <c r="AH21" s="552"/>
      <c r="AI21" s="552"/>
      <c r="AJ21" s="553"/>
    </row>
    <row r="22" spans="1:44" s="113" customFormat="1" ht="9.75" customHeight="1" x14ac:dyDescent="0.25">
      <c r="A22" s="104" t="s">
        <v>320</v>
      </c>
      <c r="B22" s="485" t="s">
        <v>327</v>
      </c>
      <c r="C22" s="94"/>
      <c r="D22" s="122"/>
      <c r="E22" s="122"/>
      <c r="F22" s="139"/>
      <c r="G22" s="548" t="s">
        <v>9</v>
      </c>
      <c r="H22" s="549"/>
      <c r="I22" s="549"/>
      <c r="J22" s="549"/>
      <c r="K22" s="550"/>
      <c r="L22" s="548" t="s">
        <v>9</v>
      </c>
      <c r="M22" s="549"/>
      <c r="N22" s="549"/>
      <c r="O22" s="549"/>
      <c r="P22" s="550"/>
      <c r="Q22" s="548" t="s">
        <v>9</v>
      </c>
      <c r="R22" s="549"/>
      <c r="S22" s="549"/>
      <c r="T22" s="549"/>
      <c r="U22" s="550"/>
      <c r="V22" s="548" t="s">
        <v>9</v>
      </c>
      <c r="W22" s="549"/>
      <c r="X22" s="549"/>
      <c r="Y22" s="549"/>
      <c r="Z22" s="550"/>
      <c r="AA22" s="548" t="s">
        <v>9</v>
      </c>
      <c r="AB22" s="549"/>
      <c r="AC22" s="549"/>
      <c r="AD22" s="549"/>
      <c r="AE22" s="550"/>
      <c r="AF22" s="548" t="s">
        <v>9</v>
      </c>
      <c r="AG22" s="549"/>
      <c r="AH22" s="549"/>
      <c r="AI22" s="549"/>
      <c r="AJ22" s="550"/>
    </row>
    <row r="23" spans="1:44" s="113" customFormat="1" ht="9.75" customHeight="1" thickBot="1" x14ac:dyDescent="0.3">
      <c r="A23" s="103"/>
      <c r="B23" s="224" t="s">
        <v>387</v>
      </c>
      <c r="C23" s="89"/>
      <c r="D23" s="111"/>
      <c r="E23" s="111"/>
      <c r="F23" s="112"/>
      <c r="G23" s="551"/>
      <c r="H23" s="552"/>
      <c r="I23" s="552"/>
      <c r="J23" s="552"/>
      <c r="K23" s="553"/>
      <c r="L23" s="551"/>
      <c r="M23" s="552"/>
      <c r="N23" s="552"/>
      <c r="O23" s="552"/>
      <c r="P23" s="553"/>
      <c r="Q23" s="551"/>
      <c r="R23" s="552"/>
      <c r="S23" s="552"/>
      <c r="T23" s="552"/>
      <c r="U23" s="553"/>
      <c r="V23" s="551"/>
      <c r="W23" s="552"/>
      <c r="X23" s="552"/>
      <c r="Y23" s="552"/>
      <c r="Z23" s="553"/>
      <c r="AA23" s="551"/>
      <c r="AB23" s="552"/>
      <c r="AC23" s="552"/>
      <c r="AD23" s="552"/>
      <c r="AE23" s="553"/>
      <c r="AF23" s="551"/>
      <c r="AG23" s="552"/>
      <c r="AH23" s="552"/>
      <c r="AI23" s="552"/>
      <c r="AJ23" s="553"/>
    </row>
    <row r="24" spans="1:44" s="113" customFormat="1" ht="9.75" customHeight="1" x14ac:dyDescent="0.25">
      <c r="A24" s="104" t="s">
        <v>321</v>
      </c>
      <c r="B24" s="485" t="s">
        <v>329</v>
      </c>
      <c r="C24" s="94"/>
      <c r="D24" s="122"/>
      <c r="E24" s="122"/>
      <c r="F24" s="139"/>
      <c r="G24" s="548" t="s">
        <v>9</v>
      </c>
      <c r="H24" s="549"/>
      <c r="I24" s="549"/>
      <c r="J24" s="549"/>
      <c r="K24" s="550"/>
      <c r="L24" s="548" t="s">
        <v>9</v>
      </c>
      <c r="M24" s="549"/>
      <c r="N24" s="549"/>
      <c r="O24" s="549"/>
      <c r="P24" s="550"/>
      <c r="Q24" s="548" t="s">
        <v>9</v>
      </c>
      <c r="R24" s="549"/>
      <c r="S24" s="549"/>
      <c r="T24" s="549"/>
      <c r="U24" s="550"/>
      <c r="V24" s="548" t="s">
        <v>9</v>
      </c>
      <c r="W24" s="549"/>
      <c r="X24" s="549"/>
      <c r="Y24" s="549"/>
      <c r="Z24" s="550"/>
      <c r="AA24" s="548" t="s">
        <v>9</v>
      </c>
      <c r="AB24" s="549"/>
      <c r="AC24" s="549"/>
      <c r="AD24" s="549"/>
      <c r="AE24" s="550"/>
      <c r="AF24" s="548" t="s">
        <v>9</v>
      </c>
      <c r="AG24" s="549"/>
      <c r="AH24" s="549"/>
      <c r="AI24" s="549"/>
      <c r="AJ24" s="550"/>
    </row>
    <row r="25" spans="1:44" s="113" customFormat="1" ht="9.75" customHeight="1" thickBot="1" x14ac:dyDescent="0.3">
      <c r="A25" s="487"/>
      <c r="B25" s="224" t="s">
        <v>388</v>
      </c>
      <c r="C25" s="89"/>
      <c r="D25" s="111"/>
      <c r="E25" s="111"/>
      <c r="F25" s="112"/>
      <c r="G25" s="551"/>
      <c r="H25" s="552"/>
      <c r="I25" s="552"/>
      <c r="J25" s="552"/>
      <c r="K25" s="553"/>
      <c r="L25" s="551"/>
      <c r="M25" s="552"/>
      <c r="N25" s="552"/>
      <c r="O25" s="552"/>
      <c r="P25" s="553"/>
      <c r="Q25" s="551"/>
      <c r="R25" s="552"/>
      <c r="S25" s="552"/>
      <c r="T25" s="552"/>
      <c r="U25" s="553"/>
      <c r="V25" s="551"/>
      <c r="W25" s="552"/>
      <c r="X25" s="552"/>
      <c r="Y25" s="552"/>
      <c r="Z25" s="553"/>
      <c r="AA25" s="551"/>
      <c r="AB25" s="552"/>
      <c r="AC25" s="552"/>
      <c r="AD25" s="552"/>
      <c r="AE25" s="553"/>
      <c r="AF25" s="551"/>
      <c r="AG25" s="552"/>
      <c r="AH25" s="552"/>
      <c r="AI25" s="552"/>
      <c r="AJ25" s="553"/>
    </row>
    <row r="26" spans="1:44" s="113" customFormat="1" ht="10.5" customHeight="1" thickBot="1" x14ac:dyDescent="0.3">
      <c r="A26" s="106" t="s">
        <v>389</v>
      </c>
      <c r="B26" s="223" t="s">
        <v>390</v>
      </c>
      <c r="C26" s="94"/>
      <c r="D26" s="122"/>
      <c r="E26" s="122"/>
      <c r="F26" s="122"/>
      <c r="G26" s="548" t="s">
        <v>9</v>
      </c>
      <c r="H26" s="549"/>
      <c r="I26" s="549"/>
      <c r="J26" s="549"/>
      <c r="K26" s="550"/>
      <c r="L26" s="548" t="s">
        <v>9</v>
      </c>
      <c r="M26" s="549"/>
      <c r="N26" s="549"/>
      <c r="O26" s="549"/>
      <c r="P26" s="550"/>
      <c r="Q26" s="548" t="s">
        <v>9</v>
      </c>
      <c r="R26" s="549"/>
      <c r="S26" s="549"/>
      <c r="T26" s="549"/>
      <c r="U26" s="550"/>
      <c r="V26" s="548" t="s">
        <v>9</v>
      </c>
      <c r="W26" s="549"/>
      <c r="X26" s="549"/>
      <c r="Y26" s="549"/>
      <c r="Z26" s="550"/>
      <c r="AA26" s="548" t="s">
        <v>9</v>
      </c>
      <c r="AB26" s="549"/>
      <c r="AC26" s="549"/>
      <c r="AD26" s="549"/>
      <c r="AE26" s="550"/>
      <c r="AF26" s="548" t="s">
        <v>9</v>
      </c>
      <c r="AG26" s="549"/>
      <c r="AH26" s="549"/>
      <c r="AI26" s="549"/>
      <c r="AJ26" s="550"/>
    </row>
    <row r="27" spans="1:44" s="113" customFormat="1" ht="10.5" customHeight="1" thickBot="1" x14ac:dyDescent="0.3">
      <c r="A27" s="225" t="s">
        <v>53</v>
      </c>
      <c r="B27" s="226" t="s">
        <v>391</v>
      </c>
      <c r="C27" s="89"/>
      <c r="D27" s="111"/>
      <c r="E27" s="111"/>
      <c r="F27" s="111"/>
      <c r="G27" s="551"/>
      <c r="H27" s="552"/>
      <c r="I27" s="552"/>
      <c r="J27" s="552"/>
      <c r="K27" s="553"/>
      <c r="L27" s="551"/>
      <c r="M27" s="552"/>
      <c r="N27" s="552"/>
      <c r="O27" s="552"/>
      <c r="P27" s="553"/>
      <c r="Q27" s="551"/>
      <c r="R27" s="552"/>
      <c r="S27" s="552"/>
      <c r="T27" s="552"/>
      <c r="U27" s="553"/>
      <c r="V27" s="551"/>
      <c r="W27" s="552"/>
      <c r="X27" s="552"/>
      <c r="Y27" s="552"/>
      <c r="Z27" s="553"/>
      <c r="AA27" s="551"/>
      <c r="AB27" s="552"/>
      <c r="AC27" s="552"/>
      <c r="AD27" s="552"/>
      <c r="AE27" s="553"/>
      <c r="AF27" s="551"/>
      <c r="AG27" s="552"/>
      <c r="AH27" s="552"/>
      <c r="AI27" s="552"/>
      <c r="AJ27" s="553"/>
    </row>
    <row r="28" spans="1:44" s="113" customFormat="1" ht="10.5" customHeight="1" thickBot="1" x14ac:dyDescent="0.3">
      <c r="A28" s="106" t="s">
        <v>133</v>
      </c>
      <c r="B28" s="223" t="s">
        <v>333</v>
      </c>
      <c r="C28" s="94"/>
      <c r="D28" s="122"/>
      <c r="E28" s="122"/>
      <c r="F28" s="122"/>
      <c r="G28" s="548" t="s">
        <v>9</v>
      </c>
      <c r="H28" s="549"/>
      <c r="I28" s="549"/>
      <c r="J28" s="549"/>
      <c r="K28" s="550"/>
      <c r="L28" s="548" t="s">
        <v>9</v>
      </c>
      <c r="M28" s="549"/>
      <c r="N28" s="549"/>
      <c r="O28" s="549"/>
      <c r="P28" s="550"/>
      <c r="Q28" s="548" t="s">
        <v>9</v>
      </c>
      <c r="R28" s="549"/>
      <c r="S28" s="549"/>
      <c r="T28" s="549"/>
      <c r="U28" s="550"/>
      <c r="V28" s="548" t="s">
        <v>9</v>
      </c>
      <c r="W28" s="549"/>
      <c r="X28" s="549"/>
      <c r="Y28" s="549"/>
      <c r="Z28" s="550"/>
      <c r="AA28" s="548" t="s">
        <v>9</v>
      </c>
      <c r="AB28" s="549"/>
      <c r="AC28" s="549"/>
      <c r="AD28" s="549"/>
      <c r="AE28" s="550"/>
      <c r="AF28" s="548" t="s">
        <v>9</v>
      </c>
      <c r="AG28" s="549"/>
      <c r="AH28" s="549"/>
      <c r="AI28" s="549"/>
      <c r="AJ28" s="550"/>
    </row>
    <row r="29" spans="1:44" s="113" customFormat="1" ht="10.5" customHeight="1" thickBot="1" x14ac:dyDescent="0.3">
      <c r="A29" s="225" t="s">
        <v>53</v>
      </c>
      <c r="B29" s="226" t="s">
        <v>392</v>
      </c>
      <c r="C29" s="89"/>
      <c r="D29" s="111"/>
      <c r="E29" s="111"/>
      <c r="F29" s="111"/>
      <c r="G29" s="551"/>
      <c r="H29" s="552"/>
      <c r="I29" s="552"/>
      <c r="J29" s="552"/>
      <c r="K29" s="553"/>
      <c r="L29" s="551"/>
      <c r="M29" s="552"/>
      <c r="N29" s="552"/>
      <c r="O29" s="552"/>
      <c r="P29" s="553"/>
      <c r="Q29" s="551"/>
      <c r="R29" s="552"/>
      <c r="S29" s="552"/>
      <c r="T29" s="552"/>
      <c r="U29" s="553"/>
      <c r="V29" s="551"/>
      <c r="W29" s="552"/>
      <c r="X29" s="552"/>
      <c r="Y29" s="552"/>
      <c r="Z29" s="553"/>
      <c r="AA29" s="551"/>
      <c r="AB29" s="552"/>
      <c r="AC29" s="552"/>
      <c r="AD29" s="552"/>
      <c r="AE29" s="553"/>
      <c r="AF29" s="551"/>
      <c r="AG29" s="552"/>
      <c r="AH29" s="552"/>
      <c r="AI29" s="552"/>
      <c r="AJ29" s="553"/>
    </row>
    <row r="30" spans="1:44" s="113" customFormat="1" ht="10.5" customHeight="1" thickBot="1" x14ac:dyDescent="0.3">
      <c r="A30" s="104" t="s">
        <v>322</v>
      </c>
      <c r="B30" s="223" t="s">
        <v>330</v>
      </c>
      <c r="C30" s="94"/>
      <c r="D30" s="122"/>
      <c r="E30" s="122"/>
      <c r="F30" s="139"/>
      <c r="G30" s="548" t="s">
        <v>9</v>
      </c>
      <c r="H30" s="549"/>
      <c r="I30" s="549"/>
      <c r="J30" s="549"/>
      <c r="K30" s="550"/>
      <c r="L30" s="548" t="s">
        <v>9</v>
      </c>
      <c r="M30" s="549"/>
      <c r="N30" s="549"/>
      <c r="O30" s="549"/>
      <c r="P30" s="550"/>
      <c r="Q30" s="548" t="s">
        <v>9</v>
      </c>
      <c r="R30" s="549"/>
      <c r="S30" s="549"/>
      <c r="T30" s="549"/>
      <c r="U30" s="550"/>
      <c r="V30" s="548" t="s">
        <v>9</v>
      </c>
      <c r="W30" s="549"/>
      <c r="X30" s="549"/>
      <c r="Y30" s="549"/>
      <c r="Z30" s="550"/>
      <c r="AA30" s="548" t="s">
        <v>9</v>
      </c>
      <c r="AB30" s="549"/>
      <c r="AC30" s="549"/>
      <c r="AD30" s="549"/>
      <c r="AE30" s="550"/>
      <c r="AF30" s="548" t="s">
        <v>9</v>
      </c>
      <c r="AG30" s="549"/>
      <c r="AH30" s="549"/>
      <c r="AI30" s="549"/>
      <c r="AJ30" s="550"/>
    </row>
    <row r="31" spans="1:44" s="113" customFormat="1" ht="10.5" customHeight="1" thickBot="1" x14ac:dyDescent="0.3">
      <c r="A31" s="225" t="s">
        <v>53</v>
      </c>
      <c r="B31" s="224" t="s">
        <v>388</v>
      </c>
      <c r="C31" s="89"/>
      <c r="D31" s="111"/>
      <c r="E31" s="111"/>
      <c r="F31" s="112"/>
      <c r="G31" s="551"/>
      <c r="H31" s="552"/>
      <c r="I31" s="552"/>
      <c r="J31" s="552"/>
      <c r="K31" s="553"/>
      <c r="L31" s="551"/>
      <c r="M31" s="552"/>
      <c r="N31" s="552"/>
      <c r="O31" s="552"/>
      <c r="P31" s="553"/>
      <c r="Q31" s="551"/>
      <c r="R31" s="552"/>
      <c r="S31" s="552"/>
      <c r="T31" s="552"/>
      <c r="U31" s="553"/>
      <c r="V31" s="551"/>
      <c r="W31" s="552"/>
      <c r="X31" s="552"/>
      <c r="Y31" s="552"/>
      <c r="Z31" s="553"/>
      <c r="AA31" s="551"/>
      <c r="AB31" s="552"/>
      <c r="AC31" s="552"/>
      <c r="AD31" s="552"/>
      <c r="AE31" s="553"/>
      <c r="AF31" s="551"/>
      <c r="AG31" s="552"/>
      <c r="AH31" s="552"/>
      <c r="AI31" s="552"/>
      <c r="AJ31" s="553"/>
    </row>
    <row r="32" spans="1:44" s="113" customFormat="1" ht="10.5" customHeight="1" thickBot="1" x14ac:dyDescent="0.3">
      <c r="A32" s="104">
        <v>3</v>
      </c>
      <c r="B32" s="227" t="s">
        <v>46</v>
      </c>
      <c r="C32" s="94"/>
      <c r="D32" s="122"/>
      <c r="E32" s="122"/>
      <c r="F32" s="122"/>
      <c r="G32" s="228"/>
      <c r="H32" s="229"/>
      <c r="I32" s="229"/>
      <c r="J32" s="229"/>
      <c r="K32" s="230"/>
      <c r="L32" s="548" t="s">
        <v>9</v>
      </c>
      <c r="M32" s="549"/>
      <c r="N32" s="549"/>
      <c r="O32" s="549"/>
      <c r="P32" s="550"/>
      <c r="Q32" s="228"/>
      <c r="R32" s="229"/>
      <c r="S32" s="229"/>
      <c r="T32" s="229"/>
      <c r="U32" s="230"/>
      <c r="V32" s="228"/>
      <c r="W32" s="229"/>
      <c r="X32" s="229"/>
      <c r="Y32" s="229"/>
      <c r="Z32" s="230"/>
      <c r="AA32" s="228"/>
      <c r="AB32" s="229"/>
      <c r="AC32" s="229"/>
      <c r="AD32" s="229"/>
      <c r="AE32" s="230"/>
      <c r="AF32" s="548" t="s">
        <v>9</v>
      </c>
      <c r="AG32" s="549"/>
      <c r="AH32" s="549"/>
      <c r="AI32" s="549"/>
      <c r="AJ32" s="550"/>
    </row>
    <row r="33" spans="1:36" s="113" customFormat="1" ht="11.25" customHeight="1" thickBot="1" x14ac:dyDescent="0.3">
      <c r="A33" s="225" t="s">
        <v>53</v>
      </c>
      <c r="B33" s="224" t="s">
        <v>99</v>
      </c>
      <c r="C33" s="89"/>
      <c r="D33" s="111"/>
      <c r="E33" s="111"/>
      <c r="F33" s="111"/>
      <c r="G33" s="231"/>
      <c r="H33" s="232"/>
      <c r="I33" s="232"/>
      <c r="J33" s="232"/>
      <c r="K33" s="233"/>
      <c r="L33" s="551"/>
      <c r="M33" s="552"/>
      <c r="N33" s="552"/>
      <c r="O33" s="552"/>
      <c r="P33" s="553"/>
      <c r="Q33" s="231"/>
      <c r="R33" s="232"/>
      <c r="S33" s="232"/>
      <c r="T33" s="232"/>
      <c r="U33" s="233"/>
      <c r="V33" s="231"/>
      <c r="W33" s="232"/>
      <c r="X33" s="232"/>
      <c r="Y33" s="232"/>
      <c r="Z33" s="233"/>
      <c r="AA33" s="231"/>
      <c r="AB33" s="232"/>
      <c r="AC33" s="232"/>
      <c r="AD33" s="232"/>
      <c r="AE33" s="233"/>
      <c r="AF33" s="551"/>
      <c r="AG33" s="552"/>
      <c r="AH33" s="552"/>
      <c r="AI33" s="552"/>
      <c r="AJ33" s="553"/>
    </row>
    <row r="34" spans="1:36" s="113" customFormat="1" ht="10.5" customHeight="1" x14ac:dyDescent="0.25">
      <c r="A34" s="104">
        <v>4</v>
      </c>
      <c r="B34" s="223" t="s">
        <v>47</v>
      </c>
      <c r="C34" s="94"/>
      <c r="D34" s="122"/>
      <c r="E34" s="122"/>
      <c r="F34" s="122"/>
      <c r="G34" s="234"/>
      <c r="H34" s="235"/>
      <c r="I34" s="235"/>
      <c r="J34" s="235"/>
      <c r="K34" s="236"/>
      <c r="L34" s="548" t="s">
        <v>9</v>
      </c>
      <c r="M34" s="549"/>
      <c r="N34" s="549"/>
      <c r="O34" s="549"/>
      <c r="P34" s="550"/>
      <c r="Q34" s="234"/>
      <c r="R34" s="235"/>
      <c r="S34" s="235"/>
      <c r="T34" s="235"/>
      <c r="U34" s="236"/>
      <c r="V34" s="548" t="s">
        <v>9</v>
      </c>
      <c r="W34" s="549"/>
      <c r="X34" s="549"/>
      <c r="Y34" s="549"/>
      <c r="Z34" s="550"/>
      <c r="AA34" s="234"/>
      <c r="AB34" s="235"/>
      <c r="AC34" s="235"/>
      <c r="AD34" s="235"/>
      <c r="AE34" s="236"/>
      <c r="AF34" s="548" t="s">
        <v>9</v>
      </c>
      <c r="AG34" s="549"/>
      <c r="AH34" s="549"/>
      <c r="AI34" s="549"/>
      <c r="AJ34" s="550"/>
    </row>
    <row r="35" spans="1:36" s="113" customFormat="1" ht="9.75" customHeight="1" thickBot="1" x14ac:dyDescent="0.3">
      <c r="A35" s="103"/>
      <c r="B35" s="224" t="s">
        <v>15</v>
      </c>
      <c r="C35" s="89"/>
      <c r="D35" s="111"/>
      <c r="E35" s="111"/>
      <c r="F35" s="111"/>
      <c r="G35" s="237"/>
      <c r="H35" s="238"/>
      <c r="I35" s="238"/>
      <c r="J35" s="238"/>
      <c r="K35" s="239"/>
      <c r="L35" s="551"/>
      <c r="M35" s="552"/>
      <c r="N35" s="552"/>
      <c r="O35" s="552"/>
      <c r="P35" s="553"/>
      <c r="Q35" s="237"/>
      <c r="R35" s="238"/>
      <c r="S35" s="238"/>
      <c r="T35" s="238"/>
      <c r="U35" s="239"/>
      <c r="V35" s="551"/>
      <c r="W35" s="552"/>
      <c r="X35" s="552"/>
      <c r="Y35" s="552"/>
      <c r="Z35" s="553"/>
      <c r="AA35" s="237"/>
      <c r="AB35" s="238"/>
      <c r="AC35" s="238"/>
      <c r="AD35" s="238"/>
      <c r="AE35" s="239"/>
      <c r="AF35" s="551"/>
      <c r="AG35" s="552"/>
      <c r="AH35" s="552"/>
      <c r="AI35" s="552"/>
      <c r="AJ35" s="553"/>
    </row>
    <row r="36" spans="1:36" s="113" customFormat="1" ht="11.25" customHeight="1" x14ac:dyDescent="0.25">
      <c r="A36" s="104">
        <v>5</v>
      </c>
      <c r="B36" s="223" t="s">
        <v>100</v>
      </c>
      <c r="C36" s="94"/>
      <c r="D36" s="122"/>
      <c r="E36" s="122"/>
      <c r="F36" s="122"/>
      <c r="G36" s="548" t="s">
        <v>9</v>
      </c>
      <c r="H36" s="549"/>
      <c r="I36" s="549"/>
      <c r="J36" s="549"/>
      <c r="K36" s="550"/>
      <c r="L36" s="548" t="s">
        <v>9</v>
      </c>
      <c r="M36" s="549"/>
      <c r="N36" s="549"/>
      <c r="O36" s="549"/>
      <c r="P36" s="550"/>
      <c r="Q36" s="548" t="s">
        <v>9</v>
      </c>
      <c r="R36" s="549"/>
      <c r="S36" s="549"/>
      <c r="T36" s="549"/>
      <c r="U36" s="550"/>
      <c r="V36" s="548" t="s">
        <v>9</v>
      </c>
      <c r="W36" s="549"/>
      <c r="X36" s="549"/>
      <c r="Y36" s="549"/>
      <c r="Z36" s="550"/>
      <c r="AA36" s="228"/>
      <c r="AB36" s="229"/>
      <c r="AC36" s="229"/>
      <c r="AD36" s="229"/>
      <c r="AE36" s="230"/>
      <c r="AF36" s="228"/>
      <c r="AG36" s="229"/>
      <c r="AH36" s="229"/>
      <c r="AI36" s="229"/>
      <c r="AJ36" s="230"/>
    </row>
    <row r="37" spans="1:36" s="113" customFormat="1" ht="9.75" customHeight="1" thickBot="1" x14ac:dyDescent="0.3">
      <c r="A37" s="103"/>
      <c r="B37" s="224" t="s">
        <v>49</v>
      </c>
      <c r="C37" s="89"/>
      <c r="D37" s="111"/>
      <c r="E37" s="111"/>
      <c r="F37" s="111"/>
      <c r="G37" s="551"/>
      <c r="H37" s="552"/>
      <c r="I37" s="552"/>
      <c r="J37" s="552"/>
      <c r="K37" s="553"/>
      <c r="L37" s="551"/>
      <c r="M37" s="552"/>
      <c r="N37" s="552"/>
      <c r="O37" s="552"/>
      <c r="P37" s="553"/>
      <c r="Q37" s="551"/>
      <c r="R37" s="552"/>
      <c r="S37" s="552"/>
      <c r="T37" s="552"/>
      <c r="U37" s="553"/>
      <c r="V37" s="551"/>
      <c r="W37" s="552"/>
      <c r="X37" s="552"/>
      <c r="Y37" s="552"/>
      <c r="Z37" s="553"/>
      <c r="AA37" s="231"/>
      <c r="AB37" s="232"/>
      <c r="AC37" s="232"/>
      <c r="AD37" s="232"/>
      <c r="AE37" s="233"/>
      <c r="AF37" s="231"/>
      <c r="AG37" s="232"/>
      <c r="AH37" s="232"/>
      <c r="AI37" s="232"/>
      <c r="AJ37" s="233"/>
    </row>
    <row r="38" spans="1:36" s="113" customFormat="1" ht="9.75" customHeight="1" x14ac:dyDescent="0.25">
      <c r="A38" s="104">
        <v>6</v>
      </c>
      <c r="B38" s="223" t="s">
        <v>90</v>
      </c>
      <c r="C38" s="94"/>
      <c r="D38" s="122"/>
      <c r="E38" s="122"/>
      <c r="F38" s="122"/>
      <c r="G38" s="548" t="s">
        <v>9</v>
      </c>
      <c r="H38" s="549"/>
      <c r="I38" s="549"/>
      <c r="J38" s="549"/>
      <c r="K38" s="550"/>
      <c r="L38" s="548" t="s">
        <v>9</v>
      </c>
      <c r="M38" s="549"/>
      <c r="N38" s="549"/>
      <c r="O38" s="549"/>
      <c r="P38" s="550"/>
      <c r="Q38" s="548" t="s">
        <v>9</v>
      </c>
      <c r="R38" s="549"/>
      <c r="S38" s="549"/>
      <c r="T38" s="549"/>
      <c r="U38" s="550"/>
      <c r="V38" s="548" t="s">
        <v>9</v>
      </c>
      <c r="W38" s="549"/>
      <c r="X38" s="549"/>
      <c r="Y38" s="549"/>
      <c r="Z38" s="550"/>
      <c r="AA38" s="228"/>
      <c r="AB38" s="229"/>
      <c r="AC38" s="229"/>
      <c r="AD38" s="229"/>
      <c r="AE38" s="230"/>
      <c r="AF38" s="228"/>
      <c r="AG38" s="229"/>
      <c r="AH38" s="229"/>
      <c r="AI38" s="229"/>
      <c r="AJ38" s="230"/>
    </row>
    <row r="39" spans="1:36" s="113" customFormat="1" ht="9.75" customHeight="1" thickBot="1" x14ac:dyDescent="0.3">
      <c r="A39" s="103"/>
      <c r="B39" s="226" t="s">
        <v>50</v>
      </c>
      <c r="C39" s="89"/>
      <c r="D39" s="122"/>
      <c r="E39" s="122"/>
      <c r="F39" s="122"/>
      <c r="G39" s="551"/>
      <c r="H39" s="552"/>
      <c r="I39" s="552"/>
      <c r="J39" s="552"/>
      <c r="K39" s="553"/>
      <c r="L39" s="551"/>
      <c r="M39" s="552"/>
      <c r="N39" s="552"/>
      <c r="O39" s="552"/>
      <c r="P39" s="553"/>
      <c r="Q39" s="551"/>
      <c r="R39" s="552"/>
      <c r="S39" s="552"/>
      <c r="T39" s="552"/>
      <c r="U39" s="553"/>
      <c r="V39" s="551"/>
      <c r="W39" s="552"/>
      <c r="X39" s="552"/>
      <c r="Y39" s="552"/>
      <c r="Z39" s="553"/>
      <c r="AA39" s="231"/>
      <c r="AB39" s="232"/>
      <c r="AC39" s="232"/>
      <c r="AD39" s="232"/>
      <c r="AE39" s="233"/>
      <c r="AF39" s="231"/>
      <c r="AG39" s="232"/>
      <c r="AH39" s="232"/>
      <c r="AI39" s="232"/>
      <c r="AJ39" s="233"/>
    </row>
    <row r="40" spans="1:36" s="113" customFormat="1" ht="9.75" customHeight="1" x14ac:dyDescent="0.25">
      <c r="A40" s="104">
        <v>7</v>
      </c>
      <c r="B40" s="223" t="s">
        <v>90</v>
      </c>
      <c r="C40" s="133"/>
      <c r="D40" s="137"/>
      <c r="E40" s="137"/>
      <c r="F40" s="240"/>
      <c r="G40" s="548" t="s">
        <v>9</v>
      </c>
      <c r="H40" s="549"/>
      <c r="I40" s="549"/>
      <c r="J40" s="549"/>
      <c r="K40" s="550"/>
      <c r="L40" s="548" t="s">
        <v>9</v>
      </c>
      <c r="M40" s="549"/>
      <c r="N40" s="549"/>
      <c r="O40" s="549"/>
      <c r="P40" s="550"/>
      <c r="Q40" s="548" t="s">
        <v>9</v>
      </c>
      <c r="R40" s="549"/>
      <c r="S40" s="549"/>
      <c r="T40" s="549"/>
      <c r="U40" s="550"/>
      <c r="V40" s="548" t="s">
        <v>9</v>
      </c>
      <c r="W40" s="549"/>
      <c r="X40" s="549"/>
      <c r="Y40" s="549"/>
      <c r="Z40" s="550"/>
      <c r="AA40" s="228"/>
      <c r="AB40" s="229"/>
      <c r="AC40" s="229"/>
      <c r="AD40" s="229"/>
      <c r="AE40" s="230"/>
      <c r="AF40" s="228"/>
      <c r="AG40" s="229"/>
      <c r="AH40" s="229"/>
      <c r="AI40" s="229"/>
      <c r="AJ40" s="230"/>
    </row>
    <row r="41" spans="1:36" s="113" customFormat="1" ht="11.25" customHeight="1" thickBot="1" x14ac:dyDescent="0.3">
      <c r="A41" s="103"/>
      <c r="B41" s="136" t="s">
        <v>393</v>
      </c>
      <c r="C41" s="136"/>
      <c r="D41" s="128"/>
      <c r="E41" s="128"/>
      <c r="F41" s="142"/>
      <c r="G41" s="551"/>
      <c r="H41" s="552"/>
      <c r="I41" s="552"/>
      <c r="J41" s="552"/>
      <c r="K41" s="553"/>
      <c r="L41" s="551"/>
      <c r="M41" s="552"/>
      <c r="N41" s="552"/>
      <c r="O41" s="552"/>
      <c r="P41" s="553"/>
      <c r="Q41" s="551"/>
      <c r="R41" s="552"/>
      <c r="S41" s="552"/>
      <c r="T41" s="552"/>
      <c r="U41" s="553"/>
      <c r="V41" s="551"/>
      <c r="W41" s="552"/>
      <c r="X41" s="552"/>
      <c r="Y41" s="552"/>
      <c r="Z41" s="553"/>
      <c r="AA41" s="231"/>
      <c r="AB41" s="232"/>
      <c r="AC41" s="232"/>
      <c r="AD41" s="232"/>
      <c r="AE41" s="233"/>
      <c r="AF41" s="231"/>
      <c r="AG41" s="232"/>
      <c r="AH41" s="232"/>
      <c r="AI41" s="232"/>
      <c r="AJ41" s="233"/>
    </row>
    <row r="42" spans="1:36" s="113" customFormat="1" ht="9.75" customHeight="1" x14ac:dyDescent="0.25">
      <c r="A42" s="488">
        <v>8</v>
      </c>
      <c r="B42" s="242" t="s">
        <v>91</v>
      </c>
      <c r="C42" s="94"/>
      <c r="D42" s="122"/>
      <c r="E42" s="122"/>
      <c r="F42" s="122"/>
      <c r="G42" s="548" t="s">
        <v>9</v>
      </c>
      <c r="H42" s="549"/>
      <c r="I42" s="549"/>
      <c r="J42" s="549"/>
      <c r="K42" s="550"/>
      <c r="L42" s="548" t="s">
        <v>9</v>
      </c>
      <c r="M42" s="549"/>
      <c r="N42" s="549"/>
      <c r="O42" s="549"/>
      <c r="P42" s="550"/>
      <c r="Q42" s="548" t="s">
        <v>9</v>
      </c>
      <c r="R42" s="549"/>
      <c r="S42" s="549"/>
      <c r="T42" s="549"/>
      <c r="U42" s="550"/>
      <c r="V42" s="548" t="s">
        <v>9</v>
      </c>
      <c r="W42" s="549"/>
      <c r="X42" s="549"/>
      <c r="Y42" s="549"/>
      <c r="Z42" s="550"/>
      <c r="AA42" s="548" t="s">
        <v>9</v>
      </c>
      <c r="AB42" s="549"/>
      <c r="AC42" s="549"/>
      <c r="AD42" s="549"/>
      <c r="AE42" s="550"/>
      <c r="AF42" s="548" t="s">
        <v>9</v>
      </c>
      <c r="AG42" s="549"/>
      <c r="AH42" s="549"/>
      <c r="AI42" s="549"/>
      <c r="AJ42" s="550"/>
    </row>
    <row r="43" spans="1:36" s="113" customFormat="1" ht="9" customHeight="1" thickBot="1" x14ac:dyDescent="0.3">
      <c r="A43" s="196"/>
      <c r="B43" s="241" t="s">
        <v>78</v>
      </c>
      <c r="C43" s="89"/>
      <c r="D43" s="111"/>
      <c r="E43" s="111"/>
      <c r="F43" s="111"/>
      <c r="G43" s="551"/>
      <c r="H43" s="552"/>
      <c r="I43" s="552"/>
      <c r="J43" s="552"/>
      <c r="K43" s="553"/>
      <c r="L43" s="551"/>
      <c r="M43" s="552"/>
      <c r="N43" s="552"/>
      <c r="O43" s="552"/>
      <c r="P43" s="553"/>
      <c r="Q43" s="551"/>
      <c r="R43" s="552"/>
      <c r="S43" s="552"/>
      <c r="T43" s="552"/>
      <c r="U43" s="553"/>
      <c r="V43" s="551"/>
      <c r="W43" s="552"/>
      <c r="X43" s="552"/>
      <c r="Y43" s="552"/>
      <c r="Z43" s="553"/>
      <c r="AA43" s="551"/>
      <c r="AB43" s="552"/>
      <c r="AC43" s="552"/>
      <c r="AD43" s="552"/>
      <c r="AE43" s="553"/>
      <c r="AF43" s="551"/>
      <c r="AG43" s="552"/>
      <c r="AH43" s="552"/>
      <c r="AI43" s="552"/>
      <c r="AJ43" s="553"/>
    </row>
    <row r="44" spans="1:36" s="113" customFormat="1" ht="10.5" customHeight="1" x14ac:dyDescent="0.25">
      <c r="A44" s="104">
        <v>9</v>
      </c>
      <c r="B44" s="223" t="s">
        <v>394</v>
      </c>
      <c r="C44" s="94"/>
      <c r="D44" s="122"/>
      <c r="E44" s="122"/>
      <c r="F44" s="122"/>
      <c r="G44" s="548" t="s">
        <v>9</v>
      </c>
      <c r="H44" s="549"/>
      <c r="I44" s="549"/>
      <c r="J44" s="549"/>
      <c r="K44" s="550"/>
      <c r="L44" s="548" t="s">
        <v>9</v>
      </c>
      <c r="M44" s="549"/>
      <c r="N44" s="549"/>
      <c r="O44" s="549"/>
      <c r="P44" s="550"/>
      <c r="Q44" s="548" t="s">
        <v>9</v>
      </c>
      <c r="R44" s="549"/>
      <c r="S44" s="549"/>
      <c r="T44" s="549"/>
      <c r="U44" s="550"/>
      <c r="V44" s="548" t="s">
        <v>9</v>
      </c>
      <c r="W44" s="549"/>
      <c r="X44" s="549"/>
      <c r="Y44" s="549"/>
      <c r="Z44" s="550"/>
      <c r="AA44" s="548" t="s">
        <v>9</v>
      </c>
      <c r="AB44" s="549"/>
      <c r="AC44" s="549"/>
      <c r="AD44" s="549"/>
      <c r="AE44" s="550"/>
      <c r="AF44" s="548" t="s">
        <v>9</v>
      </c>
      <c r="AG44" s="549"/>
      <c r="AH44" s="549"/>
      <c r="AI44" s="549"/>
      <c r="AJ44" s="550"/>
    </row>
    <row r="45" spans="1:36" s="113" customFormat="1" ht="9.75" customHeight="1" thickBot="1" x14ac:dyDescent="0.3">
      <c r="A45" s="103"/>
      <c r="B45" s="224" t="s">
        <v>366</v>
      </c>
      <c r="C45" s="89"/>
      <c r="D45" s="111"/>
      <c r="E45" s="111"/>
      <c r="F45" s="111"/>
      <c r="G45" s="551"/>
      <c r="H45" s="552"/>
      <c r="I45" s="552"/>
      <c r="J45" s="552"/>
      <c r="K45" s="553"/>
      <c r="L45" s="551"/>
      <c r="M45" s="552"/>
      <c r="N45" s="552"/>
      <c r="O45" s="552"/>
      <c r="P45" s="553"/>
      <c r="Q45" s="551"/>
      <c r="R45" s="552"/>
      <c r="S45" s="552"/>
      <c r="T45" s="552"/>
      <c r="U45" s="553"/>
      <c r="V45" s="551"/>
      <c r="W45" s="552"/>
      <c r="X45" s="552"/>
      <c r="Y45" s="552"/>
      <c r="Z45" s="553"/>
      <c r="AA45" s="551"/>
      <c r="AB45" s="552"/>
      <c r="AC45" s="552"/>
      <c r="AD45" s="552"/>
      <c r="AE45" s="553"/>
      <c r="AF45" s="551"/>
      <c r="AG45" s="552"/>
      <c r="AH45" s="552"/>
      <c r="AI45" s="552"/>
      <c r="AJ45" s="553"/>
    </row>
    <row r="46" spans="1:36" s="113" customFormat="1" ht="9.75" customHeight="1" x14ac:dyDescent="0.25">
      <c r="A46" s="104">
        <v>10</v>
      </c>
      <c r="B46" s="223" t="s">
        <v>308</v>
      </c>
      <c r="C46" s="94"/>
      <c r="D46" s="122"/>
      <c r="E46" s="243"/>
      <c r="F46" s="243"/>
      <c r="G46" s="548" t="s">
        <v>9</v>
      </c>
      <c r="H46" s="549"/>
      <c r="I46" s="549"/>
      <c r="J46" s="549"/>
      <c r="K46" s="550"/>
      <c r="L46" s="548" t="s">
        <v>9</v>
      </c>
      <c r="M46" s="549"/>
      <c r="N46" s="549"/>
      <c r="O46" s="549"/>
      <c r="P46" s="550"/>
      <c r="Q46" s="548" t="s">
        <v>9</v>
      </c>
      <c r="R46" s="549"/>
      <c r="S46" s="549"/>
      <c r="T46" s="549"/>
      <c r="U46" s="550"/>
      <c r="V46" s="548" t="s">
        <v>9</v>
      </c>
      <c r="W46" s="549"/>
      <c r="X46" s="549"/>
      <c r="Y46" s="549"/>
      <c r="Z46" s="550"/>
      <c r="AA46" s="548" t="s">
        <v>9</v>
      </c>
      <c r="AB46" s="549"/>
      <c r="AC46" s="549"/>
      <c r="AD46" s="549"/>
      <c r="AE46" s="550"/>
      <c r="AF46" s="548" t="s">
        <v>9</v>
      </c>
      <c r="AG46" s="549"/>
      <c r="AH46" s="549"/>
      <c r="AI46" s="549"/>
      <c r="AJ46" s="550"/>
    </row>
    <row r="47" spans="1:36" s="113" customFormat="1" ht="9.75" customHeight="1" thickBot="1" x14ac:dyDescent="0.3">
      <c r="A47" s="103"/>
      <c r="B47" s="224" t="s">
        <v>260</v>
      </c>
      <c r="C47" s="89"/>
      <c r="D47" s="111"/>
      <c r="E47" s="244"/>
      <c r="F47" s="244"/>
      <c r="G47" s="551"/>
      <c r="H47" s="552"/>
      <c r="I47" s="552"/>
      <c r="J47" s="552"/>
      <c r="K47" s="553"/>
      <c r="L47" s="551"/>
      <c r="M47" s="552"/>
      <c r="N47" s="552"/>
      <c r="O47" s="552"/>
      <c r="P47" s="553"/>
      <c r="Q47" s="551"/>
      <c r="R47" s="552"/>
      <c r="S47" s="552"/>
      <c r="T47" s="552"/>
      <c r="U47" s="553"/>
      <c r="V47" s="551"/>
      <c r="W47" s="552"/>
      <c r="X47" s="552"/>
      <c r="Y47" s="552"/>
      <c r="Z47" s="553"/>
      <c r="AA47" s="551"/>
      <c r="AB47" s="552"/>
      <c r="AC47" s="552"/>
      <c r="AD47" s="552"/>
      <c r="AE47" s="553"/>
      <c r="AF47" s="551"/>
      <c r="AG47" s="552"/>
      <c r="AH47" s="552"/>
      <c r="AI47" s="552"/>
      <c r="AJ47" s="553"/>
    </row>
    <row r="48" spans="1:36" s="113" customFormat="1" ht="9.75" customHeight="1" x14ac:dyDescent="0.25">
      <c r="A48" s="104" t="s">
        <v>161</v>
      </c>
      <c r="B48" s="223" t="s">
        <v>338</v>
      </c>
      <c r="C48" s="94"/>
      <c r="D48" s="122"/>
      <c r="E48" s="243"/>
      <c r="F48" s="243"/>
      <c r="G48" s="548" t="s">
        <v>9</v>
      </c>
      <c r="H48" s="549"/>
      <c r="I48" s="549"/>
      <c r="J48" s="549"/>
      <c r="K48" s="550"/>
      <c r="L48" s="548" t="s">
        <v>9</v>
      </c>
      <c r="M48" s="549"/>
      <c r="N48" s="549"/>
      <c r="O48" s="549"/>
      <c r="P48" s="550"/>
      <c r="Q48" s="548" t="s">
        <v>9</v>
      </c>
      <c r="R48" s="549"/>
      <c r="S48" s="549"/>
      <c r="T48" s="549"/>
      <c r="U48" s="550"/>
      <c r="V48" s="548" t="s">
        <v>9</v>
      </c>
      <c r="W48" s="549"/>
      <c r="X48" s="549"/>
      <c r="Y48" s="549"/>
      <c r="Z48" s="550"/>
      <c r="AA48" s="548" t="s">
        <v>9</v>
      </c>
      <c r="AB48" s="549"/>
      <c r="AC48" s="549"/>
      <c r="AD48" s="549"/>
      <c r="AE48" s="550"/>
      <c r="AF48" s="548" t="s">
        <v>9</v>
      </c>
      <c r="AG48" s="549"/>
      <c r="AH48" s="549"/>
      <c r="AI48" s="549"/>
      <c r="AJ48" s="550"/>
    </row>
    <row r="49" spans="1:36" s="113" customFormat="1" ht="9.75" customHeight="1" thickBot="1" x14ac:dyDescent="0.3">
      <c r="A49" s="103"/>
      <c r="B49" s="224" t="s">
        <v>340</v>
      </c>
      <c r="C49" s="89"/>
      <c r="D49" s="111"/>
      <c r="E49" s="244"/>
      <c r="F49" s="244"/>
      <c r="G49" s="551"/>
      <c r="H49" s="552"/>
      <c r="I49" s="552"/>
      <c r="J49" s="552"/>
      <c r="K49" s="553"/>
      <c r="L49" s="551"/>
      <c r="M49" s="552"/>
      <c r="N49" s="552"/>
      <c r="O49" s="552"/>
      <c r="P49" s="553"/>
      <c r="Q49" s="551"/>
      <c r="R49" s="552"/>
      <c r="S49" s="552"/>
      <c r="T49" s="552"/>
      <c r="U49" s="553"/>
      <c r="V49" s="551"/>
      <c r="W49" s="552"/>
      <c r="X49" s="552"/>
      <c r="Y49" s="552"/>
      <c r="Z49" s="553"/>
      <c r="AA49" s="551"/>
      <c r="AB49" s="552"/>
      <c r="AC49" s="552"/>
      <c r="AD49" s="552"/>
      <c r="AE49" s="553"/>
      <c r="AF49" s="551"/>
      <c r="AG49" s="552"/>
      <c r="AH49" s="552"/>
      <c r="AI49" s="552"/>
      <c r="AJ49" s="553"/>
    </row>
    <row r="50" spans="1:36" s="113" customFormat="1" ht="9.75" customHeight="1" x14ac:dyDescent="0.25">
      <c r="A50" s="104" t="s">
        <v>165</v>
      </c>
      <c r="B50" s="223" t="s">
        <v>338</v>
      </c>
      <c r="C50" s="94"/>
      <c r="D50" s="122"/>
      <c r="E50" s="243"/>
      <c r="F50" s="243"/>
      <c r="G50" s="548" t="s">
        <v>9</v>
      </c>
      <c r="H50" s="549"/>
      <c r="I50" s="549"/>
      <c r="J50" s="549"/>
      <c r="K50" s="550"/>
      <c r="L50" s="548" t="s">
        <v>9</v>
      </c>
      <c r="M50" s="549"/>
      <c r="N50" s="549"/>
      <c r="O50" s="549"/>
      <c r="P50" s="550"/>
      <c r="Q50" s="548" t="s">
        <v>9</v>
      </c>
      <c r="R50" s="549"/>
      <c r="S50" s="549"/>
      <c r="T50" s="549"/>
      <c r="U50" s="550"/>
      <c r="V50" s="548" t="s">
        <v>9</v>
      </c>
      <c r="W50" s="549"/>
      <c r="X50" s="549"/>
      <c r="Y50" s="549"/>
      <c r="Z50" s="550"/>
      <c r="AA50" s="548" t="s">
        <v>9</v>
      </c>
      <c r="AB50" s="549"/>
      <c r="AC50" s="549"/>
      <c r="AD50" s="549"/>
      <c r="AE50" s="550"/>
      <c r="AF50" s="548" t="s">
        <v>9</v>
      </c>
      <c r="AG50" s="549"/>
      <c r="AH50" s="549"/>
      <c r="AI50" s="549"/>
      <c r="AJ50" s="550"/>
    </row>
    <row r="51" spans="1:36" s="113" customFormat="1" ht="9.75" customHeight="1" thickBot="1" x14ac:dyDescent="0.3">
      <c r="A51" s="103"/>
      <c r="B51" s="224" t="s">
        <v>339</v>
      </c>
      <c r="C51" s="89"/>
      <c r="D51" s="111"/>
      <c r="E51" s="244"/>
      <c r="F51" s="244"/>
      <c r="G51" s="551"/>
      <c r="H51" s="552"/>
      <c r="I51" s="552"/>
      <c r="J51" s="552"/>
      <c r="K51" s="553"/>
      <c r="L51" s="551"/>
      <c r="M51" s="552"/>
      <c r="N51" s="552"/>
      <c r="O51" s="552"/>
      <c r="P51" s="553"/>
      <c r="Q51" s="551"/>
      <c r="R51" s="552"/>
      <c r="S51" s="552"/>
      <c r="T51" s="552"/>
      <c r="U51" s="553"/>
      <c r="V51" s="551"/>
      <c r="W51" s="552"/>
      <c r="X51" s="552"/>
      <c r="Y51" s="552"/>
      <c r="Z51" s="553"/>
      <c r="AA51" s="551"/>
      <c r="AB51" s="552"/>
      <c r="AC51" s="552"/>
      <c r="AD51" s="552"/>
      <c r="AE51" s="553"/>
      <c r="AF51" s="551"/>
      <c r="AG51" s="552"/>
      <c r="AH51" s="552"/>
      <c r="AI51" s="552"/>
      <c r="AJ51" s="553"/>
    </row>
    <row r="52" spans="1:36" s="113" customFormat="1" ht="9" customHeight="1" x14ac:dyDescent="0.25">
      <c r="A52" s="104" t="s">
        <v>167</v>
      </c>
      <c r="B52" s="223" t="s">
        <v>346</v>
      </c>
      <c r="C52" s="94"/>
      <c r="D52" s="122"/>
      <c r="E52" s="243"/>
      <c r="F52" s="243"/>
      <c r="G52" s="548">
        <f>G54+G55+G56</f>
        <v>0</v>
      </c>
      <c r="H52" s="549"/>
      <c r="I52" s="549"/>
      <c r="J52" s="549"/>
      <c r="K52" s="550"/>
      <c r="L52" s="548">
        <f t="shared" ref="L52" si="0">L54+L55+L56</f>
        <v>0</v>
      </c>
      <c r="M52" s="549"/>
      <c r="N52" s="549"/>
      <c r="O52" s="549"/>
      <c r="P52" s="550"/>
      <c r="Q52" s="548">
        <f t="shared" ref="Q52" si="1">Q54+Q55+Q56</f>
        <v>0</v>
      </c>
      <c r="R52" s="549"/>
      <c r="S52" s="549"/>
      <c r="T52" s="549"/>
      <c r="U52" s="550"/>
      <c r="V52" s="548">
        <f t="shared" ref="V52" si="2">V54+V55+V56</f>
        <v>0</v>
      </c>
      <c r="W52" s="549"/>
      <c r="X52" s="549"/>
      <c r="Y52" s="549"/>
      <c r="Z52" s="550"/>
      <c r="AA52" s="548">
        <f t="shared" ref="AA52" si="3">AA54+AA55+AA56</f>
        <v>0</v>
      </c>
      <c r="AB52" s="549"/>
      <c r="AC52" s="549"/>
      <c r="AD52" s="549"/>
      <c r="AE52" s="550"/>
      <c r="AF52" s="548">
        <f t="shared" ref="AF52" si="4">AF54+AF55+AF56</f>
        <v>0</v>
      </c>
      <c r="AG52" s="549"/>
      <c r="AH52" s="549"/>
      <c r="AI52" s="549"/>
      <c r="AJ52" s="550"/>
    </row>
    <row r="53" spans="1:36" s="113" customFormat="1" ht="9.75" customHeight="1" x14ac:dyDescent="0.25">
      <c r="A53" s="103"/>
      <c r="B53" s="224" t="s">
        <v>350</v>
      </c>
      <c r="C53" s="89"/>
      <c r="D53" s="111"/>
      <c r="E53" s="244"/>
      <c r="F53" s="489" t="s">
        <v>380</v>
      </c>
      <c r="G53" s="551"/>
      <c r="H53" s="552"/>
      <c r="I53" s="552"/>
      <c r="J53" s="552"/>
      <c r="K53" s="553"/>
      <c r="L53" s="551"/>
      <c r="M53" s="552"/>
      <c r="N53" s="552"/>
      <c r="O53" s="552"/>
      <c r="P53" s="553"/>
      <c r="Q53" s="551"/>
      <c r="R53" s="552"/>
      <c r="S53" s="552"/>
      <c r="T53" s="552"/>
      <c r="U53" s="553"/>
      <c r="V53" s="551"/>
      <c r="W53" s="552"/>
      <c r="X53" s="552"/>
      <c r="Y53" s="552"/>
      <c r="Z53" s="553"/>
      <c r="AA53" s="551"/>
      <c r="AB53" s="552"/>
      <c r="AC53" s="552"/>
      <c r="AD53" s="552"/>
      <c r="AE53" s="553"/>
      <c r="AF53" s="551"/>
      <c r="AG53" s="552"/>
      <c r="AH53" s="552"/>
      <c r="AI53" s="552"/>
      <c r="AJ53" s="553"/>
    </row>
    <row r="54" spans="1:36" s="113" customFormat="1" ht="9.75" customHeight="1" x14ac:dyDescent="0.2">
      <c r="A54" s="487" t="s">
        <v>348</v>
      </c>
      <c r="B54" s="539" t="s">
        <v>349</v>
      </c>
      <c r="C54" s="540"/>
      <c r="D54" s="540"/>
      <c r="E54" s="541"/>
      <c r="F54" s="490"/>
      <c r="G54" s="542" t="s">
        <v>9</v>
      </c>
      <c r="H54" s="543"/>
      <c r="I54" s="543"/>
      <c r="J54" s="543"/>
      <c r="K54" s="544"/>
      <c r="L54" s="542" t="s">
        <v>9</v>
      </c>
      <c r="M54" s="543"/>
      <c r="N54" s="543"/>
      <c r="O54" s="543"/>
      <c r="P54" s="544"/>
      <c r="Q54" s="542" t="s">
        <v>9</v>
      </c>
      <c r="R54" s="543"/>
      <c r="S54" s="543"/>
      <c r="T54" s="543"/>
      <c r="U54" s="544"/>
      <c r="V54" s="542" t="s">
        <v>9</v>
      </c>
      <c r="W54" s="543"/>
      <c r="X54" s="543"/>
      <c r="Y54" s="543"/>
      <c r="Z54" s="544"/>
      <c r="AA54" s="542" t="s">
        <v>9</v>
      </c>
      <c r="AB54" s="543"/>
      <c r="AC54" s="543"/>
      <c r="AD54" s="543"/>
      <c r="AE54" s="544"/>
      <c r="AF54" s="542" t="s">
        <v>9</v>
      </c>
      <c r="AG54" s="543"/>
      <c r="AH54" s="543"/>
      <c r="AI54" s="543"/>
      <c r="AJ54" s="544"/>
    </row>
    <row r="55" spans="1:36" s="113" customFormat="1" ht="9.75" customHeight="1" x14ac:dyDescent="0.2">
      <c r="A55" s="487" t="s">
        <v>348</v>
      </c>
      <c r="B55" s="539" t="s">
        <v>349</v>
      </c>
      <c r="C55" s="540"/>
      <c r="D55" s="540"/>
      <c r="E55" s="541"/>
      <c r="F55" s="490"/>
      <c r="G55" s="542" t="s">
        <v>9</v>
      </c>
      <c r="H55" s="543"/>
      <c r="I55" s="543"/>
      <c r="J55" s="543"/>
      <c r="K55" s="544"/>
      <c r="L55" s="542" t="s">
        <v>9</v>
      </c>
      <c r="M55" s="543"/>
      <c r="N55" s="543"/>
      <c r="O55" s="543"/>
      <c r="P55" s="544"/>
      <c r="Q55" s="542" t="s">
        <v>9</v>
      </c>
      <c r="R55" s="543"/>
      <c r="S55" s="543"/>
      <c r="T55" s="543"/>
      <c r="U55" s="544"/>
      <c r="V55" s="542" t="s">
        <v>9</v>
      </c>
      <c r="W55" s="543"/>
      <c r="X55" s="543"/>
      <c r="Y55" s="543"/>
      <c r="Z55" s="544"/>
      <c r="AA55" s="542" t="s">
        <v>9</v>
      </c>
      <c r="AB55" s="543"/>
      <c r="AC55" s="543"/>
      <c r="AD55" s="543"/>
      <c r="AE55" s="544"/>
      <c r="AF55" s="542" t="s">
        <v>9</v>
      </c>
      <c r="AG55" s="543"/>
      <c r="AH55" s="543"/>
      <c r="AI55" s="543"/>
      <c r="AJ55" s="544"/>
    </row>
    <row r="56" spans="1:36" s="113" customFormat="1" ht="9.75" customHeight="1" thickBot="1" x14ac:dyDescent="0.25">
      <c r="A56" s="487" t="s">
        <v>348</v>
      </c>
      <c r="B56" s="539" t="s">
        <v>349</v>
      </c>
      <c r="C56" s="540"/>
      <c r="D56" s="540"/>
      <c r="E56" s="541"/>
      <c r="F56" s="490"/>
      <c r="G56" s="545" t="s">
        <v>9</v>
      </c>
      <c r="H56" s="546"/>
      <c r="I56" s="546"/>
      <c r="J56" s="546"/>
      <c r="K56" s="547"/>
      <c r="L56" s="542" t="s">
        <v>9</v>
      </c>
      <c r="M56" s="543"/>
      <c r="N56" s="543"/>
      <c r="O56" s="543"/>
      <c r="P56" s="544"/>
      <c r="Q56" s="542" t="s">
        <v>9</v>
      </c>
      <c r="R56" s="543"/>
      <c r="S56" s="543"/>
      <c r="T56" s="543"/>
      <c r="U56" s="544"/>
      <c r="V56" s="542" t="s">
        <v>9</v>
      </c>
      <c r="W56" s="543"/>
      <c r="X56" s="543"/>
      <c r="Y56" s="543"/>
      <c r="Z56" s="544"/>
      <c r="AA56" s="542" t="s">
        <v>9</v>
      </c>
      <c r="AB56" s="543"/>
      <c r="AC56" s="543"/>
      <c r="AD56" s="543"/>
      <c r="AE56" s="544"/>
      <c r="AF56" s="542" t="s">
        <v>9</v>
      </c>
      <c r="AG56" s="543"/>
      <c r="AH56" s="543"/>
      <c r="AI56" s="543"/>
      <c r="AJ56" s="544"/>
    </row>
    <row r="57" spans="1:36" s="113" customFormat="1" ht="9.75" customHeight="1" x14ac:dyDescent="0.25">
      <c r="A57" s="488" t="s">
        <v>170</v>
      </c>
      <c r="B57" s="223" t="s">
        <v>346</v>
      </c>
      <c r="C57" s="94"/>
      <c r="D57" s="122"/>
      <c r="E57" s="243"/>
      <c r="F57" s="243"/>
      <c r="G57" s="548">
        <f>G59+G60+G61</f>
        <v>0</v>
      </c>
      <c r="H57" s="549"/>
      <c r="I57" s="549"/>
      <c r="J57" s="549"/>
      <c r="K57" s="550"/>
      <c r="L57" s="548">
        <f t="shared" ref="L57" si="5">L59+L60+L61</f>
        <v>0</v>
      </c>
      <c r="M57" s="549"/>
      <c r="N57" s="549"/>
      <c r="O57" s="549"/>
      <c r="P57" s="550"/>
      <c r="Q57" s="548">
        <f t="shared" ref="Q57" si="6">Q59+Q60+Q61</f>
        <v>0</v>
      </c>
      <c r="R57" s="549"/>
      <c r="S57" s="549"/>
      <c r="T57" s="549"/>
      <c r="U57" s="550"/>
      <c r="V57" s="548">
        <f t="shared" ref="V57" si="7">V59+V60+V61</f>
        <v>0</v>
      </c>
      <c r="W57" s="549"/>
      <c r="X57" s="549"/>
      <c r="Y57" s="549"/>
      <c r="Z57" s="550"/>
      <c r="AA57" s="548">
        <f t="shared" ref="AA57" si="8">AA59+AA60+AA61</f>
        <v>0</v>
      </c>
      <c r="AB57" s="549"/>
      <c r="AC57" s="549"/>
      <c r="AD57" s="549"/>
      <c r="AE57" s="550"/>
      <c r="AF57" s="548">
        <f t="shared" ref="AF57" si="9">AF59+AF60+AF61</f>
        <v>0</v>
      </c>
      <c r="AG57" s="549"/>
      <c r="AH57" s="549"/>
      <c r="AI57" s="549"/>
      <c r="AJ57" s="550"/>
    </row>
    <row r="58" spans="1:36" s="113" customFormat="1" ht="9.75" customHeight="1" x14ac:dyDescent="0.25">
      <c r="A58" s="103"/>
      <c r="B58" s="224" t="s">
        <v>347</v>
      </c>
      <c r="C58" s="89"/>
      <c r="D58" s="111"/>
      <c r="E58" s="244"/>
      <c r="F58" s="489" t="s">
        <v>380</v>
      </c>
      <c r="G58" s="551"/>
      <c r="H58" s="552"/>
      <c r="I58" s="552"/>
      <c r="J58" s="552"/>
      <c r="K58" s="553"/>
      <c r="L58" s="551"/>
      <c r="M58" s="552"/>
      <c r="N58" s="552"/>
      <c r="O58" s="552"/>
      <c r="P58" s="553"/>
      <c r="Q58" s="551"/>
      <c r="R58" s="552"/>
      <c r="S58" s="552"/>
      <c r="T58" s="552"/>
      <c r="U58" s="553"/>
      <c r="V58" s="551"/>
      <c r="W58" s="552"/>
      <c r="X58" s="552"/>
      <c r="Y58" s="552"/>
      <c r="Z58" s="553"/>
      <c r="AA58" s="551"/>
      <c r="AB58" s="552"/>
      <c r="AC58" s="552"/>
      <c r="AD58" s="552"/>
      <c r="AE58" s="553"/>
      <c r="AF58" s="551"/>
      <c r="AG58" s="552"/>
      <c r="AH58" s="552"/>
      <c r="AI58" s="552"/>
      <c r="AJ58" s="553"/>
    </row>
    <row r="59" spans="1:36" s="113" customFormat="1" ht="9.75" customHeight="1" x14ac:dyDescent="0.2">
      <c r="A59" s="487" t="s">
        <v>348</v>
      </c>
      <c r="B59" s="539" t="s">
        <v>349</v>
      </c>
      <c r="C59" s="540"/>
      <c r="D59" s="540"/>
      <c r="E59" s="541"/>
      <c r="F59" s="490"/>
      <c r="G59" s="542" t="s">
        <v>9</v>
      </c>
      <c r="H59" s="543"/>
      <c r="I59" s="543"/>
      <c r="J59" s="543"/>
      <c r="K59" s="544"/>
      <c r="L59" s="542" t="s">
        <v>9</v>
      </c>
      <c r="M59" s="543"/>
      <c r="N59" s="543"/>
      <c r="O59" s="543"/>
      <c r="P59" s="544"/>
      <c r="Q59" s="542" t="s">
        <v>9</v>
      </c>
      <c r="R59" s="543"/>
      <c r="S59" s="543"/>
      <c r="T59" s="543"/>
      <c r="U59" s="544"/>
      <c r="V59" s="542" t="s">
        <v>9</v>
      </c>
      <c r="W59" s="543"/>
      <c r="X59" s="543"/>
      <c r="Y59" s="543"/>
      <c r="Z59" s="544"/>
      <c r="AA59" s="542" t="s">
        <v>9</v>
      </c>
      <c r="AB59" s="543"/>
      <c r="AC59" s="543"/>
      <c r="AD59" s="543"/>
      <c r="AE59" s="544"/>
      <c r="AF59" s="542" t="s">
        <v>9</v>
      </c>
      <c r="AG59" s="543"/>
      <c r="AH59" s="543"/>
      <c r="AI59" s="543"/>
      <c r="AJ59" s="544"/>
    </row>
    <row r="60" spans="1:36" s="113" customFormat="1" ht="9.75" customHeight="1" x14ac:dyDescent="0.2">
      <c r="A60" s="487" t="s">
        <v>348</v>
      </c>
      <c r="B60" s="539" t="s">
        <v>349</v>
      </c>
      <c r="C60" s="540"/>
      <c r="D60" s="540"/>
      <c r="E60" s="541"/>
      <c r="F60" s="490"/>
      <c r="G60" s="542" t="s">
        <v>9</v>
      </c>
      <c r="H60" s="543"/>
      <c r="I60" s="543"/>
      <c r="J60" s="543"/>
      <c r="K60" s="544"/>
      <c r="L60" s="542" t="s">
        <v>9</v>
      </c>
      <c r="M60" s="543"/>
      <c r="N60" s="543"/>
      <c r="O60" s="543"/>
      <c r="P60" s="544"/>
      <c r="Q60" s="542" t="s">
        <v>9</v>
      </c>
      <c r="R60" s="543"/>
      <c r="S60" s="543"/>
      <c r="T60" s="543"/>
      <c r="U60" s="544"/>
      <c r="V60" s="542" t="s">
        <v>9</v>
      </c>
      <c r="W60" s="543"/>
      <c r="X60" s="543"/>
      <c r="Y60" s="543"/>
      <c r="Z60" s="544"/>
      <c r="AA60" s="542" t="s">
        <v>9</v>
      </c>
      <c r="AB60" s="543"/>
      <c r="AC60" s="543"/>
      <c r="AD60" s="543"/>
      <c r="AE60" s="544"/>
      <c r="AF60" s="542" t="s">
        <v>9</v>
      </c>
      <c r="AG60" s="543"/>
      <c r="AH60" s="543"/>
      <c r="AI60" s="543"/>
      <c r="AJ60" s="544"/>
    </row>
    <row r="61" spans="1:36" s="113" customFormat="1" ht="9.75" customHeight="1" thickBot="1" x14ac:dyDescent="0.25">
      <c r="A61" s="487" t="s">
        <v>348</v>
      </c>
      <c r="B61" s="539" t="s">
        <v>349</v>
      </c>
      <c r="C61" s="540"/>
      <c r="D61" s="540"/>
      <c r="E61" s="541"/>
      <c r="F61" s="490"/>
      <c r="G61" s="545" t="s">
        <v>9</v>
      </c>
      <c r="H61" s="546"/>
      <c r="I61" s="546"/>
      <c r="J61" s="546"/>
      <c r="K61" s="547"/>
      <c r="L61" s="542" t="s">
        <v>9</v>
      </c>
      <c r="M61" s="543"/>
      <c r="N61" s="543"/>
      <c r="O61" s="543"/>
      <c r="P61" s="544"/>
      <c r="Q61" s="542" t="s">
        <v>9</v>
      </c>
      <c r="R61" s="543"/>
      <c r="S61" s="543"/>
      <c r="T61" s="543"/>
      <c r="U61" s="544"/>
      <c r="V61" s="542" t="s">
        <v>9</v>
      </c>
      <c r="W61" s="543"/>
      <c r="X61" s="543"/>
      <c r="Y61" s="543"/>
      <c r="Z61" s="544"/>
      <c r="AA61" s="542" t="s">
        <v>9</v>
      </c>
      <c r="AB61" s="543"/>
      <c r="AC61" s="543"/>
      <c r="AD61" s="543"/>
      <c r="AE61" s="544"/>
      <c r="AF61" s="542" t="s">
        <v>9</v>
      </c>
      <c r="AG61" s="543"/>
      <c r="AH61" s="543"/>
      <c r="AI61" s="543"/>
      <c r="AJ61" s="544"/>
    </row>
    <row r="62" spans="1:36" s="113" customFormat="1" ht="11.25" customHeight="1" x14ac:dyDescent="0.25">
      <c r="A62" s="488" t="s">
        <v>172</v>
      </c>
      <c r="B62" s="242" t="s">
        <v>341</v>
      </c>
      <c r="C62" s="245"/>
      <c r="D62" s="140"/>
      <c r="E62" s="140"/>
      <c r="F62" s="140"/>
      <c r="G62" s="548">
        <f>G64+G65+G66</f>
        <v>0</v>
      </c>
      <c r="H62" s="549"/>
      <c r="I62" s="549"/>
      <c r="J62" s="549"/>
      <c r="K62" s="550"/>
      <c r="L62" s="548">
        <f t="shared" ref="L62" si="10">L64+L65+L66</f>
        <v>0</v>
      </c>
      <c r="M62" s="549"/>
      <c r="N62" s="549"/>
      <c r="O62" s="549"/>
      <c r="P62" s="550"/>
      <c r="Q62" s="548">
        <f t="shared" ref="Q62" si="11">Q64+Q65+Q66</f>
        <v>0</v>
      </c>
      <c r="R62" s="549"/>
      <c r="S62" s="549"/>
      <c r="T62" s="549"/>
      <c r="U62" s="550"/>
      <c r="V62" s="548">
        <f t="shared" ref="V62" si="12">V64+V65+V66</f>
        <v>0</v>
      </c>
      <c r="W62" s="549"/>
      <c r="X62" s="549"/>
      <c r="Y62" s="549"/>
      <c r="Z62" s="550"/>
      <c r="AA62" s="548">
        <f t="shared" ref="AA62" si="13">AA64+AA65+AA66</f>
        <v>0</v>
      </c>
      <c r="AB62" s="549"/>
      <c r="AC62" s="549"/>
      <c r="AD62" s="549"/>
      <c r="AE62" s="550"/>
      <c r="AF62" s="548">
        <f t="shared" ref="AF62" si="14">AF64+AF65+AF66</f>
        <v>0</v>
      </c>
      <c r="AG62" s="549"/>
      <c r="AH62" s="549"/>
      <c r="AI62" s="549"/>
      <c r="AJ62" s="550"/>
    </row>
    <row r="63" spans="1:36" s="113" customFormat="1" ht="9.75" customHeight="1" x14ac:dyDescent="0.25">
      <c r="A63" s="103"/>
      <c r="B63" s="224" t="s">
        <v>351</v>
      </c>
      <c r="C63" s="132"/>
      <c r="D63" s="141"/>
      <c r="E63" s="141"/>
      <c r="F63" s="489" t="s">
        <v>380</v>
      </c>
      <c r="G63" s="551"/>
      <c r="H63" s="552"/>
      <c r="I63" s="552"/>
      <c r="J63" s="552"/>
      <c r="K63" s="553"/>
      <c r="L63" s="551"/>
      <c r="M63" s="552"/>
      <c r="N63" s="552"/>
      <c r="O63" s="552"/>
      <c r="P63" s="553"/>
      <c r="Q63" s="551"/>
      <c r="R63" s="552"/>
      <c r="S63" s="552"/>
      <c r="T63" s="552"/>
      <c r="U63" s="553"/>
      <c r="V63" s="551"/>
      <c r="W63" s="552"/>
      <c r="X63" s="552"/>
      <c r="Y63" s="552"/>
      <c r="Z63" s="553"/>
      <c r="AA63" s="551"/>
      <c r="AB63" s="552"/>
      <c r="AC63" s="552"/>
      <c r="AD63" s="552"/>
      <c r="AE63" s="553"/>
      <c r="AF63" s="551"/>
      <c r="AG63" s="552"/>
      <c r="AH63" s="552"/>
      <c r="AI63" s="552"/>
      <c r="AJ63" s="553"/>
    </row>
    <row r="64" spans="1:36" s="113" customFormat="1" ht="9.75" customHeight="1" x14ac:dyDescent="0.2">
      <c r="A64" s="487" t="s">
        <v>348</v>
      </c>
      <c r="B64" s="539" t="s">
        <v>349</v>
      </c>
      <c r="C64" s="540"/>
      <c r="D64" s="540"/>
      <c r="E64" s="541"/>
      <c r="F64" s="490"/>
      <c r="G64" s="542" t="s">
        <v>9</v>
      </c>
      <c r="H64" s="543"/>
      <c r="I64" s="543"/>
      <c r="J64" s="543"/>
      <c r="K64" s="544"/>
      <c r="L64" s="542" t="s">
        <v>9</v>
      </c>
      <c r="M64" s="543"/>
      <c r="N64" s="543"/>
      <c r="O64" s="543"/>
      <c r="P64" s="544"/>
      <c r="Q64" s="542" t="s">
        <v>9</v>
      </c>
      <c r="R64" s="543"/>
      <c r="S64" s="543"/>
      <c r="T64" s="543"/>
      <c r="U64" s="544"/>
      <c r="V64" s="542" t="s">
        <v>9</v>
      </c>
      <c r="W64" s="543"/>
      <c r="X64" s="543"/>
      <c r="Y64" s="543"/>
      <c r="Z64" s="544"/>
      <c r="AA64" s="542" t="s">
        <v>9</v>
      </c>
      <c r="AB64" s="543"/>
      <c r="AC64" s="543"/>
      <c r="AD64" s="543"/>
      <c r="AE64" s="544"/>
      <c r="AF64" s="542" t="s">
        <v>9</v>
      </c>
      <c r="AG64" s="543"/>
      <c r="AH64" s="543"/>
      <c r="AI64" s="543"/>
      <c r="AJ64" s="544"/>
    </row>
    <row r="65" spans="1:36" s="113" customFormat="1" ht="9.75" customHeight="1" x14ac:dyDescent="0.2">
      <c r="A65" s="487" t="s">
        <v>348</v>
      </c>
      <c r="B65" s="539" t="s">
        <v>349</v>
      </c>
      <c r="C65" s="540"/>
      <c r="D65" s="540"/>
      <c r="E65" s="541"/>
      <c r="F65" s="490"/>
      <c r="G65" s="542" t="s">
        <v>9</v>
      </c>
      <c r="H65" s="543"/>
      <c r="I65" s="543"/>
      <c r="J65" s="543"/>
      <c r="K65" s="544"/>
      <c r="L65" s="542" t="s">
        <v>9</v>
      </c>
      <c r="M65" s="543"/>
      <c r="N65" s="543"/>
      <c r="O65" s="543"/>
      <c r="P65" s="544"/>
      <c r="Q65" s="542" t="s">
        <v>9</v>
      </c>
      <c r="R65" s="543"/>
      <c r="S65" s="543"/>
      <c r="T65" s="543"/>
      <c r="U65" s="544"/>
      <c r="V65" s="542" t="s">
        <v>9</v>
      </c>
      <c r="W65" s="543"/>
      <c r="X65" s="543"/>
      <c r="Y65" s="543"/>
      <c r="Z65" s="544"/>
      <c r="AA65" s="542" t="s">
        <v>9</v>
      </c>
      <c r="AB65" s="543"/>
      <c r="AC65" s="543"/>
      <c r="AD65" s="543"/>
      <c r="AE65" s="544"/>
      <c r="AF65" s="542" t="s">
        <v>9</v>
      </c>
      <c r="AG65" s="543"/>
      <c r="AH65" s="543"/>
      <c r="AI65" s="543"/>
      <c r="AJ65" s="544"/>
    </row>
    <row r="66" spans="1:36" s="113" customFormat="1" ht="9.75" customHeight="1" thickBot="1" x14ac:dyDescent="0.25">
      <c r="A66" s="487" t="s">
        <v>348</v>
      </c>
      <c r="B66" s="539" t="s">
        <v>349</v>
      </c>
      <c r="C66" s="540"/>
      <c r="D66" s="540"/>
      <c r="E66" s="541"/>
      <c r="F66" s="490"/>
      <c r="G66" s="545"/>
      <c r="H66" s="546"/>
      <c r="I66" s="546"/>
      <c r="J66" s="546"/>
      <c r="K66" s="547"/>
      <c r="L66" s="542" t="s">
        <v>9</v>
      </c>
      <c r="M66" s="543"/>
      <c r="N66" s="543"/>
      <c r="O66" s="543"/>
      <c r="P66" s="544"/>
      <c r="Q66" s="542" t="s">
        <v>9</v>
      </c>
      <c r="R66" s="543"/>
      <c r="S66" s="543"/>
      <c r="T66" s="543"/>
      <c r="U66" s="544"/>
      <c r="V66" s="542" t="s">
        <v>9</v>
      </c>
      <c r="W66" s="543"/>
      <c r="X66" s="543"/>
      <c r="Y66" s="543"/>
      <c r="Z66" s="544"/>
      <c r="AA66" s="542" t="s">
        <v>9</v>
      </c>
      <c r="AB66" s="543"/>
      <c r="AC66" s="543"/>
      <c r="AD66" s="543"/>
      <c r="AE66" s="544"/>
      <c r="AF66" s="542" t="s">
        <v>9</v>
      </c>
      <c r="AG66" s="543"/>
      <c r="AH66" s="543"/>
      <c r="AI66" s="543"/>
      <c r="AJ66" s="544"/>
    </row>
    <row r="67" spans="1:36" s="113" customFormat="1" ht="10.5" customHeight="1" x14ac:dyDescent="0.25">
      <c r="A67" s="491" t="s">
        <v>175</v>
      </c>
      <c r="B67" s="242" t="s">
        <v>342</v>
      </c>
      <c r="C67" s="245"/>
      <c r="D67" s="140"/>
      <c r="E67" s="140"/>
      <c r="F67" s="140"/>
      <c r="G67" s="548">
        <f>G69+G70+G71</f>
        <v>0</v>
      </c>
      <c r="H67" s="549"/>
      <c r="I67" s="549"/>
      <c r="J67" s="549"/>
      <c r="K67" s="550"/>
      <c r="L67" s="548">
        <f t="shared" ref="L67" si="15">L69+L70+L71</f>
        <v>0</v>
      </c>
      <c r="M67" s="549"/>
      <c r="N67" s="549"/>
      <c r="O67" s="549"/>
      <c r="P67" s="550"/>
      <c r="Q67" s="548">
        <f t="shared" ref="Q67" si="16">Q69+Q70+Q71</f>
        <v>0</v>
      </c>
      <c r="R67" s="549"/>
      <c r="S67" s="549"/>
      <c r="T67" s="549"/>
      <c r="U67" s="550"/>
      <c r="V67" s="548">
        <f t="shared" ref="V67" si="17">V69+V70+V71</f>
        <v>0</v>
      </c>
      <c r="W67" s="549"/>
      <c r="X67" s="549"/>
      <c r="Y67" s="549"/>
      <c r="Z67" s="550"/>
      <c r="AA67" s="548">
        <f t="shared" ref="AA67" si="18">AA69+AA70+AA71</f>
        <v>0</v>
      </c>
      <c r="AB67" s="549"/>
      <c r="AC67" s="549"/>
      <c r="AD67" s="549"/>
      <c r="AE67" s="550"/>
      <c r="AF67" s="548">
        <f t="shared" ref="AF67" si="19">AF69+AF70+AF71</f>
        <v>0</v>
      </c>
      <c r="AG67" s="549"/>
      <c r="AH67" s="549"/>
      <c r="AI67" s="549"/>
      <c r="AJ67" s="550"/>
    </row>
    <row r="68" spans="1:36" s="113" customFormat="1" ht="9" customHeight="1" x14ac:dyDescent="0.25">
      <c r="A68" s="105"/>
      <c r="B68" s="224" t="s">
        <v>343</v>
      </c>
      <c r="C68" s="132"/>
      <c r="D68" s="141"/>
      <c r="E68" s="141"/>
      <c r="F68" s="489" t="s">
        <v>380</v>
      </c>
      <c r="G68" s="551"/>
      <c r="H68" s="552"/>
      <c r="I68" s="552"/>
      <c r="J68" s="552"/>
      <c r="K68" s="553"/>
      <c r="L68" s="551"/>
      <c r="M68" s="552"/>
      <c r="N68" s="552"/>
      <c r="O68" s="552"/>
      <c r="P68" s="553"/>
      <c r="Q68" s="551"/>
      <c r="R68" s="552"/>
      <c r="S68" s="552"/>
      <c r="T68" s="552"/>
      <c r="U68" s="553"/>
      <c r="V68" s="551"/>
      <c r="W68" s="552"/>
      <c r="X68" s="552"/>
      <c r="Y68" s="552"/>
      <c r="Z68" s="553"/>
      <c r="AA68" s="551"/>
      <c r="AB68" s="552"/>
      <c r="AC68" s="552"/>
      <c r="AD68" s="552"/>
      <c r="AE68" s="553"/>
      <c r="AF68" s="551"/>
      <c r="AG68" s="552"/>
      <c r="AH68" s="552"/>
      <c r="AI68" s="552"/>
      <c r="AJ68" s="553"/>
    </row>
    <row r="69" spans="1:36" s="113" customFormat="1" ht="9" customHeight="1" x14ac:dyDescent="0.2">
      <c r="A69" s="487" t="s">
        <v>348</v>
      </c>
      <c r="B69" s="539" t="s">
        <v>349</v>
      </c>
      <c r="C69" s="540"/>
      <c r="D69" s="540"/>
      <c r="E69" s="541"/>
      <c r="F69" s="490"/>
      <c r="G69" s="542" t="s">
        <v>9</v>
      </c>
      <c r="H69" s="543"/>
      <c r="I69" s="543"/>
      <c r="J69" s="543"/>
      <c r="K69" s="544"/>
      <c r="L69" s="542" t="s">
        <v>9</v>
      </c>
      <c r="M69" s="543"/>
      <c r="N69" s="543"/>
      <c r="O69" s="543"/>
      <c r="P69" s="544"/>
      <c r="Q69" s="542" t="s">
        <v>9</v>
      </c>
      <c r="R69" s="543"/>
      <c r="S69" s="543"/>
      <c r="T69" s="543"/>
      <c r="U69" s="544"/>
      <c r="V69" s="542" t="s">
        <v>9</v>
      </c>
      <c r="W69" s="543"/>
      <c r="X69" s="543"/>
      <c r="Y69" s="543"/>
      <c r="Z69" s="544"/>
      <c r="AA69" s="542" t="s">
        <v>9</v>
      </c>
      <c r="AB69" s="543"/>
      <c r="AC69" s="543"/>
      <c r="AD69" s="543"/>
      <c r="AE69" s="544"/>
      <c r="AF69" s="542" t="s">
        <v>9</v>
      </c>
      <c r="AG69" s="543"/>
      <c r="AH69" s="543"/>
      <c r="AI69" s="543"/>
      <c r="AJ69" s="544"/>
    </row>
    <row r="70" spans="1:36" s="113" customFormat="1" ht="9" customHeight="1" x14ac:dyDescent="0.2">
      <c r="A70" s="487" t="s">
        <v>348</v>
      </c>
      <c r="B70" s="539" t="s">
        <v>349</v>
      </c>
      <c r="C70" s="540"/>
      <c r="D70" s="540"/>
      <c r="E70" s="541"/>
      <c r="F70" s="490"/>
      <c r="G70" s="542" t="s">
        <v>9</v>
      </c>
      <c r="H70" s="543"/>
      <c r="I70" s="543"/>
      <c r="J70" s="543"/>
      <c r="K70" s="544"/>
      <c r="L70" s="542" t="s">
        <v>9</v>
      </c>
      <c r="M70" s="543"/>
      <c r="N70" s="543"/>
      <c r="O70" s="543"/>
      <c r="P70" s="544"/>
      <c r="Q70" s="542" t="s">
        <v>9</v>
      </c>
      <c r="R70" s="543"/>
      <c r="S70" s="543"/>
      <c r="T70" s="543"/>
      <c r="U70" s="544"/>
      <c r="V70" s="542" t="s">
        <v>9</v>
      </c>
      <c r="W70" s="543"/>
      <c r="X70" s="543"/>
      <c r="Y70" s="543"/>
      <c r="Z70" s="544"/>
      <c r="AA70" s="542" t="s">
        <v>9</v>
      </c>
      <c r="AB70" s="543"/>
      <c r="AC70" s="543"/>
      <c r="AD70" s="543"/>
      <c r="AE70" s="544"/>
      <c r="AF70" s="542" t="s">
        <v>9</v>
      </c>
      <c r="AG70" s="543"/>
      <c r="AH70" s="543"/>
      <c r="AI70" s="543"/>
      <c r="AJ70" s="544"/>
    </row>
    <row r="71" spans="1:36" s="113" customFormat="1" ht="9" customHeight="1" thickBot="1" x14ac:dyDescent="0.25">
      <c r="A71" s="487" t="s">
        <v>348</v>
      </c>
      <c r="B71" s="539" t="s">
        <v>349</v>
      </c>
      <c r="C71" s="540"/>
      <c r="D71" s="540"/>
      <c r="E71" s="541"/>
      <c r="F71" s="490"/>
      <c r="G71" s="545" t="s">
        <v>9</v>
      </c>
      <c r="H71" s="546"/>
      <c r="I71" s="546"/>
      <c r="J71" s="546"/>
      <c r="K71" s="547"/>
      <c r="L71" s="542" t="s">
        <v>9</v>
      </c>
      <c r="M71" s="543"/>
      <c r="N71" s="543"/>
      <c r="O71" s="543"/>
      <c r="P71" s="544"/>
      <c r="Q71" s="542" t="s">
        <v>9</v>
      </c>
      <c r="R71" s="543"/>
      <c r="S71" s="543"/>
      <c r="T71" s="543"/>
      <c r="U71" s="544"/>
      <c r="V71" s="542" t="s">
        <v>9</v>
      </c>
      <c r="W71" s="543"/>
      <c r="X71" s="543"/>
      <c r="Y71" s="543"/>
      <c r="Z71" s="544"/>
      <c r="AA71" s="542" t="s">
        <v>9</v>
      </c>
      <c r="AB71" s="543"/>
      <c r="AC71" s="543"/>
      <c r="AD71" s="543"/>
      <c r="AE71" s="544"/>
      <c r="AF71" s="542" t="s">
        <v>9</v>
      </c>
      <c r="AG71" s="543"/>
      <c r="AH71" s="543"/>
      <c r="AI71" s="543"/>
      <c r="AJ71" s="544"/>
    </row>
    <row r="72" spans="1:36" s="113" customFormat="1" ht="10.5" customHeight="1" x14ac:dyDescent="0.25">
      <c r="A72" s="488" t="s">
        <v>178</v>
      </c>
      <c r="B72" s="242" t="s">
        <v>342</v>
      </c>
      <c r="C72" s="129"/>
      <c r="D72" s="143"/>
      <c r="E72" s="143"/>
      <c r="F72" s="143"/>
      <c r="G72" s="548" t="s">
        <v>9</v>
      </c>
      <c r="H72" s="549"/>
      <c r="I72" s="549"/>
      <c r="J72" s="549"/>
      <c r="K72" s="550"/>
      <c r="L72" s="548" t="s">
        <v>9</v>
      </c>
      <c r="M72" s="549"/>
      <c r="N72" s="549"/>
      <c r="O72" s="549"/>
      <c r="P72" s="550"/>
      <c r="Q72" s="548" t="s">
        <v>9</v>
      </c>
      <c r="R72" s="549"/>
      <c r="S72" s="549"/>
      <c r="T72" s="549"/>
      <c r="U72" s="550"/>
      <c r="V72" s="548" t="s">
        <v>9</v>
      </c>
      <c r="W72" s="549"/>
      <c r="X72" s="549"/>
      <c r="Y72" s="549"/>
      <c r="Z72" s="550"/>
      <c r="AA72" s="548" t="s">
        <v>9</v>
      </c>
      <c r="AB72" s="549"/>
      <c r="AC72" s="549"/>
      <c r="AD72" s="549"/>
      <c r="AE72" s="550"/>
      <c r="AF72" s="548" t="s">
        <v>9</v>
      </c>
      <c r="AG72" s="549"/>
      <c r="AH72" s="549"/>
      <c r="AI72" s="549"/>
      <c r="AJ72" s="550"/>
    </row>
    <row r="73" spans="1:36" s="113" customFormat="1" ht="9.75" customHeight="1" thickBot="1" x14ac:dyDescent="0.3">
      <c r="A73" s="105"/>
      <c r="B73" s="224" t="s">
        <v>344</v>
      </c>
      <c r="C73" s="132"/>
      <c r="D73" s="141"/>
      <c r="E73" s="141"/>
      <c r="F73" s="141"/>
      <c r="G73" s="551"/>
      <c r="H73" s="552"/>
      <c r="I73" s="552"/>
      <c r="J73" s="552"/>
      <c r="K73" s="553"/>
      <c r="L73" s="551"/>
      <c r="M73" s="552"/>
      <c r="N73" s="552"/>
      <c r="O73" s="552"/>
      <c r="P73" s="553"/>
      <c r="Q73" s="551"/>
      <c r="R73" s="552"/>
      <c r="S73" s="552"/>
      <c r="T73" s="552"/>
      <c r="U73" s="553"/>
      <c r="V73" s="551"/>
      <c r="W73" s="552"/>
      <c r="X73" s="552"/>
      <c r="Y73" s="552"/>
      <c r="Z73" s="553"/>
      <c r="AA73" s="551"/>
      <c r="AB73" s="552"/>
      <c r="AC73" s="552"/>
      <c r="AD73" s="552"/>
      <c r="AE73" s="553"/>
      <c r="AF73" s="551"/>
      <c r="AG73" s="552"/>
      <c r="AH73" s="552"/>
      <c r="AI73" s="552"/>
      <c r="AJ73" s="553"/>
    </row>
    <row r="74" spans="1:36" s="113" customFormat="1" ht="9.75" customHeight="1" x14ac:dyDescent="0.25">
      <c r="A74" s="488" t="s">
        <v>181</v>
      </c>
      <c r="B74" s="242" t="s">
        <v>342</v>
      </c>
      <c r="C74" s="245"/>
      <c r="D74" s="140"/>
      <c r="E74" s="140"/>
      <c r="F74" s="140"/>
      <c r="G74" s="548" t="s">
        <v>9</v>
      </c>
      <c r="H74" s="549"/>
      <c r="I74" s="549"/>
      <c r="J74" s="549"/>
      <c r="K74" s="550"/>
      <c r="L74" s="548" t="s">
        <v>9</v>
      </c>
      <c r="M74" s="549"/>
      <c r="N74" s="549"/>
      <c r="O74" s="549"/>
      <c r="P74" s="550"/>
      <c r="Q74" s="548" t="s">
        <v>9</v>
      </c>
      <c r="R74" s="549"/>
      <c r="S74" s="549"/>
      <c r="T74" s="549"/>
      <c r="U74" s="550"/>
      <c r="V74" s="548" t="s">
        <v>9</v>
      </c>
      <c r="W74" s="549"/>
      <c r="X74" s="549"/>
      <c r="Y74" s="549"/>
      <c r="Z74" s="550"/>
      <c r="AA74" s="548" t="s">
        <v>9</v>
      </c>
      <c r="AB74" s="549"/>
      <c r="AC74" s="549"/>
      <c r="AD74" s="549"/>
      <c r="AE74" s="550"/>
      <c r="AF74" s="548" t="s">
        <v>9</v>
      </c>
      <c r="AG74" s="549"/>
      <c r="AH74" s="549"/>
      <c r="AI74" s="549"/>
      <c r="AJ74" s="550"/>
    </row>
    <row r="75" spans="1:36" s="113" customFormat="1" ht="9.75" customHeight="1" thickBot="1" x14ac:dyDescent="0.3">
      <c r="A75" s="104"/>
      <c r="B75" s="224" t="s">
        <v>345</v>
      </c>
      <c r="C75" s="132"/>
      <c r="D75" s="141"/>
      <c r="E75" s="141"/>
      <c r="F75" s="458"/>
      <c r="G75" s="551"/>
      <c r="H75" s="552"/>
      <c r="I75" s="552"/>
      <c r="J75" s="552"/>
      <c r="K75" s="553"/>
      <c r="L75" s="551"/>
      <c r="M75" s="552"/>
      <c r="N75" s="552"/>
      <c r="O75" s="552"/>
      <c r="P75" s="553"/>
      <c r="Q75" s="551"/>
      <c r="R75" s="552"/>
      <c r="S75" s="552"/>
      <c r="T75" s="552"/>
      <c r="U75" s="553"/>
      <c r="V75" s="551"/>
      <c r="W75" s="552"/>
      <c r="X75" s="552"/>
      <c r="Y75" s="552"/>
      <c r="Z75" s="553"/>
      <c r="AA75" s="551"/>
      <c r="AB75" s="552"/>
      <c r="AC75" s="552"/>
      <c r="AD75" s="552"/>
      <c r="AE75" s="553"/>
      <c r="AF75" s="551"/>
      <c r="AG75" s="552"/>
      <c r="AH75" s="552"/>
      <c r="AI75" s="552"/>
      <c r="AJ75" s="553"/>
    </row>
    <row r="76" spans="1:36" s="138" customFormat="1" ht="11.25" customHeight="1" x14ac:dyDescent="0.25">
      <c r="A76" s="106">
        <v>15</v>
      </c>
      <c r="B76" s="133" t="s">
        <v>395</v>
      </c>
      <c r="C76" s="133"/>
      <c r="D76" s="133"/>
      <c r="E76" s="127"/>
      <c r="F76" s="127"/>
      <c r="G76" s="548" t="s">
        <v>9</v>
      </c>
      <c r="H76" s="549"/>
      <c r="I76" s="549"/>
      <c r="J76" s="549"/>
      <c r="K76" s="550"/>
      <c r="L76" s="548" t="s">
        <v>9</v>
      </c>
      <c r="M76" s="549"/>
      <c r="N76" s="549"/>
      <c r="O76" s="549"/>
      <c r="P76" s="550"/>
      <c r="Q76" s="548" t="s">
        <v>9</v>
      </c>
      <c r="R76" s="549"/>
      <c r="S76" s="549"/>
      <c r="T76" s="549"/>
      <c r="U76" s="550"/>
      <c r="V76" s="548" t="s">
        <v>9</v>
      </c>
      <c r="W76" s="549"/>
      <c r="X76" s="549"/>
      <c r="Y76" s="549"/>
      <c r="Z76" s="550"/>
      <c r="AA76" s="548" t="s">
        <v>9</v>
      </c>
      <c r="AB76" s="549"/>
      <c r="AC76" s="549"/>
      <c r="AD76" s="549"/>
      <c r="AE76" s="550"/>
      <c r="AF76" s="548" t="s">
        <v>9</v>
      </c>
      <c r="AG76" s="549"/>
      <c r="AH76" s="549"/>
      <c r="AI76" s="549"/>
      <c r="AJ76" s="550"/>
    </row>
    <row r="77" spans="1:36" s="138" customFormat="1" ht="9.75" customHeight="1" thickBot="1" x14ac:dyDescent="0.3">
      <c r="A77" s="109"/>
      <c r="B77" s="246" t="s">
        <v>396</v>
      </c>
      <c r="C77" s="136"/>
      <c r="D77" s="136"/>
      <c r="E77" s="128"/>
      <c r="F77" s="128"/>
      <c r="G77" s="551"/>
      <c r="H77" s="552"/>
      <c r="I77" s="552"/>
      <c r="J77" s="552"/>
      <c r="K77" s="553"/>
      <c r="L77" s="551"/>
      <c r="M77" s="552"/>
      <c r="N77" s="552"/>
      <c r="O77" s="552"/>
      <c r="P77" s="553"/>
      <c r="Q77" s="551"/>
      <c r="R77" s="552"/>
      <c r="S77" s="552"/>
      <c r="T77" s="552"/>
      <c r="U77" s="553"/>
      <c r="V77" s="551"/>
      <c r="W77" s="552"/>
      <c r="X77" s="552"/>
      <c r="Y77" s="552"/>
      <c r="Z77" s="553"/>
      <c r="AA77" s="551"/>
      <c r="AB77" s="552"/>
      <c r="AC77" s="552"/>
      <c r="AD77" s="552"/>
      <c r="AE77" s="553"/>
      <c r="AF77" s="551"/>
      <c r="AG77" s="552"/>
      <c r="AH77" s="552"/>
      <c r="AI77" s="552"/>
      <c r="AJ77" s="553"/>
    </row>
    <row r="78" spans="1:36" s="113" customFormat="1" ht="11.25" customHeight="1" x14ac:dyDescent="0.25">
      <c r="A78" s="487">
        <v>16</v>
      </c>
      <c r="B78" s="223" t="s">
        <v>48</v>
      </c>
      <c r="C78" s="94"/>
      <c r="D78" s="122"/>
      <c r="E78" s="122"/>
      <c r="F78" s="122"/>
      <c r="G78" s="548" t="s">
        <v>9</v>
      </c>
      <c r="H78" s="549"/>
      <c r="I78" s="549"/>
      <c r="J78" s="549"/>
      <c r="K78" s="550"/>
      <c r="L78" s="548" t="s">
        <v>9</v>
      </c>
      <c r="M78" s="549"/>
      <c r="N78" s="549"/>
      <c r="O78" s="549"/>
      <c r="P78" s="550"/>
      <c r="Q78" s="548" t="s">
        <v>9</v>
      </c>
      <c r="R78" s="549"/>
      <c r="S78" s="549"/>
      <c r="T78" s="549"/>
      <c r="U78" s="550"/>
      <c r="V78" s="548" t="s">
        <v>9</v>
      </c>
      <c r="W78" s="549"/>
      <c r="X78" s="549"/>
      <c r="Y78" s="549"/>
      <c r="Z78" s="550"/>
      <c r="AA78" s="548" t="s">
        <v>9</v>
      </c>
      <c r="AB78" s="549"/>
      <c r="AC78" s="549"/>
      <c r="AD78" s="549"/>
      <c r="AE78" s="550"/>
      <c r="AF78" s="548" t="s">
        <v>9</v>
      </c>
      <c r="AG78" s="549"/>
      <c r="AH78" s="549"/>
      <c r="AI78" s="549"/>
      <c r="AJ78" s="550"/>
    </row>
    <row r="79" spans="1:36" s="113" customFormat="1" ht="9.75" customHeight="1" thickBot="1" x14ac:dyDescent="0.3">
      <c r="A79" s="105"/>
      <c r="B79" s="259" t="s">
        <v>107</v>
      </c>
      <c r="C79" s="89"/>
      <c r="D79" s="111"/>
      <c r="E79" s="111"/>
      <c r="F79" s="111"/>
      <c r="G79" s="551"/>
      <c r="H79" s="552"/>
      <c r="I79" s="552"/>
      <c r="J79" s="552"/>
      <c r="K79" s="553"/>
      <c r="L79" s="551"/>
      <c r="M79" s="552"/>
      <c r="N79" s="552"/>
      <c r="O79" s="552"/>
      <c r="P79" s="553"/>
      <c r="Q79" s="551"/>
      <c r="R79" s="552"/>
      <c r="S79" s="552"/>
      <c r="T79" s="552"/>
      <c r="U79" s="553"/>
      <c r="V79" s="551"/>
      <c r="W79" s="552"/>
      <c r="X79" s="552"/>
      <c r="Y79" s="552"/>
      <c r="Z79" s="553"/>
      <c r="AA79" s="551"/>
      <c r="AB79" s="552"/>
      <c r="AC79" s="552"/>
      <c r="AD79" s="552"/>
      <c r="AE79" s="553"/>
      <c r="AF79" s="551"/>
      <c r="AG79" s="552"/>
      <c r="AH79" s="552"/>
      <c r="AI79" s="552"/>
      <c r="AJ79" s="553"/>
    </row>
    <row r="80" spans="1:36" s="113" customFormat="1" ht="9.75" customHeight="1" x14ac:dyDescent="0.25">
      <c r="A80" s="492">
        <v>17</v>
      </c>
      <c r="B80" s="247"/>
      <c r="C80" s="88"/>
      <c r="D80" s="119"/>
      <c r="E80" s="119"/>
      <c r="F80" s="119"/>
      <c r="G80" s="548" t="s">
        <v>9</v>
      </c>
      <c r="H80" s="549"/>
      <c r="I80" s="549"/>
      <c r="J80" s="549"/>
      <c r="K80" s="550"/>
      <c r="L80" s="548" t="s">
        <v>9</v>
      </c>
      <c r="M80" s="549"/>
      <c r="N80" s="549"/>
      <c r="O80" s="549"/>
      <c r="P80" s="550"/>
      <c r="Q80" s="548" t="s">
        <v>9</v>
      </c>
      <c r="R80" s="549"/>
      <c r="S80" s="549"/>
      <c r="T80" s="549"/>
      <c r="U80" s="550"/>
      <c r="V80" s="548" t="s">
        <v>9</v>
      </c>
      <c r="W80" s="549"/>
      <c r="X80" s="549"/>
      <c r="Y80" s="549"/>
      <c r="Z80" s="550"/>
      <c r="AA80" s="548" t="s">
        <v>9</v>
      </c>
      <c r="AB80" s="549"/>
      <c r="AC80" s="549"/>
      <c r="AD80" s="549"/>
      <c r="AE80" s="550"/>
      <c r="AF80" s="548" t="s">
        <v>9</v>
      </c>
      <c r="AG80" s="549"/>
      <c r="AH80" s="549"/>
      <c r="AI80" s="549"/>
      <c r="AJ80" s="550"/>
    </row>
    <row r="81" spans="1:36" s="113" customFormat="1" ht="9.75" customHeight="1" x14ac:dyDescent="0.25">
      <c r="A81" s="103"/>
      <c r="B81" s="226" t="s">
        <v>23</v>
      </c>
      <c r="C81" s="89"/>
      <c r="D81" s="111"/>
      <c r="E81" s="111"/>
      <c r="F81" s="111"/>
      <c r="G81" s="551"/>
      <c r="H81" s="552"/>
      <c r="I81" s="552"/>
      <c r="J81" s="552"/>
      <c r="K81" s="553"/>
      <c r="L81" s="551"/>
      <c r="M81" s="552"/>
      <c r="N81" s="552"/>
      <c r="O81" s="552"/>
      <c r="P81" s="553"/>
      <c r="Q81" s="551"/>
      <c r="R81" s="552"/>
      <c r="S81" s="552"/>
      <c r="T81" s="552"/>
      <c r="U81" s="553"/>
      <c r="V81" s="551"/>
      <c r="W81" s="552"/>
      <c r="X81" s="552"/>
      <c r="Y81" s="552"/>
      <c r="Z81" s="553"/>
      <c r="AA81" s="551"/>
      <c r="AB81" s="552"/>
      <c r="AC81" s="552"/>
      <c r="AD81" s="552"/>
      <c r="AE81" s="553"/>
      <c r="AF81" s="551"/>
      <c r="AG81" s="552"/>
      <c r="AH81" s="552"/>
      <c r="AI81" s="552"/>
      <c r="AJ81" s="553"/>
    </row>
    <row r="82" spans="1:36" s="113" customFormat="1" ht="5.0999999999999996" customHeight="1" thickBot="1" x14ac:dyDescent="0.3">
      <c r="A82" s="116"/>
      <c r="B82" s="117"/>
      <c r="C82" s="118"/>
      <c r="D82" s="144"/>
      <c r="E82" s="144"/>
      <c r="F82" s="144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9"/>
    </row>
    <row r="83" spans="1:36" s="113" customFormat="1" ht="11.25" customHeight="1" x14ac:dyDescent="0.25">
      <c r="A83" s="493">
        <v>18</v>
      </c>
      <c r="B83" s="223" t="s">
        <v>255</v>
      </c>
      <c r="C83" s="94"/>
      <c r="D83" s="127"/>
      <c r="E83" s="127"/>
      <c r="F83" s="250"/>
      <c r="G83" s="228"/>
      <c r="H83" s="229"/>
      <c r="I83" s="229"/>
      <c r="J83" s="229"/>
      <c r="K83" s="230"/>
      <c r="L83" s="548" t="s">
        <v>9</v>
      </c>
      <c r="M83" s="549"/>
      <c r="N83" s="549"/>
      <c r="O83" s="549"/>
      <c r="P83" s="550"/>
      <c r="Q83" s="228"/>
      <c r="R83" s="229"/>
      <c r="S83" s="229"/>
      <c r="T83" s="229"/>
      <c r="U83" s="230"/>
      <c r="V83" s="548" t="s">
        <v>9</v>
      </c>
      <c r="W83" s="549"/>
      <c r="X83" s="549"/>
      <c r="Y83" s="549"/>
      <c r="Z83" s="550"/>
      <c r="AA83" s="228"/>
      <c r="AB83" s="229"/>
      <c r="AC83" s="229"/>
      <c r="AD83" s="229"/>
      <c r="AE83" s="230"/>
      <c r="AF83" s="548" t="s">
        <v>9</v>
      </c>
      <c r="AG83" s="549"/>
      <c r="AH83" s="549"/>
      <c r="AI83" s="549"/>
      <c r="AJ83" s="550"/>
    </row>
    <row r="84" spans="1:36" s="113" customFormat="1" ht="12" customHeight="1" thickBot="1" x14ac:dyDescent="0.3">
      <c r="A84" s="110"/>
      <c r="B84" s="224" t="s">
        <v>51</v>
      </c>
      <c r="C84" s="89"/>
      <c r="D84" s="128"/>
      <c r="E84" s="128"/>
      <c r="F84" s="142"/>
      <c r="G84" s="237"/>
      <c r="H84" s="238"/>
      <c r="I84" s="238"/>
      <c r="J84" s="238"/>
      <c r="K84" s="239"/>
      <c r="L84" s="551"/>
      <c r="M84" s="552"/>
      <c r="N84" s="552"/>
      <c r="O84" s="552"/>
      <c r="P84" s="553"/>
      <c r="Q84" s="237"/>
      <c r="R84" s="238"/>
      <c r="S84" s="238"/>
      <c r="T84" s="238"/>
      <c r="U84" s="239"/>
      <c r="V84" s="551"/>
      <c r="W84" s="552"/>
      <c r="X84" s="552"/>
      <c r="Y84" s="552"/>
      <c r="Z84" s="553"/>
      <c r="AA84" s="237"/>
      <c r="AB84" s="238"/>
      <c r="AC84" s="238"/>
      <c r="AD84" s="238"/>
      <c r="AE84" s="239"/>
      <c r="AF84" s="551"/>
      <c r="AG84" s="552"/>
      <c r="AH84" s="552"/>
      <c r="AI84" s="552"/>
      <c r="AJ84" s="553"/>
    </row>
    <row r="85" spans="1:36" s="145" customFormat="1" ht="11.25" customHeight="1" thickBot="1" x14ac:dyDescent="0.3">
      <c r="A85" s="492">
        <v>19</v>
      </c>
      <c r="B85" s="251" t="s">
        <v>52</v>
      </c>
      <c r="C85" s="88"/>
      <c r="D85" s="88"/>
      <c r="E85" s="88"/>
      <c r="F85" s="252"/>
      <c r="G85" s="234"/>
      <c r="H85" s="235"/>
      <c r="I85" s="235"/>
      <c r="J85" s="235"/>
      <c r="K85" s="236"/>
      <c r="L85" s="548" t="s">
        <v>9</v>
      </c>
      <c r="M85" s="549"/>
      <c r="N85" s="549"/>
      <c r="O85" s="549"/>
      <c r="P85" s="550"/>
      <c r="Q85" s="234"/>
      <c r="R85" s="235"/>
      <c r="S85" s="235"/>
      <c r="T85" s="235"/>
      <c r="U85" s="236"/>
      <c r="V85" s="548" t="s">
        <v>9</v>
      </c>
      <c r="W85" s="549"/>
      <c r="X85" s="549"/>
      <c r="Y85" s="549"/>
      <c r="Z85" s="550"/>
      <c r="AA85" s="234"/>
      <c r="AB85" s="235"/>
      <c r="AC85" s="235"/>
      <c r="AD85" s="235"/>
      <c r="AE85" s="236"/>
      <c r="AF85" s="548" t="s">
        <v>9</v>
      </c>
      <c r="AG85" s="549"/>
      <c r="AH85" s="549"/>
      <c r="AI85" s="549"/>
      <c r="AJ85" s="550"/>
    </row>
    <row r="86" spans="1:36" s="145" customFormat="1" ht="12" customHeight="1" thickBot="1" x14ac:dyDescent="0.3">
      <c r="A86" s="253" t="s">
        <v>54</v>
      </c>
      <c r="B86" s="254" t="s">
        <v>69</v>
      </c>
      <c r="C86" s="89"/>
      <c r="D86" s="89"/>
      <c r="E86" s="89"/>
      <c r="F86" s="255"/>
      <c r="G86" s="237"/>
      <c r="H86" s="238"/>
      <c r="I86" s="238"/>
      <c r="J86" s="238"/>
      <c r="K86" s="239"/>
      <c r="L86" s="551"/>
      <c r="M86" s="552"/>
      <c r="N86" s="552"/>
      <c r="O86" s="552"/>
      <c r="P86" s="553"/>
      <c r="Q86" s="237"/>
      <c r="R86" s="238"/>
      <c r="S86" s="238"/>
      <c r="T86" s="238"/>
      <c r="U86" s="239"/>
      <c r="V86" s="551"/>
      <c r="W86" s="552"/>
      <c r="X86" s="552"/>
      <c r="Y86" s="552"/>
      <c r="Z86" s="553"/>
      <c r="AA86" s="237"/>
      <c r="AB86" s="238"/>
      <c r="AC86" s="238"/>
      <c r="AD86" s="238"/>
      <c r="AE86" s="239"/>
      <c r="AF86" s="551"/>
      <c r="AG86" s="552"/>
      <c r="AH86" s="552"/>
      <c r="AI86" s="552"/>
      <c r="AJ86" s="553"/>
    </row>
    <row r="87" spans="1:36" s="113" customFormat="1" ht="8.4" customHeight="1" thickBot="1" x14ac:dyDescent="0.3">
      <c r="A87" s="122"/>
      <c r="B87" s="86"/>
      <c r="C87" s="87"/>
      <c r="D87" s="123"/>
      <c r="E87" s="123"/>
      <c r="F87" s="123"/>
      <c r="G87" s="146"/>
      <c r="H87" s="123"/>
      <c r="I87" s="123"/>
      <c r="J87" s="123"/>
      <c r="K87" s="123"/>
      <c r="L87" s="146"/>
      <c r="M87" s="123"/>
      <c r="N87" s="123"/>
      <c r="O87" s="123"/>
      <c r="P87" s="123"/>
      <c r="Q87" s="146"/>
      <c r="R87" s="123"/>
      <c r="S87" s="123"/>
      <c r="T87" s="123"/>
      <c r="U87" s="123"/>
      <c r="V87" s="146"/>
      <c r="W87" s="123"/>
      <c r="X87" s="123"/>
      <c r="Y87" s="123"/>
      <c r="Z87" s="123"/>
      <c r="AA87" s="146"/>
      <c r="AB87" s="123"/>
      <c r="AC87" s="123"/>
      <c r="AD87" s="123"/>
      <c r="AE87" s="123"/>
      <c r="AF87" s="494"/>
      <c r="AG87" s="147"/>
      <c r="AH87" s="147"/>
      <c r="AI87" s="147"/>
      <c r="AJ87" s="147"/>
    </row>
    <row r="88" spans="1:36" s="113" customFormat="1" ht="12.9" customHeight="1" thickBot="1" x14ac:dyDescent="0.3">
      <c r="A88" s="554" t="s">
        <v>22</v>
      </c>
      <c r="B88" s="555"/>
      <c r="C88" s="555"/>
      <c r="D88" s="555"/>
      <c r="E88" s="555"/>
      <c r="F88" s="555"/>
      <c r="G88" s="555"/>
      <c r="H88" s="555"/>
      <c r="I88" s="555"/>
      <c r="J88" s="555"/>
      <c r="K88" s="555"/>
      <c r="L88" s="555"/>
      <c r="M88" s="555"/>
      <c r="N88" s="555"/>
      <c r="O88" s="555"/>
      <c r="P88" s="555"/>
      <c r="Q88" s="555"/>
      <c r="R88" s="555"/>
      <c r="S88" s="555"/>
      <c r="T88" s="555"/>
      <c r="U88" s="555"/>
      <c r="V88" s="555"/>
      <c r="W88" s="555"/>
      <c r="X88" s="555"/>
      <c r="Y88" s="555"/>
      <c r="Z88" s="555"/>
      <c r="AA88" s="555"/>
      <c r="AB88" s="555"/>
      <c r="AC88" s="555"/>
      <c r="AD88" s="555"/>
      <c r="AE88" s="555"/>
      <c r="AF88" s="555"/>
      <c r="AG88" s="555"/>
      <c r="AH88" s="555"/>
      <c r="AI88" s="555"/>
      <c r="AJ88" s="557"/>
    </row>
    <row r="89" spans="1:36" s="113" customFormat="1" ht="12" customHeight="1" x14ac:dyDescent="0.25">
      <c r="A89" s="584" t="s">
        <v>94</v>
      </c>
      <c r="B89" s="585"/>
      <c r="C89" s="585"/>
      <c r="D89" s="585"/>
      <c r="E89" s="585"/>
      <c r="F89" s="586"/>
      <c r="G89" s="595" t="s">
        <v>5</v>
      </c>
      <c r="H89" s="596"/>
      <c r="I89" s="596"/>
      <c r="J89" s="596"/>
      <c r="K89" s="596"/>
      <c r="L89" s="596"/>
      <c r="M89" s="596"/>
      <c r="N89" s="596"/>
      <c r="O89" s="596"/>
      <c r="P89" s="597"/>
      <c r="Q89" s="598" t="s">
        <v>6</v>
      </c>
      <c r="R89" s="599"/>
      <c r="S89" s="599"/>
      <c r="T89" s="599"/>
      <c r="U89" s="599"/>
      <c r="V89" s="599"/>
      <c r="W89" s="599"/>
      <c r="X89" s="599"/>
      <c r="Y89" s="599"/>
      <c r="Z89" s="600"/>
      <c r="AA89" s="598" t="s">
        <v>18</v>
      </c>
      <c r="AB89" s="599"/>
      <c r="AC89" s="599"/>
      <c r="AD89" s="599"/>
      <c r="AE89" s="599"/>
      <c r="AF89" s="599"/>
      <c r="AG89" s="599"/>
      <c r="AH89" s="599"/>
      <c r="AI89" s="599"/>
      <c r="AJ89" s="600"/>
    </row>
    <row r="90" spans="1:36" s="113" customFormat="1" ht="12" customHeight="1" thickBot="1" x14ac:dyDescent="0.3">
      <c r="A90" s="587"/>
      <c r="B90" s="588"/>
      <c r="C90" s="588"/>
      <c r="D90" s="588"/>
      <c r="E90" s="588"/>
      <c r="F90" s="589"/>
      <c r="G90" s="601" t="s">
        <v>7</v>
      </c>
      <c r="H90" s="602"/>
      <c r="I90" s="602"/>
      <c r="J90" s="602"/>
      <c r="K90" s="603"/>
      <c r="L90" s="604" t="s">
        <v>16</v>
      </c>
      <c r="M90" s="602"/>
      <c r="N90" s="604"/>
      <c r="O90" s="604"/>
      <c r="P90" s="605"/>
      <c r="Q90" s="601" t="s">
        <v>8</v>
      </c>
      <c r="R90" s="602"/>
      <c r="S90" s="602"/>
      <c r="T90" s="602"/>
      <c r="U90" s="603"/>
      <c r="V90" s="604" t="s">
        <v>17</v>
      </c>
      <c r="W90" s="602"/>
      <c r="X90" s="604"/>
      <c r="Y90" s="604"/>
      <c r="Z90" s="605"/>
      <c r="AA90" s="601" t="s">
        <v>19</v>
      </c>
      <c r="AB90" s="602"/>
      <c r="AC90" s="602"/>
      <c r="AD90" s="602"/>
      <c r="AE90" s="603"/>
      <c r="AF90" s="604" t="s">
        <v>20</v>
      </c>
      <c r="AG90" s="602"/>
      <c r="AH90" s="604"/>
      <c r="AI90" s="604"/>
      <c r="AJ90" s="605"/>
    </row>
    <row r="91" spans="1:36" s="113" customFormat="1" ht="11.25" customHeight="1" x14ac:dyDescent="0.25">
      <c r="A91" s="495">
        <v>20</v>
      </c>
      <c r="B91" s="223" t="s">
        <v>397</v>
      </c>
      <c r="C91" s="94"/>
      <c r="D91" s="94"/>
      <c r="E91" s="122"/>
      <c r="F91" s="139"/>
      <c r="G91" s="548" t="s">
        <v>9</v>
      </c>
      <c r="H91" s="549"/>
      <c r="I91" s="549"/>
      <c r="J91" s="549"/>
      <c r="K91" s="550"/>
      <c r="L91" s="548" t="s">
        <v>9</v>
      </c>
      <c r="M91" s="549"/>
      <c r="N91" s="549"/>
      <c r="O91" s="549"/>
      <c r="P91" s="550"/>
      <c r="Q91" s="548" t="s">
        <v>9</v>
      </c>
      <c r="R91" s="549"/>
      <c r="S91" s="549"/>
      <c r="T91" s="549"/>
      <c r="U91" s="550"/>
      <c r="V91" s="548" t="s">
        <v>9</v>
      </c>
      <c r="W91" s="549"/>
      <c r="X91" s="549"/>
      <c r="Y91" s="549"/>
      <c r="Z91" s="550"/>
      <c r="AA91" s="548" t="s">
        <v>9</v>
      </c>
      <c r="AB91" s="549"/>
      <c r="AC91" s="549"/>
      <c r="AD91" s="549"/>
      <c r="AE91" s="550"/>
      <c r="AF91" s="548" t="s">
        <v>9</v>
      </c>
      <c r="AG91" s="549"/>
      <c r="AH91" s="549"/>
      <c r="AI91" s="549"/>
      <c r="AJ91" s="550"/>
    </row>
    <row r="92" spans="1:36" s="113" customFormat="1" ht="11.25" customHeight="1" thickBot="1" x14ac:dyDescent="0.3">
      <c r="A92" s="109"/>
      <c r="B92" s="259" t="s">
        <v>381</v>
      </c>
      <c r="C92" s="89"/>
      <c r="D92" s="89"/>
      <c r="E92" s="111"/>
      <c r="F92" s="112"/>
      <c r="G92" s="551"/>
      <c r="H92" s="552"/>
      <c r="I92" s="552"/>
      <c r="J92" s="552"/>
      <c r="K92" s="553"/>
      <c r="L92" s="551"/>
      <c r="M92" s="552"/>
      <c r="N92" s="552"/>
      <c r="O92" s="552"/>
      <c r="P92" s="553"/>
      <c r="Q92" s="551"/>
      <c r="R92" s="552"/>
      <c r="S92" s="552"/>
      <c r="T92" s="552"/>
      <c r="U92" s="553"/>
      <c r="V92" s="551"/>
      <c r="W92" s="552"/>
      <c r="X92" s="552"/>
      <c r="Y92" s="552"/>
      <c r="Z92" s="553"/>
      <c r="AA92" s="551"/>
      <c r="AB92" s="552"/>
      <c r="AC92" s="552"/>
      <c r="AD92" s="552"/>
      <c r="AE92" s="553"/>
      <c r="AF92" s="551"/>
      <c r="AG92" s="552"/>
      <c r="AH92" s="552"/>
      <c r="AI92" s="552"/>
      <c r="AJ92" s="553"/>
    </row>
    <row r="93" spans="1:36" s="113" customFormat="1" ht="11.25" customHeight="1" thickBot="1" x14ac:dyDescent="0.3">
      <c r="A93" s="496">
        <v>21</v>
      </c>
      <c r="B93" s="223" t="s">
        <v>382</v>
      </c>
      <c r="C93" s="133"/>
      <c r="D93" s="133"/>
      <c r="E93" s="127"/>
      <c r="F93" s="127"/>
      <c r="G93" s="548" t="s">
        <v>9</v>
      </c>
      <c r="H93" s="549"/>
      <c r="I93" s="549"/>
      <c r="J93" s="549"/>
      <c r="K93" s="550"/>
      <c r="L93" s="548" t="s">
        <v>9</v>
      </c>
      <c r="M93" s="549"/>
      <c r="N93" s="549"/>
      <c r="O93" s="549"/>
      <c r="P93" s="550"/>
      <c r="Q93" s="548" t="s">
        <v>9</v>
      </c>
      <c r="R93" s="549"/>
      <c r="S93" s="549"/>
      <c r="T93" s="549"/>
      <c r="U93" s="550"/>
      <c r="V93" s="548" t="s">
        <v>9</v>
      </c>
      <c r="W93" s="549"/>
      <c r="X93" s="549"/>
      <c r="Y93" s="549"/>
      <c r="Z93" s="550"/>
      <c r="AA93" s="548" t="s">
        <v>9</v>
      </c>
      <c r="AB93" s="549"/>
      <c r="AC93" s="549"/>
      <c r="AD93" s="549"/>
      <c r="AE93" s="550"/>
      <c r="AF93" s="548" t="s">
        <v>9</v>
      </c>
      <c r="AG93" s="549"/>
      <c r="AH93" s="549"/>
      <c r="AI93" s="549"/>
      <c r="AJ93" s="550"/>
    </row>
    <row r="94" spans="1:36" s="113" customFormat="1" ht="12" customHeight="1" thickBot="1" x14ac:dyDescent="0.3">
      <c r="A94" s="225" t="s">
        <v>53</v>
      </c>
      <c r="B94" s="256" t="s">
        <v>98</v>
      </c>
      <c r="C94" s="136"/>
      <c r="D94" s="136"/>
      <c r="E94" s="128"/>
      <c r="F94" s="128"/>
      <c r="G94" s="551"/>
      <c r="H94" s="552"/>
      <c r="I94" s="552"/>
      <c r="J94" s="552"/>
      <c r="K94" s="553"/>
      <c r="L94" s="551"/>
      <c r="M94" s="552"/>
      <c r="N94" s="552"/>
      <c r="O94" s="552"/>
      <c r="P94" s="553"/>
      <c r="Q94" s="551"/>
      <c r="R94" s="552"/>
      <c r="S94" s="552"/>
      <c r="T94" s="552"/>
      <c r="U94" s="553"/>
      <c r="V94" s="551"/>
      <c r="W94" s="552"/>
      <c r="X94" s="552"/>
      <c r="Y94" s="552"/>
      <c r="Z94" s="553"/>
      <c r="AA94" s="551"/>
      <c r="AB94" s="552"/>
      <c r="AC94" s="552"/>
      <c r="AD94" s="552"/>
      <c r="AE94" s="553"/>
      <c r="AF94" s="551"/>
      <c r="AG94" s="552"/>
      <c r="AH94" s="552"/>
      <c r="AI94" s="552"/>
      <c r="AJ94" s="553"/>
    </row>
    <row r="95" spans="1:36" s="113" customFormat="1" ht="11.25" customHeight="1" x14ac:dyDescent="0.25">
      <c r="A95" s="155">
        <v>22</v>
      </c>
      <c r="B95" s="257" t="s">
        <v>68</v>
      </c>
      <c r="C95" s="133"/>
      <c r="D95" s="133"/>
      <c r="E95" s="127"/>
      <c r="F95" s="127"/>
      <c r="G95" s="548" t="s">
        <v>9</v>
      </c>
      <c r="H95" s="549"/>
      <c r="I95" s="549"/>
      <c r="J95" s="549"/>
      <c r="K95" s="550"/>
      <c r="L95" s="548" t="s">
        <v>9</v>
      </c>
      <c r="M95" s="549"/>
      <c r="N95" s="549"/>
      <c r="O95" s="549"/>
      <c r="P95" s="550"/>
      <c r="Q95" s="548" t="s">
        <v>9</v>
      </c>
      <c r="R95" s="549"/>
      <c r="S95" s="549"/>
      <c r="T95" s="549"/>
      <c r="U95" s="550"/>
      <c r="V95" s="548" t="s">
        <v>9</v>
      </c>
      <c r="W95" s="549"/>
      <c r="X95" s="549"/>
      <c r="Y95" s="549"/>
      <c r="Z95" s="550"/>
      <c r="AA95" s="548" t="s">
        <v>9</v>
      </c>
      <c r="AB95" s="549"/>
      <c r="AC95" s="549"/>
      <c r="AD95" s="549"/>
      <c r="AE95" s="550"/>
      <c r="AF95" s="548" t="s">
        <v>9</v>
      </c>
      <c r="AG95" s="549"/>
      <c r="AH95" s="549"/>
      <c r="AI95" s="549"/>
      <c r="AJ95" s="550"/>
    </row>
    <row r="96" spans="1:36" s="113" customFormat="1" ht="10.5" customHeight="1" thickBot="1" x14ac:dyDescent="0.3">
      <c r="A96" s="109"/>
      <c r="B96" s="241" t="s">
        <v>67</v>
      </c>
      <c r="C96" s="136"/>
      <c r="D96" s="136"/>
      <c r="E96" s="128"/>
      <c r="F96" s="128"/>
      <c r="G96" s="551"/>
      <c r="H96" s="552"/>
      <c r="I96" s="552"/>
      <c r="J96" s="552"/>
      <c r="K96" s="553"/>
      <c r="L96" s="551"/>
      <c r="M96" s="552"/>
      <c r="N96" s="552"/>
      <c r="O96" s="552"/>
      <c r="P96" s="553"/>
      <c r="Q96" s="551"/>
      <c r="R96" s="552"/>
      <c r="S96" s="552"/>
      <c r="T96" s="552"/>
      <c r="U96" s="553"/>
      <c r="V96" s="551"/>
      <c r="W96" s="552"/>
      <c r="X96" s="552"/>
      <c r="Y96" s="552"/>
      <c r="Z96" s="553"/>
      <c r="AA96" s="551"/>
      <c r="AB96" s="552"/>
      <c r="AC96" s="552"/>
      <c r="AD96" s="552"/>
      <c r="AE96" s="553"/>
      <c r="AF96" s="551"/>
      <c r="AG96" s="552"/>
      <c r="AH96" s="552"/>
      <c r="AI96" s="552"/>
      <c r="AJ96" s="553"/>
    </row>
    <row r="97" spans="1:36" s="113" customFormat="1" ht="11.25" customHeight="1" x14ac:dyDescent="0.25">
      <c r="A97" s="155">
        <v>23</v>
      </c>
      <c r="B97" s="242" t="s">
        <v>68</v>
      </c>
      <c r="C97" s="133"/>
      <c r="D97" s="133"/>
      <c r="E97" s="127"/>
      <c r="F97" s="127"/>
      <c r="G97" s="548" t="s">
        <v>9</v>
      </c>
      <c r="H97" s="549"/>
      <c r="I97" s="549"/>
      <c r="J97" s="549"/>
      <c r="K97" s="550"/>
      <c r="L97" s="548" t="s">
        <v>9</v>
      </c>
      <c r="M97" s="549"/>
      <c r="N97" s="549"/>
      <c r="O97" s="549"/>
      <c r="P97" s="550"/>
      <c r="Q97" s="548" t="s">
        <v>9</v>
      </c>
      <c r="R97" s="549"/>
      <c r="S97" s="549"/>
      <c r="T97" s="549"/>
      <c r="U97" s="550"/>
      <c r="V97" s="548" t="s">
        <v>9</v>
      </c>
      <c r="W97" s="549"/>
      <c r="X97" s="549"/>
      <c r="Y97" s="549"/>
      <c r="Z97" s="550"/>
      <c r="AA97" s="548" t="s">
        <v>9</v>
      </c>
      <c r="AB97" s="549"/>
      <c r="AC97" s="549"/>
      <c r="AD97" s="549"/>
      <c r="AE97" s="550"/>
      <c r="AF97" s="548" t="s">
        <v>9</v>
      </c>
      <c r="AG97" s="549"/>
      <c r="AH97" s="549"/>
      <c r="AI97" s="549"/>
      <c r="AJ97" s="550"/>
    </row>
    <row r="98" spans="1:36" s="113" customFormat="1" ht="10.5" customHeight="1" thickBot="1" x14ac:dyDescent="0.3">
      <c r="A98" s="109"/>
      <c r="B98" s="242" t="s">
        <v>63</v>
      </c>
      <c r="C98" s="136"/>
      <c r="D98" s="136"/>
      <c r="E98" s="128"/>
      <c r="F98" s="128"/>
      <c r="G98" s="551"/>
      <c r="H98" s="552"/>
      <c r="I98" s="552"/>
      <c r="J98" s="552"/>
      <c r="K98" s="553"/>
      <c r="L98" s="551"/>
      <c r="M98" s="552"/>
      <c r="N98" s="552"/>
      <c r="O98" s="552"/>
      <c r="P98" s="553"/>
      <c r="Q98" s="551"/>
      <c r="R98" s="552"/>
      <c r="S98" s="552"/>
      <c r="T98" s="552"/>
      <c r="U98" s="553"/>
      <c r="V98" s="551"/>
      <c r="W98" s="552"/>
      <c r="X98" s="552"/>
      <c r="Y98" s="552"/>
      <c r="Z98" s="553"/>
      <c r="AA98" s="551"/>
      <c r="AB98" s="552"/>
      <c r="AC98" s="552"/>
      <c r="AD98" s="552"/>
      <c r="AE98" s="553"/>
      <c r="AF98" s="551"/>
      <c r="AG98" s="552"/>
      <c r="AH98" s="552"/>
      <c r="AI98" s="552"/>
      <c r="AJ98" s="553"/>
    </row>
    <row r="99" spans="1:36" s="113" customFormat="1" ht="11.25" customHeight="1" x14ac:dyDescent="0.25">
      <c r="A99" s="496">
        <v>24</v>
      </c>
      <c r="B99" s="258" t="s">
        <v>398</v>
      </c>
      <c r="C99" s="133"/>
      <c r="D99" s="133"/>
      <c r="E99" s="127"/>
      <c r="F99" s="127"/>
      <c r="G99" s="548" t="s">
        <v>9</v>
      </c>
      <c r="H99" s="549"/>
      <c r="I99" s="549"/>
      <c r="J99" s="549"/>
      <c r="K99" s="550"/>
      <c r="L99" s="548" t="s">
        <v>9</v>
      </c>
      <c r="M99" s="549"/>
      <c r="N99" s="549"/>
      <c r="O99" s="549"/>
      <c r="P99" s="550"/>
      <c r="Q99" s="548" t="s">
        <v>9</v>
      </c>
      <c r="R99" s="549"/>
      <c r="S99" s="549"/>
      <c r="T99" s="549"/>
      <c r="U99" s="550"/>
      <c r="V99" s="548" t="s">
        <v>9</v>
      </c>
      <c r="W99" s="549"/>
      <c r="X99" s="549"/>
      <c r="Y99" s="549"/>
      <c r="Z99" s="550"/>
      <c r="AA99" s="548" t="s">
        <v>9</v>
      </c>
      <c r="AB99" s="549"/>
      <c r="AC99" s="549"/>
      <c r="AD99" s="549"/>
      <c r="AE99" s="550"/>
      <c r="AF99" s="548" t="s">
        <v>9</v>
      </c>
      <c r="AG99" s="549"/>
      <c r="AH99" s="549"/>
      <c r="AI99" s="549"/>
      <c r="AJ99" s="550"/>
    </row>
    <row r="100" spans="1:36" s="113" customFormat="1" ht="10.5" customHeight="1" thickBot="1" x14ac:dyDescent="0.3">
      <c r="A100" s="109"/>
      <c r="B100" s="246" t="s">
        <v>396</v>
      </c>
      <c r="C100" s="136"/>
      <c r="D100" s="136"/>
      <c r="E100" s="128"/>
      <c r="F100" s="128"/>
      <c r="G100" s="551"/>
      <c r="H100" s="552"/>
      <c r="I100" s="552"/>
      <c r="J100" s="552"/>
      <c r="K100" s="553"/>
      <c r="L100" s="551"/>
      <c r="M100" s="552"/>
      <c r="N100" s="552"/>
      <c r="O100" s="552"/>
      <c r="P100" s="553"/>
      <c r="Q100" s="551"/>
      <c r="R100" s="552"/>
      <c r="S100" s="552"/>
      <c r="T100" s="552"/>
      <c r="U100" s="553"/>
      <c r="V100" s="551"/>
      <c r="W100" s="552"/>
      <c r="X100" s="552"/>
      <c r="Y100" s="552"/>
      <c r="Z100" s="553"/>
      <c r="AA100" s="551"/>
      <c r="AB100" s="552"/>
      <c r="AC100" s="552"/>
      <c r="AD100" s="552"/>
      <c r="AE100" s="553"/>
      <c r="AF100" s="551"/>
      <c r="AG100" s="552"/>
      <c r="AH100" s="552"/>
      <c r="AI100" s="552"/>
      <c r="AJ100" s="553"/>
    </row>
    <row r="101" spans="1:36" s="113" customFormat="1" ht="11.25" customHeight="1" x14ac:dyDescent="0.25">
      <c r="A101" s="496">
        <v>25</v>
      </c>
      <c r="B101" s="242" t="s">
        <v>48</v>
      </c>
      <c r="C101" s="133"/>
      <c r="D101" s="133"/>
      <c r="E101" s="127"/>
      <c r="F101" s="127"/>
      <c r="G101" s="548" t="s">
        <v>9</v>
      </c>
      <c r="H101" s="549"/>
      <c r="I101" s="549"/>
      <c r="J101" s="549"/>
      <c r="K101" s="550"/>
      <c r="L101" s="548" t="s">
        <v>9</v>
      </c>
      <c r="M101" s="549"/>
      <c r="N101" s="549"/>
      <c r="O101" s="549"/>
      <c r="P101" s="550"/>
      <c r="Q101" s="548" t="s">
        <v>9</v>
      </c>
      <c r="R101" s="549"/>
      <c r="S101" s="549"/>
      <c r="T101" s="549"/>
      <c r="U101" s="550"/>
      <c r="V101" s="548" t="s">
        <v>9</v>
      </c>
      <c r="W101" s="549"/>
      <c r="X101" s="549"/>
      <c r="Y101" s="549"/>
      <c r="Z101" s="550"/>
      <c r="AA101" s="548" t="s">
        <v>9</v>
      </c>
      <c r="AB101" s="549"/>
      <c r="AC101" s="549"/>
      <c r="AD101" s="549"/>
      <c r="AE101" s="550"/>
      <c r="AF101" s="548" t="s">
        <v>9</v>
      </c>
      <c r="AG101" s="549"/>
      <c r="AH101" s="549"/>
      <c r="AI101" s="549"/>
      <c r="AJ101" s="550"/>
    </row>
    <row r="102" spans="1:36" s="113" customFormat="1" ht="11.25" customHeight="1" thickBot="1" x14ac:dyDescent="0.3">
      <c r="A102" s="109"/>
      <c r="B102" s="259" t="s">
        <v>107</v>
      </c>
      <c r="C102" s="89"/>
      <c r="D102" s="89"/>
      <c r="E102" s="111"/>
      <c r="F102" s="111"/>
      <c r="G102" s="551"/>
      <c r="H102" s="552"/>
      <c r="I102" s="552"/>
      <c r="J102" s="552"/>
      <c r="K102" s="553"/>
      <c r="L102" s="551"/>
      <c r="M102" s="552"/>
      <c r="N102" s="552"/>
      <c r="O102" s="552"/>
      <c r="P102" s="553"/>
      <c r="Q102" s="551"/>
      <c r="R102" s="552"/>
      <c r="S102" s="552"/>
      <c r="T102" s="552"/>
      <c r="U102" s="553"/>
      <c r="V102" s="551"/>
      <c r="W102" s="552"/>
      <c r="X102" s="552"/>
      <c r="Y102" s="552"/>
      <c r="Z102" s="553"/>
      <c r="AA102" s="551"/>
      <c r="AB102" s="552"/>
      <c r="AC102" s="552"/>
      <c r="AD102" s="552"/>
      <c r="AE102" s="553"/>
      <c r="AF102" s="551"/>
      <c r="AG102" s="552"/>
      <c r="AH102" s="552"/>
      <c r="AI102" s="552"/>
      <c r="AJ102" s="553"/>
    </row>
    <row r="103" spans="1:36" s="113" customFormat="1" ht="11.25" customHeight="1" x14ac:dyDescent="0.25">
      <c r="A103" s="106">
        <v>26</v>
      </c>
      <c r="B103" s="114"/>
      <c r="C103" s="88"/>
      <c r="D103" s="88"/>
      <c r="E103" s="119"/>
      <c r="F103" s="119"/>
      <c r="G103" s="548" t="s">
        <v>9</v>
      </c>
      <c r="H103" s="549"/>
      <c r="I103" s="549"/>
      <c r="J103" s="549"/>
      <c r="K103" s="550"/>
      <c r="L103" s="548" t="s">
        <v>9</v>
      </c>
      <c r="M103" s="549"/>
      <c r="N103" s="549"/>
      <c r="O103" s="549"/>
      <c r="P103" s="550"/>
      <c r="Q103" s="548" t="s">
        <v>9</v>
      </c>
      <c r="R103" s="549"/>
      <c r="S103" s="549"/>
      <c r="T103" s="549"/>
      <c r="U103" s="550"/>
      <c r="V103" s="548" t="s">
        <v>9</v>
      </c>
      <c r="W103" s="549"/>
      <c r="X103" s="549"/>
      <c r="Y103" s="549"/>
      <c r="Z103" s="550"/>
      <c r="AA103" s="548" t="s">
        <v>9</v>
      </c>
      <c r="AB103" s="549"/>
      <c r="AC103" s="549"/>
      <c r="AD103" s="549"/>
      <c r="AE103" s="550"/>
      <c r="AF103" s="548" t="s">
        <v>9</v>
      </c>
      <c r="AG103" s="549"/>
      <c r="AH103" s="549"/>
      <c r="AI103" s="549"/>
      <c r="AJ103" s="550"/>
    </row>
    <row r="104" spans="1:36" s="113" customFormat="1" ht="10.5" customHeight="1" x14ac:dyDescent="0.25">
      <c r="A104" s="109"/>
      <c r="B104" s="226" t="s">
        <v>23</v>
      </c>
      <c r="C104" s="89"/>
      <c r="D104" s="89"/>
      <c r="E104" s="111"/>
      <c r="F104" s="111"/>
      <c r="G104" s="551"/>
      <c r="H104" s="552"/>
      <c r="I104" s="552"/>
      <c r="J104" s="552"/>
      <c r="K104" s="553"/>
      <c r="L104" s="551"/>
      <c r="M104" s="552"/>
      <c r="N104" s="552"/>
      <c r="O104" s="552"/>
      <c r="P104" s="553"/>
      <c r="Q104" s="551"/>
      <c r="R104" s="552"/>
      <c r="S104" s="552"/>
      <c r="T104" s="552"/>
      <c r="U104" s="553"/>
      <c r="V104" s="551"/>
      <c r="W104" s="552"/>
      <c r="X104" s="552"/>
      <c r="Y104" s="552"/>
      <c r="Z104" s="553"/>
      <c r="AA104" s="551"/>
      <c r="AB104" s="552"/>
      <c r="AC104" s="552"/>
      <c r="AD104" s="552"/>
      <c r="AE104" s="553"/>
      <c r="AF104" s="551"/>
      <c r="AG104" s="552"/>
      <c r="AH104" s="552"/>
      <c r="AI104" s="552"/>
      <c r="AJ104" s="553"/>
    </row>
    <row r="105" spans="1:36" s="113" customFormat="1" ht="5.0999999999999996" customHeight="1" thickBot="1" x14ac:dyDescent="0.3">
      <c r="A105" s="116"/>
      <c r="B105" s="117"/>
      <c r="C105" s="118"/>
      <c r="D105" s="144"/>
      <c r="E105" s="144"/>
      <c r="F105" s="144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9"/>
    </row>
    <row r="106" spans="1:36" s="113" customFormat="1" ht="12" customHeight="1" x14ac:dyDescent="0.25">
      <c r="A106" s="493">
        <v>27</v>
      </c>
      <c r="B106" s="223" t="s">
        <v>256</v>
      </c>
      <c r="C106" s="94"/>
      <c r="D106" s="127"/>
      <c r="E106" s="127"/>
      <c r="F106" s="250"/>
      <c r="G106" s="228"/>
      <c r="H106" s="229"/>
      <c r="I106" s="229"/>
      <c r="J106" s="229"/>
      <c r="K106" s="230"/>
      <c r="L106" s="548" t="s">
        <v>9</v>
      </c>
      <c r="M106" s="549"/>
      <c r="N106" s="549"/>
      <c r="O106" s="549"/>
      <c r="P106" s="550"/>
      <c r="Q106" s="228"/>
      <c r="R106" s="229"/>
      <c r="S106" s="229"/>
      <c r="T106" s="229"/>
      <c r="U106" s="230"/>
      <c r="V106" s="548" t="s">
        <v>9</v>
      </c>
      <c r="W106" s="549"/>
      <c r="X106" s="549"/>
      <c r="Y106" s="549"/>
      <c r="Z106" s="550"/>
      <c r="AA106" s="228"/>
      <c r="AB106" s="229"/>
      <c r="AC106" s="229"/>
      <c r="AD106" s="229"/>
      <c r="AE106" s="230"/>
      <c r="AF106" s="548" t="s">
        <v>9</v>
      </c>
      <c r="AG106" s="549"/>
      <c r="AH106" s="549"/>
      <c r="AI106" s="549"/>
      <c r="AJ106" s="550"/>
    </row>
    <row r="107" spans="1:36" s="113" customFormat="1" ht="10.5" customHeight="1" thickBot="1" x14ac:dyDescent="0.3">
      <c r="A107" s="110"/>
      <c r="B107" s="224" t="s">
        <v>51</v>
      </c>
      <c r="C107" s="89"/>
      <c r="D107" s="128"/>
      <c r="E107" s="128"/>
      <c r="F107" s="142"/>
      <c r="G107" s="237"/>
      <c r="H107" s="238"/>
      <c r="I107" s="238"/>
      <c r="J107" s="238"/>
      <c r="K107" s="239"/>
      <c r="L107" s="551"/>
      <c r="M107" s="552"/>
      <c r="N107" s="552"/>
      <c r="O107" s="552"/>
      <c r="P107" s="553"/>
      <c r="Q107" s="237"/>
      <c r="R107" s="238"/>
      <c r="S107" s="238"/>
      <c r="T107" s="238"/>
      <c r="U107" s="239"/>
      <c r="V107" s="551"/>
      <c r="W107" s="552"/>
      <c r="X107" s="552"/>
      <c r="Y107" s="552"/>
      <c r="Z107" s="553"/>
      <c r="AA107" s="237"/>
      <c r="AB107" s="238"/>
      <c r="AC107" s="238"/>
      <c r="AD107" s="238"/>
      <c r="AE107" s="239"/>
      <c r="AF107" s="551"/>
      <c r="AG107" s="552"/>
      <c r="AH107" s="552"/>
      <c r="AI107" s="552"/>
      <c r="AJ107" s="553"/>
    </row>
    <row r="108" spans="1:36" s="145" customFormat="1" ht="12.75" customHeight="1" thickBot="1" x14ac:dyDescent="0.3">
      <c r="A108" s="492">
        <v>28</v>
      </c>
      <c r="B108" s="251" t="s">
        <v>52</v>
      </c>
      <c r="C108" s="88"/>
      <c r="D108" s="88"/>
      <c r="E108" s="88"/>
      <c r="F108" s="252"/>
      <c r="G108" s="234"/>
      <c r="H108" s="235"/>
      <c r="I108" s="235"/>
      <c r="J108" s="235"/>
      <c r="K108" s="236"/>
      <c r="L108" s="548" t="s">
        <v>9</v>
      </c>
      <c r="M108" s="549"/>
      <c r="N108" s="549"/>
      <c r="O108" s="549"/>
      <c r="P108" s="550"/>
      <c r="Q108" s="234"/>
      <c r="R108" s="235"/>
      <c r="S108" s="235"/>
      <c r="T108" s="235"/>
      <c r="U108" s="236"/>
      <c r="V108" s="548" t="s">
        <v>9</v>
      </c>
      <c r="W108" s="549"/>
      <c r="X108" s="549"/>
      <c r="Y108" s="549"/>
      <c r="Z108" s="550"/>
      <c r="AA108" s="234"/>
      <c r="AB108" s="235"/>
      <c r="AC108" s="235"/>
      <c r="AD108" s="235"/>
      <c r="AE108" s="236"/>
      <c r="AF108" s="548" t="s">
        <v>9</v>
      </c>
      <c r="AG108" s="549"/>
      <c r="AH108" s="549"/>
      <c r="AI108" s="549"/>
      <c r="AJ108" s="550"/>
    </row>
    <row r="109" spans="1:36" s="145" customFormat="1" ht="11.25" customHeight="1" x14ac:dyDescent="0.25">
      <c r="A109" s="260" t="s">
        <v>54</v>
      </c>
      <c r="B109" s="254" t="s">
        <v>69</v>
      </c>
      <c r="C109" s="89"/>
      <c r="D109" s="89"/>
      <c r="E109" s="89"/>
      <c r="F109" s="255"/>
      <c r="G109" s="237"/>
      <c r="H109" s="238"/>
      <c r="I109" s="238"/>
      <c r="J109" s="238"/>
      <c r="K109" s="239"/>
      <c r="L109" s="551"/>
      <c r="M109" s="552"/>
      <c r="N109" s="552"/>
      <c r="O109" s="552"/>
      <c r="P109" s="553"/>
      <c r="Q109" s="237"/>
      <c r="R109" s="238"/>
      <c r="S109" s="238"/>
      <c r="T109" s="238"/>
      <c r="U109" s="239"/>
      <c r="V109" s="551"/>
      <c r="W109" s="552"/>
      <c r="X109" s="552"/>
      <c r="Y109" s="552"/>
      <c r="Z109" s="553"/>
      <c r="AA109" s="237"/>
      <c r="AB109" s="238"/>
      <c r="AC109" s="238"/>
      <c r="AD109" s="238"/>
      <c r="AE109" s="239"/>
      <c r="AF109" s="551"/>
      <c r="AG109" s="552"/>
      <c r="AH109" s="552"/>
      <c r="AI109" s="552"/>
      <c r="AJ109" s="553"/>
    </row>
    <row r="110" spans="1:36" ht="9" customHeight="1" x14ac:dyDescent="0.25">
      <c r="A110" s="192"/>
      <c r="B110" s="461"/>
      <c r="C110" s="461"/>
      <c r="D110" s="461"/>
      <c r="E110" s="461"/>
      <c r="F110" s="461"/>
      <c r="G110" s="461"/>
      <c r="H110" s="461"/>
      <c r="I110" s="461"/>
      <c r="J110" s="461"/>
      <c r="K110" s="461"/>
      <c r="L110" s="461"/>
      <c r="M110" s="461"/>
      <c r="N110" s="461"/>
      <c r="O110" s="461"/>
      <c r="P110" s="461"/>
      <c r="Q110" s="461"/>
      <c r="R110" s="461"/>
      <c r="S110" s="461"/>
      <c r="T110" s="461"/>
      <c r="U110" s="461"/>
      <c r="V110" s="461"/>
      <c r="W110" s="461"/>
      <c r="X110" s="461"/>
      <c r="Y110" s="461"/>
      <c r="Z110" s="461"/>
      <c r="AA110" s="461"/>
      <c r="AB110" s="461"/>
      <c r="AC110" s="461"/>
      <c r="AD110" s="461"/>
      <c r="AE110" s="461"/>
      <c r="AF110" s="461"/>
      <c r="AG110" s="461"/>
      <c r="AH110" s="461"/>
      <c r="AI110" s="461"/>
      <c r="AJ110" s="461"/>
    </row>
    <row r="111" spans="1:36" s="154" customFormat="1" ht="12" customHeight="1" x14ac:dyDescent="0.2">
      <c r="A111" s="593" t="s">
        <v>357</v>
      </c>
      <c r="B111" s="594"/>
      <c r="C111" s="594"/>
      <c r="D111" s="594"/>
      <c r="E111" s="594"/>
      <c r="F111" s="594"/>
      <c r="G111" s="594"/>
      <c r="H111" s="594"/>
      <c r="I111" s="594"/>
      <c r="J111" s="594"/>
      <c r="K111" s="594"/>
      <c r="L111" s="594"/>
      <c r="M111" s="594"/>
      <c r="N111" s="594"/>
      <c r="O111" s="594"/>
      <c r="P111" s="594"/>
      <c r="Q111" s="594"/>
      <c r="R111" s="594"/>
      <c r="S111" s="594"/>
      <c r="T111" s="594"/>
      <c r="U111" s="594"/>
      <c r="V111" s="594"/>
      <c r="W111" s="594"/>
      <c r="X111" s="594"/>
      <c r="Y111" s="594"/>
      <c r="Z111" s="594"/>
      <c r="AA111" s="594"/>
      <c r="AB111" s="594"/>
      <c r="AC111" s="594"/>
      <c r="AD111" s="594"/>
      <c r="AE111" s="594"/>
      <c r="AF111" s="594"/>
      <c r="AG111" s="594"/>
      <c r="AH111" s="594"/>
      <c r="AI111" s="594"/>
      <c r="AJ111" s="594"/>
    </row>
    <row r="112" spans="1:36" ht="12" customHeight="1" x14ac:dyDescent="0.25">
      <c r="A112" s="82"/>
      <c r="B112" s="461"/>
      <c r="C112" s="461"/>
      <c r="D112" s="461"/>
      <c r="E112" s="461"/>
      <c r="F112" s="461"/>
      <c r="G112" s="461"/>
      <c r="H112" s="461"/>
      <c r="I112" s="461"/>
      <c r="J112" s="461"/>
      <c r="K112" s="461"/>
      <c r="L112" s="461"/>
      <c r="M112" s="461"/>
      <c r="N112" s="461"/>
      <c r="O112" s="461"/>
      <c r="P112" s="461"/>
      <c r="Q112" s="461"/>
      <c r="R112" s="461"/>
      <c r="S112" s="461"/>
      <c r="T112" s="461"/>
      <c r="U112" s="461"/>
      <c r="V112" s="461"/>
      <c r="W112" s="461"/>
      <c r="X112" s="461"/>
      <c r="Y112" s="461"/>
      <c r="Z112" s="461"/>
      <c r="AA112" s="461"/>
      <c r="AB112" s="461"/>
      <c r="AC112" s="461"/>
      <c r="AD112" s="461"/>
      <c r="AE112" s="461"/>
      <c r="AF112" s="461"/>
      <c r="AG112" s="461"/>
      <c r="AH112" s="461"/>
      <c r="AI112" s="461"/>
      <c r="AJ112" s="461"/>
    </row>
    <row r="113" spans="1:36" ht="12" customHeight="1" x14ac:dyDescent="0.25">
      <c r="A113" s="82"/>
      <c r="B113" s="461"/>
      <c r="C113" s="461"/>
      <c r="D113" s="461"/>
      <c r="E113" s="461"/>
      <c r="F113" s="461"/>
      <c r="G113" s="461"/>
      <c r="H113" s="461"/>
      <c r="I113" s="461"/>
      <c r="J113" s="461"/>
      <c r="K113" s="461"/>
      <c r="L113" s="461"/>
      <c r="M113" s="461"/>
      <c r="N113" s="461"/>
      <c r="O113" s="461"/>
      <c r="P113" s="461"/>
      <c r="Q113" s="461"/>
      <c r="R113" s="461"/>
      <c r="S113" s="461"/>
      <c r="T113" s="461"/>
      <c r="U113" s="461"/>
      <c r="V113" s="461"/>
      <c r="W113" s="461"/>
      <c r="X113" s="461"/>
      <c r="Y113" s="461"/>
      <c r="Z113" s="461"/>
      <c r="AA113" s="461"/>
      <c r="AB113" s="461"/>
      <c r="AC113" s="461"/>
      <c r="AD113" s="461"/>
      <c r="AE113" s="461"/>
      <c r="AF113" s="461"/>
      <c r="AG113" s="461"/>
      <c r="AH113" s="461"/>
      <c r="AI113" s="461"/>
      <c r="AJ113" s="461"/>
    </row>
    <row r="114" spans="1:36" ht="12" customHeight="1" x14ac:dyDescent="0.25">
      <c r="A114" s="82"/>
      <c r="B114" s="461"/>
      <c r="C114" s="461"/>
      <c r="D114" s="461"/>
      <c r="E114" s="461"/>
      <c r="F114" s="461"/>
      <c r="G114" s="461"/>
      <c r="H114" s="461"/>
      <c r="I114" s="461"/>
      <c r="J114" s="461"/>
      <c r="K114" s="461"/>
      <c r="L114" s="461"/>
      <c r="M114" s="461"/>
      <c r="N114" s="461"/>
      <c r="O114" s="461"/>
      <c r="P114" s="461"/>
      <c r="Q114" s="461"/>
      <c r="R114" s="461"/>
      <c r="S114" s="461"/>
      <c r="T114" s="461"/>
      <c r="U114" s="461"/>
      <c r="V114" s="461"/>
      <c r="W114" s="461"/>
      <c r="X114" s="461"/>
      <c r="Y114" s="461"/>
      <c r="Z114" s="461"/>
      <c r="AA114" s="461"/>
      <c r="AB114" s="461"/>
      <c r="AC114" s="461"/>
      <c r="AD114" s="461"/>
      <c r="AE114" s="461"/>
      <c r="AF114" s="461"/>
      <c r="AG114" s="461"/>
      <c r="AH114" s="461"/>
      <c r="AI114" s="461"/>
      <c r="AJ114" s="461"/>
    </row>
    <row r="115" spans="1:36" ht="12" customHeight="1" x14ac:dyDescent="0.25">
      <c r="A115" s="82"/>
    </row>
    <row r="116" spans="1:36" ht="12" customHeight="1" x14ac:dyDescent="0.25">
      <c r="A116" s="82"/>
    </row>
    <row r="117" spans="1:36" ht="12" customHeight="1" x14ac:dyDescent="0.25">
      <c r="A117" s="82"/>
    </row>
    <row r="118" spans="1:36" ht="12" customHeight="1" x14ac:dyDescent="0.25">
      <c r="A118" s="82"/>
    </row>
    <row r="119" spans="1:36" ht="12" customHeight="1" x14ac:dyDescent="0.25">
      <c r="A119" s="82"/>
    </row>
    <row r="120" spans="1:36" ht="12" customHeight="1" x14ac:dyDescent="0.25">
      <c r="AG120" t="s">
        <v>57</v>
      </c>
    </row>
  </sheetData>
  <sheetProtection sheet="1" objects="1" scenarios="1"/>
  <mergeCells count="317">
    <mergeCell ref="AF74:AJ75"/>
    <mergeCell ref="G57:K58"/>
    <mergeCell ref="L57:P58"/>
    <mergeCell ref="Q57:U58"/>
    <mergeCell ref="V57:Z58"/>
    <mergeCell ref="AA57:AE58"/>
    <mergeCell ref="AF57:AJ58"/>
    <mergeCell ref="AA67:AE68"/>
    <mergeCell ref="AF67:AJ68"/>
    <mergeCell ref="AF62:AJ63"/>
    <mergeCell ref="L28:P29"/>
    <mergeCell ref="Q28:U29"/>
    <mergeCell ref="V28:Z29"/>
    <mergeCell ref="L32:P33"/>
    <mergeCell ref="L34:P35"/>
    <mergeCell ref="AF42:AJ43"/>
    <mergeCell ref="G50:K51"/>
    <mergeCell ref="L50:P51"/>
    <mergeCell ref="Q50:U51"/>
    <mergeCell ref="V50:Z51"/>
    <mergeCell ref="AA50:AE51"/>
    <mergeCell ref="AF50:AJ51"/>
    <mergeCell ref="G48:K49"/>
    <mergeCell ref="L48:P49"/>
    <mergeCell ref="Q48:U49"/>
    <mergeCell ref="V48:Z49"/>
    <mergeCell ref="AA48:AE49"/>
    <mergeCell ref="AF48:AJ49"/>
    <mergeCell ref="G46:K47"/>
    <mergeCell ref="L46:P47"/>
    <mergeCell ref="Q46:U47"/>
    <mergeCell ref="V46:Z47"/>
    <mergeCell ref="AA46:AE47"/>
    <mergeCell ref="AF46:AJ47"/>
    <mergeCell ref="AA99:AE100"/>
    <mergeCell ref="AF99:AJ100"/>
    <mergeCell ref="G99:K100"/>
    <mergeCell ref="L99:P100"/>
    <mergeCell ref="Q99:U100"/>
    <mergeCell ref="V99:Z100"/>
    <mergeCell ref="G93:K94"/>
    <mergeCell ref="L93:P94"/>
    <mergeCell ref="Q93:U94"/>
    <mergeCell ref="V93:Z94"/>
    <mergeCell ref="AA97:AE98"/>
    <mergeCell ref="AF97:AJ98"/>
    <mergeCell ref="AA93:AE94"/>
    <mergeCell ref="AF93:AJ94"/>
    <mergeCell ref="G95:K96"/>
    <mergeCell ref="L95:P96"/>
    <mergeCell ref="Q95:U96"/>
    <mergeCell ref="V95:Z96"/>
    <mergeCell ref="L106:P107"/>
    <mergeCell ref="L108:P109"/>
    <mergeCell ref="V106:Z107"/>
    <mergeCell ref="V108:Z109"/>
    <mergeCell ref="Q101:U102"/>
    <mergeCell ref="V101:Z102"/>
    <mergeCell ref="G101:K102"/>
    <mergeCell ref="L101:P102"/>
    <mergeCell ref="AF106:AJ107"/>
    <mergeCell ref="AF108:AJ109"/>
    <mergeCell ref="G103:K104"/>
    <mergeCell ref="L103:P104"/>
    <mergeCell ref="Q103:U104"/>
    <mergeCell ref="V103:Z104"/>
    <mergeCell ref="AA103:AE104"/>
    <mergeCell ref="AF103:AJ104"/>
    <mergeCell ref="AA101:AE102"/>
    <mergeCell ref="AF101:AJ102"/>
    <mergeCell ref="L83:P84"/>
    <mergeCell ref="G78:K79"/>
    <mergeCell ref="L78:P79"/>
    <mergeCell ref="Q78:U79"/>
    <mergeCell ref="V78:Z79"/>
    <mergeCell ref="V83:Z84"/>
    <mergeCell ref="V85:Z86"/>
    <mergeCell ref="AA78:AE79"/>
    <mergeCell ref="AF78:AJ79"/>
    <mergeCell ref="G80:K81"/>
    <mergeCell ref="L80:P81"/>
    <mergeCell ref="Q80:U81"/>
    <mergeCell ref="V80:Z81"/>
    <mergeCell ref="AA80:AE81"/>
    <mergeCell ref="AF80:AJ81"/>
    <mergeCell ref="AF83:AJ84"/>
    <mergeCell ref="AF85:AJ86"/>
    <mergeCell ref="L85:P86"/>
    <mergeCell ref="G76:K77"/>
    <mergeCell ref="L76:P77"/>
    <mergeCell ref="Q76:U77"/>
    <mergeCell ref="V76:Z77"/>
    <mergeCell ref="G62:K63"/>
    <mergeCell ref="L62:P63"/>
    <mergeCell ref="Q62:U63"/>
    <mergeCell ref="V62:Z63"/>
    <mergeCell ref="AA62:AE63"/>
    <mergeCell ref="G67:K68"/>
    <mergeCell ref="L67:P68"/>
    <mergeCell ref="Q67:U68"/>
    <mergeCell ref="V67:Z68"/>
    <mergeCell ref="AA76:AE77"/>
    <mergeCell ref="G74:K75"/>
    <mergeCell ref="L74:P75"/>
    <mergeCell ref="Q74:U75"/>
    <mergeCell ref="V74:Z75"/>
    <mergeCell ref="AA74:AE75"/>
    <mergeCell ref="AF76:AJ77"/>
    <mergeCell ref="G72:K73"/>
    <mergeCell ref="L72:P73"/>
    <mergeCell ref="Q72:U73"/>
    <mergeCell ref="V72:Z73"/>
    <mergeCell ref="AA72:AE73"/>
    <mergeCell ref="AF72:AJ73"/>
    <mergeCell ref="AA44:AE45"/>
    <mergeCell ref="G42:K43"/>
    <mergeCell ref="L42:P43"/>
    <mergeCell ref="Q42:U43"/>
    <mergeCell ref="V42:Z43"/>
    <mergeCell ref="AA42:AE43"/>
    <mergeCell ref="AF44:AJ45"/>
    <mergeCell ref="G52:K53"/>
    <mergeCell ref="L52:P53"/>
    <mergeCell ref="Q52:U53"/>
    <mergeCell ref="V52:Z53"/>
    <mergeCell ref="G44:K45"/>
    <mergeCell ref="L44:P45"/>
    <mergeCell ref="Q44:U45"/>
    <mergeCell ref="V44:Z45"/>
    <mergeCell ref="AA52:AE53"/>
    <mergeCell ref="AF52:AJ53"/>
    <mergeCell ref="G36:K37"/>
    <mergeCell ref="L36:P37"/>
    <mergeCell ref="Q36:U37"/>
    <mergeCell ref="V36:Z37"/>
    <mergeCell ref="G40:K41"/>
    <mergeCell ref="L40:P41"/>
    <mergeCell ref="Q40:U41"/>
    <mergeCell ref="V40:Z41"/>
    <mergeCell ref="G38:K39"/>
    <mergeCell ref="L38:P39"/>
    <mergeCell ref="Q38:U39"/>
    <mergeCell ref="V38:Z39"/>
    <mergeCell ref="A111:AJ111"/>
    <mergeCell ref="A88:AJ88"/>
    <mergeCell ref="G89:P89"/>
    <mergeCell ref="Q89:Z89"/>
    <mergeCell ref="AA89:AJ89"/>
    <mergeCell ref="G90:K90"/>
    <mergeCell ref="AA95:AE96"/>
    <mergeCell ref="AF95:AJ96"/>
    <mergeCell ref="AA91:AE92"/>
    <mergeCell ref="AF91:AJ92"/>
    <mergeCell ref="G91:K92"/>
    <mergeCell ref="L91:P92"/>
    <mergeCell ref="AA90:AE90"/>
    <mergeCell ref="AF90:AJ90"/>
    <mergeCell ref="A89:F90"/>
    <mergeCell ref="V90:Z90"/>
    <mergeCell ref="L90:P90"/>
    <mergeCell ref="Q90:U90"/>
    <mergeCell ref="Q91:U92"/>
    <mergeCell ref="V91:Z92"/>
    <mergeCell ref="G97:K98"/>
    <mergeCell ref="L97:P98"/>
    <mergeCell ref="Q97:U98"/>
    <mergeCell ref="V97:Z98"/>
    <mergeCell ref="A13:AJ13"/>
    <mergeCell ref="A7:AJ7"/>
    <mergeCell ref="A8:AJ8"/>
    <mergeCell ref="J9:AC9"/>
    <mergeCell ref="A9:I9"/>
    <mergeCell ref="W11:AB11"/>
    <mergeCell ref="L15:P15"/>
    <mergeCell ref="G14:P14"/>
    <mergeCell ref="L18:P19"/>
    <mergeCell ref="Q18:U19"/>
    <mergeCell ref="V18:Z19"/>
    <mergeCell ref="AA18:AE19"/>
    <mergeCell ref="V15:Z15"/>
    <mergeCell ref="G15:K15"/>
    <mergeCell ref="M11:R11"/>
    <mergeCell ref="C10:I11"/>
    <mergeCell ref="A14:F15"/>
    <mergeCell ref="Q15:U15"/>
    <mergeCell ref="AF15:AJ15"/>
    <mergeCell ref="AA14:AJ14"/>
    <mergeCell ref="Q14:Z14"/>
    <mergeCell ref="AA15:AE15"/>
    <mergeCell ref="G18:K19"/>
    <mergeCell ref="AF18:AJ19"/>
    <mergeCell ref="G16:K17"/>
    <mergeCell ref="L16:P17"/>
    <mergeCell ref="Q16:U17"/>
    <mergeCell ref="V16:Z17"/>
    <mergeCell ref="AA16:AE17"/>
    <mergeCell ref="AF16:AJ17"/>
    <mergeCell ref="G22:K23"/>
    <mergeCell ref="L22:P23"/>
    <mergeCell ref="Q22:U23"/>
    <mergeCell ref="V22:Z23"/>
    <mergeCell ref="AA22:AE23"/>
    <mergeCell ref="AF22:AJ23"/>
    <mergeCell ref="G20:K21"/>
    <mergeCell ref="L20:P21"/>
    <mergeCell ref="Q20:U21"/>
    <mergeCell ref="V20:Z21"/>
    <mergeCell ref="AA20:AE21"/>
    <mergeCell ref="AF20:AJ21"/>
    <mergeCell ref="AF34:AJ35"/>
    <mergeCell ref="AA26:AE27"/>
    <mergeCell ref="AF26:AJ27"/>
    <mergeCell ref="AF32:AJ33"/>
    <mergeCell ref="AA28:AE29"/>
    <mergeCell ref="AF28:AJ29"/>
    <mergeCell ref="G24:K25"/>
    <mergeCell ref="L24:P25"/>
    <mergeCell ref="Q24:U25"/>
    <mergeCell ref="V24:Z25"/>
    <mergeCell ref="G26:K27"/>
    <mergeCell ref="L26:P27"/>
    <mergeCell ref="Q26:U27"/>
    <mergeCell ref="V26:Z27"/>
    <mergeCell ref="V34:Z35"/>
    <mergeCell ref="G28:K29"/>
    <mergeCell ref="AA24:AE25"/>
    <mergeCell ref="AF24:AJ25"/>
    <mergeCell ref="G30:K31"/>
    <mergeCell ref="L30:P31"/>
    <mergeCell ref="Q30:U31"/>
    <mergeCell ref="V30:Z31"/>
    <mergeCell ref="AA30:AE31"/>
    <mergeCell ref="AF30:AJ31"/>
    <mergeCell ref="V54:Z54"/>
    <mergeCell ref="AA54:AE54"/>
    <mergeCell ref="AF54:AJ54"/>
    <mergeCell ref="B54:E54"/>
    <mergeCell ref="B55:E55"/>
    <mergeCell ref="G55:K55"/>
    <mergeCell ref="L55:P55"/>
    <mergeCell ref="Q55:U55"/>
    <mergeCell ref="V55:Z55"/>
    <mergeCell ref="AA55:AE55"/>
    <mergeCell ref="AF55:AJ55"/>
    <mergeCell ref="G54:K54"/>
    <mergeCell ref="L54:P54"/>
    <mergeCell ref="Q54:U54"/>
    <mergeCell ref="B56:E56"/>
    <mergeCell ref="G56:K56"/>
    <mergeCell ref="L56:P56"/>
    <mergeCell ref="Q56:U56"/>
    <mergeCell ref="V56:Z56"/>
    <mergeCell ref="AA56:AE56"/>
    <mergeCell ref="AF56:AJ56"/>
    <mergeCell ref="B59:E59"/>
    <mergeCell ref="G59:K59"/>
    <mergeCell ref="L59:P59"/>
    <mergeCell ref="Q59:U59"/>
    <mergeCell ref="V59:Z59"/>
    <mergeCell ref="AA59:AE59"/>
    <mergeCell ref="AF59:AJ59"/>
    <mergeCell ref="B60:E60"/>
    <mergeCell ref="G60:K60"/>
    <mergeCell ref="L60:P60"/>
    <mergeCell ref="Q60:U60"/>
    <mergeCell ref="V60:Z60"/>
    <mergeCell ref="AA60:AE60"/>
    <mergeCell ref="AF60:AJ60"/>
    <mergeCell ref="B61:E61"/>
    <mergeCell ref="G61:K61"/>
    <mergeCell ref="L61:P61"/>
    <mergeCell ref="Q61:U61"/>
    <mergeCell ref="V61:Z61"/>
    <mergeCell ref="AA61:AE61"/>
    <mergeCell ref="AF61:AJ61"/>
    <mergeCell ref="B64:E64"/>
    <mergeCell ref="G64:K64"/>
    <mergeCell ref="L64:P64"/>
    <mergeCell ref="Q64:U64"/>
    <mergeCell ref="V64:Z64"/>
    <mergeCell ref="AA64:AE64"/>
    <mergeCell ref="AF64:AJ64"/>
    <mergeCell ref="B65:E65"/>
    <mergeCell ref="G65:K65"/>
    <mergeCell ref="L65:P65"/>
    <mergeCell ref="Q65:U65"/>
    <mergeCell ref="V65:Z65"/>
    <mergeCell ref="AA65:AE65"/>
    <mergeCell ref="AF65:AJ65"/>
    <mergeCell ref="B66:E66"/>
    <mergeCell ref="G66:K66"/>
    <mergeCell ref="L66:P66"/>
    <mergeCell ref="Q66:U66"/>
    <mergeCell ref="V66:Z66"/>
    <mergeCell ref="AA66:AE66"/>
    <mergeCell ref="AF66:AJ66"/>
    <mergeCell ref="B69:E69"/>
    <mergeCell ref="G69:K69"/>
    <mergeCell ref="L69:P69"/>
    <mergeCell ref="Q69:U69"/>
    <mergeCell ref="V69:Z69"/>
    <mergeCell ref="AA69:AE69"/>
    <mergeCell ref="AF69:AJ69"/>
    <mergeCell ref="B70:E70"/>
    <mergeCell ref="G70:K70"/>
    <mergeCell ref="L70:P70"/>
    <mergeCell ref="Q70:U70"/>
    <mergeCell ref="V70:Z70"/>
    <mergeCell ref="AA70:AE70"/>
    <mergeCell ref="AF70:AJ70"/>
    <mergeCell ref="B71:E71"/>
    <mergeCell ref="G71:K71"/>
    <mergeCell ref="L71:P71"/>
    <mergeCell ref="Q71:U71"/>
    <mergeCell ref="V71:Z71"/>
    <mergeCell ref="AA71:AE71"/>
    <mergeCell ref="AF71:AJ71"/>
  </mergeCells>
  <phoneticPr fontId="6" type="noConversion"/>
  <printOptions horizontalCentered="1"/>
  <pageMargins left="0" right="0" top="1" bottom="0.5" header="0.5" footer="1.28"/>
  <pageSetup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L79"/>
  <sheetViews>
    <sheetView zoomScale="110" zoomScaleNormal="110" workbookViewId="0">
      <selection activeCell="AG10" sqref="AG10"/>
    </sheetView>
  </sheetViews>
  <sheetFormatPr defaultColWidth="2.5546875" defaultRowHeight="13.2" x14ac:dyDescent="0.25"/>
  <cols>
    <col min="1" max="1" width="1.5546875" customWidth="1"/>
    <col min="2" max="2" width="6.44140625" style="30" customWidth="1"/>
    <col min="3" max="3" width="5.44140625" customWidth="1"/>
    <col min="4" max="4" width="6.5546875" customWidth="1"/>
    <col min="5" max="5" width="6.21875" customWidth="1"/>
    <col min="6" max="6" width="7.21875" customWidth="1"/>
    <col min="7" max="7" width="8.44140625" customWidth="1"/>
    <col min="8" max="23" width="2.44140625" customWidth="1"/>
    <col min="24" max="26" width="2.5546875" customWidth="1"/>
    <col min="27" max="37" width="2.44140625" customWidth="1"/>
  </cols>
  <sheetData>
    <row r="1" spans="1:38" ht="16.5" customHeight="1" thickBot="1" x14ac:dyDescent="0.3">
      <c r="B1" s="482" t="s">
        <v>383</v>
      </c>
      <c r="L1" s="97"/>
      <c r="M1" s="460"/>
      <c r="AB1" s="97"/>
      <c r="AC1" s="480"/>
      <c r="AF1" s="10"/>
      <c r="AG1" s="457"/>
      <c r="AH1" s="457"/>
      <c r="AI1" s="457"/>
      <c r="AJ1" s="457"/>
      <c r="AK1" s="457"/>
    </row>
    <row r="2" spans="1:38" ht="10.5" customHeight="1" x14ac:dyDescent="0.25">
      <c r="A2" s="114"/>
      <c r="B2" s="213" t="s">
        <v>12</v>
      </c>
      <c r="G2" s="15"/>
      <c r="H2" s="11"/>
      <c r="J2" s="16"/>
      <c r="K2" s="16"/>
      <c r="L2" s="16"/>
      <c r="M2" s="16"/>
      <c r="N2" s="16"/>
      <c r="O2" s="10"/>
      <c r="P2" s="10"/>
      <c r="Q2" s="10"/>
      <c r="R2" s="10"/>
      <c r="S2" s="10"/>
      <c r="T2" s="10"/>
      <c r="U2" s="97"/>
      <c r="V2" s="97"/>
      <c r="W2" s="97"/>
      <c r="X2" s="97"/>
      <c r="Y2" s="97"/>
      <c r="Z2" s="97"/>
      <c r="AA2" s="97"/>
      <c r="AB2" s="97"/>
      <c r="AC2" s="97"/>
      <c r="AD2" s="97"/>
      <c r="AE2" s="10"/>
      <c r="AF2" s="7"/>
      <c r="AG2" s="425"/>
      <c r="AH2" s="19"/>
      <c r="AI2" s="20"/>
      <c r="AJ2" s="21"/>
      <c r="AK2" s="22" t="s">
        <v>14</v>
      </c>
      <c r="AL2" s="222"/>
    </row>
    <row r="3" spans="1:38" ht="12" customHeight="1" x14ac:dyDescent="0.4">
      <c r="A3" s="114"/>
      <c r="B3" s="391" t="s">
        <v>39</v>
      </c>
      <c r="C3" s="11"/>
      <c r="E3" s="16"/>
      <c r="F3" s="16"/>
      <c r="I3" s="16"/>
      <c r="J3" s="16"/>
      <c r="K3" s="16"/>
      <c r="L3" s="393"/>
      <c r="M3" s="393"/>
      <c r="N3" s="16"/>
      <c r="O3" s="10"/>
      <c r="P3" s="10"/>
      <c r="Q3" s="17"/>
      <c r="R3" s="18"/>
      <c r="S3" s="4"/>
      <c r="T3" s="5"/>
      <c r="U3" s="97"/>
      <c r="V3" s="97"/>
      <c r="W3" s="97"/>
      <c r="X3" s="97"/>
      <c r="Y3" s="97"/>
      <c r="Z3" s="97"/>
      <c r="AA3" s="97"/>
      <c r="AB3" s="97"/>
      <c r="AC3" s="97"/>
      <c r="AD3" s="97"/>
      <c r="AE3" s="10"/>
      <c r="AF3" s="7"/>
      <c r="AG3" s="209"/>
      <c r="AH3" s="23"/>
      <c r="AI3" s="24"/>
      <c r="AJ3" s="25"/>
      <c r="AK3" s="26" t="s">
        <v>360</v>
      </c>
      <c r="AL3" s="222"/>
    </row>
    <row r="4" spans="1:38" s="145" customFormat="1" ht="10.5" customHeight="1" x14ac:dyDescent="0.25">
      <c r="A4" s="389"/>
      <c r="B4" s="391" t="s">
        <v>95</v>
      </c>
      <c r="C4" s="392"/>
      <c r="E4" s="393"/>
      <c r="F4" s="393"/>
      <c r="H4" s="391"/>
      <c r="I4" s="393"/>
      <c r="J4" s="393"/>
      <c r="K4" s="393"/>
      <c r="L4" s="393"/>
      <c r="M4" s="393"/>
      <c r="N4" s="393"/>
      <c r="O4" s="102"/>
      <c r="P4" s="102"/>
      <c r="Q4" s="394"/>
      <c r="R4" s="395"/>
      <c r="S4" s="396"/>
      <c r="T4" s="397"/>
      <c r="U4" s="390"/>
      <c r="V4" s="390"/>
      <c r="W4" s="390"/>
      <c r="X4" s="390"/>
      <c r="Y4" s="390"/>
      <c r="Z4" s="390"/>
      <c r="AA4" s="390"/>
      <c r="AB4" s="102"/>
      <c r="AC4" s="102"/>
      <c r="AD4" s="102"/>
      <c r="AE4" s="102"/>
      <c r="AF4" s="398"/>
      <c r="AG4" s="102"/>
      <c r="AH4" s="102"/>
      <c r="AI4" s="102"/>
      <c r="AJ4" s="102"/>
      <c r="AK4" s="102"/>
      <c r="AL4" s="102"/>
    </row>
    <row r="5" spans="1:38" ht="4.6500000000000004" customHeight="1" x14ac:dyDescent="0.25">
      <c r="A5" s="114"/>
      <c r="B5" s="8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7"/>
      <c r="V5" s="97"/>
      <c r="W5" s="97"/>
      <c r="X5" s="97"/>
      <c r="Y5" s="97"/>
      <c r="Z5" s="97"/>
      <c r="AA5" s="97"/>
      <c r="AB5" s="10"/>
      <c r="AC5" s="10"/>
      <c r="AD5" s="10"/>
      <c r="AE5" s="10"/>
      <c r="AF5" s="8"/>
      <c r="AG5" s="10"/>
      <c r="AH5" s="10"/>
      <c r="AI5" s="10"/>
      <c r="AJ5" s="10"/>
      <c r="AK5" s="10"/>
      <c r="AL5" s="10"/>
    </row>
    <row r="6" spans="1:38" s="1" customFormat="1" ht="13.65" customHeight="1" x14ac:dyDescent="0.25">
      <c r="A6" s="115"/>
      <c r="B6" s="558" t="s">
        <v>257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</row>
    <row r="7" spans="1:38" s="1" customFormat="1" ht="13.65" customHeight="1" thickBot="1" x14ac:dyDescent="0.3">
      <c r="A7" s="115"/>
      <c r="B7" s="606" t="s">
        <v>104</v>
      </c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</row>
    <row r="8" spans="1:38" s="113" customFormat="1" ht="10.199999999999999" customHeight="1" thickBot="1" x14ac:dyDescent="0.25">
      <c r="A8" s="114"/>
      <c r="B8" s="607"/>
      <c r="C8" s="608"/>
      <c r="D8" s="609"/>
      <c r="E8" s="609"/>
      <c r="F8" s="609"/>
      <c r="G8" s="609"/>
      <c r="H8" s="609"/>
      <c r="I8" s="609"/>
      <c r="J8" s="610"/>
      <c r="K8" s="562" t="s">
        <v>64</v>
      </c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3"/>
      <c r="AE8" s="193"/>
      <c r="AF8" s="182"/>
      <c r="AG8" s="173" t="s">
        <v>65</v>
      </c>
      <c r="AH8" s="194"/>
      <c r="AI8" s="194"/>
      <c r="AJ8" s="194"/>
      <c r="AK8" s="195"/>
    </row>
    <row r="9" spans="1:38" s="113" customFormat="1" ht="10.199999999999999" customHeight="1" thickBot="1" x14ac:dyDescent="0.3">
      <c r="A9" s="114"/>
      <c r="B9" s="282" t="s">
        <v>66</v>
      </c>
      <c r="C9" s="283"/>
      <c r="D9" s="578"/>
      <c r="E9" s="579"/>
      <c r="F9" s="579"/>
      <c r="G9" s="579"/>
      <c r="H9" s="579"/>
      <c r="I9" s="579"/>
      <c r="J9" s="580"/>
      <c r="K9" s="185" t="s">
        <v>74</v>
      </c>
      <c r="L9" s="169"/>
      <c r="M9" s="169"/>
      <c r="N9" s="169"/>
      <c r="O9" s="170"/>
      <c r="P9" s="170"/>
      <c r="Q9" s="170"/>
      <c r="R9" s="170"/>
      <c r="S9" s="170"/>
      <c r="T9" s="170"/>
      <c r="U9" s="183" t="s">
        <v>76</v>
      </c>
      <c r="V9" s="169"/>
      <c r="W9" s="169"/>
      <c r="X9" s="169"/>
      <c r="Y9" s="170"/>
      <c r="Z9" s="170"/>
      <c r="AA9" s="170"/>
      <c r="AB9" s="170"/>
      <c r="AC9" s="170"/>
      <c r="AD9" s="170"/>
      <c r="AE9" s="185" t="s">
        <v>0</v>
      </c>
      <c r="AF9" s="122"/>
      <c r="AG9" s="120" t="s">
        <v>1</v>
      </c>
      <c r="AH9" s="119"/>
      <c r="AI9" s="119"/>
      <c r="AJ9" s="121"/>
      <c r="AK9" s="171"/>
    </row>
    <row r="10" spans="1:38" s="113" customFormat="1" ht="10.199999999999999" customHeight="1" thickBot="1" x14ac:dyDescent="0.3">
      <c r="A10" s="114"/>
      <c r="B10" s="284"/>
      <c r="C10" s="285"/>
      <c r="D10" s="581"/>
      <c r="E10" s="582"/>
      <c r="F10" s="582"/>
      <c r="G10" s="582"/>
      <c r="H10" s="582"/>
      <c r="I10" s="582"/>
      <c r="J10" s="583"/>
      <c r="K10" s="174" t="s">
        <v>75</v>
      </c>
      <c r="L10" s="175"/>
      <c r="M10" s="175"/>
      <c r="N10" s="567"/>
      <c r="O10" s="568"/>
      <c r="P10" s="568"/>
      <c r="Q10" s="568"/>
      <c r="R10" s="568"/>
      <c r="S10" s="569"/>
      <c r="T10" s="176"/>
      <c r="U10" s="184" t="s">
        <v>77</v>
      </c>
      <c r="V10" s="175"/>
      <c r="W10" s="175"/>
      <c r="X10" s="567"/>
      <c r="Y10" s="568"/>
      <c r="Z10" s="568"/>
      <c r="AA10" s="568"/>
      <c r="AB10" s="568"/>
      <c r="AC10" s="569"/>
      <c r="AD10" s="176"/>
      <c r="AE10" s="186" t="s">
        <v>3</v>
      </c>
      <c r="AF10" s="177"/>
      <c r="AG10" s="178" t="s">
        <v>4</v>
      </c>
      <c r="AH10" s="177"/>
      <c r="AI10" s="177"/>
      <c r="AJ10" s="179"/>
      <c r="AK10" s="171"/>
    </row>
    <row r="11" spans="1:38" ht="6.75" customHeight="1" thickBot="1" x14ac:dyDescent="0.3">
      <c r="B11" s="83"/>
      <c r="C11" s="2"/>
      <c r="D11" s="6"/>
      <c r="E11" s="6"/>
      <c r="F11" s="6"/>
      <c r="G11" s="6"/>
      <c r="H11" s="6"/>
      <c r="I11" s="6"/>
      <c r="J11" s="6"/>
      <c r="K11" s="14"/>
      <c r="L11" s="2"/>
      <c r="M11" s="2"/>
      <c r="N11" s="2"/>
      <c r="O11" s="6"/>
      <c r="P11" s="6"/>
      <c r="Q11" s="6"/>
      <c r="R11" s="6"/>
      <c r="S11" s="6"/>
      <c r="T11" s="6"/>
      <c r="U11" s="14"/>
      <c r="V11" s="2"/>
      <c r="W11" s="2"/>
      <c r="X11" s="2"/>
      <c r="Y11" s="6"/>
      <c r="Z11" s="6"/>
      <c r="AA11" s="6"/>
      <c r="AB11" s="6"/>
      <c r="AC11" s="6"/>
      <c r="AD11" s="6"/>
      <c r="AE11" s="14"/>
      <c r="AF11" s="12"/>
      <c r="AG11" s="68"/>
      <c r="AH11" s="12"/>
      <c r="AI11" s="12"/>
      <c r="AJ11" s="9"/>
      <c r="AK11" s="13"/>
    </row>
    <row r="12" spans="1:38" s="101" customFormat="1" ht="12.9" customHeight="1" thickBot="1" x14ac:dyDescent="0.3">
      <c r="B12" s="611" t="s">
        <v>42</v>
      </c>
      <c r="C12" s="612"/>
      <c r="D12" s="612"/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2"/>
      <c r="AB12" s="612"/>
      <c r="AC12" s="612"/>
      <c r="AD12" s="612"/>
      <c r="AE12" s="612"/>
      <c r="AF12" s="612"/>
      <c r="AG12" s="612"/>
      <c r="AH12" s="612"/>
      <c r="AI12" s="612"/>
      <c r="AJ12" s="612"/>
      <c r="AK12" s="613"/>
    </row>
    <row r="13" spans="1:38" s="29" customFormat="1" ht="10.199999999999999" customHeight="1" x14ac:dyDescent="0.25">
      <c r="B13" s="584" t="s">
        <v>94</v>
      </c>
      <c r="C13" s="585"/>
      <c r="D13" s="585"/>
      <c r="E13" s="585"/>
      <c r="F13" s="585"/>
      <c r="G13" s="586"/>
      <c r="H13" s="573" t="s">
        <v>5</v>
      </c>
      <c r="I13" s="614"/>
      <c r="J13" s="614"/>
      <c r="K13" s="614"/>
      <c r="L13" s="614"/>
      <c r="M13" s="614"/>
      <c r="N13" s="614"/>
      <c r="O13" s="614"/>
      <c r="P13" s="614"/>
      <c r="Q13" s="615"/>
      <c r="R13" s="590" t="s">
        <v>6</v>
      </c>
      <c r="S13" s="591"/>
      <c r="T13" s="591"/>
      <c r="U13" s="591"/>
      <c r="V13" s="591"/>
      <c r="W13" s="591"/>
      <c r="X13" s="591"/>
      <c r="Y13" s="591"/>
      <c r="Z13" s="591"/>
      <c r="AA13" s="592"/>
      <c r="AB13" s="590" t="s">
        <v>18</v>
      </c>
      <c r="AC13" s="591"/>
      <c r="AD13" s="591"/>
      <c r="AE13" s="591"/>
      <c r="AF13" s="591"/>
      <c r="AG13" s="591"/>
      <c r="AH13" s="591"/>
      <c r="AI13" s="591"/>
      <c r="AJ13" s="591"/>
      <c r="AK13" s="592"/>
    </row>
    <row r="14" spans="1:38" s="29" customFormat="1" ht="9" customHeight="1" thickBot="1" x14ac:dyDescent="0.3">
      <c r="B14" s="587"/>
      <c r="C14" s="588"/>
      <c r="D14" s="588"/>
      <c r="E14" s="588"/>
      <c r="F14" s="588"/>
      <c r="G14" s="589"/>
      <c r="H14" s="576" t="s">
        <v>7</v>
      </c>
      <c r="I14" s="616"/>
      <c r="J14" s="616"/>
      <c r="K14" s="616"/>
      <c r="L14" s="617"/>
      <c r="M14" s="571" t="s">
        <v>16</v>
      </c>
      <c r="N14" s="616"/>
      <c r="O14" s="571"/>
      <c r="P14" s="571"/>
      <c r="Q14" s="572"/>
      <c r="R14" s="576" t="s">
        <v>8</v>
      </c>
      <c r="S14" s="616"/>
      <c r="T14" s="616"/>
      <c r="U14" s="616"/>
      <c r="V14" s="617"/>
      <c r="W14" s="571" t="s">
        <v>17</v>
      </c>
      <c r="X14" s="616"/>
      <c r="Y14" s="571"/>
      <c r="Z14" s="571"/>
      <c r="AA14" s="572"/>
      <c r="AB14" s="576" t="s">
        <v>19</v>
      </c>
      <c r="AC14" s="616"/>
      <c r="AD14" s="616"/>
      <c r="AE14" s="616"/>
      <c r="AF14" s="617"/>
      <c r="AG14" s="571" t="s">
        <v>20</v>
      </c>
      <c r="AH14" s="616"/>
      <c r="AI14" s="571"/>
      <c r="AJ14" s="571"/>
      <c r="AK14" s="572"/>
    </row>
    <row r="15" spans="1:38" s="113" customFormat="1" ht="9.75" customHeight="1" x14ac:dyDescent="0.25">
      <c r="B15" s="497">
        <v>29</v>
      </c>
      <c r="C15" s="261" t="s">
        <v>399</v>
      </c>
      <c r="D15" s="133"/>
      <c r="E15" s="127"/>
      <c r="F15" s="127"/>
      <c r="G15" s="250"/>
      <c r="H15" s="548" t="s">
        <v>9</v>
      </c>
      <c r="I15" s="549"/>
      <c r="J15" s="549"/>
      <c r="K15" s="549"/>
      <c r="L15" s="550"/>
      <c r="M15" s="548" t="s">
        <v>9</v>
      </c>
      <c r="N15" s="549"/>
      <c r="O15" s="549"/>
      <c r="P15" s="549"/>
      <c r="Q15" s="550"/>
      <c r="R15" s="548" t="s">
        <v>9</v>
      </c>
      <c r="S15" s="549"/>
      <c r="T15" s="549"/>
      <c r="U15" s="549"/>
      <c r="V15" s="550"/>
      <c r="W15" s="548" t="s">
        <v>9</v>
      </c>
      <c r="X15" s="549"/>
      <c r="Y15" s="549"/>
      <c r="Z15" s="549"/>
      <c r="AA15" s="550"/>
      <c r="AB15" s="548" t="s">
        <v>9</v>
      </c>
      <c r="AC15" s="549"/>
      <c r="AD15" s="549"/>
      <c r="AE15" s="549"/>
      <c r="AF15" s="550"/>
      <c r="AG15" s="548" t="s">
        <v>9</v>
      </c>
      <c r="AH15" s="549"/>
      <c r="AI15" s="549"/>
      <c r="AJ15" s="549"/>
      <c r="AK15" s="550"/>
    </row>
    <row r="16" spans="1:38" s="113" customFormat="1" ht="9.75" customHeight="1" thickBot="1" x14ac:dyDescent="0.3">
      <c r="B16" s="85"/>
      <c r="C16" s="226" t="s">
        <v>97</v>
      </c>
      <c r="D16" s="136"/>
      <c r="E16" s="128"/>
      <c r="F16" s="128"/>
      <c r="G16" s="142"/>
      <c r="H16" s="551"/>
      <c r="I16" s="552"/>
      <c r="J16" s="552"/>
      <c r="K16" s="552"/>
      <c r="L16" s="553"/>
      <c r="M16" s="551"/>
      <c r="N16" s="552"/>
      <c r="O16" s="552"/>
      <c r="P16" s="552"/>
      <c r="Q16" s="553"/>
      <c r="R16" s="551"/>
      <c r="S16" s="552"/>
      <c r="T16" s="552"/>
      <c r="U16" s="552"/>
      <c r="V16" s="553"/>
      <c r="W16" s="551"/>
      <c r="X16" s="552"/>
      <c r="Y16" s="552"/>
      <c r="Z16" s="552"/>
      <c r="AA16" s="553"/>
      <c r="AB16" s="551"/>
      <c r="AC16" s="552"/>
      <c r="AD16" s="552"/>
      <c r="AE16" s="552"/>
      <c r="AF16" s="553"/>
      <c r="AG16" s="551"/>
      <c r="AH16" s="552"/>
      <c r="AI16" s="552"/>
      <c r="AJ16" s="552"/>
      <c r="AK16" s="553"/>
    </row>
    <row r="17" spans="2:37" s="113" customFormat="1" ht="9" customHeight="1" thickBot="1" x14ac:dyDescent="0.3">
      <c r="B17" s="498">
        <v>30</v>
      </c>
      <c r="C17" s="223" t="s">
        <v>254</v>
      </c>
      <c r="D17" s="129"/>
      <c r="E17" s="129"/>
      <c r="F17" s="127"/>
      <c r="G17" s="127"/>
      <c r="H17" s="548" t="s">
        <v>9</v>
      </c>
      <c r="I17" s="549"/>
      <c r="J17" s="549"/>
      <c r="K17" s="549"/>
      <c r="L17" s="550"/>
      <c r="M17" s="548" t="s">
        <v>9</v>
      </c>
      <c r="N17" s="549"/>
      <c r="O17" s="549"/>
      <c r="P17" s="549"/>
      <c r="Q17" s="550"/>
      <c r="R17" s="548" t="s">
        <v>9</v>
      </c>
      <c r="S17" s="549"/>
      <c r="T17" s="549"/>
      <c r="U17" s="549"/>
      <c r="V17" s="550"/>
      <c r="W17" s="548" t="s">
        <v>9</v>
      </c>
      <c r="X17" s="549"/>
      <c r="Y17" s="549"/>
      <c r="Z17" s="549"/>
      <c r="AA17" s="550"/>
      <c r="AB17" s="548" t="s">
        <v>9</v>
      </c>
      <c r="AC17" s="549"/>
      <c r="AD17" s="549"/>
      <c r="AE17" s="549"/>
      <c r="AF17" s="550"/>
      <c r="AG17" s="548" t="s">
        <v>9</v>
      </c>
      <c r="AH17" s="549"/>
      <c r="AI17" s="549"/>
      <c r="AJ17" s="549"/>
      <c r="AK17" s="550"/>
    </row>
    <row r="18" spans="2:37" s="113" customFormat="1" ht="9.75" customHeight="1" thickBot="1" x14ac:dyDescent="0.3">
      <c r="B18" s="262" t="s">
        <v>53</v>
      </c>
      <c r="C18" s="400" t="s">
        <v>98</v>
      </c>
      <c r="D18" s="132"/>
      <c r="E18" s="132"/>
      <c r="F18" s="128"/>
      <c r="G18" s="128"/>
      <c r="H18" s="551"/>
      <c r="I18" s="552"/>
      <c r="J18" s="552"/>
      <c r="K18" s="552"/>
      <c r="L18" s="553"/>
      <c r="M18" s="551"/>
      <c r="N18" s="552"/>
      <c r="O18" s="552"/>
      <c r="P18" s="552"/>
      <c r="Q18" s="553"/>
      <c r="R18" s="551"/>
      <c r="S18" s="552"/>
      <c r="T18" s="552"/>
      <c r="U18" s="552"/>
      <c r="V18" s="553"/>
      <c r="W18" s="551"/>
      <c r="X18" s="552"/>
      <c r="Y18" s="552"/>
      <c r="Z18" s="552"/>
      <c r="AA18" s="553"/>
      <c r="AB18" s="551"/>
      <c r="AC18" s="552"/>
      <c r="AD18" s="552"/>
      <c r="AE18" s="552"/>
      <c r="AF18" s="553"/>
      <c r="AG18" s="551"/>
      <c r="AH18" s="552"/>
      <c r="AI18" s="552"/>
      <c r="AJ18" s="552"/>
      <c r="AK18" s="553"/>
    </row>
    <row r="19" spans="2:37" s="113" customFormat="1" ht="9.75" customHeight="1" x14ac:dyDescent="0.25">
      <c r="B19" s="497">
        <v>31</v>
      </c>
      <c r="C19" s="256" t="s">
        <v>68</v>
      </c>
      <c r="D19" s="133"/>
      <c r="E19" s="133"/>
      <c r="F19" s="127"/>
      <c r="G19" s="127"/>
      <c r="H19" s="548" t="s">
        <v>9</v>
      </c>
      <c r="I19" s="549"/>
      <c r="J19" s="549"/>
      <c r="K19" s="549"/>
      <c r="L19" s="550"/>
      <c r="M19" s="548" t="s">
        <v>9</v>
      </c>
      <c r="N19" s="549"/>
      <c r="O19" s="549"/>
      <c r="P19" s="549"/>
      <c r="Q19" s="550"/>
      <c r="R19" s="548" t="s">
        <v>9</v>
      </c>
      <c r="S19" s="549"/>
      <c r="T19" s="549"/>
      <c r="U19" s="549"/>
      <c r="V19" s="550"/>
      <c r="W19" s="548" t="s">
        <v>9</v>
      </c>
      <c r="X19" s="549"/>
      <c r="Y19" s="549"/>
      <c r="Z19" s="549"/>
      <c r="AA19" s="550"/>
      <c r="AB19" s="548" t="s">
        <v>9</v>
      </c>
      <c r="AC19" s="549"/>
      <c r="AD19" s="549"/>
      <c r="AE19" s="549"/>
      <c r="AF19" s="550"/>
      <c r="AG19" s="548" t="s">
        <v>9</v>
      </c>
      <c r="AH19" s="549"/>
      <c r="AI19" s="549"/>
      <c r="AJ19" s="549"/>
      <c r="AK19" s="550"/>
    </row>
    <row r="20" spans="2:37" s="113" customFormat="1" ht="9" customHeight="1" thickBot="1" x14ac:dyDescent="0.3">
      <c r="B20" s="85"/>
      <c r="C20" s="263" t="s">
        <v>67</v>
      </c>
      <c r="D20" s="136"/>
      <c r="E20" s="136"/>
      <c r="F20" s="128"/>
      <c r="G20" s="128"/>
      <c r="H20" s="551"/>
      <c r="I20" s="552"/>
      <c r="J20" s="552"/>
      <c r="K20" s="552"/>
      <c r="L20" s="553"/>
      <c r="M20" s="551"/>
      <c r="N20" s="552"/>
      <c r="O20" s="552"/>
      <c r="P20" s="552"/>
      <c r="Q20" s="553"/>
      <c r="R20" s="551"/>
      <c r="S20" s="552"/>
      <c r="T20" s="552"/>
      <c r="U20" s="552"/>
      <c r="V20" s="553"/>
      <c r="W20" s="551"/>
      <c r="X20" s="552"/>
      <c r="Y20" s="552"/>
      <c r="Z20" s="552"/>
      <c r="AA20" s="553"/>
      <c r="AB20" s="551"/>
      <c r="AC20" s="552"/>
      <c r="AD20" s="552"/>
      <c r="AE20" s="552"/>
      <c r="AF20" s="553"/>
      <c r="AG20" s="551"/>
      <c r="AH20" s="552"/>
      <c r="AI20" s="552"/>
      <c r="AJ20" s="552"/>
      <c r="AK20" s="553"/>
    </row>
    <row r="21" spans="2:37" s="113" customFormat="1" ht="9" customHeight="1" x14ac:dyDescent="0.25">
      <c r="B21" s="497">
        <v>32</v>
      </c>
      <c r="C21" s="256" t="s">
        <v>68</v>
      </c>
      <c r="D21" s="133"/>
      <c r="E21" s="133"/>
      <c r="F21" s="127"/>
      <c r="G21" s="127"/>
      <c r="H21" s="548" t="s">
        <v>9</v>
      </c>
      <c r="I21" s="549"/>
      <c r="J21" s="549"/>
      <c r="K21" s="549"/>
      <c r="L21" s="550"/>
      <c r="M21" s="548" t="s">
        <v>9</v>
      </c>
      <c r="N21" s="549"/>
      <c r="O21" s="549"/>
      <c r="P21" s="549"/>
      <c r="Q21" s="550"/>
      <c r="R21" s="548" t="s">
        <v>9</v>
      </c>
      <c r="S21" s="549"/>
      <c r="T21" s="549"/>
      <c r="U21" s="549"/>
      <c r="V21" s="550"/>
      <c r="W21" s="548" t="s">
        <v>9</v>
      </c>
      <c r="X21" s="549"/>
      <c r="Y21" s="549"/>
      <c r="Z21" s="549"/>
      <c r="AA21" s="550"/>
      <c r="AB21" s="548" t="s">
        <v>9</v>
      </c>
      <c r="AC21" s="549"/>
      <c r="AD21" s="549"/>
      <c r="AE21" s="549"/>
      <c r="AF21" s="550"/>
      <c r="AG21" s="548" t="s">
        <v>9</v>
      </c>
      <c r="AH21" s="549"/>
      <c r="AI21" s="549"/>
      <c r="AJ21" s="549"/>
      <c r="AK21" s="550"/>
    </row>
    <row r="22" spans="2:37" s="113" customFormat="1" ht="9.75" customHeight="1" thickBot="1" x14ac:dyDescent="0.3">
      <c r="B22" s="85"/>
      <c r="C22" s="263" t="s">
        <v>63</v>
      </c>
      <c r="D22" s="136"/>
      <c r="E22" s="136"/>
      <c r="F22" s="128"/>
      <c r="G22" s="128"/>
      <c r="H22" s="551"/>
      <c r="I22" s="552"/>
      <c r="J22" s="552"/>
      <c r="K22" s="552"/>
      <c r="L22" s="553"/>
      <c r="M22" s="551"/>
      <c r="N22" s="552"/>
      <c r="O22" s="552"/>
      <c r="P22" s="552"/>
      <c r="Q22" s="553"/>
      <c r="R22" s="551"/>
      <c r="S22" s="552"/>
      <c r="T22" s="552"/>
      <c r="U22" s="552"/>
      <c r="V22" s="553"/>
      <c r="W22" s="551"/>
      <c r="X22" s="552"/>
      <c r="Y22" s="552"/>
      <c r="Z22" s="552"/>
      <c r="AA22" s="553"/>
      <c r="AB22" s="551"/>
      <c r="AC22" s="552"/>
      <c r="AD22" s="552"/>
      <c r="AE22" s="552"/>
      <c r="AF22" s="553"/>
      <c r="AG22" s="551"/>
      <c r="AH22" s="552"/>
      <c r="AI22" s="552"/>
      <c r="AJ22" s="552"/>
      <c r="AK22" s="553"/>
    </row>
    <row r="23" spans="2:37" s="113" customFormat="1" ht="9" customHeight="1" x14ac:dyDescent="0.25">
      <c r="B23" s="499">
        <v>33</v>
      </c>
      <c r="C23" s="264" t="s">
        <v>395</v>
      </c>
      <c r="D23" s="133"/>
      <c r="E23" s="133"/>
      <c r="F23" s="127"/>
      <c r="G23" s="127"/>
      <c r="H23" s="548" t="s">
        <v>9</v>
      </c>
      <c r="I23" s="549"/>
      <c r="J23" s="549"/>
      <c r="K23" s="549"/>
      <c r="L23" s="550"/>
      <c r="M23" s="548" t="s">
        <v>9</v>
      </c>
      <c r="N23" s="549"/>
      <c r="O23" s="549"/>
      <c r="P23" s="549"/>
      <c r="Q23" s="550"/>
      <c r="R23" s="548" t="s">
        <v>9</v>
      </c>
      <c r="S23" s="549"/>
      <c r="T23" s="549"/>
      <c r="U23" s="549"/>
      <c r="V23" s="550"/>
      <c r="W23" s="548" t="s">
        <v>9</v>
      </c>
      <c r="X23" s="549"/>
      <c r="Y23" s="549"/>
      <c r="Z23" s="549"/>
      <c r="AA23" s="550"/>
      <c r="AB23" s="548" t="s">
        <v>9</v>
      </c>
      <c r="AC23" s="549"/>
      <c r="AD23" s="549"/>
      <c r="AE23" s="549"/>
      <c r="AF23" s="550"/>
      <c r="AG23" s="548" t="s">
        <v>9</v>
      </c>
      <c r="AH23" s="549"/>
      <c r="AI23" s="549"/>
      <c r="AJ23" s="549"/>
      <c r="AK23" s="550"/>
    </row>
    <row r="24" spans="2:37" s="113" customFormat="1" ht="9" customHeight="1" thickBot="1" x14ac:dyDescent="0.3">
      <c r="B24" s="85"/>
      <c r="C24" s="246" t="s">
        <v>396</v>
      </c>
      <c r="D24" s="136"/>
      <c r="E24" s="136"/>
      <c r="F24" s="128"/>
      <c r="G24" s="128"/>
      <c r="H24" s="551"/>
      <c r="I24" s="552"/>
      <c r="J24" s="552"/>
      <c r="K24" s="552"/>
      <c r="L24" s="553"/>
      <c r="M24" s="551"/>
      <c r="N24" s="552"/>
      <c r="O24" s="552"/>
      <c r="P24" s="552"/>
      <c r="Q24" s="553"/>
      <c r="R24" s="551"/>
      <c r="S24" s="552"/>
      <c r="T24" s="552"/>
      <c r="U24" s="552"/>
      <c r="V24" s="553"/>
      <c r="W24" s="551"/>
      <c r="X24" s="552"/>
      <c r="Y24" s="552"/>
      <c r="Z24" s="552"/>
      <c r="AA24" s="553"/>
      <c r="AB24" s="551"/>
      <c r="AC24" s="552"/>
      <c r="AD24" s="552"/>
      <c r="AE24" s="552"/>
      <c r="AF24" s="553"/>
      <c r="AG24" s="551"/>
      <c r="AH24" s="552"/>
      <c r="AI24" s="552"/>
      <c r="AJ24" s="552"/>
      <c r="AK24" s="553"/>
    </row>
    <row r="25" spans="2:37" s="113" customFormat="1" ht="10.5" customHeight="1" x14ac:dyDescent="0.25">
      <c r="B25" s="499" t="s">
        <v>367</v>
      </c>
      <c r="C25" s="257" t="s">
        <v>48</v>
      </c>
      <c r="D25" s="133"/>
      <c r="E25" s="133"/>
      <c r="F25" s="127"/>
      <c r="G25" s="127"/>
      <c r="H25" s="548" t="s">
        <v>9</v>
      </c>
      <c r="I25" s="549"/>
      <c r="J25" s="549"/>
      <c r="K25" s="549"/>
      <c r="L25" s="550"/>
      <c r="M25" s="548" t="s">
        <v>9</v>
      </c>
      <c r="N25" s="549"/>
      <c r="O25" s="549"/>
      <c r="P25" s="549"/>
      <c r="Q25" s="550"/>
      <c r="R25" s="548" t="s">
        <v>9</v>
      </c>
      <c r="S25" s="549"/>
      <c r="T25" s="549"/>
      <c r="U25" s="549"/>
      <c r="V25" s="550"/>
      <c r="W25" s="548" t="s">
        <v>9</v>
      </c>
      <c r="X25" s="549"/>
      <c r="Y25" s="549"/>
      <c r="Z25" s="549"/>
      <c r="AA25" s="550"/>
      <c r="AB25" s="548" t="s">
        <v>9</v>
      </c>
      <c r="AC25" s="549"/>
      <c r="AD25" s="549"/>
      <c r="AE25" s="549"/>
      <c r="AF25" s="550"/>
      <c r="AG25" s="548" t="s">
        <v>9</v>
      </c>
      <c r="AH25" s="549"/>
      <c r="AI25" s="549"/>
      <c r="AJ25" s="549"/>
      <c r="AK25" s="550"/>
    </row>
    <row r="26" spans="2:37" s="113" customFormat="1" ht="10.5" customHeight="1" thickBot="1" x14ac:dyDescent="0.3">
      <c r="B26" s="109"/>
      <c r="C26" s="259" t="s">
        <v>107</v>
      </c>
      <c r="D26" s="136"/>
      <c r="E26" s="136"/>
      <c r="F26" s="128"/>
      <c r="G26" s="142"/>
      <c r="H26" s="551"/>
      <c r="I26" s="552"/>
      <c r="J26" s="552"/>
      <c r="K26" s="552"/>
      <c r="L26" s="553"/>
      <c r="M26" s="551"/>
      <c r="N26" s="552"/>
      <c r="O26" s="552"/>
      <c r="P26" s="552"/>
      <c r="Q26" s="553"/>
      <c r="R26" s="551"/>
      <c r="S26" s="552"/>
      <c r="T26" s="552"/>
      <c r="U26" s="552"/>
      <c r="V26" s="553"/>
      <c r="W26" s="551"/>
      <c r="X26" s="552"/>
      <c r="Y26" s="552"/>
      <c r="Z26" s="552"/>
      <c r="AA26" s="553"/>
      <c r="AB26" s="551"/>
      <c r="AC26" s="552"/>
      <c r="AD26" s="552"/>
      <c r="AE26" s="552"/>
      <c r="AF26" s="553"/>
      <c r="AG26" s="551"/>
      <c r="AH26" s="552"/>
      <c r="AI26" s="552"/>
      <c r="AJ26" s="552"/>
      <c r="AK26" s="553"/>
    </row>
    <row r="27" spans="2:37" s="113" customFormat="1" ht="10.5" customHeight="1" thickBot="1" x14ac:dyDescent="0.3">
      <c r="B27" s="499" t="s">
        <v>368</v>
      </c>
      <c r="C27" s="264" t="s">
        <v>93</v>
      </c>
      <c r="D27" s="133"/>
      <c r="E27" s="133"/>
      <c r="F27" s="127"/>
      <c r="G27" s="127"/>
      <c r="H27" s="548" t="s">
        <v>9</v>
      </c>
      <c r="I27" s="549"/>
      <c r="J27" s="549"/>
      <c r="K27" s="549"/>
      <c r="L27" s="550"/>
      <c r="M27" s="548" t="s">
        <v>9</v>
      </c>
      <c r="N27" s="549"/>
      <c r="O27" s="549"/>
      <c r="P27" s="549"/>
      <c r="Q27" s="550"/>
      <c r="R27" s="548" t="s">
        <v>9</v>
      </c>
      <c r="S27" s="549"/>
      <c r="T27" s="549"/>
      <c r="U27" s="549"/>
      <c r="V27" s="550"/>
      <c r="W27" s="548" t="s">
        <v>9</v>
      </c>
      <c r="X27" s="549"/>
      <c r="Y27" s="549"/>
      <c r="Z27" s="549"/>
      <c r="AA27" s="550"/>
      <c r="AB27" s="548" t="s">
        <v>9</v>
      </c>
      <c r="AC27" s="549"/>
      <c r="AD27" s="549"/>
      <c r="AE27" s="549"/>
      <c r="AF27" s="550"/>
      <c r="AG27" s="548" t="s">
        <v>9</v>
      </c>
      <c r="AH27" s="549"/>
      <c r="AI27" s="549"/>
      <c r="AJ27" s="549"/>
      <c r="AK27" s="550"/>
    </row>
    <row r="28" spans="2:37" s="113" customFormat="1" ht="9.75" customHeight="1" thickBot="1" x14ac:dyDescent="0.3">
      <c r="B28" s="262" t="s">
        <v>53</v>
      </c>
      <c r="C28" s="265" t="s">
        <v>70</v>
      </c>
      <c r="D28" s="133"/>
      <c r="E28" s="133"/>
      <c r="F28" s="127"/>
      <c r="G28" s="127"/>
      <c r="H28" s="551"/>
      <c r="I28" s="552"/>
      <c r="J28" s="552"/>
      <c r="K28" s="552"/>
      <c r="L28" s="553"/>
      <c r="M28" s="551"/>
      <c r="N28" s="552"/>
      <c r="O28" s="552"/>
      <c r="P28" s="552"/>
      <c r="Q28" s="553"/>
      <c r="R28" s="551"/>
      <c r="S28" s="552"/>
      <c r="T28" s="552"/>
      <c r="U28" s="552"/>
      <c r="V28" s="553"/>
      <c r="W28" s="551"/>
      <c r="X28" s="552"/>
      <c r="Y28" s="552"/>
      <c r="Z28" s="552"/>
      <c r="AA28" s="553"/>
      <c r="AB28" s="551"/>
      <c r="AC28" s="552"/>
      <c r="AD28" s="552"/>
      <c r="AE28" s="552"/>
      <c r="AF28" s="553"/>
      <c r="AG28" s="551"/>
      <c r="AH28" s="552"/>
      <c r="AI28" s="552"/>
      <c r="AJ28" s="552"/>
      <c r="AK28" s="553"/>
    </row>
    <row r="29" spans="2:37" s="113" customFormat="1" ht="9" customHeight="1" x14ac:dyDescent="0.25">
      <c r="B29" s="500">
        <v>35</v>
      </c>
      <c r="C29" s="247"/>
      <c r="D29" s="266"/>
      <c r="E29" s="137"/>
      <c r="F29" s="137"/>
      <c r="G29" s="240"/>
      <c r="H29" s="548" t="s">
        <v>9</v>
      </c>
      <c r="I29" s="549"/>
      <c r="J29" s="549"/>
      <c r="K29" s="549"/>
      <c r="L29" s="550"/>
      <c r="M29" s="548" t="s">
        <v>9</v>
      </c>
      <c r="N29" s="549"/>
      <c r="O29" s="549"/>
      <c r="P29" s="549"/>
      <c r="Q29" s="550"/>
      <c r="R29" s="548" t="s">
        <v>9</v>
      </c>
      <c r="S29" s="549"/>
      <c r="T29" s="549"/>
      <c r="U29" s="549"/>
      <c r="V29" s="550"/>
      <c r="W29" s="548" t="s">
        <v>9</v>
      </c>
      <c r="X29" s="549"/>
      <c r="Y29" s="549"/>
      <c r="Z29" s="549"/>
      <c r="AA29" s="550"/>
      <c r="AB29" s="548" t="s">
        <v>9</v>
      </c>
      <c r="AC29" s="549"/>
      <c r="AD29" s="549"/>
      <c r="AE29" s="549"/>
      <c r="AF29" s="550"/>
      <c r="AG29" s="548" t="s">
        <v>9</v>
      </c>
      <c r="AH29" s="549"/>
      <c r="AI29" s="549"/>
      <c r="AJ29" s="549"/>
      <c r="AK29" s="550"/>
    </row>
    <row r="30" spans="2:37" s="113" customFormat="1" ht="9.75" customHeight="1" x14ac:dyDescent="0.25">
      <c r="B30" s="85"/>
      <c r="C30" s="261" t="s">
        <v>23</v>
      </c>
      <c r="D30" s="136"/>
      <c r="E30" s="128"/>
      <c r="F30" s="128"/>
      <c r="G30" s="142"/>
      <c r="H30" s="551"/>
      <c r="I30" s="552"/>
      <c r="J30" s="552"/>
      <c r="K30" s="552"/>
      <c r="L30" s="553"/>
      <c r="M30" s="551"/>
      <c r="N30" s="552"/>
      <c r="O30" s="552"/>
      <c r="P30" s="552"/>
      <c r="Q30" s="553"/>
      <c r="R30" s="551"/>
      <c r="S30" s="552"/>
      <c r="T30" s="552"/>
      <c r="U30" s="552"/>
      <c r="V30" s="553"/>
      <c r="W30" s="551"/>
      <c r="X30" s="552"/>
      <c r="Y30" s="552"/>
      <c r="Z30" s="552"/>
      <c r="AA30" s="553"/>
      <c r="AB30" s="551"/>
      <c r="AC30" s="552"/>
      <c r="AD30" s="552"/>
      <c r="AE30" s="552"/>
      <c r="AF30" s="553"/>
      <c r="AG30" s="551"/>
      <c r="AH30" s="552"/>
      <c r="AI30" s="552"/>
      <c r="AJ30" s="552"/>
      <c r="AK30" s="553"/>
    </row>
    <row r="31" spans="2:37" s="138" customFormat="1" ht="5.0999999999999996" customHeight="1" thickBot="1" x14ac:dyDescent="0.3">
      <c r="B31" s="125"/>
      <c r="C31" s="267"/>
      <c r="D31" s="268"/>
      <c r="E31" s="268"/>
      <c r="F31" s="268"/>
      <c r="G31" s="268"/>
      <c r="H31" s="269"/>
      <c r="I31" s="268"/>
      <c r="J31" s="268"/>
      <c r="K31" s="268"/>
      <c r="L31" s="268"/>
      <c r="M31" s="269"/>
      <c r="N31" s="268"/>
      <c r="O31" s="268"/>
      <c r="P31" s="268"/>
      <c r="Q31" s="268"/>
      <c r="R31" s="269"/>
      <c r="S31" s="268"/>
      <c r="T31" s="268"/>
      <c r="U31" s="268"/>
      <c r="V31" s="268"/>
      <c r="W31" s="269"/>
      <c r="X31" s="268"/>
      <c r="Y31" s="268"/>
      <c r="Z31" s="268"/>
      <c r="AA31" s="268"/>
      <c r="AB31" s="269"/>
      <c r="AC31" s="268"/>
      <c r="AD31" s="268"/>
      <c r="AE31" s="268"/>
      <c r="AF31" s="268"/>
      <c r="AG31" s="269"/>
      <c r="AH31" s="268"/>
      <c r="AI31" s="268"/>
      <c r="AJ31" s="268"/>
      <c r="AK31" s="270"/>
    </row>
    <row r="32" spans="2:37" s="138" customFormat="1" ht="9.75" customHeight="1" x14ac:dyDescent="0.25">
      <c r="B32" s="501">
        <v>36</v>
      </c>
      <c r="C32" s="223" t="s">
        <v>256</v>
      </c>
      <c r="D32" s="127"/>
      <c r="E32" s="127"/>
      <c r="F32" s="127"/>
      <c r="G32" s="127"/>
      <c r="H32" s="271"/>
      <c r="I32" s="272"/>
      <c r="J32" s="272"/>
      <c r="K32" s="272"/>
      <c r="L32" s="273"/>
      <c r="M32" s="548" t="s">
        <v>9</v>
      </c>
      <c r="N32" s="549"/>
      <c r="O32" s="549"/>
      <c r="P32" s="549"/>
      <c r="Q32" s="550"/>
      <c r="R32" s="271"/>
      <c r="S32" s="272"/>
      <c r="T32" s="272"/>
      <c r="U32" s="272"/>
      <c r="V32" s="273"/>
      <c r="W32" s="548" t="s">
        <v>9</v>
      </c>
      <c r="X32" s="549"/>
      <c r="Y32" s="549"/>
      <c r="Z32" s="549"/>
      <c r="AA32" s="550"/>
      <c r="AB32" s="271"/>
      <c r="AC32" s="272"/>
      <c r="AD32" s="272"/>
      <c r="AE32" s="272"/>
      <c r="AF32" s="273"/>
      <c r="AG32" s="548" t="s">
        <v>9</v>
      </c>
      <c r="AH32" s="549"/>
      <c r="AI32" s="549"/>
      <c r="AJ32" s="549"/>
      <c r="AK32" s="550"/>
    </row>
    <row r="33" spans="2:37" s="138" customFormat="1" ht="9.75" customHeight="1" thickBot="1" x14ac:dyDescent="0.3">
      <c r="B33" s="124"/>
      <c r="C33" s="241" t="s">
        <v>51</v>
      </c>
      <c r="D33" s="127"/>
      <c r="E33" s="127"/>
      <c r="F33" s="127"/>
      <c r="G33" s="127"/>
      <c r="H33" s="231"/>
      <c r="I33" s="232"/>
      <c r="J33" s="232"/>
      <c r="K33" s="232"/>
      <c r="L33" s="233"/>
      <c r="M33" s="551"/>
      <c r="N33" s="552"/>
      <c r="O33" s="552"/>
      <c r="P33" s="552"/>
      <c r="Q33" s="553"/>
      <c r="R33" s="231"/>
      <c r="S33" s="232"/>
      <c r="T33" s="232"/>
      <c r="U33" s="232"/>
      <c r="V33" s="233"/>
      <c r="W33" s="551"/>
      <c r="X33" s="552"/>
      <c r="Y33" s="552"/>
      <c r="Z33" s="552"/>
      <c r="AA33" s="553"/>
      <c r="AB33" s="231"/>
      <c r="AC33" s="232"/>
      <c r="AD33" s="232"/>
      <c r="AE33" s="232"/>
      <c r="AF33" s="233"/>
      <c r="AG33" s="551"/>
      <c r="AH33" s="552"/>
      <c r="AI33" s="552"/>
      <c r="AJ33" s="552"/>
      <c r="AK33" s="553"/>
    </row>
    <row r="34" spans="2:37" s="113" customFormat="1" ht="9" customHeight="1" thickBot="1" x14ac:dyDescent="0.3">
      <c r="B34" s="500">
        <v>37</v>
      </c>
      <c r="C34" s="251" t="s">
        <v>52</v>
      </c>
      <c r="D34" s="119"/>
      <c r="E34" s="119"/>
      <c r="F34" s="119"/>
      <c r="G34" s="119"/>
      <c r="H34" s="271"/>
      <c r="I34" s="272"/>
      <c r="J34" s="272"/>
      <c r="K34" s="272"/>
      <c r="L34" s="273"/>
      <c r="M34" s="548" t="s">
        <v>9</v>
      </c>
      <c r="N34" s="549"/>
      <c r="O34" s="549"/>
      <c r="P34" s="549"/>
      <c r="Q34" s="550"/>
      <c r="R34" s="271"/>
      <c r="S34" s="272"/>
      <c r="T34" s="272"/>
      <c r="U34" s="272"/>
      <c r="V34" s="273"/>
      <c r="W34" s="548" t="s">
        <v>9</v>
      </c>
      <c r="X34" s="549"/>
      <c r="Y34" s="549"/>
      <c r="Z34" s="549"/>
      <c r="AA34" s="550"/>
      <c r="AB34" s="271"/>
      <c r="AC34" s="272"/>
      <c r="AD34" s="272"/>
      <c r="AE34" s="272"/>
      <c r="AF34" s="272"/>
      <c r="AG34" s="548" t="s">
        <v>9</v>
      </c>
      <c r="AH34" s="549"/>
      <c r="AI34" s="549"/>
      <c r="AJ34" s="549"/>
      <c r="AK34" s="550"/>
    </row>
    <row r="35" spans="2:37" s="113" customFormat="1" ht="9.75" customHeight="1" thickBot="1" x14ac:dyDescent="0.3">
      <c r="B35" s="253" t="s">
        <v>54</v>
      </c>
      <c r="C35" s="254" t="s">
        <v>69</v>
      </c>
      <c r="D35" s="111"/>
      <c r="E35" s="111"/>
      <c r="F35" s="111"/>
      <c r="G35" s="111"/>
      <c r="H35" s="231"/>
      <c r="I35" s="232"/>
      <c r="J35" s="232"/>
      <c r="K35" s="232"/>
      <c r="L35" s="233"/>
      <c r="M35" s="551"/>
      <c r="N35" s="552"/>
      <c r="O35" s="552"/>
      <c r="P35" s="552"/>
      <c r="Q35" s="553"/>
      <c r="R35" s="231"/>
      <c r="S35" s="232"/>
      <c r="T35" s="232"/>
      <c r="U35" s="232"/>
      <c r="V35" s="233"/>
      <c r="W35" s="551"/>
      <c r="X35" s="552"/>
      <c r="Y35" s="552"/>
      <c r="Z35" s="552"/>
      <c r="AA35" s="553"/>
      <c r="AB35" s="231"/>
      <c r="AC35" s="232"/>
      <c r="AD35" s="232"/>
      <c r="AE35" s="232"/>
      <c r="AF35" s="232"/>
      <c r="AG35" s="551"/>
      <c r="AH35" s="552"/>
      <c r="AI35" s="552"/>
      <c r="AJ35" s="552"/>
      <c r="AK35" s="553"/>
    </row>
    <row r="36" spans="2:37" ht="6.9" customHeight="1" thickBot="1" x14ac:dyDescent="0.3">
      <c r="B36" s="82"/>
      <c r="C36" s="40"/>
      <c r="D36" s="11"/>
      <c r="E36" s="11"/>
      <c r="F36" s="11"/>
      <c r="G36" s="11"/>
      <c r="H36" s="502"/>
      <c r="I36" s="67"/>
      <c r="J36" s="67"/>
      <c r="K36" s="67"/>
      <c r="L36" s="67"/>
      <c r="M36" s="502"/>
      <c r="N36" s="67"/>
      <c r="O36" s="67"/>
      <c r="P36" s="67"/>
      <c r="Q36" s="67"/>
      <c r="R36" s="502"/>
      <c r="S36" s="67"/>
      <c r="T36" s="67"/>
      <c r="U36" s="67"/>
      <c r="V36" s="67"/>
      <c r="W36" s="502"/>
      <c r="X36" s="67"/>
      <c r="Y36" s="67"/>
      <c r="Z36" s="67"/>
      <c r="AA36" s="67"/>
      <c r="AB36" s="502"/>
      <c r="AC36" s="67"/>
      <c r="AD36" s="67"/>
      <c r="AE36" s="67"/>
      <c r="AF36" s="67"/>
      <c r="AG36" s="502"/>
      <c r="AH36" s="67"/>
      <c r="AI36" s="28"/>
      <c r="AJ36" s="28"/>
      <c r="AK36" s="28"/>
    </row>
    <row r="37" spans="2:37" s="3" customFormat="1" ht="12.9" customHeight="1" thickBot="1" x14ac:dyDescent="0.3">
      <c r="B37" s="611" t="s">
        <v>332</v>
      </c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612"/>
      <c r="AJ37" s="612"/>
      <c r="AK37" s="613"/>
    </row>
    <row r="38" spans="2:37" s="3" customFormat="1" ht="10.5" customHeight="1" x14ac:dyDescent="0.25">
      <c r="B38" s="584" t="s">
        <v>94</v>
      </c>
      <c r="C38" s="585"/>
      <c r="D38" s="585"/>
      <c r="E38" s="585"/>
      <c r="F38" s="585"/>
      <c r="G38" s="586"/>
      <c r="H38" s="573" t="s">
        <v>5</v>
      </c>
      <c r="I38" s="614"/>
      <c r="J38" s="614"/>
      <c r="K38" s="614"/>
      <c r="L38" s="614"/>
      <c r="M38" s="614"/>
      <c r="N38" s="614"/>
      <c r="O38" s="614"/>
      <c r="P38" s="614"/>
      <c r="Q38" s="615"/>
      <c r="R38" s="590" t="s">
        <v>6</v>
      </c>
      <c r="S38" s="591"/>
      <c r="T38" s="591"/>
      <c r="U38" s="591"/>
      <c r="V38" s="591"/>
      <c r="W38" s="591"/>
      <c r="X38" s="591"/>
      <c r="Y38" s="591"/>
      <c r="Z38" s="591"/>
      <c r="AA38" s="592"/>
      <c r="AB38" s="590" t="s">
        <v>18</v>
      </c>
      <c r="AC38" s="591"/>
      <c r="AD38" s="591"/>
      <c r="AE38" s="591"/>
      <c r="AF38" s="591"/>
      <c r="AG38" s="591"/>
      <c r="AH38" s="591"/>
      <c r="AI38" s="591"/>
      <c r="AJ38" s="591"/>
      <c r="AK38" s="592"/>
    </row>
    <row r="39" spans="2:37" s="3" customFormat="1" ht="11.25" customHeight="1" thickBot="1" x14ac:dyDescent="0.3">
      <c r="B39" s="587"/>
      <c r="C39" s="588"/>
      <c r="D39" s="588"/>
      <c r="E39" s="588"/>
      <c r="F39" s="588"/>
      <c r="G39" s="589"/>
      <c r="H39" s="576" t="s">
        <v>7</v>
      </c>
      <c r="I39" s="616"/>
      <c r="J39" s="616"/>
      <c r="K39" s="616"/>
      <c r="L39" s="617"/>
      <c r="M39" s="571" t="s">
        <v>16</v>
      </c>
      <c r="N39" s="616"/>
      <c r="O39" s="571"/>
      <c r="P39" s="571"/>
      <c r="Q39" s="572"/>
      <c r="R39" s="576" t="s">
        <v>8</v>
      </c>
      <c r="S39" s="616"/>
      <c r="T39" s="616"/>
      <c r="U39" s="616"/>
      <c r="V39" s="617"/>
      <c r="W39" s="571" t="s">
        <v>17</v>
      </c>
      <c r="X39" s="616"/>
      <c r="Y39" s="571"/>
      <c r="Z39" s="571"/>
      <c r="AA39" s="572"/>
      <c r="AB39" s="576" t="s">
        <v>19</v>
      </c>
      <c r="AC39" s="616"/>
      <c r="AD39" s="616"/>
      <c r="AE39" s="616"/>
      <c r="AF39" s="617"/>
      <c r="AG39" s="571" t="s">
        <v>20</v>
      </c>
      <c r="AH39" s="616"/>
      <c r="AI39" s="571"/>
      <c r="AJ39" s="571"/>
      <c r="AK39" s="572"/>
    </row>
    <row r="40" spans="2:37" s="3" customFormat="1" ht="10.5" customHeight="1" x14ac:dyDescent="0.25">
      <c r="B40" s="497">
        <v>38</v>
      </c>
      <c r="C40" s="261" t="s">
        <v>334</v>
      </c>
      <c r="D40" s="133"/>
      <c r="E40" s="127"/>
      <c r="F40" s="127"/>
      <c r="G40" s="250"/>
      <c r="H40" s="548" t="s">
        <v>9</v>
      </c>
      <c r="I40" s="549"/>
      <c r="J40" s="549"/>
      <c r="K40" s="549"/>
      <c r="L40" s="550"/>
      <c r="M40" s="548" t="s">
        <v>9</v>
      </c>
      <c r="N40" s="549"/>
      <c r="O40" s="549"/>
      <c r="P40" s="549"/>
      <c r="Q40" s="550"/>
      <c r="R40" s="548" t="s">
        <v>9</v>
      </c>
      <c r="S40" s="549"/>
      <c r="T40" s="549"/>
      <c r="U40" s="549"/>
      <c r="V40" s="550"/>
      <c r="W40" s="548" t="s">
        <v>9</v>
      </c>
      <c r="X40" s="549"/>
      <c r="Y40" s="549"/>
      <c r="Z40" s="549"/>
      <c r="AA40" s="550"/>
      <c r="AB40" s="548" t="s">
        <v>9</v>
      </c>
      <c r="AC40" s="549"/>
      <c r="AD40" s="549"/>
      <c r="AE40" s="549"/>
      <c r="AF40" s="550"/>
      <c r="AG40" s="548" t="s">
        <v>9</v>
      </c>
      <c r="AH40" s="549"/>
      <c r="AI40" s="549"/>
      <c r="AJ40" s="549"/>
      <c r="AK40" s="550"/>
    </row>
    <row r="41" spans="2:37" s="3" customFormat="1" ht="9.75" customHeight="1" thickBot="1" x14ac:dyDescent="0.3">
      <c r="B41" s="85"/>
      <c r="C41" s="226" t="s">
        <v>400</v>
      </c>
      <c r="D41" s="136"/>
      <c r="E41" s="128"/>
      <c r="F41" s="128"/>
      <c r="G41" s="142"/>
      <c r="H41" s="551"/>
      <c r="I41" s="552"/>
      <c r="J41" s="552"/>
      <c r="K41" s="552"/>
      <c r="L41" s="553"/>
      <c r="M41" s="551"/>
      <c r="N41" s="552"/>
      <c r="O41" s="552"/>
      <c r="P41" s="552"/>
      <c r="Q41" s="553"/>
      <c r="R41" s="551"/>
      <c r="S41" s="552"/>
      <c r="T41" s="552"/>
      <c r="U41" s="552"/>
      <c r="V41" s="553"/>
      <c r="W41" s="551"/>
      <c r="X41" s="552"/>
      <c r="Y41" s="552"/>
      <c r="Z41" s="552"/>
      <c r="AA41" s="553"/>
      <c r="AB41" s="551"/>
      <c r="AC41" s="552"/>
      <c r="AD41" s="552"/>
      <c r="AE41" s="552"/>
      <c r="AF41" s="553"/>
      <c r="AG41" s="551"/>
      <c r="AH41" s="552"/>
      <c r="AI41" s="552"/>
      <c r="AJ41" s="552"/>
      <c r="AK41" s="553"/>
    </row>
    <row r="42" spans="2:37" s="151" customFormat="1" ht="9" customHeight="1" x14ac:dyDescent="0.25">
      <c r="B42" s="497">
        <v>39</v>
      </c>
      <c r="C42" s="261" t="s">
        <v>336</v>
      </c>
      <c r="D42" s="129"/>
      <c r="E42" s="129"/>
      <c r="F42" s="127"/>
      <c r="G42" s="127"/>
      <c r="H42" s="548" t="s">
        <v>9</v>
      </c>
      <c r="I42" s="549"/>
      <c r="J42" s="549"/>
      <c r="K42" s="549"/>
      <c r="L42" s="550"/>
      <c r="M42" s="548" t="s">
        <v>9</v>
      </c>
      <c r="N42" s="549"/>
      <c r="O42" s="549"/>
      <c r="P42" s="549"/>
      <c r="Q42" s="550"/>
      <c r="R42" s="548" t="s">
        <v>9</v>
      </c>
      <c r="S42" s="549"/>
      <c r="T42" s="549"/>
      <c r="U42" s="549"/>
      <c r="V42" s="550"/>
      <c r="W42" s="548" t="s">
        <v>9</v>
      </c>
      <c r="X42" s="549"/>
      <c r="Y42" s="549"/>
      <c r="Z42" s="549"/>
      <c r="AA42" s="550"/>
      <c r="AB42" s="548" t="s">
        <v>9</v>
      </c>
      <c r="AC42" s="549"/>
      <c r="AD42" s="549"/>
      <c r="AE42" s="549"/>
      <c r="AF42" s="550"/>
      <c r="AG42" s="548" t="s">
        <v>9</v>
      </c>
      <c r="AH42" s="549"/>
      <c r="AI42" s="549"/>
      <c r="AJ42" s="549"/>
      <c r="AK42" s="550"/>
    </row>
    <row r="43" spans="2:37" s="151" customFormat="1" ht="9.75" customHeight="1" thickBot="1" x14ac:dyDescent="0.3">
      <c r="B43" s="85"/>
      <c r="C43" s="226" t="s">
        <v>375</v>
      </c>
      <c r="D43" s="132"/>
      <c r="E43" s="132"/>
      <c r="F43" s="128"/>
      <c r="G43" s="128"/>
      <c r="H43" s="551"/>
      <c r="I43" s="552"/>
      <c r="J43" s="552"/>
      <c r="K43" s="552"/>
      <c r="L43" s="553"/>
      <c r="M43" s="551"/>
      <c r="N43" s="552"/>
      <c r="O43" s="552"/>
      <c r="P43" s="552"/>
      <c r="Q43" s="553"/>
      <c r="R43" s="551"/>
      <c r="S43" s="552"/>
      <c r="T43" s="552"/>
      <c r="U43" s="552"/>
      <c r="V43" s="553"/>
      <c r="W43" s="551"/>
      <c r="X43" s="552"/>
      <c r="Y43" s="552"/>
      <c r="Z43" s="552"/>
      <c r="AA43" s="553"/>
      <c r="AB43" s="551"/>
      <c r="AC43" s="552"/>
      <c r="AD43" s="552"/>
      <c r="AE43" s="552"/>
      <c r="AF43" s="553"/>
      <c r="AG43" s="551"/>
      <c r="AH43" s="552"/>
      <c r="AI43" s="552"/>
      <c r="AJ43" s="552"/>
      <c r="AK43" s="553"/>
    </row>
    <row r="44" spans="2:37" s="130" customFormat="1" ht="9.75" customHeight="1" x14ac:dyDescent="0.25">
      <c r="B44" s="499">
        <v>40</v>
      </c>
      <c r="C44" s="256" t="s">
        <v>335</v>
      </c>
      <c r="D44" s="133"/>
      <c r="E44" s="133"/>
      <c r="F44" s="127"/>
      <c r="G44" s="127"/>
      <c r="H44" s="548" t="s">
        <v>9</v>
      </c>
      <c r="I44" s="549"/>
      <c r="J44" s="549"/>
      <c r="K44" s="549"/>
      <c r="L44" s="550"/>
      <c r="M44" s="548" t="s">
        <v>9</v>
      </c>
      <c r="N44" s="549"/>
      <c r="O44" s="549"/>
      <c r="P44" s="549"/>
      <c r="Q44" s="550"/>
      <c r="R44" s="548" t="s">
        <v>9</v>
      </c>
      <c r="S44" s="549"/>
      <c r="T44" s="549"/>
      <c r="U44" s="549"/>
      <c r="V44" s="550"/>
      <c r="W44" s="548" t="s">
        <v>9</v>
      </c>
      <c r="X44" s="549"/>
      <c r="Y44" s="549"/>
      <c r="Z44" s="549"/>
      <c r="AA44" s="550"/>
      <c r="AB44" s="548" t="s">
        <v>9</v>
      </c>
      <c r="AC44" s="549"/>
      <c r="AD44" s="549"/>
      <c r="AE44" s="549"/>
      <c r="AF44" s="550"/>
      <c r="AG44" s="548" t="s">
        <v>9</v>
      </c>
      <c r="AH44" s="549"/>
      <c r="AI44" s="549"/>
      <c r="AJ44" s="549"/>
      <c r="AK44" s="550"/>
    </row>
    <row r="45" spans="2:37" s="130" customFormat="1" ht="9.75" customHeight="1" thickBot="1" x14ac:dyDescent="0.3">
      <c r="B45" s="85"/>
      <c r="C45" s="263" t="s">
        <v>376</v>
      </c>
      <c r="D45" s="136"/>
      <c r="E45" s="136"/>
      <c r="F45" s="128"/>
      <c r="G45" s="128"/>
      <c r="H45" s="551"/>
      <c r="I45" s="552"/>
      <c r="J45" s="552"/>
      <c r="K45" s="552"/>
      <c r="L45" s="553"/>
      <c r="M45" s="551"/>
      <c r="N45" s="552"/>
      <c r="O45" s="552"/>
      <c r="P45" s="552"/>
      <c r="Q45" s="553"/>
      <c r="R45" s="551"/>
      <c r="S45" s="552"/>
      <c r="T45" s="552"/>
      <c r="U45" s="552"/>
      <c r="V45" s="553"/>
      <c r="W45" s="551"/>
      <c r="X45" s="552"/>
      <c r="Y45" s="552"/>
      <c r="Z45" s="552"/>
      <c r="AA45" s="553"/>
      <c r="AB45" s="551"/>
      <c r="AC45" s="552"/>
      <c r="AD45" s="552"/>
      <c r="AE45" s="552"/>
      <c r="AF45" s="553"/>
      <c r="AG45" s="551"/>
      <c r="AH45" s="552"/>
      <c r="AI45" s="552"/>
      <c r="AJ45" s="552"/>
      <c r="AK45" s="553"/>
    </row>
    <row r="46" spans="2:37" s="130" customFormat="1" ht="9.75" customHeight="1" x14ac:dyDescent="0.25">
      <c r="B46" s="499">
        <v>41</v>
      </c>
      <c r="C46" s="256" t="s">
        <v>337</v>
      </c>
      <c r="D46" s="133"/>
      <c r="E46" s="133"/>
      <c r="F46" s="127"/>
      <c r="G46" s="127"/>
      <c r="H46" s="548" t="s">
        <v>9</v>
      </c>
      <c r="I46" s="549"/>
      <c r="J46" s="549"/>
      <c r="K46" s="549"/>
      <c r="L46" s="550"/>
      <c r="M46" s="548" t="s">
        <v>9</v>
      </c>
      <c r="N46" s="549"/>
      <c r="O46" s="549"/>
      <c r="P46" s="549"/>
      <c r="Q46" s="550"/>
      <c r="R46" s="548" t="s">
        <v>9</v>
      </c>
      <c r="S46" s="549"/>
      <c r="T46" s="549"/>
      <c r="U46" s="549"/>
      <c r="V46" s="550"/>
      <c r="W46" s="548" t="s">
        <v>9</v>
      </c>
      <c r="X46" s="549"/>
      <c r="Y46" s="549"/>
      <c r="Z46" s="549"/>
      <c r="AA46" s="550"/>
      <c r="AB46" s="548" t="s">
        <v>9</v>
      </c>
      <c r="AC46" s="549"/>
      <c r="AD46" s="549"/>
      <c r="AE46" s="549"/>
      <c r="AF46" s="550"/>
      <c r="AG46" s="548" t="s">
        <v>9</v>
      </c>
      <c r="AH46" s="549"/>
      <c r="AI46" s="549"/>
      <c r="AJ46" s="549"/>
      <c r="AK46" s="550"/>
    </row>
    <row r="47" spans="2:37" s="130" customFormat="1" ht="11.25" customHeight="1" thickBot="1" x14ac:dyDescent="0.3">
      <c r="B47" s="109"/>
      <c r="C47" s="136" t="s">
        <v>401</v>
      </c>
      <c r="D47" s="136"/>
      <c r="E47" s="136"/>
      <c r="F47" s="128"/>
      <c r="G47" s="128"/>
      <c r="H47" s="551"/>
      <c r="I47" s="552"/>
      <c r="J47" s="552"/>
      <c r="K47" s="552"/>
      <c r="L47" s="553"/>
      <c r="M47" s="551"/>
      <c r="N47" s="552"/>
      <c r="O47" s="552"/>
      <c r="P47" s="552"/>
      <c r="Q47" s="553"/>
      <c r="R47" s="551"/>
      <c r="S47" s="552"/>
      <c r="T47" s="552"/>
      <c r="U47" s="552"/>
      <c r="V47" s="553"/>
      <c r="W47" s="551"/>
      <c r="X47" s="552"/>
      <c r="Y47" s="552"/>
      <c r="Z47" s="552"/>
      <c r="AA47" s="553"/>
      <c r="AB47" s="551"/>
      <c r="AC47" s="552"/>
      <c r="AD47" s="552"/>
      <c r="AE47" s="552"/>
      <c r="AF47" s="553"/>
      <c r="AG47" s="551"/>
      <c r="AH47" s="552"/>
      <c r="AI47" s="552"/>
      <c r="AJ47" s="552"/>
      <c r="AK47" s="553"/>
    </row>
    <row r="48" spans="2:37" s="130" customFormat="1" ht="11.25" customHeight="1" x14ac:dyDescent="0.25">
      <c r="B48" s="500">
        <v>42</v>
      </c>
      <c r="C48" s="261" t="s">
        <v>362</v>
      </c>
      <c r="D48" s="266"/>
      <c r="E48" s="137"/>
      <c r="F48" s="137"/>
      <c r="G48" s="240"/>
      <c r="H48" s="548" t="s">
        <v>9</v>
      </c>
      <c r="I48" s="549"/>
      <c r="J48" s="549"/>
      <c r="K48" s="549"/>
      <c r="L48" s="550"/>
      <c r="M48" s="548" t="s">
        <v>9</v>
      </c>
      <c r="N48" s="549"/>
      <c r="O48" s="549"/>
      <c r="P48" s="549"/>
      <c r="Q48" s="550"/>
      <c r="R48" s="548" t="s">
        <v>9</v>
      </c>
      <c r="S48" s="549"/>
      <c r="T48" s="549"/>
      <c r="U48" s="549"/>
      <c r="V48" s="550"/>
      <c r="W48" s="548" t="s">
        <v>9</v>
      </c>
      <c r="X48" s="549"/>
      <c r="Y48" s="549"/>
      <c r="Z48" s="549"/>
      <c r="AA48" s="550"/>
      <c r="AB48" s="548" t="s">
        <v>9</v>
      </c>
      <c r="AC48" s="549"/>
      <c r="AD48" s="549"/>
      <c r="AE48" s="549"/>
      <c r="AF48" s="550"/>
      <c r="AG48" s="548" t="s">
        <v>9</v>
      </c>
      <c r="AH48" s="549"/>
      <c r="AI48" s="549"/>
      <c r="AJ48" s="549"/>
      <c r="AK48" s="550"/>
    </row>
    <row r="49" spans="2:37" s="130" customFormat="1" ht="11.25" customHeight="1" x14ac:dyDescent="0.25">
      <c r="B49" s="85"/>
      <c r="C49" s="226" t="s">
        <v>23</v>
      </c>
      <c r="D49" s="136"/>
      <c r="E49" s="128"/>
      <c r="F49" s="128"/>
      <c r="G49" s="142"/>
      <c r="H49" s="551"/>
      <c r="I49" s="552"/>
      <c r="J49" s="552"/>
      <c r="K49" s="552"/>
      <c r="L49" s="553"/>
      <c r="M49" s="551"/>
      <c r="N49" s="552"/>
      <c r="O49" s="552"/>
      <c r="P49" s="552"/>
      <c r="Q49" s="553"/>
      <c r="R49" s="551"/>
      <c r="S49" s="552"/>
      <c r="T49" s="552"/>
      <c r="U49" s="552"/>
      <c r="V49" s="553"/>
      <c r="W49" s="551"/>
      <c r="X49" s="552"/>
      <c r="Y49" s="552"/>
      <c r="Z49" s="552"/>
      <c r="AA49" s="553"/>
      <c r="AB49" s="551"/>
      <c r="AC49" s="552"/>
      <c r="AD49" s="552"/>
      <c r="AE49" s="552"/>
      <c r="AF49" s="553"/>
      <c r="AG49" s="551"/>
      <c r="AH49" s="552"/>
      <c r="AI49" s="552"/>
      <c r="AJ49" s="552"/>
      <c r="AK49" s="553"/>
    </row>
    <row r="50" spans="2:37" s="130" customFormat="1" ht="5.4" customHeight="1" thickBot="1" x14ac:dyDescent="0.3">
      <c r="B50" s="125"/>
      <c r="C50" s="267"/>
      <c r="D50" s="268"/>
      <c r="E50" s="268"/>
      <c r="F50" s="268"/>
      <c r="G50" s="268"/>
      <c r="H50" s="269"/>
      <c r="I50" s="268"/>
      <c r="J50" s="268"/>
      <c r="K50" s="268"/>
      <c r="L50" s="268"/>
      <c r="M50" s="269"/>
      <c r="N50" s="268"/>
      <c r="O50" s="268"/>
      <c r="P50" s="268"/>
      <c r="Q50" s="268"/>
      <c r="R50" s="269"/>
      <c r="S50" s="268"/>
      <c r="T50" s="268"/>
      <c r="U50" s="268"/>
      <c r="V50" s="268"/>
      <c r="W50" s="269"/>
      <c r="X50" s="268"/>
      <c r="Y50" s="268"/>
      <c r="Z50" s="268"/>
      <c r="AA50" s="268"/>
      <c r="AB50" s="269"/>
      <c r="AC50" s="268"/>
      <c r="AD50" s="268"/>
      <c r="AE50" s="268"/>
      <c r="AF50" s="268"/>
      <c r="AG50" s="269"/>
      <c r="AH50" s="268"/>
      <c r="AI50" s="268"/>
      <c r="AJ50" s="268"/>
      <c r="AK50" s="270"/>
    </row>
    <row r="51" spans="2:37" s="130" customFormat="1" ht="11.25" customHeight="1" x14ac:dyDescent="0.25">
      <c r="B51" s="501">
        <v>43</v>
      </c>
      <c r="C51" s="223" t="s">
        <v>363</v>
      </c>
      <c r="D51" s="127"/>
      <c r="E51" s="127"/>
      <c r="F51" s="127"/>
      <c r="G51" s="127"/>
      <c r="H51" s="271"/>
      <c r="I51" s="272"/>
      <c r="J51" s="272"/>
      <c r="K51" s="272"/>
      <c r="L51" s="273"/>
      <c r="M51" s="548" t="s">
        <v>9</v>
      </c>
      <c r="N51" s="549"/>
      <c r="O51" s="549"/>
      <c r="P51" s="549"/>
      <c r="Q51" s="550"/>
      <c r="R51" s="271"/>
      <c r="S51" s="272"/>
      <c r="T51" s="272"/>
      <c r="U51" s="272"/>
      <c r="V51" s="273"/>
      <c r="W51" s="548" t="s">
        <v>9</v>
      </c>
      <c r="X51" s="549"/>
      <c r="Y51" s="549"/>
      <c r="Z51" s="549"/>
      <c r="AA51" s="550"/>
      <c r="AB51" s="271"/>
      <c r="AC51" s="272"/>
      <c r="AD51" s="272"/>
      <c r="AE51" s="272"/>
      <c r="AF51" s="273"/>
      <c r="AG51" s="548" t="s">
        <v>9</v>
      </c>
      <c r="AH51" s="549"/>
      <c r="AI51" s="549"/>
      <c r="AJ51" s="549"/>
      <c r="AK51" s="550"/>
    </row>
    <row r="52" spans="2:37" s="130" customFormat="1" ht="11.25" customHeight="1" x14ac:dyDescent="0.25">
      <c r="B52" s="124"/>
      <c r="C52" s="241" t="s">
        <v>364</v>
      </c>
      <c r="D52" s="128"/>
      <c r="E52" s="128"/>
      <c r="F52" s="128"/>
      <c r="G52" s="142"/>
      <c r="H52" s="231"/>
      <c r="I52" s="232"/>
      <c r="J52" s="232"/>
      <c r="K52" s="232"/>
      <c r="L52" s="233"/>
      <c r="M52" s="551"/>
      <c r="N52" s="552"/>
      <c r="O52" s="552"/>
      <c r="P52" s="552"/>
      <c r="Q52" s="553"/>
      <c r="R52" s="231"/>
      <c r="S52" s="232"/>
      <c r="T52" s="232"/>
      <c r="U52" s="232"/>
      <c r="V52" s="233"/>
      <c r="W52" s="551"/>
      <c r="X52" s="552"/>
      <c r="Y52" s="552"/>
      <c r="Z52" s="552"/>
      <c r="AA52" s="553"/>
      <c r="AB52" s="231"/>
      <c r="AC52" s="232"/>
      <c r="AD52" s="232"/>
      <c r="AE52" s="232"/>
      <c r="AF52" s="233"/>
      <c r="AG52" s="551"/>
      <c r="AH52" s="552"/>
      <c r="AI52" s="552"/>
      <c r="AJ52" s="552"/>
      <c r="AK52" s="553"/>
    </row>
    <row r="53" spans="2:37" s="130" customFormat="1" ht="7.8" customHeight="1" thickBot="1" x14ac:dyDescent="0.3">
      <c r="B53" s="125"/>
      <c r="C53" s="267"/>
      <c r="D53" s="268"/>
      <c r="E53" s="268"/>
      <c r="F53" s="268"/>
      <c r="G53" s="268"/>
      <c r="H53" s="269"/>
      <c r="I53" s="268"/>
      <c r="J53" s="268"/>
      <c r="K53" s="268"/>
      <c r="L53" s="268"/>
      <c r="M53" s="269"/>
      <c r="N53" s="268"/>
      <c r="O53" s="268"/>
      <c r="P53" s="268"/>
      <c r="Q53" s="268"/>
      <c r="R53" s="269"/>
      <c r="S53" s="268"/>
      <c r="T53" s="268"/>
      <c r="U53" s="268"/>
      <c r="V53" s="268"/>
      <c r="W53" s="269"/>
      <c r="X53" s="268"/>
      <c r="Y53" s="268"/>
      <c r="Z53" s="268"/>
      <c r="AA53" s="268"/>
      <c r="AB53" s="269"/>
      <c r="AC53" s="268"/>
      <c r="AD53" s="268"/>
      <c r="AE53" s="268"/>
      <c r="AF53" s="268"/>
      <c r="AG53" s="269"/>
      <c r="AH53" s="268"/>
      <c r="AI53" s="268"/>
      <c r="AJ53" s="268"/>
      <c r="AK53" s="270"/>
    </row>
    <row r="54" spans="2:37" s="130" customFormat="1" ht="11.25" customHeight="1" x14ac:dyDescent="0.25">
      <c r="B54" s="500">
        <v>44</v>
      </c>
      <c r="C54" s="261" t="s">
        <v>315</v>
      </c>
      <c r="D54" s="129"/>
      <c r="E54" s="129"/>
      <c r="F54" s="127"/>
      <c r="G54" s="127"/>
      <c r="H54" s="548" t="s">
        <v>9</v>
      </c>
      <c r="I54" s="549"/>
      <c r="J54" s="549"/>
      <c r="K54" s="549"/>
      <c r="L54" s="550"/>
      <c r="M54" s="548" t="s">
        <v>9</v>
      </c>
      <c r="N54" s="549"/>
      <c r="O54" s="549"/>
      <c r="P54" s="549"/>
      <c r="Q54" s="550"/>
      <c r="R54" s="548" t="s">
        <v>9</v>
      </c>
      <c r="S54" s="549"/>
      <c r="T54" s="549"/>
      <c r="U54" s="549"/>
      <c r="V54" s="550"/>
      <c r="W54" s="548" t="s">
        <v>9</v>
      </c>
      <c r="X54" s="549"/>
      <c r="Y54" s="549"/>
      <c r="Z54" s="549"/>
      <c r="AA54" s="550"/>
      <c r="AB54" s="548" t="s">
        <v>9</v>
      </c>
      <c r="AC54" s="549"/>
      <c r="AD54" s="549"/>
      <c r="AE54" s="549"/>
      <c r="AF54" s="550"/>
      <c r="AG54" s="548" t="s">
        <v>9</v>
      </c>
      <c r="AH54" s="549"/>
      <c r="AI54" s="549"/>
      <c r="AJ54" s="549"/>
      <c r="AK54" s="550"/>
    </row>
    <row r="55" spans="2:37" s="130" customFormat="1" ht="11.25" customHeight="1" thickBot="1" x14ac:dyDescent="0.25">
      <c r="B55" s="85"/>
      <c r="C55" s="503" t="s">
        <v>379</v>
      </c>
      <c r="D55" s="132"/>
      <c r="E55" s="132"/>
      <c r="F55" s="128"/>
      <c r="G55" s="128"/>
      <c r="H55" s="551"/>
      <c r="I55" s="552"/>
      <c r="J55" s="552"/>
      <c r="K55" s="552"/>
      <c r="L55" s="553"/>
      <c r="M55" s="551"/>
      <c r="N55" s="552"/>
      <c r="O55" s="552"/>
      <c r="P55" s="552"/>
      <c r="Q55" s="553"/>
      <c r="R55" s="551"/>
      <c r="S55" s="552"/>
      <c r="T55" s="552"/>
      <c r="U55" s="552"/>
      <c r="V55" s="553"/>
      <c r="W55" s="551"/>
      <c r="X55" s="552"/>
      <c r="Y55" s="552"/>
      <c r="Z55" s="552"/>
      <c r="AA55" s="553"/>
      <c r="AB55" s="551"/>
      <c r="AC55" s="552"/>
      <c r="AD55" s="552"/>
      <c r="AE55" s="552"/>
      <c r="AF55" s="553"/>
      <c r="AG55" s="551"/>
      <c r="AH55" s="552"/>
      <c r="AI55" s="552"/>
      <c r="AJ55" s="552"/>
      <c r="AK55" s="553"/>
    </row>
    <row r="56" spans="2:37" s="130" customFormat="1" ht="11.25" customHeight="1" x14ac:dyDescent="0.25">
      <c r="B56" s="501">
        <v>45</v>
      </c>
      <c r="C56" s="261" t="s">
        <v>315</v>
      </c>
      <c r="D56" s="129"/>
      <c r="E56" s="129"/>
      <c r="F56" s="127"/>
      <c r="G56" s="127"/>
      <c r="H56" s="548" t="s">
        <v>9</v>
      </c>
      <c r="I56" s="549"/>
      <c r="J56" s="549"/>
      <c r="K56" s="549"/>
      <c r="L56" s="550"/>
      <c r="M56" s="548" t="s">
        <v>9</v>
      </c>
      <c r="N56" s="549"/>
      <c r="O56" s="549"/>
      <c r="P56" s="549"/>
      <c r="Q56" s="550"/>
      <c r="R56" s="548" t="s">
        <v>9</v>
      </c>
      <c r="S56" s="549"/>
      <c r="T56" s="549"/>
      <c r="U56" s="549"/>
      <c r="V56" s="550"/>
      <c r="W56" s="548" t="s">
        <v>9</v>
      </c>
      <c r="X56" s="549"/>
      <c r="Y56" s="549"/>
      <c r="Z56" s="549"/>
      <c r="AA56" s="550"/>
      <c r="AB56" s="548" t="s">
        <v>9</v>
      </c>
      <c r="AC56" s="549"/>
      <c r="AD56" s="549"/>
      <c r="AE56" s="549"/>
      <c r="AF56" s="550"/>
      <c r="AG56" s="548" t="s">
        <v>9</v>
      </c>
      <c r="AH56" s="549"/>
      <c r="AI56" s="549"/>
      <c r="AJ56" s="549"/>
      <c r="AK56" s="550"/>
    </row>
    <row r="57" spans="2:37" s="130" customFormat="1" ht="11.25" customHeight="1" thickBot="1" x14ac:dyDescent="0.25">
      <c r="B57" s="85"/>
      <c r="C57" s="503" t="s">
        <v>78</v>
      </c>
      <c r="D57" s="132"/>
      <c r="E57" s="132"/>
      <c r="F57" s="128"/>
      <c r="G57" s="128"/>
      <c r="H57" s="551"/>
      <c r="I57" s="552"/>
      <c r="J57" s="552"/>
      <c r="K57" s="552"/>
      <c r="L57" s="553"/>
      <c r="M57" s="551"/>
      <c r="N57" s="552"/>
      <c r="O57" s="552"/>
      <c r="P57" s="552"/>
      <c r="Q57" s="553"/>
      <c r="R57" s="551"/>
      <c r="S57" s="552"/>
      <c r="T57" s="552"/>
      <c r="U57" s="552"/>
      <c r="V57" s="553"/>
      <c r="W57" s="551"/>
      <c r="X57" s="552"/>
      <c r="Y57" s="552"/>
      <c r="Z57" s="552"/>
      <c r="AA57" s="553"/>
      <c r="AB57" s="551"/>
      <c r="AC57" s="552"/>
      <c r="AD57" s="552"/>
      <c r="AE57" s="552"/>
      <c r="AF57" s="553"/>
      <c r="AG57" s="551"/>
      <c r="AH57" s="552"/>
      <c r="AI57" s="552"/>
      <c r="AJ57" s="552"/>
      <c r="AK57" s="553"/>
    </row>
    <row r="58" spans="2:37" s="130" customFormat="1" ht="9.75" customHeight="1" x14ac:dyDescent="0.25">
      <c r="B58" s="500">
        <v>46</v>
      </c>
      <c r="C58" s="261" t="s">
        <v>315</v>
      </c>
      <c r="D58" s="266"/>
      <c r="E58" s="137"/>
      <c r="F58" s="137"/>
      <c r="G58" s="240"/>
      <c r="H58" s="548" t="s">
        <v>9</v>
      </c>
      <c r="I58" s="549"/>
      <c r="J58" s="549"/>
      <c r="K58" s="549"/>
      <c r="L58" s="550"/>
      <c r="M58" s="548" t="s">
        <v>9</v>
      </c>
      <c r="N58" s="549"/>
      <c r="O58" s="549"/>
      <c r="P58" s="549"/>
      <c r="Q58" s="550"/>
      <c r="R58" s="548" t="s">
        <v>9</v>
      </c>
      <c r="S58" s="549"/>
      <c r="T58" s="549"/>
      <c r="U58" s="549"/>
      <c r="V58" s="550"/>
      <c r="W58" s="548" t="s">
        <v>9</v>
      </c>
      <c r="X58" s="549"/>
      <c r="Y58" s="549"/>
      <c r="Z58" s="549"/>
      <c r="AA58" s="550"/>
      <c r="AB58" s="548" t="s">
        <v>9</v>
      </c>
      <c r="AC58" s="549"/>
      <c r="AD58" s="549"/>
      <c r="AE58" s="549"/>
      <c r="AF58" s="550"/>
      <c r="AG58" s="548" t="s">
        <v>9</v>
      </c>
      <c r="AH58" s="549"/>
      <c r="AI58" s="549"/>
      <c r="AJ58" s="549"/>
      <c r="AK58" s="550"/>
    </row>
    <row r="59" spans="2:37" s="130" customFormat="1" ht="9" customHeight="1" x14ac:dyDescent="0.25">
      <c r="B59" s="85"/>
      <c r="C59" s="226" t="s">
        <v>23</v>
      </c>
      <c r="D59" s="136"/>
      <c r="E59" s="128"/>
      <c r="F59" s="128"/>
      <c r="G59" s="142"/>
      <c r="H59" s="551"/>
      <c r="I59" s="552"/>
      <c r="J59" s="552"/>
      <c r="K59" s="552"/>
      <c r="L59" s="553"/>
      <c r="M59" s="551"/>
      <c r="N59" s="552"/>
      <c r="O59" s="552"/>
      <c r="P59" s="552"/>
      <c r="Q59" s="553"/>
      <c r="R59" s="551"/>
      <c r="S59" s="552"/>
      <c r="T59" s="552"/>
      <c r="U59" s="552"/>
      <c r="V59" s="553"/>
      <c r="W59" s="551"/>
      <c r="X59" s="552"/>
      <c r="Y59" s="552"/>
      <c r="Z59" s="552"/>
      <c r="AA59" s="553"/>
      <c r="AB59" s="551"/>
      <c r="AC59" s="552"/>
      <c r="AD59" s="552"/>
      <c r="AE59" s="552"/>
      <c r="AF59" s="553"/>
      <c r="AG59" s="551"/>
      <c r="AH59" s="552"/>
      <c r="AI59" s="552"/>
      <c r="AJ59" s="552"/>
      <c r="AK59" s="553"/>
    </row>
    <row r="60" spans="2:37" s="130" customFormat="1" ht="4.8" customHeight="1" thickBot="1" x14ac:dyDescent="0.3">
      <c r="B60" s="125"/>
      <c r="C60" s="267"/>
      <c r="D60" s="268"/>
      <c r="E60" s="268"/>
      <c r="F60" s="268"/>
      <c r="G60" s="268"/>
      <c r="H60" s="269"/>
      <c r="I60" s="268"/>
      <c r="J60" s="268"/>
      <c r="K60" s="268"/>
      <c r="L60" s="268"/>
      <c r="M60" s="269"/>
      <c r="N60" s="268"/>
      <c r="O60" s="268"/>
      <c r="P60" s="268"/>
      <c r="Q60" s="268"/>
      <c r="R60" s="269"/>
      <c r="S60" s="268"/>
      <c r="T60" s="268"/>
      <c r="U60" s="268"/>
      <c r="V60" s="268"/>
      <c r="W60" s="269"/>
      <c r="X60" s="268"/>
      <c r="Y60" s="268"/>
      <c r="Z60" s="268"/>
      <c r="AA60" s="268"/>
      <c r="AB60" s="269"/>
      <c r="AC60" s="268"/>
      <c r="AD60" s="268"/>
      <c r="AE60" s="268"/>
      <c r="AF60" s="268"/>
      <c r="AG60" s="269"/>
      <c r="AH60" s="268"/>
      <c r="AI60" s="268"/>
      <c r="AJ60" s="268"/>
      <c r="AK60" s="270"/>
    </row>
    <row r="61" spans="2:37" s="149" customFormat="1" ht="9.75" customHeight="1" x14ac:dyDescent="0.25">
      <c r="B61" s="501">
        <v>47</v>
      </c>
      <c r="C61" s="223" t="s">
        <v>365</v>
      </c>
      <c r="D61" s="127"/>
      <c r="E61" s="127"/>
      <c r="F61" s="127"/>
      <c r="G61" s="127"/>
      <c r="H61" s="271"/>
      <c r="I61" s="272"/>
      <c r="J61" s="272"/>
      <c r="K61" s="272"/>
      <c r="L61" s="273"/>
      <c r="M61" s="548" t="s">
        <v>9</v>
      </c>
      <c r="N61" s="549"/>
      <c r="O61" s="549"/>
      <c r="P61" s="549"/>
      <c r="Q61" s="550"/>
      <c r="R61" s="271"/>
      <c r="S61" s="272"/>
      <c r="T61" s="272"/>
      <c r="U61" s="272"/>
      <c r="V61" s="273"/>
      <c r="W61" s="548" t="s">
        <v>9</v>
      </c>
      <c r="X61" s="549"/>
      <c r="Y61" s="549"/>
      <c r="Z61" s="549"/>
      <c r="AA61" s="550"/>
      <c r="AB61" s="271"/>
      <c r="AC61" s="272"/>
      <c r="AD61" s="272"/>
      <c r="AE61" s="272"/>
      <c r="AF61" s="273"/>
      <c r="AG61" s="548" t="s">
        <v>9</v>
      </c>
      <c r="AH61" s="549"/>
      <c r="AI61" s="549"/>
      <c r="AJ61" s="549"/>
      <c r="AK61" s="550"/>
    </row>
    <row r="62" spans="2:37" s="151" customFormat="1" ht="9.75" customHeight="1" x14ac:dyDescent="0.25">
      <c r="B62" s="124"/>
      <c r="C62" s="241" t="s">
        <v>364</v>
      </c>
      <c r="D62" s="128"/>
      <c r="E62" s="128"/>
      <c r="F62" s="128"/>
      <c r="G62" s="142"/>
      <c r="H62" s="231"/>
      <c r="I62" s="232"/>
      <c r="J62" s="232"/>
      <c r="K62" s="232"/>
      <c r="L62" s="233"/>
      <c r="M62" s="551"/>
      <c r="N62" s="552"/>
      <c r="O62" s="552"/>
      <c r="P62" s="552"/>
      <c r="Q62" s="553"/>
      <c r="R62" s="231"/>
      <c r="S62" s="232"/>
      <c r="T62" s="232"/>
      <c r="U62" s="232"/>
      <c r="V62" s="233"/>
      <c r="W62" s="551"/>
      <c r="X62" s="552"/>
      <c r="Y62" s="552"/>
      <c r="Z62" s="552"/>
      <c r="AA62" s="553"/>
      <c r="AB62" s="231"/>
      <c r="AC62" s="232"/>
      <c r="AD62" s="232"/>
      <c r="AE62" s="232"/>
      <c r="AF62" s="233"/>
      <c r="AG62" s="551"/>
      <c r="AH62" s="552"/>
      <c r="AI62" s="552"/>
      <c r="AJ62" s="552"/>
      <c r="AK62" s="553"/>
    </row>
    <row r="63" spans="2:37" s="151" customFormat="1" ht="9.75" customHeight="1" x14ac:dyDescent="0.2">
      <c r="B63" s="593" t="s">
        <v>352</v>
      </c>
      <c r="C63" s="594"/>
      <c r="D63" s="594"/>
      <c r="E63" s="594"/>
      <c r="F63" s="594"/>
      <c r="G63" s="594"/>
      <c r="H63" s="594"/>
      <c r="I63" s="594"/>
      <c r="J63" s="594"/>
      <c r="K63" s="594"/>
      <c r="L63" s="594"/>
      <c r="M63" s="594"/>
      <c r="N63" s="594"/>
      <c r="O63" s="594"/>
      <c r="P63" s="594"/>
      <c r="Q63" s="594"/>
      <c r="R63" s="594"/>
      <c r="S63" s="594"/>
      <c r="T63" s="594"/>
      <c r="U63" s="594"/>
      <c r="V63" s="594"/>
      <c r="W63" s="594"/>
      <c r="X63" s="594"/>
      <c r="Y63" s="594"/>
      <c r="Z63" s="594"/>
      <c r="AA63" s="594"/>
      <c r="AB63" s="594"/>
      <c r="AC63" s="594"/>
      <c r="AD63" s="594"/>
      <c r="AE63" s="594"/>
      <c r="AF63" s="594"/>
      <c r="AG63" s="594"/>
      <c r="AH63" s="594"/>
      <c r="AI63" s="594"/>
      <c r="AJ63" s="594"/>
      <c r="AK63" s="594"/>
    </row>
    <row r="64" spans="2:37" s="130" customFormat="1" ht="9.75" customHeight="1" x14ac:dyDescent="0.25">
      <c r="B64" s="30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s="130" customFormat="1" ht="9.75" customHeight="1" x14ac:dyDescent="0.25">
      <c r="B65" s="30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s="130" customFormat="1" ht="9.75" customHeight="1" x14ac:dyDescent="0.25">
      <c r="B66" s="30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s="130" customFormat="1" ht="9.75" customHeight="1" x14ac:dyDescent="0.25">
      <c r="B67" s="30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s="130" customFormat="1" ht="9.75" customHeight="1" x14ac:dyDescent="0.25">
      <c r="B68" s="30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37" s="102" customFormat="1" ht="6" customHeight="1" x14ac:dyDescent="0.25">
      <c r="B69" s="30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s="113" customFormat="1" ht="7.5" customHeight="1" x14ac:dyDescent="0.25">
      <c r="B70" s="3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s="113" customFormat="1" ht="7.5" customHeight="1" x14ac:dyDescent="0.25">
      <c r="B71" s="30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s="113" customFormat="1" ht="7.5" customHeight="1" x14ac:dyDescent="0.25">
      <c r="B72" s="30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ht="11.25" customHeight="1" x14ac:dyDescent="0.25"/>
    <row r="74" spans="1:37" ht="5.25" customHeight="1" x14ac:dyDescent="0.25"/>
    <row r="75" spans="1:37" ht="6" customHeight="1" x14ac:dyDescent="0.25"/>
    <row r="76" spans="1:37" ht="12" customHeight="1" x14ac:dyDescent="0.25"/>
    <row r="77" spans="1:37" ht="6.75" customHeight="1" x14ac:dyDescent="0.25"/>
    <row r="78" spans="1:37" ht="6" customHeight="1" x14ac:dyDescent="0.25"/>
    <row r="79" spans="1:37" s="154" customFormat="1" ht="10.5" customHeight="1" x14ac:dyDescent="0.25">
      <c r="A79" s="152"/>
      <c r="B79" s="3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</sheetData>
  <sheetProtection sheet="1" objects="1" scenarios="1"/>
  <mergeCells count="138">
    <mergeCell ref="H48:L49"/>
    <mergeCell ref="M48:Q49"/>
    <mergeCell ref="R48:V49"/>
    <mergeCell ref="W48:AA49"/>
    <mergeCell ref="AB48:AF49"/>
    <mergeCell ref="AG48:AK49"/>
    <mergeCell ref="M51:Q52"/>
    <mergeCell ref="W51:AA52"/>
    <mergeCell ref="AG51:AK52"/>
    <mergeCell ref="AB58:AF59"/>
    <mergeCell ref="AG58:AK59"/>
    <mergeCell ref="M61:Q62"/>
    <mergeCell ref="AG61:AK62"/>
    <mergeCell ref="R58:V59"/>
    <mergeCell ref="W58:AA59"/>
    <mergeCell ref="W61:AA62"/>
    <mergeCell ref="H54:L55"/>
    <mergeCell ref="M54:Q55"/>
    <mergeCell ref="R54:V55"/>
    <mergeCell ref="W54:AA55"/>
    <mergeCell ref="AB54:AF55"/>
    <mergeCell ref="AG54:AK55"/>
    <mergeCell ref="H58:L59"/>
    <mergeCell ref="M58:Q59"/>
    <mergeCell ref="R56:V57"/>
    <mergeCell ref="W56:AA57"/>
    <mergeCell ref="H56:L57"/>
    <mergeCell ref="M56:Q57"/>
    <mergeCell ref="AB56:AF57"/>
    <mergeCell ref="AG56:AK57"/>
    <mergeCell ref="H46:L47"/>
    <mergeCell ref="M46:Q47"/>
    <mergeCell ref="R46:V47"/>
    <mergeCell ref="W46:AA47"/>
    <mergeCell ref="AB46:AF47"/>
    <mergeCell ref="AG46:AK47"/>
    <mergeCell ref="AB42:AF43"/>
    <mergeCell ref="AG42:AK43"/>
    <mergeCell ref="M44:Q45"/>
    <mergeCell ref="R44:V45"/>
    <mergeCell ref="W44:AA45"/>
    <mergeCell ref="AB44:AF45"/>
    <mergeCell ref="AG44:AK45"/>
    <mergeCell ref="R42:V43"/>
    <mergeCell ref="W42:AA43"/>
    <mergeCell ref="H42:L43"/>
    <mergeCell ref="M42:Q43"/>
    <mergeCell ref="H44:L45"/>
    <mergeCell ref="M32:Q33"/>
    <mergeCell ref="W32:AA33"/>
    <mergeCell ref="AG32:AK33"/>
    <mergeCell ref="M34:Q35"/>
    <mergeCell ref="W34:AA35"/>
    <mergeCell ref="AG34:AK35"/>
    <mergeCell ref="AB39:AF39"/>
    <mergeCell ref="AG39:AK39"/>
    <mergeCell ref="H40:L41"/>
    <mergeCell ref="M40:Q41"/>
    <mergeCell ref="R40:V41"/>
    <mergeCell ref="W40:AA41"/>
    <mergeCell ref="AB40:AF41"/>
    <mergeCell ref="AG40:AK41"/>
    <mergeCell ref="B37:AK37"/>
    <mergeCell ref="B38:G39"/>
    <mergeCell ref="H38:Q38"/>
    <mergeCell ref="R38:AA38"/>
    <mergeCell ref="AB38:AK38"/>
    <mergeCell ref="H39:L39"/>
    <mergeCell ref="M39:Q39"/>
    <mergeCell ref="R39:V39"/>
    <mergeCell ref="W39:AA39"/>
    <mergeCell ref="H29:L30"/>
    <mergeCell ref="M29:Q30"/>
    <mergeCell ref="R29:V30"/>
    <mergeCell ref="W29:AA30"/>
    <mergeCell ref="AB29:AF30"/>
    <mergeCell ref="AG29:AK30"/>
    <mergeCell ref="H23:L24"/>
    <mergeCell ref="M23:Q24"/>
    <mergeCell ref="R23:V24"/>
    <mergeCell ref="W23:AA24"/>
    <mergeCell ref="AB23:AF24"/>
    <mergeCell ref="AG23:AK24"/>
    <mergeCell ref="H27:L28"/>
    <mergeCell ref="M27:Q28"/>
    <mergeCell ref="R27:V28"/>
    <mergeCell ref="W27:AA28"/>
    <mergeCell ref="AB27:AF28"/>
    <mergeCell ref="AG27:AK28"/>
    <mergeCell ref="H25:L26"/>
    <mergeCell ref="M25:Q26"/>
    <mergeCell ref="R25:V26"/>
    <mergeCell ref="W25:AA26"/>
    <mergeCell ref="AB25:AF26"/>
    <mergeCell ref="AG25:AK26"/>
    <mergeCell ref="AG14:AK14"/>
    <mergeCell ref="H15:L16"/>
    <mergeCell ref="M15:Q16"/>
    <mergeCell ref="R15:V16"/>
    <mergeCell ref="W15:AA16"/>
    <mergeCell ref="AB15:AF16"/>
    <mergeCell ref="AG15:AK16"/>
    <mergeCell ref="H21:L22"/>
    <mergeCell ref="M21:Q22"/>
    <mergeCell ref="R21:V22"/>
    <mergeCell ref="W21:AA22"/>
    <mergeCell ref="AB21:AF22"/>
    <mergeCell ref="AG21:AK22"/>
    <mergeCell ref="H19:L20"/>
    <mergeCell ref="M19:Q20"/>
    <mergeCell ref="R19:V20"/>
    <mergeCell ref="W19:AA20"/>
    <mergeCell ref="AB19:AF20"/>
    <mergeCell ref="AG19:AK20"/>
    <mergeCell ref="B63:AK63"/>
    <mergeCell ref="B6:AK6"/>
    <mergeCell ref="B7:AK7"/>
    <mergeCell ref="B8:J8"/>
    <mergeCell ref="K8:AD8"/>
    <mergeCell ref="D9:J10"/>
    <mergeCell ref="N10:S10"/>
    <mergeCell ref="X10:AC10"/>
    <mergeCell ref="B12:AK12"/>
    <mergeCell ref="B13:G14"/>
    <mergeCell ref="H13:Q13"/>
    <mergeCell ref="R13:AA13"/>
    <mergeCell ref="AB13:AK13"/>
    <mergeCell ref="H14:L14"/>
    <mergeCell ref="M14:Q14"/>
    <mergeCell ref="R14:V14"/>
    <mergeCell ref="W14:AA14"/>
    <mergeCell ref="AB14:AF14"/>
    <mergeCell ref="H17:L18"/>
    <mergeCell ref="M17:Q18"/>
    <mergeCell ref="R17:V18"/>
    <mergeCell ref="W17:AA18"/>
    <mergeCell ref="AB17:AF18"/>
    <mergeCell ref="AG17:AK18"/>
  </mergeCells>
  <pageMargins left="0.75" right="0.75" top="1" bottom="1" header="0.5" footer="0.5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L72"/>
  <sheetViews>
    <sheetView zoomScale="110" zoomScaleNormal="110" workbookViewId="0">
      <selection activeCell="Q11" sqref="P11:Q11"/>
    </sheetView>
  </sheetViews>
  <sheetFormatPr defaultColWidth="2.5546875" defaultRowHeight="13.2" x14ac:dyDescent="0.25"/>
  <cols>
    <col min="1" max="1" width="1.5546875" customWidth="1"/>
    <col min="2" max="2" width="6.44140625" style="30" customWidth="1"/>
    <col min="3" max="3" width="4.5546875" customWidth="1"/>
    <col min="4" max="4" width="5" customWidth="1"/>
    <col min="5" max="5" width="5.109375" customWidth="1"/>
    <col min="6" max="6" width="5.44140625" customWidth="1"/>
    <col min="7" max="7" width="6.44140625" customWidth="1"/>
    <col min="8" max="15" width="2.44140625" customWidth="1"/>
    <col min="16" max="16" width="3" customWidth="1"/>
    <col min="17" max="23" width="2.44140625" customWidth="1"/>
    <col min="24" max="26" width="2.5546875" customWidth="1"/>
    <col min="27" max="37" width="2.44140625" customWidth="1"/>
  </cols>
  <sheetData>
    <row r="1" spans="1:38" ht="16.5" customHeight="1" thickBot="1" x14ac:dyDescent="0.3">
      <c r="B1" s="482" t="s">
        <v>383</v>
      </c>
      <c r="N1" s="97"/>
      <c r="O1" s="460"/>
      <c r="AD1" s="97"/>
      <c r="AE1" s="480"/>
      <c r="AF1" s="10"/>
      <c r="AG1" s="102"/>
      <c r="AH1" s="481"/>
      <c r="AI1" s="280"/>
      <c r="AJ1" s="280"/>
      <c r="AK1" s="481"/>
    </row>
    <row r="2" spans="1:38" ht="10.5" customHeight="1" x14ac:dyDescent="0.25">
      <c r="A2" s="114"/>
      <c r="B2" s="213" t="s">
        <v>12</v>
      </c>
      <c r="G2" s="15"/>
      <c r="H2" s="11"/>
      <c r="J2" s="16"/>
      <c r="K2" s="16"/>
      <c r="L2" s="16"/>
      <c r="M2" s="16"/>
      <c r="N2" s="16"/>
      <c r="O2" s="10"/>
      <c r="P2" s="10"/>
      <c r="Q2" s="10"/>
      <c r="R2" s="10"/>
      <c r="S2" s="10"/>
      <c r="T2" s="10"/>
      <c r="U2" s="97"/>
      <c r="V2" s="97"/>
      <c r="W2" s="97"/>
      <c r="X2" s="97"/>
      <c r="Y2" s="97"/>
      <c r="Z2" s="97"/>
      <c r="AA2" s="97"/>
      <c r="AB2" s="97"/>
      <c r="AC2" s="97"/>
      <c r="AD2" s="97"/>
      <c r="AE2" s="10"/>
      <c r="AF2" s="7"/>
      <c r="AG2" s="425"/>
      <c r="AH2" s="19"/>
      <c r="AI2" s="20"/>
      <c r="AJ2" s="21"/>
      <c r="AK2" s="22" t="s">
        <v>14</v>
      </c>
    </row>
    <row r="3" spans="1:38" ht="12" customHeight="1" x14ac:dyDescent="0.4">
      <c r="A3" s="114"/>
      <c r="B3" s="391" t="s">
        <v>39</v>
      </c>
      <c r="C3" s="11"/>
      <c r="E3" s="16"/>
      <c r="F3" s="16"/>
      <c r="I3" s="16"/>
      <c r="J3" s="16"/>
      <c r="K3" s="16"/>
      <c r="L3" s="16"/>
      <c r="M3" s="16"/>
      <c r="N3" s="393"/>
      <c r="O3" s="393"/>
      <c r="P3" s="10"/>
      <c r="Q3" s="17"/>
      <c r="R3" s="18"/>
      <c r="S3" s="4"/>
      <c r="T3" s="5"/>
      <c r="U3" s="97"/>
      <c r="V3" s="97"/>
      <c r="W3" s="97"/>
      <c r="X3" s="97"/>
      <c r="Y3" s="97"/>
      <c r="Z3" s="97"/>
      <c r="AA3" s="97"/>
      <c r="AB3" s="97"/>
      <c r="AC3" s="97"/>
      <c r="AD3" s="97"/>
      <c r="AE3" s="10"/>
      <c r="AF3" s="7"/>
      <c r="AG3" s="209"/>
      <c r="AH3" s="23"/>
      <c r="AI3" s="24"/>
      <c r="AJ3" s="25"/>
      <c r="AK3" s="26" t="s">
        <v>360</v>
      </c>
    </row>
    <row r="4" spans="1:38" s="145" customFormat="1" ht="10.5" customHeight="1" x14ac:dyDescent="0.25">
      <c r="A4" s="389"/>
      <c r="B4" s="391" t="s">
        <v>95</v>
      </c>
      <c r="C4" s="392"/>
      <c r="E4" s="393"/>
      <c r="F4" s="393"/>
      <c r="H4" s="391"/>
      <c r="I4" s="393"/>
      <c r="J4" s="393"/>
      <c r="K4" s="393"/>
      <c r="L4" s="393"/>
      <c r="M4" s="393"/>
      <c r="N4" s="393"/>
      <c r="O4" s="102"/>
      <c r="P4" s="102"/>
      <c r="Q4" s="394"/>
      <c r="R4" s="395"/>
      <c r="S4" s="396"/>
      <c r="T4" s="397"/>
      <c r="U4" s="390"/>
      <c r="V4" s="390"/>
      <c r="W4" s="390"/>
      <c r="X4" s="390"/>
      <c r="Y4" s="390"/>
      <c r="Z4" s="390"/>
      <c r="AA4" s="390"/>
      <c r="AB4" s="102"/>
      <c r="AC4" s="102"/>
      <c r="AD4" s="102"/>
      <c r="AE4" s="102"/>
      <c r="AF4" s="398"/>
      <c r="AG4" s="102"/>
      <c r="AH4" s="102"/>
      <c r="AI4" s="102"/>
      <c r="AJ4" s="102"/>
      <c r="AK4" s="102"/>
    </row>
    <row r="5" spans="1:38" ht="4.6500000000000004" customHeight="1" x14ac:dyDescent="0.25">
      <c r="A5" s="114"/>
      <c r="B5" s="8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7"/>
      <c r="V5" s="97"/>
      <c r="W5" s="97"/>
      <c r="X5" s="97"/>
      <c r="Y5" s="97"/>
      <c r="Z5" s="97"/>
      <c r="AA5" s="97"/>
      <c r="AB5" s="10"/>
      <c r="AC5" s="10"/>
      <c r="AD5" s="10"/>
      <c r="AE5" s="10"/>
      <c r="AF5" s="8"/>
      <c r="AG5" s="10"/>
      <c r="AH5" s="10"/>
      <c r="AI5" s="10"/>
      <c r="AJ5" s="10"/>
      <c r="AK5" s="10"/>
      <c r="AL5" s="10"/>
    </row>
    <row r="6" spans="1:38" s="1" customFormat="1" ht="13.65" customHeight="1" x14ac:dyDescent="0.25">
      <c r="A6" s="115"/>
      <c r="B6" s="558" t="s">
        <v>257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</row>
    <row r="7" spans="1:38" s="1" customFormat="1" ht="13.65" customHeight="1" thickBot="1" x14ac:dyDescent="0.3">
      <c r="A7" s="115"/>
      <c r="B7" s="606" t="s">
        <v>104</v>
      </c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</row>
    <row r="8" spans="1:38" s="113" customFormat="1" ht="10.199999999999999" customHeight="1" thickBot="1" x14ac:dyDescent="0.25">
      <c r="A8" s="114"/>
      <c r="B8" s="607"/>
      <c r="C8" s="608"/>
      <c r="D8" s="609"/>
      <c r="E8" s="609"/>
      <c r="F8" s="609"/>
      <c r="G8" s="609"/>
      <c r="H8" s="609"/>
      <c r="I8" s="609"/>
      <c r="J8" s="610"/>
      <c r="K8" s="562" t="s">
        <v>64</v>
      </c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3"/>
      <c r="AE8" s="193"/>
      <c r="AF8" s="182"/>
      <c r="AG8" s="173" t="s">
        <v>65</v>
      </c>
      <c r="AH8" s="194"/>
      <c r="AI8" s="194"/>
      <c r="AJ8" s="194"/>
      <c r="AK8" s="195"/>
    </row>
    <row r="9" spans="1:38" s="113" customFormat="1" ht="10.199999999999999" customHeight="1" thickBot="1" x14ac:dyDescent="0.3">
      <c r="A9" s="114"/>
      <c r="B9" s="282" t="s">
        <v>66</v>
      </c>
      <c r="C9" s="283"/>
      <c r="D9" s="578"/>
      <c r="E9" s="579"/>
      <c r="F9" s="579"/>
      <c r="G9" s="579"/>
      <c r="H9" s="579"/>
      <c r="I9" s="579"/>
      <c r="J9" s="580"/>
      <c r="K9" s="185" t="s">
        <v>74</v>
      </c>
      <c r="L9" s="169"/>
      <c r="M9" s="169"/>
      <c r="N9" s="169"/>
      <c r="O9" s="170"/>
      <c r="P9" s="170"/>
      <c r="Q9" s="170"/>
      <c r="R9" s="170"/>
      <c r="S9" s="170"/>
      <c r="T9" s="170"/>
      <c r="U9" s="183" t="s">
        <v>76</v>
      </c>
      <c r="V9" s="169"/>
      <c r="W9" s="169"/>
      <c r="X9" s="169"/>
      <c r="Y9" s="170"/>
      <c r="Z9" s="170"/>
      <c r="AA9" s="170"/>
      <c r="AB9" s="170"/>
      <c r="AC9" s="170"/>
      <c r="AD9" s="170"/>
      <c r="AE9" s="185" t="s">
        <v>0</v>
      </c>
      <c r="AF9" s="122"/>
      <c r="AG9" s="120" t="s">
        <v>1</v>
      </c>
      <c r="AH9" s="119"/>
      <c r="AI9" s="119"/>
      <c r="AJ9" s="121"/>
      <c r="AK9" s="171"/>
    </row>
    <row r="10" spans="1:38" s="113" customFormat="1" ht="10.199999999999999" customHeight="1" thickBot="1" x14ac:dyDescent="0.3">
      <c r="A10" s="114"/>
      <c r="B10" s="284"/>
      <c r="C10" s="285"/>
      <c r="D10" s="581"/>
      <c r="E10" s="582"/>
      <c r="F10" s="582"/>
      <c r="G10" s="582"/>
      <c r="H10" s="582"/>
      <c r="I10" s="582"/>
      <c r="J10" s="583"/>
      <c r="K10" s="174" t="s">
        <v>75</v>
      </c>
      <c r="L10" s="175"/>
      <c r="M10" s="175"/>
      <c r="N10" s="567"/>
      <c r="O10" s="568"/>
      <c r="P10" s="568"/>
      <c r="Q10" s="568"/>
      <c r="R10" s="568"/>
      <c r="S10" s="569"/>
      <c r="T10" s="176"/>
      <c r="U10" s="184" t="s">
        <v>77</v>
      </c>
      <c r="V10" s="175"/>
      <c r="W10" s="175"/>
      <c r="X10" s="567"/>
      <c r="Y10" s="568"/>
      <c r="Z10" s="568"/>
      <c r="AA10" s="568"/>
      <c r="AB10" s="568"/>
      <c r="AC10" s="569"/>
      <c r="AD10" s="176"/>
      <c r="AE10" s="186" t="s">
        <v>3</v>
      </c>
      <c r="AF10" s="177"/>
      <c r="AG10" s="178" t="s">
        <v>4</v>
      </c>
      <c r="AH10" s="177"/>
      <c r="AI10" s="177"/>
      <c r="AJ10" s="179"/>
      <c r="AK10" s="171"/>
    </row>
    <row r="11" spans="1:38" ht="6.75" customHeight="1" x14ac:dyDescent="0.25">
      <c r="A11" s="461"/>
      <c r="B11" s="83"/>
      <c r="C11" s="2"/>
      <c r="D11" s="6"/>
      <c r="E11" s="6"/>
      <c r="F11" s="6"/>
      <c r="G11" s="6"/>
      <c r="H11" s="6"/>
      <c r="I11" s="6"/>
      <c r="J11" s="6"/>
      <c r="K11" s="14"/>
      <c r="L11" s="2"/>
      <c r="M11" s="2"/>
      <c r="N11" s="2"/>
      <c r="O11" s="6"/>
      <c r="P11" s="6"/>
      <c r="Q11" s="6"/>
      <c r="R11" s="6"/>
      <c r="S11" s="6"/>
      <c r="T11" s="6"/>
      <c r="U11" s="14"/>
      <c r="V11" s="2"/>
      <c r="W11" s="2"/>
      <c r="X11" s="2"/>
      <c r="Y11" s="6"/>
      <c r="Z11" s="6"/>
      <c r="AA11" s="6"/>
      <c r="AB11" s="6"/>
      <c r="AC11" s="6"/>
      <c r="AD11" s="6"/>
      <c r="AE11" s="14"/>
      <c r="AF11" s="12"/>
      <c r="AG11" s="68"/>
      <c r="AH11" s="12"/>
      <c r="AI11" s="12"/>
      <c r="AJ11" s="9"/>
      <c r="AK11" s="13"/>
    </row>
    <row r="12" spans="1:38" ht="6.9" customHeight="1" thickBot="1" x14ac:dyDescent="0.3">
      <c r="A12" s="461"/>
      <c r="B12" s="82"/>
      <c r="C12" s="40"/>
      <c r="D12" s="11"/>
      <c r="E12" s="11"/>
      <c r="F12" s="11"/>
      <c r="G12" s="11"/>
      <c r="H12" s="502"/>
      <c r="I12" s="67"/>
      <c r="J12" s="67"/>
      <c r="K12" s="67"/>
      <c r="L12" s="67"/>
      <c r="M12" s="502"/>
      <c r="N12" s="67"/>
      <c r="O12" s="67"/>
      <c r="P12" s="67"/>
      <c r="Q12" s="67"/>
      <c r="R12" s="502"/>
      <c r="S12" s="67"/>
      <c r="T12" s="67"/>
      <c r="U12" s="67"/>
      <c r="V12" s="67"/>
      <c r="W12" s="502"/>
      <c r="X12" s="67"/>
      <c r="Y12" s="67"/>
      <c r="Z12" s="67"/>
      <c r="AA12" s="67"/>
      <c r="AB12" s="502"/>
      <c r="AC12" s="67"/>
      <c r="AD12" s="67"/>
      <c r="AE12" s="67"/>
      <c r="AF12" s="67"/>
      <c r="AG12" s="502"/>
      <c r="AH12" s="67"/>
      <c r="AI12" s="28"/>
      <c r="AJ12" s="28"/>
      <c r="AK12" s="28"/>
    </row>
    <row r="13" spans="1:38" s="3" customFormat="1" ht="12.9" customHeight="1" thickBot="1" x14ac:dyDescent="0.3">
      <c r="A13" s="464"/>
      <c r="B13" s="611" t="s">
        <v>402</v>
      </c>
      <c r="C13" s="612"/>
      <c r="D13" s="612"/>
      <c r="E13" s="612"/>
      <c r="F13" s="612"/>
      <c r="G13" s="612"/>
      <c r="H13" s="612"/>
      <c r="I13" s="612"/>
      <c r="J13" s="612"/>
      <c r="K13" s="612"/>
      <c r="L13" s="612"/>
      <c r="M13" s="612"/>
      <c r="N13" s="612"/>
      <c r="O13" s="612"/>
      <c r="P13" s="612"/>
      <c r="Q13" s="612"/>
      <c r="R13" s="612"/>
      <c r="S13" s="612"/>
      <c r="T13" s="612"/>
      <c r="U13" s="612"/>
      <c r="V13" s="612"/>
      <c r="W13" s="612"/>
      <c r="X13" s="612"/>
      <c r="Y13" s="612"/>
      <c r="Z13" s="612"/>
      <c r="AA13" s="613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</row>
    <row r="14" spans="1:38" s="3" customFormat="1" ht="10.5" customHeight="1" x14ac:dyDescent="0.25">
      <c r="A14" s="464"/>
      <c r="B14" s="206"/>
      <c r="C14" s="659"/>
      <c r="D14" s="660"/>
      <c r="E14" s="660"/>
      <c r="F14" s="660"/>
      <c r="G14" s="660"/>
      <c r="H14" s="660"/>
      <c r="I14" s="660"/>
      <c r="J14" s="660"/>
      <c r="K14" s="660"/>
      <c r="L14" s="660"/>
      <c r="M14" s="660"/>
      <c r="N14" s="660"/>
      <c r="O14" s="660"/>
      <c r="P14" s="660"/>
      <c r="Q14" s="661"/>
      <c r="R14" s="665" t="s">
        <v>81</v>
      </c>
      <c r="S14" s="666"/>
      <c r="T14" s="666"/>
      <c r="U14" s="666"/>
      <c r="V14" s="667"/>
      <c r="W14" s="665" t="s">
        <v>82</v>
      </c>
      <c r="X14" s="666"/>
      <c r="Y14" s="666"/>
      <c r="Z14" s="666"/>
      <c r="AA14" s="667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</row>
    <row r="15" spans="1:38" s="3" customFormat="1" ht="11.25" customHeight="1" thickBot="1" x14ac:dyDescent="0.3">
      <c r="A15" s="464"/>
      <c r="B15" s="207"/>
      <c r="C15" s="662"/>
      <c r="D15" s="663"/>
      <c r="E15" s="663"/>
      <c r="F15" s="663"/>
      <c r="G15" s="663"/>
      <c r="H15" s="663"/>
      <c r="I15" s="663"/>
      <c r="J15" s="663"/>
      <c r="K15" s="663"/>
      <c r="L15" s="663"/>
      <c r="M15" s="663"/>
      <c r="N15" s="663"/>
      <c r="O15" s="663"/>
      <c r="P15" s="663"/>
      <c r="Q15" s="664"/>
      <c r="R15" s="668"/>
      <c r="S15" s="669"/>
      <c r="T15" s="669"/>
      <c r="U15" s="669"/>
      <c r="V15" s="670"/>
      <c r="W15" s="668"/>
      <c r="X15" s="669"/>
      <c r="Y15" s="669"/>
      <c r="Z15" s="669"/>
      <c r="AA15" s="670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</row>
    <row r="16" spans="1:38" s="3" customFormat="1" ht="10.5" customHeight="1" thickBot="1" x14ac:dyDescent="0.3">
      <c r="A16" s="464"/>
      <c r="B16" s="618" t="s">
        <v>79</v>
      </c>
      <c r="C16" s="619"/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20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</row>
    <row r="17" spans="1:37" s="3" customFormat="1" ht="9.75" customHeight="1" x14ac:dyDescent="0.25">
      <c r="A17" s="464"/>
      <c r="B17" s="504" t="s">
        <v>369</v>
      </c>
      <c r="C17" s="274" t="s">
        <v>316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621"/>
      <c r="S17" s="622"/>
      <c r="T17" s="622"/>
      <c r="U17" s="622"/>
      <c r="V17" s="623"/>
      <c r="W17" s="621"/>
      <c r="X17" s="622"/>
      <c r="Y17" s="622"/>
      <c r="Z17" s="622"/>
      <c r="AA17" s="623"/>
      <c r="AB17" s="189"/>
      <c r="AC17" s="148"/>
      <c r="AD17" s="148"/>
      <c r="AE17" s="148"/>
      <c r="AF17" s="148"/>
      <c r="AG17" s="148"/>
      <c r="AH17" s="148"/>
      <c r="AI17" s="148"/>
      <c r="AJ17" s="148"/>
      <c r="AK17" s="148"/>
    </row>
    <row r="18" spans="1:37" s="151" customFormat="1" ht="9" customHeight="1" thickBot="1" x14ac:dyDescent="0.25">
      <c r="B18" s="275"/>
      <c r="C18" s="263" t="s">
        <v>403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624"/>
      <c r="S18" s="625"/>
      <c r="T18" s="625"/>
      <c r="U18" s="625"/>
      <c r="V18" s="626"/>
      <c r="W18" s="624"/>
      <c r="X18" s="625"/>
      <c r="Y18" s="625"/>
      <c r="Z18" s="625"/>
      <c r="AA18" s="626"/>
      <c r="AB18" s="126"/>
      <c r="AC18" s="107"/>
      <c r="AD18" s="107"/>
      <c r="AE18" s="107"/>
      <c r="AF18" s="107"/>
      <c r="AG18" s="107"/>
      <c r="AH18" s="107"/>
      <c r="AI18" s="107"/>
      <c r="AJ18" s="107"/>
      <c r="AK18" s="107"/>
    </row>
    <row r="19" spans="1:37" s="151" customFormat="1" ht="9" customHeight="1" x14ac:dyDescent="0.25">
      <c r="B19" s="504" t="s">
        <v>370</v>
      </c>
      <c r="C19" s="274" t="s">
        <v>316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621"/>
      <c r="S19" s="622"/>
      <c r="T19" s="622"/>
      <c r="U19" s="622"/>
      <c r="V19" s="623"/>
      <c r="W19" s="621"/>
      <c r="X19" s="622"/>
      <c r="Y19" s="622"/>
      <c r="Z19" s="622"/>
      <c r="AA19" s="623"/>
      <c r="AB19" s="126"/>
      <c r="AC19" s="107"/>
      <c r="AD19" s="107"/>
      <c r="AE19" s="107"/>
      <c r="AF19" s="107"/>
      <c r="AG19" s="107"/>
      <c r="AH19" s="107"/>
      <c r="AI19" s="107"/>
      <c r="AJ19" s="107"/>
      <c r="AK19" s="107"/>
    </row>
    <row r="20" spans="1:37" s="151" customFormat="1" ht="9" customHeight="1" thickBot="1" x14ac:dyDescent="0.25">
      <c r="B20" s="275"/>
      <c r="C20" s="263" t="s">
        <v>323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624"/>
      <c r="S20" s="625"/>
      <c r="T20" s="625"/>
      <c r="U20" s="625"/>
      <c r="V20" s="626"/>
      <c r="W20" s="624"/>
      <c r="X20" s="625"/>
      <c r="Y20" s="625"/>
      <c r="Z20" s="625"/>
      <c r="AA20" s="626"/>
      <c r="AB20" s="126"/>
      <c r="AC20" s="107"/>
      <c r="AD20" s="107"/>
      <c r="AE20" s="107"/>
      <c r="AF20" s="107"/>
      <c r="AG20" s="107"/>
      <c r="AH20" s="107"/>
      <c r="AI20" s="107"/>
      <c r="AJ20" s="107"/>
      <c r="AK20" s="107"/>
    </row>
    <row r="21" spans="1:37" s="151" customFormat="1" ht="9" customHeight="1" x14ac:dyDescent="0.25">
      <c r="B21" s="504" t="s">
        <v>371</v>
      </c>
      <c r="C21" s="274" t="s">
        <v>316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621"/>
      <c r="S21" s="622"/>
      <c r="T21" s="622"/>
      <c r="U21" s="622"/>
      <c r="V21" s="623"/>
      <c r="W21" s="621"/>
      <c r="X21" s="622"/>
      <c r="Y21" s="622"/>
      <c r="Z21" s="622"/>
      <c r="AA21" s="623"/>
      <c r="AB21" s="126"/>
      <c r="AC21" s="107"/>
      <c r="AD21" s="107"/>
      <c r="AE21" s="107"/>
      <c r="AF21" s="107"/>
      <c r="AG21" s="107"/>
      <c r="AH21" s="107"/>
      <c r="AI21" s="107"/>
      <c r="AJ21" s="107"/>
      <c r="AK21" s="107"/>
    </row>
    <row r="22" spans="1:37" s="151" customFormat="1" ht="9" customHeight="1" thickBot="1" x14ac:dyDescent="0.25">
      <c r="B22" s="275"/>
      <c r="C22" s="263" t="s">
        <v>324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624"/>
      <c r="S22" s="625"/>
      <c r="T22" s="625"/>
      <c r="U22" s="625"/>
      <c r="V22" s="626"/>
      <c r="W22" s="624"/>
      <c r="X22" s="625"/>
      <c r="Y22" s="625"/>
      <c r="Z22" s="625"/>
      <c r="AA22" s="626"/>
      <c r="AB22" s="126"/>
      <c r="AC22" s="107"/>
      <c r="AD22" s="107"/>
      <c r="AE22" s="107"/>
      <c r="AF22" s="107"/>
      <c r="AG22" s="107"/>
      <c r="AH22" s="107"/>
      <c r="AI22" s="107"/>
      <c r="AJ22" s="107"/>
      <c r="AK22" s="107"/>
    </row>
    <row r="23" spans="1:37" s="151" customFormat="1" ht="9" customHeight="1" x14ac:dyDescent="0.25">
      <c r="B23" s="504" t="s">
        <v>372</v>
      </c>
      <c r="C23" s="274" t="s">
        <v>316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621"/>
      <c r="S23" s="622"/>
      <c r="T23" s="622"/>
      <c r="U23" s="622"/>
      <c r="V23" s="623"/>
      <c r="W23" s="621"/>
      <c r="X23" s="622"/>
      <c r="Y23" s="622"/>
      <c r="Z23" s="622"/>
      <c r="AA23" s="623"/>
      <c r="AB23" s="126"/>
      <c r="AC23" s="107"/>
      <c r="AD23" s="107"/>
      <c r="AE23" s="107"/>
      <c r="AF23" s="107"/>
      <c r="AG23" s="107"/>
      <c r="AH23" s="107"/>
      <c r="AI23" s="107"/>
      <c r="AJ23" s="107"/>
      <c r="AK23" s="107"/>
    </row>
    <row r="24" spans="1:37" s="151" customFormat="1" ht="9" customHeight="1" thickBot="1" x14ac:dyDescent="0.25">
      <c r="B24" s="275"/>
      <c r="C24" s="263" t="s">
        <v>325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671"/>
      <c r="S24" s="672"/>
      <c r="T24" s="672"/>
      <c r="U24" s="672"/>
      <c r="V24" s="673"/>
      <c r="W24" s="671"/>
      <c r="X24" s="672"/>
      <c r="Y24" s="672"/>
      <c r="Z24" s="672"/>
      <c r="AA24" s="673"/>
      <c r="AB24" s="126"/>
      <c r="AC24" s="107"/>
      <c r="AD24" s="107"/>
      <c r="AE24" s="107"/>
      <c r="AF24" s="107"/>
      <c r="AG24" s="107"/>
      <c r="AH24" s="107"/>
      <c r="AI24" s="107"/>
      <c r="AJ24" s="107"/>
      <c r="AK24" s="107"/>
    </row>
    <row r="25" spans="1:37" s="151" customFormat="1" ht="9.75" customHeight="1" x14ac:dyDescent="0.25">
      <c r="B25" s="505">
        <v>49</v>
      </c>
      <c r="C25" s="274" t="s">
        <v>316</v>
      </c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621"/>
      <c r="S25" s="622"/>
      <c r="T25" s="622"/>
      <c r="U25" s="622"/>
      <c r="V25" s="623"/>
      <c r="W25" s="621"/>
      <c r="X25" s="622"/>
      <c r="Y25" s="622"/>
      <c r="Z25" s="622"/>
      <c r="AA25" s="623"/>
      <c r="AB25" s="126"/>
      <c r="AC25" s="107"/>
      <c r="AD25" s="107"/>
      <c r="AE25" s="107"/>
      <c r="AF25" s="107"/>
      <c r="AG25" s="107"/>
      <c r="AH25" s="107"/>
      <c r="AI25" s="107"/>
      <c r="AJ25" s="107"/>
      <c r="AK25" s="107"/>
    </row>
    <row r="26" spans="1:37" s="130" customFormat="1" ht="9.75" customHeight="1" thickBot="1" x14ac:dyDescent="0.3">
      <c r="B26" s="210"/>
      <c r="C26" s="263" t="s">
        <v>404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624"/>
      <c r="S26" s="625"/>
      <c r="T26" s="625"/>
      <c r="U26" s="625"/>
      <c r="V26" s="626"/>
      <c r="W26" s="624"/>
      <c r="X26" s="625"/>
      <c r="Y26" s="625"/>
      <c r="Z26" s="625"/>
      <c r="AA26" s="626"/>
      <c r="AB26" s="96"/>
      <c r="AC26" s="90"/>
      <c r="AD26" s="90"/>
      <c r="AE26" s="90"/>
      <c r="AF26" s="131"/>
      <c r="AG26" s="90"/>
      <c r="AH26" s="90"/>
      <c r="AI26" s="90"/>
      <c r="AJ26" s="90"/>
      <c r="AK26" s="90"/>
    </row>
    <row r="27" spans="1:37" s="130" customFormat="1" ht="9.75" customHeight="1" x14ac:dyDescent="0.25">
      <c r="B27" s="495">
        <v>50</v>
      </c>
      <c r="C27" s="274" t="s">
        <v>405</v>
      </c>
      <c r="D27" s="266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621"/>
      <c r="S27" s="622"/>
      <c r="T27" s="622"/>
      <c r="U27" s="622"/>
      <c r="V27" s="623"/>
      <c r="W27" s="621"/>
      <c r="X27" s="622"/>
      <c r="Y27" s="622"/>
      <c r="Z27" s="622"/>
      <c r="AA27" s="623"/>
      <c r="AB27" s="135"/>
      <c r="AC27" s="131"/>
      <c r="AD27" s="131"/>
      <c r="AE27" s="131"/>
      <c r="AF27" s="131"/>
      <c r="AG27" s="131"/>
      <c r="AH27" s="131"/>
      <c r="AI27" s="131"/>
      <c r="AJ27" s="131"/>
      <c r="AK27" s="131"/>
    </row>
    <row r="28" spans="1:37" s="130" customFormat="1" ht="10.5" customHeight="1" thickBot="1" x14ac:dyDescent="0.3">
      <c r="B28" s="212"/>
      <c r="C28" s="263" t="s">
        <v>406</v>
      </c>
      <c r="D28" s="136"/>
      <c r="E28" s="128"/>
      <c r="F28" s="128"/>
      <c r="G28" s="128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624"/>
      <c r="S28" s="625"/>
      <c r="T28" s="625"/>
      <c r="U28" s="625"/>
      <c r="V28" s="626"/>
      <c r="W28" s="624"/>
      <c r="X28" s="625"/>
      <c r="Y28" s="625"/>
      <c r="Z28" s="625"/>
      <c r="AA28" s="626"/>
      <c r="AB28" s="134"/>
    </row>
    <row r="29" spans="1:37" s="130" customFormat="1" ht="10.5" customHeight="1" x14ac:dyDescent="0.25">
      <c r="B29" s="106">
        <v>51</v>
      </c>
      <c r="C29" s="274" t="s">
        <v>317</v>
      </c>
      <c r="D29" s="277"/>
      <c r="E29" s="277"/>
      <c r="F29" s="137"/>
      <c r="G29" s="137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621"/>
      <c r="S29" s="622"/>
      <c r="T29" s="622"/>
      <c r="U29" s="622"/>
      <c r="V29" s="623"/>
      <c r="W29" s="621"/>
      <c r="X29" s="622"/>
      <c r="Y29" s="622"/>
      <c r="Z29" s="622"/>
      <c r="AA29" s="623"/>
      <c r="AB29" s="134"/>
    </row>
    <row r="30" spans="1:37" s="130" customFormat="1" ht="10.5" customHeight="1" thickBot="1" x14ac:dyDescent="0.3">
      <c r="B30" s="211"/>
      <c r="C30" s="263" t="s">
        <v>318</v>
      </c>
      <c r="D30" s="278"/>
      <c r="E30" s="278"/>
      <c r="F30" s="128"/>
      <c r="G30" s="128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624"/>
      <c r="S30" s="625"/>
      <c r="T30" s="625"/>
      <c r="U30" s="625"/>
      <c r="V30" s="626"/>
      <c r="W30" s="624"/>
      <c r="X30" s="625"/>
      <c r="Y30" s="625"/>
      <c r="Z30" s="625"/>
      <c r="AA30" s="626"/>
      <c r="AB30" s="134"/>
    </row>
    <row r="31" spans="1:37" s="130" customFormat="1" ht="9.75" customHeight="1" x14ac:dyDescent="0.25">
      <c r="B31" s="106">
        <v>52</v>
      </c>
      <c r="C31" s="274" t="s">
        <v>407</v>
      </c>
      <c r="D31" s="277"/>
      <c r="E31" s="277"/>
      <c r="F31" s="137"/>
      <c r="G31" s="137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621"/>
      <c r="S31" s="622"/>
      <c r="T31" s="622"/>
      <c r="U31" s="622"/>
      <c r="V31" s="623"/>
      <c r="W31" s="621"/>
      <c r="X31" s="622"/>
      <c r="Y31" s="622"/>
      <c r="Z31" s="622"/>
      <c r="AA31" s="623"/>
      <c r="AB31" s="135"/>
      <c r="AC31" s="131"/>
      <c r="AD31" s="131"/>
      <c r="AE31" s="131"/>
      <c r="AF31" s="131"/>
      <c r="AG31" s="131"/>
      <c r="AH31" s="131"/>
      <c r="AI31" s="131"/>
      <c r="AJ31" s="131"/>
      <c r="AK31" s="131"/>
    </row>
    <row r="32" spans="1:37" s="130" customFormat="1" ht="9.75" customHeight="1" thickBot="1" x14ac:dyDescent="0.3">
      <c r="B32" s="211"/>
      <c r="C32" s="263" t="s">
        <v>309</v>
      </c>
      <c r="D32" s="278"/>
      <c r="E32" s="278"/>
      <c r="F32" s="128"/>
      <c r="G32" s="128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624"/>
      <c r="S32" s="625"/>
      <c r="T32" s="625"/>
      <c r="U32" s="625"/>
      <c r="V32" s="626"/>
      <c r="W32" s="624"/>
      <c r="X32" s="625"/>
      <c r="Y32" s="625"/>
      <c r="Z32" s="625"/>
      <c r="AA32" s="626"/>
      <c r="AB32" s="134"/>
      <c r="AC32" s="131"/>
      <c r="AD32" s="131"/>
      <c r="AE32" s="131"/>
      <c r="AF32" s="131"/>
      <c r="AH32" s="131"/>
      <c r="AI32" s="131"/>
      <c r="AJ32" s="131"/>
      <c r="AK32" s="131"/>
    </row>
    <row r="33" spans="1:37" s="130" customFormat="1" ht="11.25" customHeight="1" thickBot="1" x14ac:dyDescent="0.3">
      <c r="B33" s="618" t="s">
        <v>88</v>
      </c>
      <c r="C33" s="619"/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20"/>
      <c r="AC33" s="131"/>
      <c r="AD33" s="131"/>
      <c r="AE33" s="131"/>
      <c r="AF33" s="131"/>
      <c r="AH33" s="131"/>
      <c r="AI33" s="131"/>
      <c r="AJ33" s="131"/>
      <c r="AK33" s="131"/>
    </row>
    <row r="34" spans="1:37" s="149" customFormat="1" ht="9" customHeight="1" x14ac:dyDescent="0.25">
      <c r="A34" s="506"/>
      <c r="B34" s="504">
        <v>53</v>
      </c>
      <c r="C34" s="274" t="s">
        <v>80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621"/>
      <c r="S34" s="622"/>
      <c r="T34" s="622"/>
      <c r="U34" s="622"/>
      <c r="V34" s="623"/>
      <c r="W34" s="621"/>
      <c r="X34" s="622"/>
      <c r="Y34" s="622"/>
      <c r="Z34" s="622"/>
      <c r="AA34" s="623"/>
      <c r="AB34" s="153"/>
      <c r="AC34" s="150"/>
      <c r="AD34" s="150"/>
      <c r="AE34" s="150"/>
      <c r="AF34" s="150"/>
      <c r="AG34" s="150"/>
      <c r="AH34" s="150"/>
      <c r="AI34" s="150"/>
      <c r="AJ34" s="150"/>
      <c r="AK34" s="150"/>
    </row>
    <row r="35" spans="1:37" s="151" customFormat="1" ht="9.75" customHeight="1" thickBot="1" x14ac:dyDescent="0.3">
      <c r="B35" s="210"/>
      <c r="C35" s="263" t="s">
        <v>83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624"/>
      <c r="S35" s="625"/>
      <c r="T35" s="625"/>
      <c r="U35" s="625"/>
      <c r="V35" s="626"/>
      <c r="W35" s="624"/>
      <c r="X35" s="625"/>
      <c r="Y35" s="625"/>
      <c r="Z35" s="625"/>
      <c r="AA35" s="626"/>
      <c r="AB35" s="126"/>
      <c r="AC35" s="107"/>
      <c r="AD35" s="107"/>
      <c r="AE35" s="107"/>
      <c r="AF35" s="107"/>
      <c r="AG35" s="107"/>
      <c r="AH35" s="107"/>
      <c r="AI35" s="107"/>
      <c r="AJ35" s="107"/>
      <c r="AK35" s="107"/>
    </row>
    <row r="36" spans="1:37" s="151" customFormat="1" ht="9.75" customHeight="1" x14ac:dyDescent="0.25">
      <c r="B36" s="505">
        <v>54</v>
      </c>
      <c r="C36" s="264" t="s">
        <v>408</v>
      </c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621"/>
      <c r="S36" s="622"/>
      <c r="T36" s="622"/>
      <c r="U36" s="622"/>
      <c r="V36" s="623"/>
      <c r="W36" s="621"/>
      <c r="X36" s="622"/>
      <c r="Y36" s="622"/>
      <c r="Z36" s="622"/>
      <c r="AA36" s="623"/>
      <c r="AB36" s="126"/>
      <c r="AC36" s="107"/>
      <c r="AD36" s="107"/>
      <c r="AE36" s="107"/>
      <c r="AF36" s="107"/>
      <c r="AG36" s="107"/>
      <c r="AH36" s="107"/>
      <c r="AI36" s="107"/>
      <c r="AJ36" s="107"/>
      <c r="AK36" s="107"/>
    </row>
    <row r="37" spans="1:37" s="130" customFormat="1" ht="9.75" customHeight="1" thickBot="1" x14ac:dyDescent="0.3">
      <c r="B37" s="210"/>
      <c r="C37" s="241" t="s">
        <v>84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624"/>
      <c r="S37" s="625"/>
      <c r="T37" s="625"/>
      <c r="U37" s="625"/>
      <c r="V37" s="626"/>
      <c r="W37" s="624"/>
      <c r="X37" s="625"/>
      <c r="Y37" s="625"/>
      <c r="Z37" s="625"/>
      <c r="AA37" s="626"/>
      <c r="AB37" s="96"/>
      <c r="AC37" s="90"/>
      <c r="AD37" s="90"/>
      <c r="AE37" s="90"/>
      <c r="AF37" s="131"/>
      <c r="AG37" s="90"/>
      <c r="AH37" s="90"/>
      <c r="AI37" s="90"/>
      <c r="AJ37" s="90"/>
      <c r="AK37" s="90"/>
    </row>
    <row r="38" spans="1:37" s="130" customFormat="1" ht="9.75" customHeight="1" x14ac:dyDescent="0.25">
      <c r="B38" s="495">
        <v>55</v>
      </c>
      <c r="C38" s="274" t="s">
        <v>80</v>
      </c>
      <c r="D38" s="26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621"/>
      <c r="S38" s="622"/>
      <c r="T38" s="622"/>
      <c r="U38" s="622"/>
      <c r="V38" s="623"/>
      <c r="W38" s="621"/>
      <c r="X38" s="622"/>
      <c r="Y38" s="622"/>
      <c r="Z38" s="622"/>
      <c r="AA38" s="623"/>
      <c r="AB38" s="135"/>
      <c r="AC38" s="131"/>
      <c r="AD38" s="131"/>
      <c r="AE38" s="131"/>
      <c r="AF38" s="131"/>
      <c r="AG38" s="131"/>
      <c r="AH38" s="131"/>
      <c r="AI38" s="131"/>
      <c r="AJ38" s="131"/>
      <c r="AK38" s="131"/>
    </row>
    <row r="39" spans="1:37" s="130" customFormat="1" ht="9" customHeight="1" thickBot="1" x14ac:dyDescent="0.3">
      <c r="B39" s="212"/>
      <c r="C39" s="241" t="s">
        <v>85</v>
      </c>
      <c r="D39" s="136"/>
      <c r="E39" s="128"/>
      <c r="F39" s="128"/>
      <c r="G39" s="128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624"/>
      <c r="S39" s="625"/>
      <c r="T39" s="625"/>
      <c r="U39" s="625"/>
      <c r="V39" s="626"/>
      <c r="W39" s="624"/>
      <c r="X39" s="625"/>
      <c r="Y39" s="625"/>
      <c r="Z39" s="625"/>
      <c r="AA39" s="626"/>
      <c r="AB39" s="134"/>
    </row>
    <row r="40" spans="1:37" s="130" customFormat="1" ht="9.75" customHeight="1" thickBot="1" x14ac:dyDescent="0.3">
      <c r="B40" s="618" t="s">
        <v>89</v>
      </c>
      <c r="C40" s="619"/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20"/>
      <c r="AC40" s="131"/>
      <c r="AD40" s="131"/>
      <c r="AE40" s="131"/>
      <c r="AF40" s="131"/>
      <c r="AH40" s="131"/>
      <c r="AI40" s="131"/>
      <c r="AJ40" s="131"/>
      <c r="AK40" s="131"/>
    </row>
    <row r="41" spans="1:37" s="149" customFormat="1" ht="9.75" customHeight="1" x14ac:dyDescent="0.25">
      <c r="A41" s="506"/>
      <c r="B41" s="504">
        <v>56</v>
      </c>
      <c r="C41" s="274" t="s">
        <v>80</v>
      </c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621"/>
      <c r="S41" s="622"/>
      <c r="T41" s="622"/>
      <c r="U41" s="622"/>
      <c r="V41" s="623"/>
      <c r="W41" s="621"/>
      <c r="X41" s="622"/>
      <c r="Y41" s="622"/>
      <c r="Z41" s="622"/>
      <c r="AA41" s="623"/>
      <c r="AB41" s="153"/>
      <c r="AC41" s="150"/>
      <c r="AD41" s="150"/>
      <c r="AE41" s="150"/>
      <c r="AF41" s="150"/>
      <c r="AG41" s="150"/>
      <c r="AH41" s="150"/>
      <c r="AI41" s="150"/>
      <c r="AJ41" s="150"/>
      <c r="AK41" s="150"/>
    </row>
    <row r="42" spans="1:37" s="151" customFormat="1" ht="9.75" customHeight="1" thickBot="1" x14ac:dyDescent="0.3">
      <c r="B42" s="210"/>
      <c r="C42" s="263" t="s">
        <v>83</v>
      </c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624"/>
      <c r="S42" s="625"/>
      <c r="T42" s="625"/>
      <c r="U42" s="625"/>
      <c r="V42" s="626"/>
      <c r="W42" s="624"/>
      <c r="X42" s="625"/>
      <c r="Y42" s="625"/>
      <c r="Z42" s="625"/>
      <c r="AA42" s="626"/>
      <c r="AB42" s="126"/>
      <c r="AC42" s="107"/>
      <c r="AD42" s="107"/>
      <c r="AE42" s="107"/>
      <c r="AF42" s="107"/>
      <c r="AG42" s="107"/>
      <c r="AH42" s="107"/>
      <c r="AI42" s="107"/>
      <c r="AJ42" s="107"/>
      <c r="AK42" s="107"/>
    </row>
    <row r="43" spans="1:37" s="151" customFormat="1" ht="9.75" customHeight="1" x14ac:dyDescent="0.25">
      <c r="B43" s="505">
        <v>57</v>
      </c>
      <c r="C43" s="274" t="s">
        <v>408</v>
      </c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621"/>
      <c r="S43" s="622"/>
      <c r="T43" s="622"/>
      <c r="U43" s="622"/>
      <c r="V43" s="623"/>
      <c r="W43" s="621"/>
      <c r="X43" s="622"/>
      <c r="Y43" s="622"/>
      <c r="Z43" s="622"/>
      <c r="AA43" s="623"/>
      <c r="AB43" s="126"/>
      <c r="AC43" s="107"/>
      <c r="AD43" s="107"/>
      <c r="AE43" s="107"/>
      <c r="AF43" s="107"/>
      <c r="AG43" s="107"/>
      <c r="AH43" s="107"/>
      <c r="AI43" s="107"/>
      <c r="AJ43" s="107"/>
      <c r="AK43" s="107"/>
    </row>
    <row r="44" spans="1:37" s="130" customFormat="1" ht="9.75" customHeight="1" thickBot="1" x14ac:dyDescent="0.3">
      <c r="B44" s="210"/>
      <c r="C44" s="263" t="s">
        <v>84</v>
      </c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624"/>
      <c r="S44" s="625"/>
      <c r="T44" s="625"/>
      <c r="U44" s="625"/>
      <c r="V44" s="626"/>
      <c r="W44" s="624"/>
      <c r="X44" s="625"/>
      <c r="Y44" s="625"/>
      <c r="Z44" s="625"/>
      <c r="AA44" s="626"/>
      <c r="AB44" s="96"/>
      <c r="AC44" s="90"/>
      <c r="AD44" s="90"/>
      <c r="AE44" s="90"/>
      <c r="AF44" s="131"/>
      <c r="AG44" s="90"/>
      <c r="AH44" s="90"/>
      <c r="AI44" s="90"/>
      <c r="AJ44" s="90"/>
      <c r="AK44" s="90"/>
    </row>
    <row r="45" spans="1:37" s="130" customFormat="1" ht="9.75" customHeight="1" x14ac:dyDescent="0.25">
      <c r="B45" s="495">
        <v>58</v>
      </c>
      <c r="C45" s="274" t="s">
        <v>80</v>
      </c>
      <c r="D45" s="26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621"/>
      <c r="S45" s="622"/>
      <c r="T45" s="622"/>
      <c r="U45" s="622"/>
      <c r="V45" s="623"/>
      <c r="W45" s="621"/>
      <c r="X45" s="622"/>
      <c r="Y45" s="622"/>
      <c r="Z45" s="622"/>
      <c r="AA45" s="623"/>
      <c r="AB45" s="135"/>
      <c r="AC45" s="131"/>
      <c r="AD45" s="131"/>
      <c r="AE45" s="131"/>
      <c r="AF45" s="131"/>
      <c r="AG45" s="131"/>
      <c r="AH45" s="131"/>
      <c r="AI45" s="131"/>
      <c r="AJ45" s="131"/>
      <c r="AK45" s="131"/>
    </row>
    <row r="46" spans="1:37" s="130" customFormat="1" ht="9.75" customHeight="1" thickBot="1" x14ac:dyDescent="0.3">
      <c r="B46" s="212"/>
      <c r="C46" s="263" t="s">
        <v>85</v>
      </c>
      <c r="D46" s="136"/>
      <c r="E46" s="128"/>
      <c r="F46" s="128"/>
      <c r="G46" s="128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624"/>
      <c r="S46" s="625"/>
      <c r="T46" s="625"/>
      <c r="U46" s="625"/>
      <c r="V46" s="626"/>
      <c r="W46" s="624"/>
      <c r="X46" s="625"/>
      <c r="Y46" s="625"/>
      <c r="Z46" s="625"/>
      <c r="AA46" s="626"/>
      <c r="AB46" s="134"/>
    </row>
    <row r="47" spans="1:37" s="130" customFormat="1" ht="9.75" customHeight="1" thickBot="1" x14ac:dyDescent="0.3">
      <c r="B47" s="495">
        <v>59</v>
      </c>
      <c r="C47" s="274" t="s">
        <v>80</v>
      </c>
      <c r="D47" s="26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621"/>
      <c r="S47" s="622"/>
      <c r="T47" s="622"/>
      <c r="U47" s="622"/>
      <c r="V47" s="623"/>
      <c r="W47" s="621"/>
      <c r="X47" s="622"/>
      <c r="Y47" s="622"/>
      <c r="Z47" s="622"/>
      <c r="AA47" s="623"/>
      <c r="AB47" s="135"/>
      <c r="AC47" s="131"/>
      <c r="AD47" s="131"/>
      <c r="AE47" s="131"/>
      <c r="AF47" s="131"/>
      <c r="AG47" s="131"/>
      <c r="AH47" s="131"/>
      <c r="AI47" s="131"/>
      <c r="AJ47" s="131"/>
      <c r="AK47" s="131"/>
    </row>
    <row r="48" spans="1:37" s="130" customFormat="1" ht="9.75" customHeight="1" thickBot="1" x14ac:dyDescent="0.3">
      <c r="B48" s="262" t="s">
        <v>53</v>
      </c>
      <c r="C48" s="263" t="s">
        <v>86</v>
      </c>
      <c r="D48" s="136"/>
      <c r="E48" s="128"/>
      <c r="F48" s="128"/>
      <c r="G48" s="128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624"/>
      <c r="S48" s="625"/>
      <c r="T48" s="625"/>
      <c r="U48" s="625"/>
      <c r="V48" s="626"/>
      <c r="W48" s="624"/>
      <c r="X48" s="625"/>
      <c r="Y48" s="625"/>
      <c r="Z48" s="625"/>
      <c r="AA48" s="626"/>
      <c r="AB48" s="134"/>
    </row>
    <row r="49" spans="1:37" s="130" customFormat="1" ht="9.75" customHeight="1" thickBot="1" x14ac:dyDescent="0.3">
      <c r="B49" s="618" t="s">
        <v>331</v>
      </c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20"/>
    </row>
    <row r="50" spans="1:37" s="130" customFormat="1" ht="9.75" customHeight="1" x14ac:dyDescent="0.25">
      <c r="B50" s="504">
        <v>60</v>
      </c>
      <c r="C50" s="274" t="s">
        <v>80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621"/>
      <c r="S50" s="622"/>
      <c r="T50" s="622"/>
      <c r="U50" s="622"/>
      <c r="V50" s="623"/>
      <c r="W50" s="621"/>
      <c r="X50" s="622"/>
      <c r="Y50" s="622"/>
      <c r="Z50" s="622"/>
      <c r="AA50" s="623"/>
    </row>
    <row r="51" spans="1:37" s="130" customFormat="1" ht="9.75" customHeight="1" thickBot="1" x14ac:dyDescent="0.25">
      <c r="B51" s="275"/>
      <c r="C51" s="263" t="s">
        <v>377</v>
      </c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624"/>
      <c r="S51" s="625"/>
      <c r="T51" s="625"/>
      <c r="U51" s="625"/>
      <c r="V51" s="626"/>
      <c r="W51" s="624"/>
      <c r="X51" s="625"/>
      <c r="Y51" s="625"/>
      <c r="Z51" s="625"/>
      <c r="AA51" s="626"/>
    </row>
    <row r="52" spans="1:37" s="130" customFormat="1" ht="9.75" customHeight="1" x14ac:dyDescent="0.25">
      <c r="B52" s="495">
        <v>61</v>
      </c>
      <c r="C52" s="274" t="s">
        <v>378</v>
      </c>
      <c r="D52" s="26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621"/>
      <c r="S52" s="622"/>
      <c r="T52" s="622"/>
      <c r="U52" s="622"/>
      <c r="V52" s="623"/>
      <c r="W52" s="621"/>
      <c r="X52" s="622"/>
      <c r="Y52" s="622"/>
      <c r="Z52" s="622"/>
      <c r="AA52" s="623"/>
    </row>
    <row r="53" spans="1:37" s="130" customFormat="1" ht="9.75" customHeight="1" x14ac:dyDescent="0.25">
      <c r="B53" s="212"/>
      <c r="C53" s="263" t="s">
        <v>373</v>
      </c>
      <c r="D53" s="136"/>
      <c r="E53" s="128"/>
      <c r="F53" s="128"/>
      <c r="G53" s="128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624"/>
      <c r="S53" s="625"/>
      <c r="T53" s="625"/>
      <c r="U53" s="625"/>
      <c r="V53" s="626"/>
      <c r="W53" s="624"/>
      <c r="X53" s="625"/>
      <c r="Y53" s="625"/>
      <c r="Z53" s="625"/>
      <c r="AA53" s="626"/>
    </row>
    <row r="54" spans="1:37" s="102" customFormat="1" ht="6" customHeight="1" thickBot="1" x14ac:dyDescent="0.3">
      <c r="A54" s="507"/>
      <c r="B54" s="122"/>
      <c r="C54" s="508"/>
      <c r="D54" s="508"/>
      <c r="E54" s="508"/>
      <c r="F54" s="508"/>
      <c r="G54" s="508"/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8"/>
      <c r="X54" s="508"/>
      <c r="Y54" s="508"/>
      <c r="Z54" s="508"/>
      <c r="AA54" s="508"/>
      <c r="AB54" s="508"/>
      <c r="AC54" s="508"/>
      <c r="AD54" s="508"/>
      <c r="AE54" s="508"/>
      <c r="AF54" s="508"/>
      <c r="AG54" s="508"/>
      <c r="AH54" s="508"/>
      <c r="AI54" s="508"/>
      <c r="AJ54" s="508"/>
      <c r="AK54" s="508"/>
    </row>
    <row r="55" spans="1:37" s="113" customFormat="1" ht="7.5" customHeight="1" x14ac:dyDescent="0.25">
      <c r="A55" s="509"/>
      <c r="B55" s="639" t="s">
        <v>56</v>
      </c>
      <c r="C55" s="640"/>
      <c r="D55" s="640"/>
      <c r="E55" s="640"/>
      <c r="F55" s="640"/>
      <c r="G55" s="640"/>
      <c r="H55" s="640"/>
      <c r="I55" s="640"/>
      <c r="J55" s="640"/>
      <c r="K55" s="640"/>
      <c r="L55" s="640"/>
      <c r="M55" s="640"/>
      <c r="N55" s="640"/>
      <c r="O55" s="640"/>
      <c r="P55" s="640"/>
      <c r="Q55" s="640"/>
      <c r="R55" s="640"/>
      <c r="S55" s="640"/>
      <c r="T55" s="640"/>
      <c r="U55" s="640"/>
      <c r="V55" s="640"/>
      <c r="W55" s="640"/>
      <c r="X55" s="640"/>
      <c r="Y55" s="640"/>
      <c r="Z55" s="640"/>
      <c r="AA55" s="640"/>
      <c r="AB55" s="640"/>
      <c r="AC55" s="640"/>
      <c r="AD55" s="640"/>
      <c r="AE55" s="640"/>
      <c r="AF55" s="640"/>
      <c r="AG55" s="640"/>
      <c r="AH55" s="640"/>
      <c r="AI55" s="640"/>
      <c r="AJ55" s="640"/>
      <c r="AK55" s="641"/>
    </row>
    <row r="56" spans="1:37" s="113" customFormat="1" ht="7.5" customHeight="1" x14ac:dyDescent="0.25">
      <c r="A56" s="509"/>
      <c r="B56" s="633" t="s">
        <v>58</v>
      </c>
      <c r="C56" s="634"/>
      <c r="D56" s="634"/>
      <c r="E56" s="634"/>
      <c r="F56" s="634"/>
      <c r="G56" s="634"/>
      <c r="H56" s="634"/>
      <c r="I56" s="634"/>
      <c r="J56" s="634"/>
      <c r="K56" s="634"/>
      <c r="L56" s="634"/>
      <c r="M56" s="634"/>
      <c r="N56" s="634"/>
      <c r="O56" s="634"/>
      <c r="P56" s="634"/>
      <c r="Q56" s="634"/>
      <c r="R56" s="634"/>
      <c r="S56" s="634"/>
      <c r="T56" s="634"/>
      <c r="U56" s="634"/>
      <c r="V56" s="634"/>
      <c r="W56" s="634"/>
      <c r="X56" s="634"/>
      <c r="Y56" s="634"/>
      <c r="Z56" s="634"/>
      <c r="AA56" s="634"/>
      <c r="AB56" s="634"/>
      <c r="AC56" s="634"/>
      <c r="AD56" s="634"/>
      <c r="AE56" s="634"/>
      <c r="AF56" s="634"/>
      <c r="AG56" s="634"/>
      <c r="AH56" s="634"/>
      <c r="AI56" s="634"/>
      <c r="AJ56" s="634"/>
      <c r="AK56" s="635"/>
    </row>
    <row r="57" spans="1:37" s="113" customFormat="1" ht="7.5" customHeight="1" thickBot="1" x14ac:dyDescent="0.3">
      <c r="A57" s="509"/>
      <c r="B57" s="636" t="s">
        <v>59</v>
      </c>
      <c r="C57" s="637"/>
      <c r="D57" s="637"/>
      <c r="E57" s="637"/>
      <c r="F57" s="637"/>
      <c r="G57" s="637"/>
      <c r="H57" s="637"/>
      <c r="I57" s="637"/>
      <c r="J57" s="637"/>
      <c r="K57" s="637"/>
      <c r="L57" s="637"/>
      <c r="M57" s="637"/>
      <c r="N57" s="637"/>
      <c r="O57" s="637"/>
      <c r="P57" s="637"/>
      <c r="Q57" s="637"/>
      <c r="R57" s="637"/>
      <c r="S57" s="637"/>
      <c r="T57" s="637"/>
      <c r="U57" s="637"/>
      <c r="V57" s="637"/>
      <c r="W57" s="637"/>
      <c r="X57" s="637"/>
      <c r="Y57" s="637"/>
      <c r="Z57" s="637"/>
      <c r="AA57" s="637"/>
      <c r="AB57" s="637"/>
      <c r="AC57" s="637"/>
      <c r="AD57" s="637"/>
      <c r="AE57" s="637"/>
      <c r="AF57" s="637"/>
      <c r="AG57" s="637"/>
      <c r="AH57" s="637"/>
      <c r="AI57" s="637"/>
      <c r="AJ57" s="637"/>
      <c r="AK57" s="638"/>
    </row>
    <row r="58" spans="1:37" ht="11.25" customHeight="1" x14ac:dyDescent="0.25">
      <c r="A58" s="461"/>
      <c r="B58" s="645" t="s">
        <v>87</v>
      </c>
      <c r="C58" s="646"/>
      <c r="D58" s="646"/>
      <c r="E58" s="646"/>
      <c r="F58" s="642"/>
      <c r="G58" s="642"/>
      <c r="H58" s="642"/>
      <c r="I58" s="642"/>
      <c r="J58" s="642"/>
      <c r="K58" s="642"/>
      <c r="L58" s="642"/>
      <c r="M58" s="642"/>
      <c r="N58" s="642"/>
      <c r="O58" s="642"/>
      <c r="P58" s="642"/>
      <c r="Q58" s="642"/>
      <c r="R58" s="642"/>
      <c r="S58" s="642"/>
      <c r="T58" s="642"/>
      <c r="U58" s="642"/>
      <c r="V58" s="642"/>
      <c r="W58" s="642"/>
      <c r="X58" s="642"/>
      <c r="Y58" s="642"/>
      <c r="Z58" s="642"/>
      <c r="AA58" s="642"/>
      <c r="AB58" s="510"/>
      <c r="AC58" s="510"/>
      <c r="AD58" s="510"/>
      <c r="AE58" s="510"/>
      <c r="AF58" s="510"/>
      <c r="AG58" s="510"/>
      <c r="AH58" s="510"/>
      <c r="AI58" s="510"/>
      <c r="AJ58" s="510"/>
      <c r="AK58" s="511"/>
    </row>
    <row r="59" spans="1:37" ht="5.25" customHeight="1" x14ac:dyDescent="0.25">
      <c r="A59" s="461"/>
      <c r="B59" s="647"/>
      <c r="C59" s="648"/>
      <c r="D59" s="648"/>
      <c r="E59" s="648"/>
      <c r="F59" s="643"/>
      <c r="G59" s="643"/>
      <c r="H59" s="643"/>
      <c r="I59" s="643"/>
      <c r="J59" s="643"/>
      <c r="K59" s="643"/>
      <c r="L59" s="643"/>
      <c r="M59" s="643"/>
      <c r="N59" s="643"/>
      <c r="O59" s="643"/>
      <c r="P59" s="643"/>
      <c r="Q59" s="643"/>
      <c r="R59" s="643"/>
      <c r="S59" s="643"/>
      <c r="T59" s="643"/>
      <c r="U59" s="643"/>
      <c r="V59" s="643"/>
      <c r="W59" s="643"/>
      <c r="X59" s="643"/>
      <c r="Y59" s="643"/>
      <c r="Z59" s="643"/>
      <c r="AA59" s="643"/>
      <c r="AB59" s="463"/>
      <c r="AC59" s="463"/>
      <c r="AD59" s="463"/>
      <c r="AE59" s="463"/>
      <c r="AF59" s="463"/>
      <c r="AG59" s="463"/>
      <c r="AH59" s="463"/>
      <c r="AI59" s="463"/>
      <c r="AJ59" s="463"/>
      <c r="AK59" s="512"/>
    </row>
    <row r="60" spans="1:37" ht="6" customHeight="1" x14ac:dyDescent="0.25">
      <c r="A60" s="461"/>
      <c r="B60" s="649"/>
      <c r="C60" s="650"/>
      <c r="D60" s="650"/>
      <c r="E60" s="650"/>
      <c r="F60" s="644"/>
      <c r="G60" s="644"/>
      <c r="H60" s="644"/>
      <c r="I60" s="644"/>
      <c r="J60" s="644"/>
      <c r="K60" s="644"/>
      <c r="L60" s="644"/>
      <c r="M60" s="644"/>
      <c r="N60" s="644"/>
      <c r="O60" s="644"/>
      <c r="P60" s="644"/>
      <c r="Q60" s="644"/>
      <c r="R60" s="644"/>
      <c r="S60" s="644"/>
      <c r="T60" s="644"/>
      <c r="U60" s="644"/>
      <c r="V60" s="644"/>
      <c r="W60" s="644"/>
      <c r="X60" s="644"/>
      <c r="Y60" s="644"/>
      <c r="Z60" s="644"/>
      <c r="AA60" s="644"/>
      <c r="AB60" s="39"/>
      <c r="AC60" s="39"/>
      <c r="AD60" s="39"/>
      <c r="AE60" s="39"/>
      <c r="AF60" s="39"/>
      <c r="AG60" s="39"/>
      <c r="AH60" s="39"/>
      <c r="AI60" s="39"/>
      <c r="AJ60" s="39"/>
      <c r="AK60" s="66"/>
    </row>
    <row r="61" spans="1:37" ht="12" customHeight="1" x14ac:dyDescent="0.25">
      <c r="A61" s="461"/>
      <c r="B61" s="651" t="s">
        <v>11</v>
      </c>
      <c r="C61" s="652"/>
      <c r="D61" s="652"/>
      <c r="E61" s="652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4"/>
      <c r="AB61" s="651" t="s">
        <v>10</v>
      </c>
      <c r="AC61" s="652"/>
      <c r="AD61" s="627"/>
      <c r="AE61" s="627"/>
      <c r="AF61" s="627"/>
      <c r="AG61" s="627"/>
      <c r="AH61" s="627"/>
      <c r="AI61" s="627"/>
      <c r="AJ61" s="627"/>
      <c r="AK61" s="628"/>
    </row>
    <row r="62" spans="1:37" ht="6.75" customHeight="1" x14ac:dyDescent="0.25">
      <c r="A62" s="461"/>
      <c r="B62" s="647"/>
      <c r="C62" s="648"/>
      <c r="D62" s="648"/>
      <c r="E62" s="648"/>
      <c r="F62" s="655"/>
      <c r="G62" s="655"/>
      <c r="H62" s="655"/>
      <c r="I62" s="655"/>
      <c r="J62" s="655"/>
      <c r="K62" s="655"/>
      <c r="L62" s="655"/>
      <c r="M62" s="655"/>
      <c r="N62" s="655"/>
      <c r="O62" s="655"/>
      <c r="P62" s="655"/>
      <c r="Q62" s="655"/>
      <c r="R62" s="655"/>
      <c r="S62" s="655"/>
      <c r="T62" s="655"/>
      <c r="U62" s="655"/>
      <c r="V62" s="655"/>
      <c r="W62" s="655"/>
      <c r="X62" s="655"/>
      <c r="Y62" s="655"/>
      <c r="Z62" s="655"/>
      <c r="AA62" s="656"/>
      <c r="AB62" s="647"/>
      <c r="AC62" s="648"/>
      <c r="AD62" s="629"/>
      <c r="AE62" s="629"/>
      <c r="AF62" s="629"/>
      <c r="AG62" s="629"/>
      <c r="AH62" s="629"/>
      <c r="AI62" s="629"/>
      <c r="AJ62" s="629"/>
      <c r="AK62" s="630"/>
    </row>
    <row r="63" spans="1:37" ht="6" customHeight="1" x14ac:dyDescent="0.25">
      <c r="A63" s="461"/>
      <c r="B63" s="649"/>
      <c r="C63" s="650"/>
      <c r="D63" s="650"/>
      <c r="E63" s="650"/>
      <c r="F63" s="657"/>
      <c r="G63" s="657"/>
      <c r="H63" s="657"/>
      <c r="I63" s="657"/>
      <c r="J63" s="657"/>
      <c r="K63" s="657"/>
      <c r="L63" s="657"/>
      <c r="M63" s="657"/>
      <c r="N63" s="657"/>
      <c r="O63" s="657"/>
      <c r="P63" s="657"/>
      <c r="Q63" s="657"/>
      <c r="R63" s="657"/>
      <c r="S63" s="657"/>
      <c r="T63" s="657"/>
      <c r="U63" s="657"/>
      <c r="V63" s="657"/>
      <c r="W63" s="657"/>
      <c r="X63" s="657"/>
      <c r="Y63" s="657"/>
      <c r="Z63" s="657"/>
      <c r="AA63" s="658"/>
      <c r="AB63" s="649"/>
      <c r="AC63" s="650"/>
      <c r="AD63" s="631"/>
      <c r="AE63" s="631"/>
      <c r="AF63" s="631"/>
      <c r="AG63" s="631"/>
      <c r="AH63" s="631"/>
      <c r="AI63" s="631"/>
      <c r="AJ63" s="631"/>
      <c r="AK63" s="632"/>
    </row>
    <row r="64" spans="1:37" s="154" customFormat="1" ht="10.5" customHeight="1" x14ac:dyDescent="0.2">
      <c r="A64" s="152"/>
      <c r="B64" s="593" t="s">
        <v>353</v>
      </c>
      <c r="C64" s="594"/>
      <c r="D64" s="594"/>
      <c r="E64" s="594"/>
      <c r="F64" s="594"/>
      <c r="G64" s="594"/>
      <c r="H64" s="594"/>
      <c r="I64" s="594"/>
      <c r="J64" s="594"/>
      <c r="K64" s="594"/>
      <c r="L64" s="594"/>
      <c r="M64" s="594"/>
      <c r="N64" s="594"/>
      <c r="O64" s="594"/>
      <c r="P64" s="594"/>
      <c r="Q64" s="594"/>
      <c r="R64" s="594"/>
      <c r="S64" s="594"/>
      <c r="T64" s="594"/>
      <c r="U64" s="594"/>
      <c r="V64" s="594"/>
      <c r="W64" s="594"/>
      <c r="X64" s="594"/>
      <c r="Y64" s="594"/>
      <c r="Z64" s="594"/>
      <c r="AA64" s="594"/>
      <c r="AB64" s="594"/>
      <c r="AC64" s="594"/>
      <c r="AD64" s="594"/>
      <c r="AE64" s="594"/>
      <c r="AF64" s="594"/>
      <c r="AG64" s="594"/>
      <c r="AH64" s="594"/>
      <c r="AI64" s="594"/>
      <c r="AJ64" s="594"/>
      <c r="AK64" s="594"/>
    </row>
    <row r="65" spans="1:37" x14ac:dyDescent="0.25">
      <c r="A65" s="461"/>
      <c r="B65" s="461"/>
      <c r="C65" s="461"/>
      <c r="D65" s="461"/>
      <c r="E65" s="461"/>
      <c r="F65" s="461"/>
      <c r="G65" s="461"/>
      <c r="H65" s="461"/>
      <c r="I65" s="461"/>
      <c r="J65" s="461"/>
      <c r="K65" s="461"/>
      <c r="L65" s="461"/>
      <c r="M65" s="461"/>
      <c r="N65" s="461"/>
      <c r="O65" s="461"/>
      <c r="P65" s="461"/>
      <c r="Q65" s="461"/>
      <c r="R65" s="461"/>
      <c r="S65" s="461"/>
      <c r="T65" s="461"/>
      <c r="U65" s="461"/>
      <c r="V65" s="461"/>
      <c r="W65" s="461"/>
      <c r="X65" s="461"/>
      <c r="Y65" s="461"/>
      <c r="Z65" s="461"/>
      <c r="AA65" s="461"/>
      <c r="AB65" s="461"/>
      <c r="AC65" s="461"/>
      <c r="AD65" s="461"/>
      <c r="AE65" s="461"/>
      <c r="AF65" s="461"/>
      <c r="AG65" s="461"/>
      <c r="AH65" s="461"/>
      <c r="AI65" s="461"/>
      <c r="AJ65" s="461"/>
      <c r="AK65" s="461"/>
    </row>
    <row r="66" spans="1:37" x14ac:dyDescent="0.25">
      <c r="A66" s="461"/>
      <c r="B66" s="461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61"/>
      <c r="P66" s="461"/>
      <c r="Q66" s="461"/>
      <c r="R66" s="461"/>
      <c r="S66" s="461"/>
      <c r="T66" s="461"/>
      <c r="U66" s="461"/>
      <c r="V66" s="461"/>
      <c r="W66" s="461"/>
      <c r="X66" s="461"/>
      <c r="Y66" s="461"/>
      <c r="Z66" s="461"/>
      <c r="AA66" s="461"/>
      <c r="AB66" s="461"/>
      <c r="AC66" s="461"/>
      <c r="AD66" s="461"/>
      <c r="AE66" s="461"/>
      <c r="AF66" s="461"/>
      <c r="AG66" s="461"/>
      <c r="AH66" s="461"/>
      <c r="AI66" s="461"/>
      <c r="AJ66" s="461"/>
      <c r="AK66" s="461"/>
    </row>
    <row r="67" spans="1:37" x14ac:dyDescent="0.25">
      <c r="A67" s="461"/>
      <c r="B67" s="461"/>
      <c r="C67" s="461"/>
      <c r="D67" s="461"/>
      <c r="E67" s="461"/>
      <c r="F67" s="461"/>
      <c r="G67" s="461"/>
      <c r="H67" s="461"/>
      <c r="I67" s="461"/>
      <c r="J67" s="461"/>
      <c r="K67" s="461"/>
      <c r="L67" s="461"/>
      <c r="M67" s="461"/>
      <c r="N67" s="461"/>
      <c r="O67" s="461"/>
      <c r="P67" s="461"/>
      <c r="Q67" s="461"/>
      <c r="R67" s="461"/>
      <c r="S67" s="461"/>
      <c r="T67" s="461"/>
      <c r="U67" s="461"/>
      <c r="V67" s="461"/>
      <c r="W67" s="461"/>
      <c r="X67" s="461"/>
      <c r="Y67" s="461"/>
      <c r="Z67" s="461"/>
      <c r="AA67" s="461"/>
      <c r="AB67" s="461"/>
      <c r="AC67" s="461"/>
      <c r="AD67" s="461"/>
      <c r="AE67" s="461"/>
      <c r="AF67" s="461"/>
      <c r="AG67" s="461"/>
      <c r="AH67" s="461"/>
      <c r="AI67" s="461"/>
      <c r="AJ67" s="461"/>
      <c r="AK67" s="461"/>
    </row>
    <row r="68" spans="1:37" x14ac:dyDescent="0.25">
      <c r="A68" s="461"/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1"/>
      <c r="M68" s="461"/>
      <c r="N68" s="461"/>
      <c r="O68" s="461"/>
      <c r="P68" s="461"/>
      <c r="Q68" s="461"/>
      <c r="R68" s="461"/>
      <c r="S68" s="461"/>
      <c r="T68" s="461"/>
      <c r="U68" s="461"/>
      <c r="V68" s="461"/>
      <c r="W68" s="461"/>
      <c r="X68" s="461"/>
      <c r="Y68" s="461"/>
      <c r="Z68" s="461"/>
      <c r="AA68" s="461"/>
      <c r="AB68" s="461"/>
      <c r="AC68" s="461"/>
      <c r="AD68" s="461"/>
      <c r="AE68" s="461"/>
      <c r="AF68" s="461"/>
      <c r="AG68" s="461"/>
      <c r="AH68" s="461"/>
      <c r="AI68" s="461"/>
      <c r="AJ68" s="461"/>
      <c r="AK68" s="461"/>
    </row>
    <row r="69" spans="1:37" x14ac:dyDescent="0.25">
      <c r="A69" s="461"/>
      <c r="B69" s="461"/>
      <c r="C69" s="461"/>
      <c r="D69" s="461"/>
      <c r="E69" s="461"/>
      <c r="F69" s="461"/>
      <c r="G69" s="461"/>
      <c r="H69" s="461"/>
      <c r="I69" s="461"/>
      <c r="J69" s="461"/>
      <c r="K69" s="461"/>
      <c r="L69" s="461"/>
      <c r="M69" s="461"/>
      <c r="N69" s="461"/>
      <c r="O69" s="461"/>
      <c r="P69" s="461"/>
      <c r="Q69" s="461"/>
      <c r="R69" s="461"/>
      <c r="S69" s="461"/>
      <c r="T69" s="461"/>
      <c r="U69" s="461"/>
      <c r="V69" s="461"/>
      <c r="W69" s="461"/>
      <c r="X69" s="461"/>
      <c r="Y69" s="461"/>
      <c r="Z69" s="461"/>
      <c r="AA69" s="461"/>
      <c r="AB69" s="461"/>
      <c r="AC69" s="461"/>
      <c r="AD69" s="461"/>
      <c r="AE69" s="461"/>
      <c r="AF69" s="461"/>
      <c r="AG69" s="461"/>
      <c r="AH69" s="461"/>
      <c r="AI69" s="461"/>
      <c r="AJ69" s="461"/>
      <c r="AK69" s="461"/>
    </row>
    <row r="70" spans="1:37" x14ac:dyDescent="0.25">
      <c r="A70" s="461"/>
      <c r="B70" s="461"/>
      <c r="C70" s="461"/>
      <c r="D70" s="461"/>
      <c r="E70" s="461"/>
      <c r="F70" s="461"/>
      <c r="G70" s="461"/>
      <c r="H70" s="461"/>
      <c r="I70" s="461"/>
      <c r="J70" s="461"/>
      <c r="K70" s="461"/>
      <c r="L70" s="461"/>
      <c r="M70" s="461"/>
      <c r="N70" s="461"/>
      <c r="O70" s="461"/>
      <c r="P70" s="461"/>
      <c r="Q70" s="461"/>
      <c r="R70" s="461"/>
      <c r="S70" s="461"/>
      <c r="T70" s="461"/>
      <c r="U70" s="461"/>
      <c r="V70" s="461"/>
      <c r="W70" s="461"/>
      <c r="X70" s="461"/>
      <c r="Y70" s="461"/>
      <c r="Z70" s="461"/>
      <c r="AA70" s="461"/>
      <c r="AB70" s="461"/>
      <c r="AC70" s="461"/>
      <c r="AD70" s="461"/>
      <c r="AE70" s="461"/>
      <c r="AF70" s="461"/>
      <c r="AG70" s="461"/>
      <c r="AH70" s="461"/>
      <c r="AI70" s="461"/>
      <c r="AJ70" s="461"/>
      <c r="AK70" s="461"/>
    </row>
    <row r="71" spans="1:37" x14ac:dyDescent="0.25">
      <c r="A71" s="461"/>
      <c r="B71" s="461"/>
      <c r="C71" s="461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461"/>
      <c r="AG71" s="461"/>
      <c r="AH71" s="461"/>
      <c r="AI71" s="461"/>
      <c r="AJ71" s="461"/>
      <c r="AK71" s="461"/>
    </row>
    <row r="72" spans="1:37" x14ac:dyDescent="0.25">
      <c r="A72" s="461"/>
      <c r="B72" s="461"/>
      <c r="C72" s="461"/>
      <c r="D72" s="461"/>
      <c r="E72" s="461"/>
      <c r="F72" s="461"/>
      <c r="G72" s="461"/>
      <c r="H72" s="461"/>
      <c r="I72" s="461"/>
      <c r="J72" s="461"/>
      <c r="K72" s="461"/>
      <c r="L72" s="461"/>
      <c r="M72" s="461"/>
      <c r="N72" s="461"/>
      <c r="O72" s="461"/>
      <c r="P72" s="461"/>
      <c r="Q72" s="461"/>
      <c r="R72" s="461"/>
      <c r="S72" s="461"/>
      <c r="T72" s="461"/>
      <c r="U72" s="461"/>
      <c r="V72" s="461"/>
      <c r="W72" s="461"/>
      <c r="X72" s="461"/>
      <c r="Y72" s="461"/>
      <c r="Z72" s="461"/>
      <c r="AA72" s="461"/>
      <c r="AB72" s="461"/>
      <c r="AC72" s="461"/>
      <c r="AD72" s="461"/>
      <c r="AE72" s="461"/>
      <c r="AF72" s="461"/>
      <c r="AG72" s="461"/>
      <c r="AH72" s="461"/>
      <c r="AI72" s="461"/>
      <c r="AJ72" s="461"/>
      <c r="AK72" s="461"/>
    </row>
  </sheetData>
  <sheetProtection sheet="1" objects="1" scenarios="1"/>
  <mergeCells count="59">
    <mergeCell ref="W50:AA51"/>
    <mergeCell ref="R52:V53"/>
    <mergeCell ref="W52:AA53"/>
    <mergeCell ref="B16:AA16"/>
    <mergeCell ref="R29:V30"/>
    <mergeCell ref="W29:AA30"/>
    <mergeCell ref="R21:V22"/>
    <mergeCell ref="W21:AA22"/>
    <mergeCell ref="R19:V20"/>
    <mergeCell ref="W19:AA20"/>
    <mergeCell ref="R23:V24"/>
    <mergeCell ref="W23:AA24"/>
    <mergeCell ref="R25:V26"/>
    <mergeCell ref="W25:AA26"/>
    <mergeCell ref="R27:V28"/>
    <mergeCell ref="W27:AA28"/>
    <mergeCell ref="B6:AK6"/>
    <mergeCell ref="B7:AK7"/>
    <mergeCell ref="K8:AD8"/>
    <mergeCell ref="C14:Q15"/>
    <mergeCell ref="B13:AA13"/>
    <mergeCell ref="R14:V15"/>
    <mergeCell ref="W14:AA15"/>
    <mergeCell ref="B8:J8"/>
    <mergeCell ref="X10:AC10"/>
    <mergeCell ref="N10:S10"/>
    <mergeCell ref="D9:J10"/>
    <mergeCell ref="B64:AK64"/>
    <mergeCell ref="B56:AK56"/>
    <mergeCell ref="B57:AK57"/>
    <mergeCell ref="B55:AK55"/>
    <mergeCell ref="B40:AA40"/>
    <mergeCell ref="F58:AA60"/>
    <mergeCell ref="R41:V42"/>
    <mergeCell ref="W41:AA42"/>
    <mergeCell ref="R43:V44"/>
    <mergeCell ref="B58:E60"/>
    <mergeCell ref="B61:E63"/>
    <mergeCell ref="AB61:AC63"/>
    <mergeCell ref="R47:V48"/>
    <mergeCell ref="W47:AA48"/>
    <mergeCell ref="F61:AA63"/>
    <mergeCell ref="B49:AA49"/>
    <mergeCell ref="B33:AA33"/>
    <mergeCell ref="R17:V18"/>
    <mergeCell ref="W17:AA18"/>
    <mergeCell ref="AD61:AK63"/>
    <mergeCell ref="W43:AA44"/>
    <mergeCell ref="R45:V46"/>
    <mergeCell ref="W45:AA46"/>
    <mergeCell ref="R38:V39"/>
    <mergeCell ref="R31:V32"/>
    <mergeCell ref="W31:AA32"/>
    <mergeCell ref="R34:V35"/>
    <mergeCell ref="W34:AA35"/>
    <mergeCell ref="R36:V37"/>
    <mergeCell ref="W36:AA37"/>
    <mergeCell ref="W38:AA39"/>
    <mergeCell ref="R50:V51"/>
  </mergeCells>
  <phoneticPr fontId="6" type="noConversion"/>
  <pageMargins left="0.75" right="0.75" top="1" bottom="1" header="0.5" footer="0.5"/>
  <pageSetup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AO103"/>
  <sheetViews>
    <sheetView zoomScaleNormal="100" workbookViewId="0">
      <selection activeCell="S9" sqref="S9"/>
    </sheetView>
  </sheetViews>
  <sheetFormatPr defaultRowHeight="13.2" x14ac:dyDescent="0.25"/>
  <cols>
    <col min="1" max="1" width="1.5546875" customWidth="1"/>
    <col min="2" max="2" width="3.88671875" customWidth="1"/>
    <col min="3" max="3" width="3" customWidth="1"/>
    <col min="4" max="7" width="2.5546875" customWidth="1"/>
    <col min="8" max="8" width="3" customWidth="1"/>
    <col min="9" max="10" width="2.5546875" customWidth="1"/>
    <col min="11" max="11" width="2.88671875" customWidth="1"/>
    <col min="12" max="12" width="3.109375" customWidth="1"/>
    <col min="13" max="13" width="3" customWidth="1"/>
    <col min="14" max="14" width="3.44140625" customWidth="1"/>
    <col min="15" max="15" width="3" customWidth="1"/>
    <col min="16" max="16" width="2.88671875" customWidth="1"/>
    <col min="17" max="17" width="3.5546875" customWidth="1"/>
    <col min="18" max="18" width="3.21875" customWidth="1"/>
    <col min="19" max="19" width="3.5546875" customWidth="1"/>
    <col min="20" max="20" width="2.44140625" customWidth="1"/>
    <col min="21" max="26" width="2.5546875" customWidth="1"/>
    <col min="27" max="27" width="3" customWidth="1"/>
    <col min="28" max="37" width="2.5546875" customWidth="1"/>
    <col min="38" max="38" width="1.5546875" customWidth="1"/>
  </cols>
  <sheetData>
    <row r="1" spans="1:38" ht="15.75" customHeight="1" x14ac:dyDescent="0.25">
      <c r="B1" s="482" t="s">
        <v>383</v>
      </c>
      <c r="R1" s="10"/>
      <c r="S1" s="460"/>
      <c r="AC1" s="10"/>
      <c r="AD1" s="480"/>
      <c r="AF1" s="10"/>
      <c r="AG1" s="219"/>
      <c r="AH1" s="219"/>
      <c r="AI1" s="219"/>
      <c r="AJ1" s="219"/>
      <c r="AK1" s="219"/>
    </row>
    <row r="2" spans="1:38" ht="12" customHeight="1" x14ac:dyDescent="0.25">
      <c r="A2" s="114"/>
      <c r="B2" s="82"/>
      <c r="G2" s="15"/>
      <c r="H2" s="11"/>
      <c r="I2" s="27" t="s">
        <v>12</v>
      </c>
      <c r="J2" s="16"/>
      <c r="K2" s="16"/>
      <c r="L2" s="16"/>
      <c r="M2" s="16"/>
      <c r="N2" s="16"/>
      <c r="O2" s="10"/>
      <c r="P2" s="10"/>
      <c r="Q2" s="10"/>
      <c r="R2" s="10"/>
      <c r="S2" s="10"/>
      <c r="T2" s="10"/>
      <c r="AD2" s="10"/>
      <c r="AE2" s="10"/>
      <c r="AF2" s="7"/>
      <c r="AG2" s="208"/>
      <c r="AH2" s="19"/>
      <c r="AI2" s="20"/>
      <c r="AJ2" s="21"/>
      <c r="AK2" s="22" t="s">
        <v>14</v>
      </c>
      <c r="AL2" s="222"/>
    </row>
    <row r="3" spans="1:38" ht="12" customHeight="1" x14ac:dyDescent="0.4">
      <c r="A3" s="114"/>
      <c r="B3" s="82"/>
      <c r="C3" s="11"/>
      <c r="D3" s="16"/>
      <c r="E3" s="16"/>
      <c r="F3" s="16"/>
      <c r="H3" s="27" t="s">
        <v>39</v>
      </c>
      <c r="I3" s="16"/>
      <c r="J3" s="16"/>
      <c r="K3" s="16"/>
      <c r="L3" s="16"/>
      <c r="M3" s="16"/>
      <c r="N3" s="16"/>
      <c r="O3" s="10"/>
      <c r="P3" s="10"/>
      <c r="Q3" s="17"/>
      <c r="R3" s="18"/>
      <c r="S3" s="4"/>
      <c r="T3" s="5"/>
      <c r="AD3" s="10"/>
      <c r="AE3" s="10"/>
      <c r="AF3" s="7"/>
      <c r="AG3" s="209"/>
      <c r="AH3" s="23"/>
      <c r="AI3" s="24"/>
      <c r="AJ3" s="25"/>
      <c r="AK3" s="26" t="s">
        <v>360</v>
      </c>
      <c r="AL3" s="222"/>
    </row>
    <row r="4" spans="1:38" ht="12" customHeight="1" x14ac:dyDescent="0.4">
      <c r="A4" s="114"/>
      <c r="B4" s="213" t="s">
        <v>95</v>
      </c>
      <c r="C4" s="11"/>
      <c r="D4" s="16"/>
      <c r="E4" s="16"/>
      <c r="F4" s="16"/>
      <c r="H4" s="27"/>
      <c r="I4" s="16"/>
      <c r="J4" s="16"/>
      <c r="K4" s="16"/>
      <c r="L4" s="16"/>
      <c r="M4" s="16"/>
      <c r="N4" s="16"/>
      <c r="O4" s="10"/>
      <c r="P4" s="10"/>
      <c r="Q4" s="17"/>
      <c r="R4" s="18"/>
      <c r="S4" s="4"/>
      <c r="T4" s="5"/>
      <c r="AD4" s="10"/>
      <c r="AE4" s="10"/>
      <c r="AF4" s="7"/>
      <c r="AG4" s="21"/>
      <c r="AH4" s="21"/>
      <c r="AI4" s="21"/>
      <c r="AJ4" s="21"/>
      <c r="AK4" s="21"/>
    </row>
    <row r="5" spans="1:38" ht="12.75" customHeight="1" x14ac:dyDescent="0.25">
      <c r="A5" s="114"/>
    </row>
    <row r="6" spans="1:38" s="1" customFormat="1" ht="15" customHeight="1" x14ac:dyDescent="0.25">
      <c r="A6" s="115"/>
      <c r="B6" s="558" t="s">
        <v>103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</row>
    <row r="7" spans="1:38" s="1" customFormat="1" ht="15" customHeight="1" x14ac:dyDescent="0.25">
      <c r="A7" s="115"/>
      <c r="B7" s="606" t="s">
        <v>61</v>
      </c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</row>
    <row r="8" spans="1:38" ht="15" customHeight="1" thickBot="1" x14ac:dyDescent="0.3">
      <c r="A8" s="290"/>
      <c r="B8" s="674" t="s">
        <v>24</v>
      </c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  <c r="Q8" s="674"/>
      <c r="R8" s="674"/>
      <c r="S8" s="674"/>
      <c r="T8" s="674"/>
      <c r="U8" s="674"/>
      <c r="V8" s="674"/>
      <c r="W8" s="674"/>
      <c r="X8" s="674"/>
      <c r="Y8" s="674"/>
      <c r="Z8" s="674"/>
      <c r="AA8" s="674"/>
      <c r="AB8" s="674"/>
      <c r="AC8" s="674"/>
      <c r="AD8" s="674"/>
      <c r="AE8" s="674"/>
      <c r="AF8" s="674"/>
      <c r="AG8" s="674"/>
      <c r="AH8" s="674"/>
      <c r="AI8" s="674"/>
      <c r="AJ8" s="674"/>
      <c r="AK8" s="674"/>
    </row>
    <row r="9" spans="1:38" ht="15" customHeight="1" thickBot="1" x14ac:dyDescent="0.3">
      <c r="A9" s="301"/>
      <c r="B9" s="716" t="s">
        <v>44</v>
      </c>
      <c r="C9" s="717"/>
      <c r="D9" s="717"/>
      <c r="E9" s="717"/>
      <c r="F9" s="717"/>
      <c r="G9" s="717"/>
      <c r="H9" s="717"/>
      <c r="I9" s="513"/>
      <c r="J9" s="513"/>
      <c r="K9" s="514"/>
      <c r="L9" s="214" t="s">
        <v>43</v>
      </c>
      <c r="M9" s="461"/>
      <c r="N9" s="461"/>
      <c r="O9" s="513"/>
      <c r="P9" s="513"/>
      <c r="Q9" s="513"/>
      <c r="R9" s="515"/>
      <c r="S9" s="214" t="s">
        <v>38</v>
      </c>
      <c r="T9" s="461"/>
      <c r="U9" s="461"/>
      <c r="V9" s="513"/>
      <c r="W9" s="513"/>
      <c r="X9" s="513"/>
      <c r="Y9" s="461"/>
      <c r="Z9" s="516"/>
      <c r="AA9" s="515"/>
      <c r="AB9" s="214" t="s">
        <v>92</v>
      </c>
      <c r="AC9" s="461"/>
      <c r="AD9" s="461"/>
      <c r="AE9" s="513"/>
      <c r="AF9" s="513"/>
      <c r="AG9" s="513"/>
      <c r="AH9" s="513"/>
      <c r="AI9" s="513"/>
      <c r="AJ9" s="513"/>
      <c r="AK9" s="513"/>
      <c r="AL9" s="191"/>
    </row>
    <row r="10" spans="1:38" ht="15" customHeight="1" thickBot="1" x14ac:dyDescent="0.3">
      <c r="A10" s="517"/>
      <c r="B10" s="718"/>
      <c r="C10" s="719"/>
      <c r="D10" s="719"/>
      <c r="E10" s="719"/>
      <c r="F10" s="719"/>
      <c r="G10" s="719"/>
      <c r="H10" s="719"/>
      <c r="I10" s="513"/>
      <c r="J10" s="513"/>
      <c r="K10" s="518"/>
      <c r="L10" s="214"/>
      <c r="M10" s="519"/>
      <c r="N10" s="214" t="s">
        <v>358</v>
      </c>
      <c r="O10" s="513"/>
      <c r="P10" s="513"/>
      <c r="Q10" s="513"/>
      <c r="R10" s="520"/>
      <c r="S10" s="214"/>
      <c r="T10" s="461"/>
      <c r="U10" s="461"/>
      <c r="V10" s="521"/>
      <c r="W10" s="522" t="s">
        <v>359</v>
      </c>
      <c r="X10" s="461"/>
      <c r="Y10" s="461"/>
      <c r="Z10" s="516"/>
      <c r="AA10" s="520"/>
      <c r="AB10" s="214"/>
      <c r="AC10" s="461"/>
      <c r="AD10" s="461"/>
      <c r="AE10" s="513"/>
      <c r="AF10" s="513"/>
      <c r="AG10" s="513"/>
      <c r="AH10" s="513"/>
      <c r="AI10" s="513"/>
      <c r="AJ10" s="513"/>
      <c r="AK10" s="523"/>
      <c r="AL10" s="10"/>
    </row>
    <row r="11" spans="1:38" ht="12" customHeight="1" x14ac:dyDescent="0.25">
      <c r="A11" s="461"/>
      <c r="B11" s="681" t="s">
        <v>72</v>
      </c>
      <c r="C11" s="682"/>
      <c r="D11" s="685"/>
      <c r="E11" s="686"/>
      <c r="F11" s="687"/>
      <c r="G11" s="686"/>
      <c r="H11" s="686"/>
      <c r="I11" s="686"/>
      <c r="J11" s="686"/>
      <c r="K11" s="686"/>
      <c r="L11" s="686"/>
      <c r="M11" s="686"/>
      <c r="N11" s="686"/>
      <c r="O11" s="686"/>
      <c r="P11" s="688"/>
      <c r="Q11" s="692" t="s">
        <v>55</v>
      </c>
      <c r="R11" s="682"/>
      <c r="S11" s="682"/>
      <c r="T11" s="682"/>
      <c r="U11" s="682"/>
      <c r="V11" s="693"/>
      <c r="W11" s="675"/>
      <c r="X11" s="676"/>
      <c r="Y11" s="676"/>
      <c r="Z11" s="676"/>
      <c r="AA11" s="676"/>
      <c r="AB11" s="676"/>
      <c r="AC11" s="677"/>
      <c r="AD11" s="50" t="s">
        <v>0</v>
      </c>
      <c r="AE11" s="524"/>
      <c r="AF11" s="525"/>
      <c r="AG11" s="173" t="s">
        <v>1</v>
      </c>
      <c r="AH11" s="47"/>
      <c r="AI11" s="48"/>
      <c r="AJ11" s="524"/>
      <c r="AK11" s="526"/>
    </row>
    <row r="12" spans="1:38" ht="12" customHeight="1" thickBot="1" x14ac:dyDescent="0.3">
      <c r="A12" s="461"/>
      <c r="B12" s="683" t="s">
        <v>73</v>
      </c>
      <c r="C12" s="684"/>
      <c r="D12" s="689"/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1"/>
      <c r="Q12" s="700" t="s">
        <v>2</v>
      </c>
      <c r="R12" s="700"/>
      <c r="S12" s="700"/>
      <c r="T12" s="700"/>
      <c r="U12" s="700"/>
      <c r="V12" s="700"/>
      <c r="W12" s="678"/>
      <c r="X12" s="679"/>
      <c r="Y12" s="679"/>
      <c r="Z12" s="679"/>
      <c r="AA12" s="679"/>
      <c r="AB12" s="679"/>
      <c r="AC12" s="680"/>
      <c r="AD12" s="51" t="s">
        <v>3</v>
      </c>
      <c r="AE12" s="52"/>
      <c r="AF12" s="527"/>
      <c r="AG12" s="190" t="s">
        <v>25</v>
      </c>
      <c r="AH12" s="49"/>
      <c r="AI12" s="49"/>
      <c r="AJ12" s="528"/>
      <c r="AK12" s="529"/>
    </row>
    <row r="13" spans="1:38" ht="10.199999999999999" customHeight="1" x14ac:dyDescent="0.25">
      <c r="A13" s="46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463"/>
      <c r="AC13" s="461"/>
      <c r="AD13" s="461"/>
      <c r="AE13" s="461"/>
      <c r="AF13" s="461"/>
      <c r="AG13" s="461"/>
      <c r="AH13" s="461"/>
      <c r="AI13" s="461"/>
      <c r="AJ13" s="461"/>
      <c r="AK13" s="461"/>
    </row>
    <row r="14" spans="1:38" s="29" customFormat="1" ht="12" customHeight="1" x14ac:dyDescent="0.25">
      <c r="B14" s="697" t="s">
        <v>26</v>
      </c>
      <c r="C14" s="698"/>
      <c r="D14" s="698"/>
      <c r="E14" s="698"/>
      <c r="F14" s="698"/>
      <c r="G14" s="699"/>
      <c r="H14" s="697" t="s">
        <v>27</v>
      </c>
      <c r="I14" s="698"/>
      <c r="J14" s="698"/>
      <c r="K14" s="698"/>
      <c r="L14" s="698"/>
      <c r="M14" s="699"/>
      <c r="N14" s="697" t="s">
        <v>28</v>
      </c>
      <c r="O14" s="698"/>
      <c r="P14" s="698"/>
      <c r="Q14" s="698"/>
      <c r="R14" s="699"/>
      <c r="S14" s="697" t="s">
        <v>29</v>
      </c>
      <c r="T14" s="698"/>
      <c r="U14" s="698"/>
      <c r="V14" s="698"/>
      <c r="W14" s="698"/>
      <c r="X14" s="698"/>
      <c r="Y14" s="699"/>
      <c r="Z14" s="75" t="s">
        <v>41</v>
      </c>
      <c r="AA14" s="698" t="s">
        <v>259</v>
      </c>
      <c r="AB14" s="698"/>
      <c r="AC14" s="698"/>
      <c r="AD14" s="698"/>
      <c r="AE14" s="698"/>
      <c r="AF14" s="698"/>
      <c r="AG14" s="698"/>
      <c r="AH14" s="698"/>
      <c r="AI14" s="698"/>
      <c r="AJ14" s="698"/>
      <c r="AK14" s="699"/>
    </row>
    <row r="15" spans="1:38" s="29" customFormat="1" ht="12" customHeight="1" thickBot="1" x14ac:dyDescent="0.3">
      <c r="B15" s="694" t="s">
        <v>30</v>
      </c>
      <c r="C15" s="695"/>
      <c r="D15" s="695"/>
      <c r="E15" s="695"/>
      <c r="F15" s="695"/>
      <c r="G15" s="696"/>
      <c r="H15" s="694" t="s">
        <v>31</v>
      </c>
      <c r="I15" s="695"/>
      <c r="J15" s="695"/>
      <c r="K15" s="695"/>
      <c r="L15" s="695"/>
      <c r="M15" s="696"/>
      <c r="N15" s="76" t="s">
        <v>96</v>
      </c>
      <c r="O15" s="77"/>
      <c r="P15" s="77"/>
      <c r="Q15" s="77"/>
      <c r="R15" s="78"/>
      <c r="S15" s="694" t="s">
        <v>32</v>
      </c>
      <c r="T15" s="695"/>
      <c r="U15" s="695"/>
      <c r="V15" s="695"/>
      <c r="W15" s="695"/>
      <c r="X15" s="695"/>
      <c r="Y15" s="696"/>
      <c r="Z15" s="76"/>
      <c r="AA15" s="695" t="s">
        <v>258</v>
      </c>
      <c r="AB15" s="695"/>
      <c r="AC15" s="695"/>
      <c r="AD15" s="695"/>
      <c r="AE15" s="695"/>
      <c r="AF15" s="695"/>
      <c r="AG15" s="695"/>
      <c r="AH15" s="695"/>
      <c r="AI15" s="695"/>
      <c r="AJ15" s="695"/>
      <c r="AK15" s="696"/>
    </row>
    <row r="16" spans="1:38" s="29" customFormat="1" ht="12" customHeight="1" thickBot="1" x14ac:dyDescent="0.3">
      <c r="B16" s="79" t="s">
        <v>33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1"/>
    </row>
    <row r="17" spans="1:39" ht="15" customHeight="1" thickBot="1" x14ac:dyDescent="0.3">
      <c r="A17" s="461"/>
      <c r="B17" s="701" t="s">
        <v>9</v>
      </c>
      <c r="C17" s="702"/>
      <c r="D17" s="702"/>
      <c r="E17" s="702"/>
      <c r="F17" s="702"/>
      <c r="G17" s="703"/>
      <c r="H17" s="701" t="s">
        <v>9</v>
      </c>
      <c r="I17" s="702"/>
      <c r="J17" s="702"/>
      <c r="K17" s="702"/>
      <c r="L17" s="702"/>
      <c r="M17" s="703"/>
      <c r="N17" s="704"/>
      <c r="O17" s="705"/>
      <c r="P17" s="705"/>
      <c r="Q17" s="705"/>
      <c r="R17" s="706"/>
      <c r="S17" s="707"/>
      <c r="T17" s="708"/>
      <c r="U17" s="708"/>
      <c r="V17" s="708"/>
      <c r="W17" s="708"/>
      <c r="X17" s="708"/>
      <c r="Y17" s="709"/>
      <c r="Z17" s="710"/>
      <c r="AA17" s="711"/>
      <c r="AB17" s="711"/>
      <c r="AC17" s="711"/>
      <c r="AD17" s="711"/>
      <c r="AE17" s="711"/>
      <c r="AF17" s="711"/>
      <c r="AG17" s="711"/>
      <c r="AH17" s="711"/>
      <c r="AI17" s="711"/>
      <c r="AJ17" s="711"/>
      <c r="AK17" s="712"/>
      <c r="AM17" s="3"/>
    </row>
    <row r="18" spans="1:39" ht="15" customHeight="1" thickBot="1" x14ac:dyDescent="0.3">
      <c r="A18" s="461"/>
      <c r="B18" s="701" t="s">
        <v>9</v>
      </c>
      <c r="C18" s="702"/>
      <c r="D18" s="702"/>
      <c r="E18" s="702"/>
      <c r="F18" s="702"/>
      <c r="G18" s="703"/>
      <c r="H18" s="701" t="s">
        <v>9</v>
      </c>
      <c r="I18" s="702"/>
      <c r="J18" s="702"/>
      <c r="K18" s="702"/>
      <c r="L18" s="702"/>
      <c r="M18" s="703"/>
      <c r="N18" s="704"/>
      <c r="O18" s="705"/>
      <c r="P18" s="705"/>
      <c r="Q18" s="705"/>
      <c r="R18" s="706"/>
      <c r="S18" s="707"/>
      <c r="T18" s="708"/>
      <c r="U18" s="708"/>
      <c r="V18" s="708"/>
      <c r="W18" s="708"/>
      <c r="X18" s="708"/>
      <c r="Y18" s="709"/>
      <c r="Z18" s="710"/>
      <c r="AA18" s="711"/>
      <c r="AB18" s="711"/>
      <c r="AC18" s="711"/>
      <c r="AD18" s="711"/>
      <c r="AE18" s="711"/>
      <c r="AF18" s="711"/>
      <c r="AG18" s="711"/>
      <c r="AH18" s="711"/>
      <c r="AI18" s="711"/>
      <c r="AJ18" s="711"/>
      <c r="AK18" s="712"/>
    </row>
    <row r="19" spans="1:39" ht="15" customHeight="1" thickBot="1" x14ac:dyDescent="0.3">
      <c r="A19" s="461"/>
      <c r="B19" s="701" t="s">
        <v>9</v>
      </c>
      <c r="C19" s="702"/>
      <c r="D19" s="702"/>
      <c r="E19" s="702"/>
      <c r="F19" s="702"/>
      <c r="G19" s="703"/>
      <c r="H19" s="701" t="s">
        <v>9</v>
      </c>
      <c r="I19" s="702"/>
      <c r="J19" s="702"/>
      <c r="K19" s="702"/>
      <c r="L19" s="702"/>
      <c r="M19" s="703"/>
      <c r="N19" s="704"/>
      <c r="O19" s="705"/>
      <c r="P19" s="705"/>
      <c r="Q19" s="705"/>
      <c r="R19" s="706"/>
      <c r="S19" s="707"/>
      <c r="T19" s="708"/>
      <c r="U19" s="708"/>
      <c r="V19" s="708"/>
      <c r="W19" s="708"/>
      <c r="X19" s="708"/>
      <c r="Y19" s="709"/>
      <c r="Z19" s="710"/>
      <c r="AA19" s="711"/>
      <c r="AB19" s="711"/>
      <c r="AC19" s="711"/>
      <c r="AD19" s="711"/>
      <c r="AE19" s="711"/>
      <c r="AF19" s="711"/>
      <c r="AG19" s="711"/>
      <c r="AH19" s="711"/>
      <c r="AI19" s="711"/>
      <c r="AJ19" s="711"/>
      <c r="AK19" s="712"/>
    </row>
    <row r="20" spans="1:39" ht="15" customHeight="1" thickBot="1" x14ac:dyDescent="0.3">
      <c r="A20" s="461"/>
      <c r="B20" s="701" t="s">
        <v>9</v>
      </c>
      <c r="C20" s="702"/>
      <c r="D20" s="702"/>
      <c r="E20" s="702"/>
      <c r="F20" s="702"/>
      <c r="G20" s="703"/>
      <c r="H20" s="701" t="s">
        <v>9</v>
      </c>
      <c r="I20" s="702"/>
      <c r="J20" s="702"/>
      <c r="K20" s="702"/>
      <c r="L20" s="702"/>
      <c r="M20" s="703"/>
      <c r="N20" s="704"/>
      <c r="O20" s="705"/>
      <c r="P20" s="705"/>
      <c r="Q20" s="705"/>
      <c r="R20" s="706"/>
      <c r="S20" s="707"/>
      <c r="T20" s="708"/>
      <c r="U20" s="708"/>
      <c r="V20" s="708"/>
      <c r="W20" s="708"/>
      <c r="X20" s="708"/>
      <c r="Y20" s="709"/>
      <c r="Z20" s="710"/>
      <c r="AA20" s="711"/>
      <c r="AB20" s="711"/>
      <c r="AC20" s="711"/>
      <c r="AD20" s="711"/>
      <c r="AE20" s="711"/>
      <c r="AF20" s="711"/>
      <c r="AG20" s="711"/>
      <c r="AH20" s="711"/>
      <c r="AI20" s="711"/>
      <c r="AJ20" s="711"/>
      <c r="AK20" s="712"/>
    </row>
    <row r="21" spans="1:39" ht="15" customHeight="1" thickBot="1" x14ac:dyDescent="0.3">
      <c r="A21" s="461"/>
      <c r="B21" s="701" t="s">
        <v>9</v>
      </c>
      <c r="C21" s="702"/>
      <c r="D21" s="702"/>
      <c r="E21" s="702"/>
      <c r="F21" s="702"/>
      <c r="G21" s="703"/>
      <c r="H21" s="701" t="s">
        <v>9</v>
      </c>
      <c r="I21" s="702"/>
      <c r="J21" s="702"/>
      <c r="K21" s="702"/>
      <c r="L21" s="702"/>
      <c r="M21" s="703"/>
      <c r="N21" s="704"/>
      <c r="O21" s="705"/>
      <c r="P21" s="705"/>
      <c r="Q21" s="705"/>
      <c r="R21" s="706"/>
      <c r="S21" s="707"/>
      <c r="T21" s="708"/>
      <c r="U21" s="708"/>
      <c r="V21" s="708"/>
      <c r="W21" s="708"/>
      <c r="X21" s="708"/>
      <c r="Y21" s="709"/>
      <c r="Z21" s="710"/>
      <c r="AA21" s="711"/>
      <c r="AB21" s="711"/>
      <c r="AC21" s="711"/>
      <c r="AD21" s="711"/>
      <c r="AE21" s="711"/>
      <c r="AF21" s="711"/>
      <c r="AG21" s="711"/>
      <c r="AH21" s="711"/>
      <c r="AI21" s="711"/>
      <c r="AJ21" s="711"/>
      <c r="AK21" s="712"/>
    </row>
    <row r="22" spans="1:39" ht="15" customHeight="1" thickBot="1" x14ac:dyDescent="0.3">
      <c r="A22" s="461"/>
      <c r="B22" s="701" t="s">
        <v>9</v>
      </c>
      <c r="C22" s="702"/>
      <c r="D22" s="702"/>
      <c r="E22" s="702"/>
      <c r="F22" s="702"/>
      <c r="G22" s="703"/>
      <c r="H22" s="701" t="s">
        <v>9</v>
      </c>
      <c r="I22" s="702"/>
      <c r="J22" s="702"/>
      <c r="K22" s="702"/>
      <c r="L22" s="702"/>
      <c r="M22" s="703"/>
      <c r="N22" s="704"/>
      <c r="O22" s="705"/>
      <c r="P22" s="705"/>
      <c r="Q22" s="705"/>
      <c r="R22" s="706"/>
      <c r="S22" s="707"/>
      <c r="T22" s="708"/>
      <c r="U22" s="708"/>
      <c r="V22" s="708"/>
      <c r="W22" s="708"/>
      <c r="X22" s="708"/>
      <c r="Y22" s="709"/>
      <c r="Z22" s="710"/>
      <c r="AA22" s="711"/>
      <c r="AB22" s="711"/>
      <c r="AC22" s="711"/>
      <c r="AD22" s="711"/>
      <c r="AE22" s="711"/>
      <c r="AF22" s="711"/>
      <c r="AG22" s="711"/>
      <c r="AH22" s="711"/>
      <c r="AI22" s="711"/>
      <c r="AJ22" s="711"/>
      <c r="AK22" s="712"/>
    </row>
    <row r="23" spans="1:39" ht="15" customHeight="1" thickBot="1" x14ac:dyDescent="0.3">
      <c r="A23" s="461"/>
      <c r="B23" s="701" t="s">
        <v>9</v>
      </c>
      <c r="C23" s="702"/>
      <c r="D23" s="702"/>
      <c r="E23" s="702"/>
      <c r="F23" s="702"/>
      <c r="G23" s="703"/>
      <c r="H23" s="701" t="s">
        <v>9</v>
      </c>
      <c r="I23" s="702"/>
      <c r="J23" s="702"/>
      <c r="K23" s="702"/>
      <c r="L23" s="702"/>
      <c r="M23" s="703"/>
      <c r="N23" s="704"/>
      <c r="O23" s="705"/>
      <c r="P23" s="705"/>
      <c r="Q23" s="705"/>
      <c r="R23" s="706"/>
      <c r="S23" s="707"/>
      <c r="T23" s="708"/>
      <c r="U23" s="708"/>
      <c r="V23" s="708"/>
      <c r="W23" s="708"/>
      <c r="X23" s="708"/>
      <c r="Y23" s="709"/>
      <c r="Z23" s="710"/>
      <c r="AA23" s="711"/>
      <c r="AB23" s="711"/>
      <c r="AC23" s="711"/>
      <c r="AD23" s="711"/>
      <c r="AE23" s="711"/>
      <c r="AF23" s="711"/>
      <c r="AG23" s="711"/>
      <c r="AH23" s="711"/>
      <c r="AI23" s="711"/>
      <c r="AJ23" s="711"/>
      <c r="AK23" s="712"/>
    </row>
    <row r="24" spans="1:39" ht="15" customHeight="1" thickBot="1" x14ac:dyDescent="0.3">
      <c r="A24" s="461"/>
      <c r="B24" s="701" t="s">
        <v>9</v>
      </c>
      <c r="C24" s="702"/>
      <c r="D24" s="702"/>
      <c r="E24" s="702"/>
      <c r="F24" s="702"/>
      <c r="G24" s="703"/>
      <c r="H24" s="701" t="s">
        <v>9</v>
      </c>
      <c r="I24" s="702"/>
      <c r="J24" s="702"/>
      <c r="K24" s="702"/>
      <c r="L24" s="702"/>
      <c r="M24" s="703"/>
      <c r="N24" s="704"/>
      <c r="O24" s="705"/>
      <c r="P24" s="705"/>
      <c r="Q24" s="705"/>
      <c r="R24" s="706"/>
      <c r="S24" s="707"/>
      <c r="T24" s="708"/>
      <c r="U24" s="708"/>
      <c r="V24" s="708"/>
      <c r="W24" s="708"/>
      <c r="X24" s="708"/>
      <c r="Y24" s="709"/>
      <c r="Z24" s="710"/>
      <c r="AA24" s="711"/>
      <c r="AB24" s="711"/>
      <c r="AC24" s="711"/>
      <c r="AD24" s="711"/>
      <c r="AE24" s="711"/>
      <c r="AF24" s="711"/>
      <c r="AG24" s="711"/>
      <c r="AH24" s="711"/>
      <c r="AI24" s="711"/>
      <c r="AJ24" s="711"/>
      <c r="AK24" s="712"/>
    </row>
    <row r="25" spans="1:39" ht="15" customHeight="1" thickBot="1" x14ac:dyDescent="0.3">
      <c r="A25" s="461"/>
      <c r="B25" s="701" t="s">
        <v>9</v>
      </c>
      <c r="C25" s="702"/>
      <c r="D25" s="702"/>
      <c r="E25" s="702"/>
      <c r="F25" s="702"/>
      <c r="G25" s="703"/>
      <c r="H25" s="701" t="s">
        <v>9</v>
      </c>
      <c r="I25" s="702"/>
      <c r="J25" s="702"/>
      <c r="K25" s="702"/>
      <c r="L25" s="702"/>
      <c r="M25" s="703"/>
      <c r="N25" s="704"/>
      <c r="O25" s="705"/>
      <c r="P25" s="705"/>
      <c r="Q25" s="705"/>
      <c r="R25" s="706"/>
      <c r="S25" s="707"/>
      <c r="T25" s="708"/>
      <c r="U25" s="708"/>
      <c r="V25" s="708"/>
      <c r="W25" s="708"/>
      <c r="X25" s="708"/>
      <c r="Y25" s="709"/>
      <c r="Z25" s="710"/>
      <c r="AA25" s="711"/>
      <c r="AB25" s="711"/>
      <c r="AC25" s="711"/>
      <c r="AD25" s="711"/>
      <c r="AE25" s="711"/>
      <c r="AF25" s="711"/>
      <c r="AG25" s="711"/>
      <c r="AH25" s="711"/>
      <c r="AI25" s="711"/>
      <c r="AJ25" s="711"/>
      <c r="AK25" s="712"/>
    </row>
    <row r="26" spans="1:39" ht="15" customHeight="1" thickBot="1" x14ac:dyDescent="0.3">
      <c r="A26" s="461"/>
      <c r="B26" s="701" t="s">
        <v>9</v>
      </c>
      <c r="C26" s="702"/>
      <c r="D26" s="702"/>
      <c r="E26" s="702"/>
      <c r="F26" s="702"/>
      <c r="G26" s="703"/>
      <c r="H26" s="701" t="s">
        <v>9</v>
      </c>
      <c r="I26" s="702"/>
      <c r="J26" s="702"/>
      <c r="K26" s="702"/>
      <c r="L26" s="702"/>
      <c r="M26" s="703"/>
      <c r="N26" s="704"/>
      <c r="O26" s="705"/>
      <c r="P26" s="705"/>
      <c r="Q26" s="705"/>
      <c r="R26" s="706"/>
      <c r="S26" s="707"/>
      <c r="T26" s="708"/>
      <c r="U26" s="708"/>
      <c r="V26" s="708"/>
      <c r="W26" s="708"/>
      <c r="X26" s="708"/>
      <c r="Y26" s="709"/>
      <c r="Z26" s="710"/>
      <c r="AA26" s="711"/>
      <c r="AB26" s="711"/>
      <c r="AC26" s="711"/>
      <c r="AD26" s="711"/>
      <c r="AE26" s="711"/>
      <c r="AF26" s="711"/>
      <c r="AG26" s="711"/>
      <c r="AH26" s="711"/>
      <c r="AI26" s="711"/>
      <c r="AJ26" s="711"/>
      <c r="AK26" s="712"/>
    </row>
    <row r="27" spans="1:39" ht="15" customHeight="1" thickBot="1" x14ac:dyDescent="0.3">
      <c r="A27" s="461"/>
      <c r="B27" s="701" t="s">
        <v>9</v>
      </c>
      <c r="C27" s="702"/>
      <c r="D27" s="702"/>
      <c r="E27" s="702"/>
      <c r="F27" s="702"/>
      <c r="G27" s="703"/>
      <c r="H27" s="701" t="s">
        <v>9</v>
      </c>
      <c r="I27" s="702"/>
      <c r="J27" s="702"/>
      <c r="K27" s="702"/>
      <c r="L27" s="702"/>
      <c r="M27" s="703"/>
      <c r="N27" s="704"/>
      <c r="O27" s="705"/>
      <c r="P27" s="705"/>
      <c r="Q27" s="705"/>
      <c r="R27" s="706"/>
      <c r="S27" s="707"/>
      <c r="T27" s="708"/>
      <c r="U27" s="708"/>
      <c r="V27" s="708"/>
      <c r="W27" s="708"/>
      <c r="X27" s="708"/>
      <c r="Y27" s="709"/>
      <c r="Z27" s="710"/>
      <c r="AA27" s="711"/>
      <c r="AB27" s="711"/>
      <c r="AC27" s="711"/>
      <c r="AD27" s="711"/>
      <c r="AE27" s="711"/>
      <c r="AF27" s="711"/>
      <c r="AG27" s="711"/>
      <c r="AH27" s="711"/>
      <c r="AI27" s="711"/>
      <c r="AJ27" s="711"/>
      <c r="AK27" s="712"/>
    </row>
    <row r="28" spans="1:39" ht="15" customHeight="1" thickBot="1" x14ac:dyDescent="0.3">
      <c r="A28" s="461"/>
      <c r="B28" s="701" t="s">
        <v>9</v>
      </c>
      <c r="C28" s="702"/>
      <c r="D28" s="702"/>
      <c r="E28" s="702"/>
      <c r="F28" s="702"/>
      <c r="G28" s="703"/>
      <c r="H28" s="701" t="s">
        <v>9</v>
      </c>
      <c r="I28" s="702"/>
      <c r="J28" s="702"/>
      <c r="K28" s="702"/>
      <c r="L28" s="702"/>
      <c r="M28" s="703"/>
      <c r="N28" s="704"/>
      <c r="O28" s="705"/>
      <c r="P28" s="705"/>
      <c r="Q28" s="705"/>
      <c r="R28" s="706"/>
      <c r="S28" s="707"/>
      <c r="T28" s="708"/>
      <c r="U28" s="708"/>
      <c r="V28" s="708"/>
      <c r="W28" s="708"/>
      <c r="X28" s="708"/>
      <c r="Y28" s="709"/>
      <c r="Z28" s="710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712"/>
    </row>
    <row r="29" spans="1:39" ht="15" customHeight="1" thickBot="1" x14ac:dyDescent="0.3">
      <c r="A29" s="461"/>
      <c r="B29" s="701" t="s">
        <v>9</v>
      </c>
      <c r="C29" s="702"/>
      <c r="D29" s="702"/>
      <c r="E29" s="702"/>
      <c r="F29" s="702"/>
      <c r="G29" s="703"/>
      <c r="H29" s="701" t="s">
        <v>9</v>
      </c>
      <c r="I29" s="702"/>
      <c r="J29" s="702"/>
      <c r="K29" s="702"/>
      <c r="L29" s="702"/>
      <c r="M29" s="703"/>
      <c r="N29" s="713"/>
      <c r="O29" s="714"/>
      <c r="P29" s="714"/>
      <c r="Q29" s="714"/>
      <c r="R29" s="715"/>
      <c r="S29" s="55" t="s">
        <v>34</v>
      </c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95"/>
    </row>
    <row r="30" spans="1:39" ht="12" customHeight="1" thickBot="1" x14ac:dyDescent="0.3">
      <c r="A30" s="461"/>
      <c r="B30" s="79" t="s">
        <v>35</v>
      </c>
      <c r="C30" s="91"/>
      <c r="D30" s="91"/>
      <c r="E30" s="91"/>
      <c r="F30" s="91"/>
      <c r="G30" s="91"/>
      <c r="H30" s="91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1"/>
    </row>
    <row r="31" spans="1:39" ht="15" customHeight="1" thickBot="1" x14ac:dyDescent="0.3">
      <c r="A31" s="461"/>
      <c r="B31" s="701" t="s">
        <v>9</v>
      </c>
      <c r="C31" s="702"/>
      <c r="D31" s="702"/>
      <c r="E31" s="702"/>
      <c r="F31" s="702"/>
      <c r="G31" s="703"/>
      <c r="H31" s="701" t="s">
        <v>9</v>
      </c>
      <c r="I31" s="702"/>
      <c r="J31" s="702"/>
      <c r="K31" s="702"/>
      <c r="L31" s="702"/>
      <c r="M31" s="703"/>
      <c r="N31" s="704"/>
      <c r="O31" s="705"/>
      <c r="P31" s="705"/>
      <c r="Q31" s="705"/>
      <c r="R31" s="706"/>
      <c r="S31" s="707"/>
      <c r="T31" s="708"/>
      <c r="U31" s="708"/>
      <c r="V31" s="708"/>
      <c r="W31" s="708"/>
      <c r="X31" s="708"/>
      <c r="Y31" s="709"/>
      <c r="Z31" s="710"/>
      <c r="AA31" s="711"/>
      <c r="AB31" s="711"/>
      <c r="AC31" s="711"/>
      <c r="AD31" s="711"/>
      <c r="AE31" s="711"/>
      <c r="AF31" s="711"/>
      <c r="AG31" s="711"/>
      <c r="AH31" s="711"/>
      <c r="AI31" s="711"/>
      <c r="AJ31" s="711"/>
      <c r="AK31" s="712"/>
    </row>
    <row r="32" spans="1:39" ht="15" customHeight="1" thickBot="1" x14ac:dyDescent="0.3">
      <c r="A32" s="461"/>
      <c r="B32" s="701" t="s">
        <v>9</v>
      </c>
      <c r="C32" s="702"/>
      <c r="D32" s="702"/>
      <c r="E32" s="702"/>
      <c r="F32" s="702"/>
      <c r="G32" s="703"/>
      <c r="H32" s="701" t="s">
        <v>9</v>
      </c>
      <c r="I32" s="702"/>
      <c r="J32" s="702"/>
      <c r="K32" s="702"/>
      <c r="L32" s="702"/>
      <c r="M32" s="703"/>
      <c r="N32" s="704"/>
      <c r="O32" s="705"/>
      <c r="P32" s="705"/>
      <c r="Q32" s="705"/>
      <c r="R32" s="706"/>
      <c r="S32" s="707"/>
      <c r="T32" s="708"/>
      <c r="U32" s="708"/>
      <c r="V32" s="708"/>
      <c r="W32" s="708"/>
      <c r="X32" s="708"/>
      <c r="Y32" s="709"/>
      <c r="Z32" s="710"/>
      <c r="AA32" s="711"/>
      <c r="AB32" s="711"/>
      <c r="AC32" s="711"/>
      <c r="AD32" s="711"/>
      <c r="AE32" s="711"/>
      <c r="AF32" s="711"/>
      <c r="AG32" s="711"/>
      <c r="AH32" s="711"/>
      <c r="AI32" s="711"/>
      <c r="AJ32" s="711"/>
      <c r="AK32" s="712"/>
    </row>
    <row r="33" spans="1:41" ht="15" customHeight="1" thickBot="1" x14ac:dyDescent="0.3">
      <c r="A33" s="461"/>
      <c r="B33" s="701" t="s">
        <v>9</v>
      </c>
      <c r="C33" s="702"/>
      <c r="D33" s="702"/>
      <c r="E33" s="702"/>
      <c r="F33" s="702"/>
      <c r="G33" s="703"/>
      <c r="H33" s="701" t="s">
        <v>9</v>
      </c>
      <c r="I33" s="702"/>
      <c r="J33" s="702"/>
      <c r="K33" s="702"/>
      <c r="L33" s="702"/>
      <c r="M33" s="703"/>
      <c r="N33" s="704"/>
      <c r="O33" s="705"/>
      <c r="P33" s="705"/>
      <c r="Q33" s="705"/>
      <c r="R33" s="706"/>
      <c r="S33" s="707"/>
      <c r="T33" s="708"/>
      <c r="U33" s="708"/>
      <c r="V33" s="708"/>
      <c r="W33" s="708"/>
      <c r="X33" s="708"/>
      <c r="Y33" s="709"/>
      <c r="Z33" s="710"/>
      <c r="AA33" s="711"/>
      <c r="AB33" s="711"/>
      <c r="AC33" s="711"/>
      <c r="AD33" s="711"/>
      <c r="AE33" s="711"/>
      <c r="AF33" s="711"/>
      <c r="AG33" s="711"/>
      <c r="AH33" s="711"/>
      <c r="AI33" s="711"/>
      <c r="AJ33" s="711"/>
      <c r="AK33" s="712"/>
    </row>
    <row r="34" spans="1:41" ht="15" customHeight="1" thickBot="1" x14ac:dyDescent="0.3">
      <c r="A34" s="461"/>
      <c r="B34" s="701" t="s">
        <v>9</v>
      </c>
      <c r="C34" s="702"/>
      <c r="D34" s="702"/>
      <c r="E34" s="702"/>
      <c r="F34" s="702"/>
      <c r="G34" s="703"/>
      <c r="H34" s="701" t="s">
        <v>9</v>
      </c>
      <c r="I34" s="702"/>
      <c r="J34" s="702"/>
      <c r="K34" s="702"/>
      <c r="L34" s="702"/>
      <c r="M34" s="703"/>
      <c r="N34" s="704"/>
      <c r="O34" s="705"/>
      <c r="P34" s="705"/>
      <c r="Q34" s="705"/>
      <c r="R34" s="706"/>
      <c r="S34" s="707"/>
      <c r="T34" s="708"/>
      <c r="U34" s="708"/>
      <c r="V34" s="708"/>
      <c r="W34" s="708"/>
      <c r="X34" s="708"/>
      <c r="Y34" s="709"/>
      <c r="Z34" s="710"/>
      <c r="AA34" s="711"/>
      <c r="AB34" s="711"/>
      <c r="AC34" s="711"/>
      <c r="AD34" s="711"/>
      <c r="AE34" s="711"/>
      <c r="AF34" s="711"/>
      <c r="AG34" s="711"/>
      <c r="AH34" s="711"/>
      <c r="AI34" s="711"/>
      <c r="AJ34" s="711"/>
      <c r="AK34" s="712"/>
    </row>
    <row r="35" spans="1:41" ht="15" customHeight="1" thickBot="1" x14ac:dyDescent="0.3">
      <c r="A35" s="461"/>
      <c r="B35" s="701" t="s">
        <v>9</v>
      </c>
      <c r="C35" s="702"/>
      <c r="D35" s="702"/>
      <c r="E35" s="702"/>
      <c r="F35" s="702"/>
      <c r="G35" s="703"/>
      <c r="H35" s="701" t="s">
        <v>9</v>
      </c>
      <c r="I35" s="702"/>
      <c r="J35" s="702"/>
      <c r="K35" s="702"/>
      <c r="L35" s="702"/>
      <c r="M35" s="703"/>
      <c r="N35" s="704"/>
      <c r="O35" s="705"/>
      <c r="P35" s="705"/>
      <c r="Q35" s="705"/>
      <c r="R35" s="706"/>
      <c r="S35" s="707"/>
      <c r="T35" s="708"/>
      <c r="U35" s="708"/>
      <c r="V35" s="708"/>
      <c r="W35" s="708"/>
      <c r="X35" s="708"/>
      <c r="Y35" s="709"/>
      <c r="Z35" s="710"/>
      <c r="AA35" s="711"/>
      <c r="AB35" s="711"/>
      <c r="AC35" s="711"/>
      <c r="AD35" s="711"/>
      <c r="AE35" s="711"/>
      <c r="AF35" s="711"/>
      <c r="AG35" s="711"/>
      <c r="AH35" s="711"/>
      <c r="AI35" s="711"/>
      <c r="AJ35" s="711"/>
      <c r="AK35" s="712"/>
    </row>
    <row r="36" spans="1:41" ht="15" customHeight="1" thickBot="1" x14ac:dyDescent="0.3">
      <c r="A36" s="461"/>
      <c r="B36" s="701" t="s">
        <v>9</v>
      </c>
      <c r="C36" s="702"/>
      <c r="D36" s="702"/>
      <c r="E36" s="702"/>
      <c r="F36" s="702"/>
      <c r="G36" s="703"/>
      <c r="H36" s="701" t="s">
        <v>9</v>
      </c>
      <c r="I36" s="702"/>
      <c r="J36" s="702"/>
      <c r="K36" s="702"/>
      <c r="L36" s="702"/>
      <c r="M36" s="703"/>
      <c r="N36" s="704"/>
      <c r="O36" s="705"/>
      <c r="P36" s="705"/>
      <c r="Q36" s="705"/>
      <c r="R36" s="706"/>
      <c r="S36" s="707"/>
      <c r="T36" s="708"/>
      <c r="U36" s="708"/>
      <c r="V36" s="708"/>
      <c r="W36" s="708"/>
      <c r="X36" s="708"/>
      <c r="Y36" s="709"/>
      <c r="Z36" s="710"/>
      <c r="AA36" s="711"/>
      <c r="AB36" s="711"/>
      <c r="AC36" s="711"/>
      <c r="AD36" s="711"/>
      <c r="AE36" s="711"/>
      <c r="AF36" s="711"/>
      <c r="AG36" s="711"/>
      <c r="AH36" s="711"/>
      <c r="AI36" s="711"/>
      <c r="AJ36" s="711"/>
      <c r="AK36" s="712"/>
    </row>
    <row r="37" spans="1:41" ht="15" customHeight="1" thickBot="1" x14ac:dyDescent="0.3">
      <c r="A37" s="461"/>
      <c r="B37" s="701" t="s">
        <v>9</v>
      </c>
      <c r="C37" s="702"/>
      <c r="D37" s="702"/>
      <c r="E37" s="702"/>
      <c r="F37" s="702"/>
      <c r="G37" s="703"/>
      <c r="H37" s="701" t="s">
        <v>9</v>
      </c>
      <c r="I37" s="702"/>
      <c r="J37" s="702"/>
      <c r="K37" s="702"/>
      <c r="L37" s="702"/>
      <c r="M37" s="703"/>
      <c r="N37" s="704"/>
      <c r="O37" s="705"/>
      <c r="P37" s="705"/>
      <c r="Q37" s="705"/>
      <c r="R37" s="706"/>
      <c r="S37" s="707"/>
      <c r="T37" s="708"/>
      <c r="U37" s="708"/>
      <c r="V37" s="708"/>
      <c r="W37" s="708"/>
      <c r="X37" s="708"/>
      <c r="Y37" s="709"/>
      <c r="Z37" s="710"/>
      <c r="AA37" s="711"/>
      <c r="AB37" s="711"/>
      <c r="AC37" s="711"/>
      <c r="AD37" s="711"/>
      <c r="AE37" s="711"/>
      <c r="AF37" s="711"/>
      <c r="AG37" s="711"/>
      <c r="AH37" s="711"/>
      <c r="AI37" s="711"/>
      <c r="AJ37" s="711"/>
      <c r="AK37" s="712"/>
    </row>
    <row r="38" spans="1:41" ht="15" customHeight="1" thickBot="1" x14ac:dyDescent="0.3">
      <c r="A38" s="461"/>
      <c r="B38" s="701" t="s">
        <v>9</v>
      </c>
      <c r="C38" s="702"/>
      <c r="D38" s="702"/>
      <c r="E38" s="702"/>
      <c r="F38" s="702"/>
      <c r="G38" s="703"/>
      <c r="H38" s="701" t="s">
        <v>9</v>
      </c>
      <c r="I38" s="702"/>
      <c r="J38" s="702"/>
      <c r="K38" s="702"/>
      <c r="L38" s="702"/>
      <c r="M38" s="703"/>
      <c r="N38" s="704"/>
      <c r="O38" s="705"/>
      <c r="P38" s="705"/>
      <c r="Q38" s="705"/>
      <c r="R38" s="706"/>
      <c r="S38" s="707"/>
      <c r="T38" s="708"/>
      <c r="U38" s="708"/>
      <c r="V38" s="708"/>
      <c r="W38" s="708"/>
      <c r="X38" s="708"/>
      <c r="Y38" s="709"/>
      <c r="Z38" s="710"/>
      <c r="AA38" s="711"/>
      <c r="AB38" s="711"/>
      <c r="AC38" s="711"/>
      <c r="AD38" s="711"/>
      <c r="AE38" s="711"/>
      <c r="AF38" s="711"/>
      <c r="AG38" s="711"/>
      <c r="AH38" s="711"/>
      <c r="AI38" s="711"/>
      <c r="AJ38" s="711"/>
      <c r="AK38" s="712"/>
    </row>
    <row r="39" spans="1:41" ht="15" customHeight="1" thickBot="1" x14ac:dyDescent="0.3">
      <c r="A39" s="461"/>
      <c r="B39" s="701" t="s">
        <v>9</v>
      </c>
      <c r="C39" s="702"/>
      <c r="D39" s="702"/>
      <c r="E39" s="702"/>
      <c r="F39" s="702"/>
      <c r="G39" s="703"/>
      <c r="H39" s="701" t="s">
        <v>9</v>
      </c>
      <c r="I39" s="702"/>
      <c r="J39" s="702"/>
      <c r="K39" s="702"/>
      <c r="L39" s="702"/>
      <c r="M39" s="703"/>
      <c r="N39" s="704"/>
      <c r="O39" s="705"/>
      <c r="P39" s="705"/>
      <c r="Q39" s="705"/>
      <c r="R39" s="706"/>
      <c r="S39" s="707"/>
      <c r="T39" s="708"/>
      <c r="U39" s="708"/>
      <c r="V39" s="708"/>
      <c r="W39" s="708"/>
      <c r="X39" s="708"/>
      <c r="Y39" s="709"/>
      <c r="Z39" s="710"/>
      <c r="AA39" s="711"/>
      <c r="AB39" s="711"/>
      <c r="AC39" s="711"/>
      <c r="AD39" s="711"/>
      <c r="AE39" s="711"/>
      <c r="AF39" s="711"/>
      <c r="AG39" s="711"/>
      <c r="AH39" s="711"/>
      <c r="AI39" s="711"/>
      <c r="AJ39" s="711"/>
      <c r="AK39" s="712"/>
    </row>
    <row r="40" spans="1:41" ht="15" customHeight="1" thickBot="1" x14ac:dyDescent="0.3">
      <c r="A40" s="461"/>
      <c r="B40" s="701" t="s">
        <v>9</v>
      </c>
      <c r="C40" s="702"/>
      <c r="D40" s="702"/>
      <c r="E40" s="702"/>
      <c r="F40" s="702"/>
      <c r="G40" s="703"/>
      <c r="H40" s="701" t="s">
        <v>9</v>
      </c>
      <c r="I40" s="702"/>
      <c r="J40" s="702"/>
      <c r="K40" s="702"/>
      <c r="L40" s="702"/>
      <c r="M40" s="703"/>
      <c r="N40" s="704"/>
      <c r="O40" s="705"/>
      <c r="P40" s="705"/>
      <c r="Q40" s="705"/>
      <c r="R40" s="706"/>
      <c r="S40" s="707"/>
      <c r="T40" s="708"/>
      <c r="U40" s="708"/>
      <c r="V40" s="708"/>
      <c r="W40" s="708"/>
      <c r="X40" s="708"/>
      <c r="Y40" s="709"/>
      <c r="Z40" s="710"/>
      <c r="AA40" s="711"/>
      <c r="AB40" s="711"/>
      <c r="AC40" s="711"/>
      <c r="AD40" s="711"/>
      <c r="AE40" s="711"/>
      <c r="AF40" s="711"/>
      <c r="AG40" s="711"/>
      <c r="AH40" s="711"/>
      <c r="AI40" s="711"/>
      <c r="AJ40" s="711"/>
      <c r="AK40" s="712"/>
    </row>
    <row r="41" spans="1:41" ht="15" customHeight="1" thickBot="1" x14ac:dyDescent="0.3">
      <c r="A41" s="461"/>
      <c r="B41" s="701" t="s">
        <v>9</v>
      </c>
      <c r="C41" s="702"/>
      <c r="D41" s="702"/>
      <c r="E41" s="702"/>
      <c r="F41" s="702"/>
      <c r="G41" s="703"/>
      <c r="H41" s="701" t="s">
        <v>9</v>
      </c>
      <c r="I41" s="702"/>
      <c r="J41" s="702"/>
      <c r="K41" s="702"/>
      <c r="L41" s="702"/>
      <c r="M41" s="703"/>
      <c r="N41" s="704"/>
      <c r="O41" s="705"/>
      <c r="P41" s="705"/>
      <c r="Q41" s="705"/>
      <c r="R41" s="706"/>
      <c r="S41" s="707"/>
      <c r="T41" s="708"/>
      <c r="U41" s="708"/>
      <c r="V41" s="708"/>
      <c r="W41" s="708"/>
      <c r="X41" s="708"/>
      <c r="Y41" s="709"/>
      <c r="Z41" s="710"/>
      <c r="AA41" s="711"/>
      <c r="AB41" s="711"/>
      <c r="AC41" s="711"/>
      <c r="AD41" s="711"/>
      <c r="AE41" s="711"/>
      <c r="AF41" s="711"/>
      <c r="AG41" s="711"/>
      <c r="AH41" s="711"/>
      <c r="AI41" s="711"/>
      <c r="AJ41" s="711"/>
      <c r="AK41" s="712"/>
    </row>
    <row r="42" spans="1:41" ht="15" customHeight="1" thickBot="1" x14ac:dyDescent="0.3">
      <c r="A42" s="461"/>
      <c r="B42" s="701" t="s">
        <v>9</v>
      </c>
      <c r="C42" s="702"/>
      <c r="D42" s="702"/>
      <c r="E42" s="702"/>
      <c r="F42" s="702"/>
      <c r="G42" s="703"/>
      <c r="H42" s="701" t="s">
        <v>9</v>
      </c>
      <c r="I42" s="702"/>
      <c r="J42" s="702"/>
      <c r="K42" s="702"/>
      <c r="L42" s="702"/>
      <c r="M42" s="703"/>
      <c r="N42" s="704"/>
      <c r="O42" s="705"/>
      <c r="P42" s="705"/>
      <c r="Q42" s="705"/>
      <c r="R42" s="706"/>
      <c r="S42" s="707"/>
      <c r="T42" s="708"/>
      <c r="U42" s="708"/>
      <c r="V42" s="708"/>
      <c r="W42" s="708"/>
      <c r="X42" s="708"/>
      <c r="Y42" s="709"/>
      <c r="Z42" s="710"/>
      <c r="AA42" s="711"/>
      <c r="AB42" s="711"/>
      <c r="AC42" s="711"/>
      <c r="AD42" s="711"/>
      <c r="AE42" s="711"/>
      <c r="AF42" s="711"/>
      <c r="AG42" s="711"/>
      <c r="AH42" s="711"/>
      <c r="AI42" s="711"/>
      <c r="AJ42" s="711"/>
      <c r="AK42" s="712"/>
    </row>
    <row r="43" spans="1:41" ht="15" customHeight="1" thickBot="1" x14ac:dyDescent="0.3">
      <c r="A43" s="461"/>
      <c r="B43" s="701" t="s">
        <v>9</v>
      </c>
      <c r="C43" s="702"/>
      <c r="D43" s="702"/>
      <c r="E43" s="702"/>
      <c r="F43" s="702"/>
      <c r="G43" s="703"/>
      <c r="H43" s="701" t="s">
        <v>9</v>
      </c>
      <c r="I43" s="702"/>
      <c r="J43" s="702"/>
      <c r="K43" s="702"/>
      <c r="L43" s="702"/>
      <c r="M43" s="703"/>
      <c r="N43" s="713"/>
      <c r="O43" s="714"/>
      <c r="P43" s="714"/>
      <c r="Q43" s="714"/>
      <c r="R43" s="715"/>
      <c r="S43" s="53" t="s">
        <v>40</v>
      </c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4"/>
    </row>
    <row r="44" spans="1:41" ht="6" customHeight="1" thickBot="1" x14ac:dyDescent="0.3">
      <c r="A44" s="461"/>
      <c r="B44" s="92"/>
      <c r="C44" s="93"/>
      <c r="D44" s="93"/>
      <c r="E44" s="93"/>
      <c r="F44" s="93"/>
      <c r="G44" s="93"/>
      <c r="H44" s="93"/>
      <c r="I44" s="530"/>
      <c r="J44" s="530"/>
      <c r="K44" s="530"/>
      <c r="L44" s="530"/>
      <c r="M44" s="530"/>
      <c r="N44" s="530"/>
      <c r="O44" s="530"/>
      <c r="P44" s="530"/>
      <c r="Q44" s="530"/>
      <c r="R44" s="530"/>
      <c r="S44" s="530"/>
      <c r="T44" s="530"/>
      <c r="U44" s="530"/>
      <c r="V44" s="530"/>
      <c r="W44" s="530"/>
      <c r="X44" s="530"/>
      <c r="Y44" s="530"/>
      <c r="Z44" s="530"/>
      <c r="AA44" s="530"/>
      <c r="AB44" s="530"/>
      <c r="AC44" s="530"/>
      <c r="AD44" s="530"/>
      <c r="AE44" s="530"/>
      <c r="AF44" s="530"/>
      <c r="AG44" s="530"/>
      <c r="AH44" s="530"/>
      <c r="AI44" s="530"/>
      <c r="AJ44" s="530"/>
      <c r="AK44" s="531"/>
    </row>
    <row r="45" spans="1:41" ht="15" customHeight="1" x14ac:dyDescent="0.25">
      <c r="A45" s="461"/>
      <c r="B45" s="701" t="s">
        <v>9</v>
      </c>
      <c r="C45" s="702"/>
      <c r="D45" s="702"/>
      <c r="E45" s="702"/>
      <c r="F45" s="702"/>
      <c r="G45" s="703"/>
      <c r="H45" s="701" t="s">
        <v>9</v>
      </c>
      <c r="I45" s="702"/>
      <c r="J45" s="702"/>
      <c r="K45" s="702"/>
      <c r="L45" s="702"/>
      <c r="M45" s="703"/>
      <c r="N45" s="58" t="s">
        <v>36</v>
      </c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4"/>
    </row>
    <row r="46" spans="1:41" ht="5.0999999999999996" customHeight="1" x14ac:dyDescent="0.25">
      <c r="A46" s="461"/>
      <c r="B46" s="56"/>
      <c r="C46" s="57"/>
      <c r="D46" s="57"/>
      <c r="E46" s="57"/>
      <c r="F46" s="56"/>
      <c r="G46" s="57"/>
      <c r="H46" s="56"/>
      <c r="I46" s="57"/>
      <c r="J46" s="463"/>
      <c r="K46" s="463"/>
      <c r="L46" s="463"/>
      <c r="M46" s="56"/>
      <c r="N46" s="57"/>
      <c r="O46" s="57"/>
      <c r="P46" s="57"/>
      <c r="Q46" s="56"/>
      <c r="R46" s="57"/>
      <c r="S46" s="56"/>
      <c r="T46" s="57"/>
      <c r="U46" s="463"/>
      <c r="V46" s="56"/>
      <c r="W46" s="57"/>
      <c r="X46" s="57"/>
      <c r="Y46" s="57"/>
      <c r="Z46" s="56"/>
      <c r="AA46" s="57"/>
      <c r="AB46" s="56"/>
      <c r="AC46" s="57"/>
      <c r="AD46" s="463"/>
      <c r="AE46" s="463"/>
      <c r="AF46" s="463"/>
      <c r="AG46" s="56"/>
      <c r="AH46" s="57"/>
      <c r="AI46" s="57"/>
      <c r="AJ46" s="57"/>
      <c r="AK46" s="56"/>
      <c r="AL46" s="57"/>
      <c r="AM46" s="56"/>
      <c r="AN46" s="57"/>
      <c r="AO46" s="10"/>
    </row>
    <row r="47" spans="1:41" ht="12" customHeight="1" x14ac:dyDescent="0.25">
      <c r="A47" s="42"/>
      <c r="B47" s="40" t="s">
        <v>106</v>
      </c>
      <c r="C47" s="461"/>
      <c r="D47" s="11"/>
      <c r="E47" s="11"/>
      <c r="F47" s="11"/>
      <c r="G47" s="11"/>
      <c r="H47" s="461"/>
      <c r="I47" s="461"/>
      <c r="J47" s="4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463"/>
      <c r="AC47" s="463"/>
      <c r="AD47" s="463"/>
      <c r="AE47" s="463"/>
      <c r="AF47" s="463"/>
      <c r="AG47" s="463"/>
      <c r="AH47" s="463"/>
      <c r="AI47" s="463"/>
      <c r="AJ47" s="463"/>
      <c r="AK47" s="463"/>
    </row>
    <row r="48" spans="1:41" ht="10.199999999999999" customHeight="1" thickBot="1" x14ac:dyDescent="0.3">
      <c r="A48" s="43"/>
      <c r="B48" s="52"/>
      <c r="C48" s="59"/>
      <c r="D48" s="60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8"/>
      <c r="AC48" s="528"/>
      <c r="AD48" s="528"/>
      <c r="AE48" s="528"/>
      <c r="AF48" s="528"/>
      <c r="AG48" s="528"/>
      <c r="AH48" s="528"/>
      <c r="AI48" s="528"/>
      <c r="AJ48" s="528"/>
      <c r="AK48" s="528"/>
    </row>
    <row r="49" spans="1:37" s="154" customFormat="1" ht="12" customHeight="1" x14ac:dyDescent="0.2">
      <c r="A49" s="152"/>
      <c r="B49" s="594" t="s">
        <v>354</v>
      </c>
      <c r="C49" s="594"/>
      <c r="D49" s="594"/>
      <c r="E49" s="594"/>
      <c r="F49" s="594"/>
      <c r="G49" s="594"/>
      <c r="H49" s="594"/>
      <c r="I49" s="594"/>
      <c r="J49" s="594"/>
      <c r="K49" s="594"/>
      <c r="L49" s="594"/>
      <c r="M49" s="59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</row>
    <row r="50" spans="1:37" ht="12" customHeight="1" x14ac:dyDescent="0.25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</row>
    <row r="51" spans="1:37" ht="12" customHeight="1" x14ac:dyDescent="0.25"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</row>
    <row r="52" spans="1:37" ht="12" customHeight="1" x14ac:dyDescent="0.25">
      <c r="A52" s="43"/>
      <c r="B52" s="45"/>
      <c r="C52" s="180"/>
      <c r="D52" s="44"/>
      <c r="E52" s="44"/>
      <c r="F52" s="197"/>
      <c r="G52" s="12"/>
      <c r="H52" s="12"/>
      <c r="I52" s="12"/>
      <c r="J52" s="12"/>
      <c r="K52" s="12"/>
      <c r="L52" s="12"/>
      <c r="M52" s="12"/>
      <c r="N52" s="12"/>
      <c r="O52" s="12"/>
      <c r="P52" s="44"/>
      <c r="Q52" s="44"/>
      <c r="R52" s="12"/>
      <c r="S52" s="44"/>
      <c r="T52" s="12"/>
      <c r="U52" s="30"/>
      <c r="V52" s="30"/>
      <c r="W52" s="30"/>
      <c r="X52" s="12"/>
      <c r="Y52" s="181"/>
      <c r="Z52" s="12"/>
      <c r="AA52" s="12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</row>
    <row r="53" spans="1:37" ht="12" customHeight="1" x14ac:dyDescent="0.25">
      <c r="A53" s="43"/>
      <c r="B53" s="198"/>
      <c r="C53" s="180"/>
      <c r="D53" s="199"/>
      <c r="E53" s="44"/>
      <c r="F53" s="197"/>
      <c r="G53" s="12"/>
      <c r="H53" s="12"/>
      <c r="I53" s="12"/>
      <c r="J53" s="12"/>
      <c r="K53" s="12"/>
      <c r="L53" s="12"/>
      <c r="M53" s="12"/>
      <c r="N53" s="12"/>
      <c r="O53" s="12"/>
      <c r="P53" s="44"/>
      <c r="Q53" s="44"/>
      <c r="R53" s="12"/>
      <c r="S53" s="44"/>
      <c r="T53" s="12"/>
      <c r="U53" s="30"/>
      <c r="V53" s="30"/>
      <c r="W53" s="30"/>
      <c r="X53" s="12"/>
      <c r="Y53" s="181"/>
      <c r="Z53" s="12"/>
      <c r="AA53" s="12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</row>
    <row r="54" spans="1:37" ht="12" customHeight="1" x14ac:dyDescent="0.25">
      <c r="A54" s="43"/>
      <c r="B54" s="45"/>
      <c r="C54" s="180"/>
      <c r="D54" s="46"/>
      <c r="E54" s="44"/>
      <c r="F54" s="197"/>
      <c r="G54" s="12"/>
      <c r="H54" s="12"/>
      <c r="I54" s="12"/>
      <c r="J54" s="12"/>
      <c r="K54" s="12"/>
      <c r="L54" s="12"/>
      <c r="M54" s="12"/>
      <c r="N54" s="12"/>
      <c r="O54" s="12"/>
      <c r="P54" s="44"/>
      <c r="Q54" s="44"/>
      <c r="R54" s="12"/>
      <c r="S54" s="44"/>
      <c r="T54" s="12"/>
      <c r="U54" s="30"/>
      <c r="V54" s="30"/>
      <c r="W54" s="30"/>
      <c r="X54" s="12"/>
      <c r="Y54" s="181"/>
      <c r="Z54" s="12"/>
      <c r="AA54" s="12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</row>
    <row r="55" spans="1:37" ht="12" customHeight="1" x14ac:dyDescent="0.25">
      <c r="A55" s="43"/>
      <c r="B55" s="45"/>
      <c r="C55" s="180"/>
      <c r="D55" s="46"/>
      <c r="E55" s="44"/>
      <c r="F55" s="197"/>
      <c r="G55" s="12"/>
      <c r="H55" s="12"/>
      <c r="I55" s="12"/>
      <c r="J55" s="12"/>
      <c r="K55" s="12"/>
      <c r="L55" s="12"/>
      <c r="M55" s="12"/>
      <c r="N55" s="12"/>
      <c r="O55" s="12"/>
      <c r="P55" s="44"/>
      <c r="Q55" s="44"/>
      <c r="R55" s="12"/>
      <c r="S55" s="44"/>
      <c r="T55" s="12"/>
      <c r="U55" s="30"/>
      <c r="V55" s="30"/>
      <c r="W55" s="30"/>
      <c r="X55" s="12"/>
      <c r="Y55" s="181"/>
      <c r="Z55" s="12"/>
      <c r="AA55" s="12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</row>
    <row r="56" spans="1:37" ht="12" customHeight="1" x14ac:dyDescent="0.25">
      <c r="A56" s="43"/>
      <c r="B56" s="45"/>
      <c r="C56" s="180"/>
      <c r="D56" s="46"/>
      <c r="E56" s="44"/>
      <c r="F56" s="197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</row>
    <row r="57" spans="1:37" ht="12" customHeight="1" x14ac:dyDescent="0.25">
      <c r="A57" s="43"/>
      <c r="B57" s="172"/>
      <c r="C57" s="180"/>
      <c r="D57" s="46"/>
      <c r="E57" s="44"/>
      <c r="F57" s="197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</row>
    <row r="58" spans="1:37" x14ac:dyDescent="0.25">
      <c r="B58" s="45"/>
      <c r="C58" s="197"/>
      <c r="D58" s="44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</row>
    <row r="60" spans="1:37" x14ac:dyDescent="0.25"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s="166" customFormat="1" ht="11.4" x14ac:dyDescent="0.2"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159"/>
      <c r="AE61" s="159"/>
      <c r="AF61" s="159"/>
      <c r="AG61" s="159"/>
      <c r="AH61" s="159"/>
      <c r="AI61" s="159"/>
      <c r="AJ61" s="159"/>
      <c r="AK61" s="159"/>
    </row>
    <row r="62" spans="1:37" s="166" customFormat="1" ht="11.4" x14ac:dyDescent="0.2"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159"/>
      <c r="AE62" s="159"/>
      <c r="AF62" s="159"/>
      <c r="AG62" s="159"/>
      <c r="AH62" s="159"/>
      <c r="AI62" s="159"/>
      <c r="AJ62" s="159"/>
      <c r="AK62" s="159"/>
    </row>
    <row r="63" spans="1:37" s="43" customFormat="1" ht="10.199999999999999" x14ac:dyDescent="0.2">
      <c r="D63" s="44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72"/>
      <c r="P63" s="200"/>
      <c r="Q63" s="200"/>
      <c r="R63" s="200"/>
      <c r="S63" s="200"/>
      <c r="T63" s="203"/>
      <c r="U63" s="200"/>
      <c r="V63" s="200"/>
      <c r="W63" s="200"/>
      <c r="X63" s="200"/>
      <c r="Y63" s="203"/>
      <c r="Z63" s="200"/>
      <c r="AA63" s="200"/>
      <c r="AB63" s="200"/>
      <c r="AC63" s="200"/>
      <c r="AD63" s="12"/>
      <c r="AE63" s="12"/>
      <c r="AF63" s="12"/>
      <c r="AG63" s="12"/>
      <c r="AH63" s="12"/>
      <c r="AI63" s="12"/>
      <c r="AJ63" s="12"/>
      <c r="AK63" s="12"/>
    </row>
    <row r="64" spans="1:37" s="43" customFormat="1" ht="10.199999999999999" x14ac:dyDescent="0.2">
      <c r="D64" s="44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203"/>
      <c r="P64" s="200"/>
      <c r="Q64" s="200"/>
      <c r="R64" s="200"/>
      <c r="S64" s="200"/>
      <c r="T64" s="204"/>
      <c r="U64" s="200"/>
      <c r="V64" s="200"/>
      <c r="W64" s="200"/>
      <c r="X64" s="200"/>
      <c r="Y64" s="204"/>
      <c r="Z64" s="200"/>
      <c r="AA64" s="200"/>
      <c r="AB64" s="200"/>
      <c r="AC64" s="200"/>
      <c r="AD64" s="12"/>
      <c r="AE64" s="12"/>
      <c r="AF64" s="12"/>
      <c r="AG64" s="12"/>
      <c r="AH64" s="12"/>
      <c r="AI64" s="12"/>
      <c r="AJ64" s="12"/>
      <c r="AK64" s="12"/>
    </row>
    <row r="65" spans="4:37" s="43" customFormat="1" ht="10.199999999999999" x14ac:dyDescent="0.2">
      <c r="D65" s="44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203"/>
      <c r="P65" s="200"/>
      <c r="Q65" s="200"/>
      <c r="R65" s="200"/>
      <c r="S65" s="200"/>
      <c r="T65" s="203"/>
      <c r="U65" s="200"/>
      <c r="V65" s="200"/>
      <c r="W65" s="200"/>
      <c r="X65" s="200"/>
      <c r="Y65" s="203"/>
      <c r="Z65" s="200"/>
      <c r="AA65" s="200"/>
      <c r="AB65" s="200"/>
      <c r="AC65" s="200"/>
      <c r="AD65" s="12"/>
      <c r="AE65" s="12"/>
      <c r="AF65" s="12"/>
      <c r="AG65" s="12"/>
      <c r="AH65" s="12"/>
      <c r="AI65" s="12"/>
      <c r="AJ65" s="12"/>
      <c r="AK65" s="12"/>
    </row>
    <row r="66" spans="4:37" s="43" customFormat="1" ht="10.199999999999999" x14ac:dyDescent="0.2">
      <c r="D66" s="44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03"/>
      <c r="P66" s="200"/>
      <c r="Q66" s="200"/>
      <c r="R66" s="200"/>
      <c r="S66" s="200"/>
      <c r="T66" s="203"/>
      <c r="U66" s="200"/>
      <c r="V66" s="200"/>
      <c r="W66" s="200"/>
      <c r="X66" s="200"/>
      <c r="Y66" s="203"/>
      <c r="Z66" s="200"/>
      <c r="AA66" s="200"/>
      <c r="AB66" s="200"/>
      <c r="AC66" s="200"/>
      <c r="AD66" s="12"/>
      <c r="AE66" s="12"/>
      <c r="AF66" s="12"/>
      <c r="AG66" s="12"/>
      <c r="AH66" s="12"/>
      <c r="AI66" s="12"/>
      <c r="AJ66" s="12"/>
      <c r="AK66" s="12"/>
    </row>
    <row r="67" spans="4:37" s="43" customFormat="1" ht="10.199999999999999" x14ac:dyDescent="0.2">
      <c r="D67" s="4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203"/>
      <c r="P67" s="200"/>
      <c r="Q67" s="200"/>
      <c r="R67" s="200"/>
      <c r="S67" s="200"/>
      <c r="T67" s="203"/>
      <c r="U67" s="200"/>
      <c r="V67" s="200"/>
      <c r="W67" s="200"/>
      <c r="X67" s="200"/>
      <c r="Y67" s="203"/>
      <c r="Z67" s="200"/>
      <c r="AA67" s="200"/>
      <c r="AB67" s="200"/>
      <c r="AC67" s="200"/>
      <c r="AD67" s="12"/>
      <c r="AE67" s="12"/>
      <c r="AF67" s="12"/>
      <c r="AG67" s="12"/>
      <c r="AH67" s="12"/>
      <c r="AI67" s="12"/>
      <c r="AJ67" s="12"/>
      <c r="AK67" s="12"/>
    </row>
    <row r="68" spans="4:37" s="43" customFormat="1" ht="10.199999999999999" x14ac:dyDescent="0.2">
      <c r="D68" s="44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203"/>
      <c r="P68" s="200"/>
      <c r="Q68" s="200"/>
      <c r="R68" s="200"/>
      <c r="S68" s="200"/>
      <c r="T68" s="203"/>
      <c r="U68" s="200"/>
      <c r="V68" s="200"/>
      <c r="W68" s="200"/>
      <c r="X68" s="200"/>
      <c r="Y68" s="203"/>
      <c r="Z68" s="200"/>
      <c r="AA68" s="200"/>
      <c r="AB68" s="200"/>
      <c r="AC68" s="200"/>
      <c r="AD68" s="12"/>
      <c r="AE68" s="12"/>
      <c r="AF68" s="12"/>
      <c r="AG68" s="12"/>
      <c r="AH68" s="12"/>
      <c r="AI68" s="12"/>
      <c r="AJ68" s="12"/>
      <c r="AK68" s="12"/>
    </row>
    <row r="69" spans="4:37" s="43" customFormat="1" ht="10.199999999999999" x14ac:dyDescent="0.2">
      <c r="D69" s="167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204"/>
      <c r="P69" s="200"/>
      <c r="Q69" s="200"/>
      <c r="R69" s="200"/>
      <c r="S69" s="200"/>
      <c r="T69" s="203"/>
      <c r="U69" s="200"/>
      <c r="V69" s="200"/>
      <c r="W69" s="200"/>
      <c r="X69" s="200"/>
      <c r="Y69" s="203"/>
      <c r="Z69" s="200"/>
      <c r="AA69" s="200"/>
      <c r="AB69" s="200"/>
      <c r="AC69" s="200"/>
      <c r="AD69" s="12"/>
      <c r="AE69" s="12"/>
      <c r="AF69" s="12"/>
      <c r="AG69" s="12"/>
      <c r="AH69" s="12"/>
      <c r="AI69" s="12"/>
      <c r="AJ69" s="12"/>
      <c r="AK69" s="12"/>
    </row>
    <row r="70" spans="4:37" x14ac:dyDescent="0.25">
      <c r="D70" s="44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203"/>
      <c r="P70" s="200"/>
      <c r="Q70" s="200"/>
      <c r="R70" s="200"/>
      <c r="S70" s="200"/>
      <c r="T70" s="203"/>
      <c r="U70" s="200"/>
      <c r="V70" s="200"/>
      <c r="W70" s="200"/>
      <c r="X70" s="200"/>
      <c r="Y70" s="203"/>
      <c r="Z70" s="200"/>
      <c r="AA70" s="200"/>
      <c r="AB70" s="200"/>
      <c r="AC70" s="205"/>
      <c r="AD70" s="10"/>
      <c r="AE70" s="10"/>
      <c r="AF70" s="10"/>
      <c r="AG70" s="10"/>
      <c r="AH70" s="10"/>
      <c r="AI70" s="10"/>
      <c r="AJ70" s="10"/>
      <c r="AK70" s="10"/>
    </row>
    <row r="71" spans="4:37" s="43" customFormat="1" ht="10.199999999999999" x14ac:dyDescent="0.2">
      <c r="D71" s="4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200"/>
      <c r="P71" s="200"/>
      <c r="Q71" s="200"/>
      <c r="R71" s="200"/>
      <c r="S71" s="200"/>
      <c r="T71" s="203"/>
      <c r="U71" s="200"/>
      <c r="V71" s="200"/>
      <c r="W71" s="200"/>
      <c r="X71" s="200"/>
      <c r="Y71" s="203"/>
      <c r="Z71" s="200"/>
      <c r="AA71" s="200"/>
      <c r="AB71" s="200"/>
      <c r="AC71" s="200"/>
      <c r="AD71" s="12"/>
      <c r="AE71" s="12"/>
      <c r="AF71" s="12"/>
      <c r="AG71" s="12"/>
      <c r="AH71" s="12"/>
      <c r="AI71" s="12"/>
      <c r="AJ71" s="12"/>
      <c r="AK71" s="12"/>
    </row>
    <row r="72" spans="4:37" s="43" customFormat="1" ht="10.199999999999999" x14ac:dyDescent="0.2">
      <c r="D72" s="44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203"/>
      <c r="P72" s="200"/>
      <c r="Q72" s="200"/>
      <c r="R72" s="200"/>
      <c r="S72" s="200"/>
      <c r="T72" s="203"/>
      <c r="U72" s="200"/>
      <c r="V72" s="200"/>
      <c r="W72" s="200"/>
      <c r="X72" s="200"/>
      <c r="Y72" s="203"/>
      <c r="Z72" s="200"/>
      <c r="AA72" s="200"/>
      <c r="AB72" s="200"/>
      <c r="AC72" s="200"/>
      <c r="AD72" s="12"/>
      <c r="AE72" s="12"/>
      <c r="AF72" s="12"/>
      <c r="AG72" s="12"/>
      <c r="AH72" s="12"/>
      <c r="AI72" s="12"/>
      <c r="AJ72" s="12"/>
      <c r="AK72" s="12"/>
    </row>
    <row r="73" spans="4:37" s="43" customFormat="1" ht="10.199999999999999" x14ac:dyDescent="0.2">
      <c r="D73" s="44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203"/>
      <c r="P73" s="200"/>
      <c r="Q73" s="200"/>
      <c r="R73" s="200"/>
      <c r="S73" s="200"/>
      <c r="T73" s="203"/>
      <c r="U73" s="200"/>
      <c r="V73" s="200"/>
      <c r="W73" s="200"/>
      <c r="X73" s="200"/>
      <c r="Y73" s="203"/>
      <c r="Z73" s="200"/>
      <c r="AA73" s="200"/>
      <c r="AB73" s="200"/>
      <c r="AC73" s="200"/>
      <c r="AD73" s="12"/>
      <c r="AE73" s="12"/>
      <c r="AF73" s="12"/>
      <c r="AG73" s="12"/>
      <c r="AH73" s="12"/>
      <c r="AI73" s="12"/>
      <c r="AJ73" s="12"/>
      <c r="AK73" s="12"/>
    </row>
    <row r="74" spans="4:37" s="43" customFormat="1" ht="10.199999999999999" x14ac:dyDescent="0.2">
      <c r="D74" s="44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203"/>
      <c r="P74" s="200"/>
      <c r="Q74" s="200"/>
      <c r="R74" s="200"/>
      <c r="S74" s="200"/>
      <c r="T74" s="203"/>
      <c r="U74" s="200"/>
      <c r="V74" s="200"/>
      <c r="W74" s="200"/>
      <c r="X74" s="200"/>
      <c r="Y74" s="203"/>
      <c r="Z74" s="200"/>
      <c r="AA74" s="200"/>
      <c r="AB74" s="200"/>
      <c r="AC74" s="200"/>
      <c r="AD74" s="12"/>
      <c r="AE74" s="12"/>
      <c r="AF74" s="12"/>
      <c r="AG74" s="12"/>
      <c r="AH74" s="12"/>
      <c r="AI74" s="12"/>
      <c r="AJ74" s="12"/>
      <c r="AK74" s="12"/>
    </row>
    <row r="75" spans="4:37" s="43" customFormat="1" ht="10.199999999999999" x14ac:dyDescent="0.2">
      <c r="D75" s="4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204"/>
      <c r="P75" s="200"/>
      <c r="Q75" s="200"/>
      <c r="R75" s="200"/>
      <c r="S75" s="200"/>
      <c r="T75" s="203"/>
      <c r="U75" s="200"/>
      <c r="V75" s="200"/>
      <c r="W75" s="200"/>
      <c r="X75" s="200"/>
      <c r="Y75" s="203"/>
      <c r="Z75" s="200"/>
      <c r="AA75" s="200"/>
      <c r="AB75" s="200"/>
      <c r="AC75" s="200"/>
      <c r="AD75" s="12"/>
      <c r="AE75" s="12"/>
      <c r="AF75" s="12"/>
      <c r="AG75" s="12"/>
      <c r="AH75" s="12"/>
      <c r="AI75" s="12"/>
      <c r="AJ75" s="12"/>
      <c r="AK75" s="12"/>
    </row>
    <row r="76" spans="4:37" s="43" customFormat="1" ht="10.199999999999999" x14ac:dyDescent="0.2">
      <c r="D76" s="44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203"/>
      <c r="P76" s="200"/>
      <c r="Q76" s="200"/>
      <c r="R76" s="200"/>
      <c r="S76" s="200"/>
      <c r="T76" s="203"/>
      <c r="U76" s="200"/>
      <c r="V76" s="200"/>
      <c r="W76" s="200"/>
      <c r="X76" s="200"/>
      <c r="Y76" s="203"/>
      <c r="Z76" s="200"/>
      <c r="AA76" s="200"/>
      <c r="AB76" s="200"/>
      <c r="AC76" s="200"/>
      <c r="AD76" s="12"/>
      <c r="AE76" s="12"/>
      <c r="AF76" s="12"/>
      <c r="AG76" s="12"/>
      <c r="AH76" s="12"/>
      <c r="AI76" s="12"/>
      <c r="AJ76" s="12"/>
      <c r="AK76" s="12"/>
    </row>
    <row r="77" spans="4:37" x14ac:dyDescent="0.25">
      <c r="D77" s="44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203"/>
      <c r="P77" s="200"/>
      <c r="Q77" s="200"/>
      <c r="R77" s="200"/>
      <c r="S77" s="200"/>
      <c r="T77" s="203"/>
      <c r="U77" s="200"/>
      <c r="V77" s="200"/>
      <c r="W77" s="200"/>
      <c r="X77" s="200"/>
      <c r="Y77" s="203"/>
      <c r="Z77" s="200"/>
      <c r="AA77" s="200"/>
      <c r="AB77" s="200"/>
      <c r="AC77" s="205"/>
      <c r="AD77" s="10"/>
      <c r="AE77" s="10"/>
      <c r="AF77" s="10"/>
      <c r="AG77" s="10"/>
      <c r="AH77" s="10"/>
      <c r="AI77" s="10"/>
      <c r="AJ77" s="10"/>
      <c r="AK77" s="10"/>
    </row>
    <row r="78" spans="4:37" x14ac:dyDescent="0.25">
      <c r="D78" s="44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203"/>
      <c r="P78" s="200"/>
      <c r="Q78" s="200"/>
      <c r="R78" s="200"/>
      <c r="S78" s="200"/>
      <c r="T78" s="203"/>
      <c r="U78" s="200"/>
      <c r="V78" s="200"/>
      <c r="W78" s="200"/>
      <c r="X78" s="200"/>
      <c r="Y78" s="200"/>
      <c r="Z78" s="200"/>
      <c r="AA78" s="200"/>
      <c r="AB78" s="200"/>
      <c r="AC78" s="205"/>
      <c r="AD78" s="10"/>
      <c r="AE78" s="10"/>
      <c r="AF78" s="10"/>
      <c r="AG78" s="10"/>
      <c r="AH78" s="10"/>
      <c r="AI78" s="10"/>
      <c r="AJ78" s="10"/>
      <c r="AK78" s="10"/>
    </row>
    <row r="79" spans="4:37" x14ac:dyDescent="0.25">
      <c r="D79" s="167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4"/>
      <c r="Z79" s="200"/>
      <c r="AA79" s="200"/>
      <c r="AB79" s="200"/>
      <c r="AC79" s="205"/>
      <c r="AD79" s="10"/>
      <c r="AE79" s="10"/>
      <c r="AF79" s="10"/>
      <c r="AG79" s="10"/>
      <c r="AH79" s="10"/>
      <c r="AI79" s="10"/>
      <c r="AJ79" s="10"/>
      <c r="AK79" s="10"/>
    </row>
    <row r="80" spans="4:37" x14ac:dyDescent="0.25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3:37" x14ac:dyDescent="0.25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3:37" x14ac:dyDescent="0.25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3:37" x14ac:dyDescent="0.2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3:37" x14ac:dyDescent="0.2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3:37" x14ac:dyDescent="0.2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3:37" x14ac:dyDescent="0.25">
      <c r="D86" s="10"/>
      <c r="E86" s="10"/>
      <c r="F86" s="10"/>
      <c r="G86" s="10"/>
      <c r="H86" s="10"/>
      <c r="I86" s="10"/>
      <c r="J86" s="159"/>
      <c r="K86" s="159"/>
      <c r="L86" s="159"/>
      <c r="M86" s="159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59"/>
      <c r="AI86" s="159"/>
      <c r="AJ86" s="159"/>
      <c r="AK86" s="159"/>
    </row>
    <row r="87" spans="3:37" x14ac:dyDescent="0.25">
      <c r="C87" s="166"/>
      <c r="D87" s="10"/>
      <c r="E87" s="10"/>
      <c r="F87" s="10"/>
      <c r="G87" s="10"/>
      <c r="H87" s="10"/>
      <c r="I87" s="10"/>
      <c r="J87" s="159"/>
      <c r="K87" s="159"/>
      <c r="L87" s="159"/>
      <c r="M87" s="15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59"/>
      <c r="AI87" s="159"/>
      <c r="AJ87" s="159"/>
      <c r="AK87" s="159"/>
    </row>
    <row r="88" spans="3:37" x14ac:dyDescent="0.25">
      <c r="C88" s="44"/>
      <c r="D88" s="10"/>
      <c r="E88" s="10"/>
      <c r="F88" s="10"/>
      <c r="G88" s="10"/>
      <c r="H88" s="10"/>
      <c r="I88" s="10"/>
      <c r="J88" s="45"/>
      <c r="K88" s="12"/>
      <c r="L88" s="12"/>
      <c r="M88" s="12"/>
      <c r="N88" s="10"/>
      <c r="O88" s="44"/>
      <c r="P88" s="10"/>
      <c r="Q88" s="10"/>
      <c r="R88" s="10"/>
      <c r="S88" s="10"/>
      <c r="T88" s="10"/>
      <c r="U88" s="10"/>
      <c r="V88" s="44"/>
      <c r="W88" s="12"/>
      <c r="X88" s="12"/>
      <c r="Y88" s="12"/>
      <c r="Z88" s="10"/>
      <c r="AA88" s="44"/>
      <c r="AB88" s="10"/>
      <c r="AC88" s="10"/>
      <c r="AD88" s="10"/>
      <c r="AE88" s="10"/>
      <c r="AF88" s="10"/>
      <c r="AG88" s="10"/>
      <c r="AH88" s="45"/>
      <c r="AI88" s="12"/>
      <c r="AJ88" s="12"/>
      <c r="AK88" s="12"/>
    </row>
    <row r="89" spans="3:37" x14ac:dyDescent="0.25">
      <c r="C89" s="44"/>
      <c r="D89" s="10"/>
      <c r="E89" s="10"/>
      <c r="F89" s="10"/>
      <c r="G89" s="10"/>
      <c r="H89" s="10"/>
      <c r="I89" s="10"/>
      <c r="J89" s="44"/>
      <c r="K89" s="12"/>
      <c r="L89" s="12"/>
      <c r="M89" s="12"/>
      <c r="N89" s="10"/>
      <c r="O89" s="44"/>
      <c r="P89" s="10"/>
      <c r="Q89" s="10"/>
      <c r="R89" s="10"/>
      <c r="S89" s="10"/>
      <c r="T89" s="10"/>
      <c r="U89" s="10"/>
      <c r="V89" s="44"/>
      <c r="W89" s="12"/>
      <c r="X89" s="12"/>
      <c r="Y89" s="12"/>
      <c r="Z89" s="10"/>
      <c r="AA89" s="44"/>
      <c r="AB89" s="10"/>
      <c r="AC89" s="10"/>
      <c r="AD89" s="10"/>
      <c r="AE89" s="10"/>
      <c r="AF89" s="10"/>
      <c r="AG89" s="10"/>
      <c r="AH89" s="44"/>
      <c r="AI89" s="12"/>
      <c r="AJ89" s="12"/>
      <c r="AK89" s="12"/>
    </row>
    <row r="90" spans="3:37" x14ac:dyDescent="0.25">
      <c r="C90" s="44"/>
      <c r="D90" s="10"/>
      <c r="E90" s="10"/>
      <c r="F90" s="10"/>
      <c r="G90" s="10"/>
      <c r="H90" s="10"/>
      <c r="I90" s="10"/>
      <c r="J90" s="44"/>
      <c r="K90" s="12"/>
      <c r="L90" s="12"/>
      <c r="M90" s="12"/>
      <c r="N90" s="10"/>
      <c r="O90" s="44"/>
      <c r="P90" s="10"/>
      <c r="Q90" s="10"/>
      <c r="R90" s="10"/>
      <c r="S90" s="10"/>
      <c r="T90" s="10"/>
      <c r="U90" s="10"/>
      <c r="V90" s="44"/>
      <c r="W90" s="12"/>
      <c r="X90" s="12"/>
      <c r="Y90" s="12"/>
      <c r="Z90" s="10"/>
      <c r="AA90" s="44"/>
      <c r="AB90" s="10"/>
      <c r="AC90" s="10"/>
      <c r="AD90" s="10"/>
      <c r="AE90" s="10"/>
      <c r="AF90" s="10"/>
      <c r="AG90" s="10"/>
      <c r="AH90" s="44"/>
      <c r="AI90" s="12"/>
      <c r="AJ90" s="12"/>
      <c r="AK90" s="12"/>
    </row>
    <row r="91" spans="3:37" x14ac:dyDescent="0.25">
      <c r="C91" s="44"/>
      <c r="D91" s="10"/>
      <c r="E91" s="10"/>
      <c r="F91" s="10"/>
      <c r="G91" s="10"/>
      <c r="H91" s="10"/>
      <c r="I91" s="10"/>
      <c r="J91" s="44"/>
      <c r="K91" s="12"/>
      <c r="L91" s="12"/>
      <c r="M91" s="12"/>
      <c r="N91" s="10"/>
      <c r="O91" s="44"/>
      <c r="P91" s="10"/>
      <c r="Q91" s="10"/>
      <c r="R91" s="10"/>
      <c r="S91" s="10"/>
      <c r="T91" s="10"/>
      <c r="U91" s="10"/>
      <c r="V91" s="167"/>
      <c r="W91" s="12"/>
      <c r="X91" s="12"/>
      <c r="Y91" s="12"/>
      <c r="Z91" s="10"/>
      <c r="AA91" s="44"/>
      <c r="AB91" s="10"/>
      <c r="AC91" s="10"/>
      <c r="AD91" s="10"/>
      <c r="AE91" s="10"/>
      <c r="AF91" s="10"/>
      <c r="AG91" s="10"/>
      <c r="AH91" s="44"/>
      <c r="AI91" s="12"/>
      <c r="AJ91" s="12"/>
      <c r="AK91" s="12"/>
    </row>
    <row r="92" spans="3:37" x14ac:dyDescent="0.25">
      <c r="C92" s="44"/>
      <c r="D92" s="10"/>
      <c r="E92" s="10"/>
      <c r="F92" s="10"/>
      <c r="G92" s="10"/>
      <c r="H92" s="10"/>
      <c r="I92" s="10"/>
      <c r="J92" s="44"/>
      <c r="K92" s="12"/>
      <c r="L92" s="12"/>
      <c r="M92" s="12"/>
      <c r="N92" s="10"/>
      <c r="O92" s="44"/>
      <c r="P92" s="10"/>
      <c r="Q92" s="10"/>
      <c r="R92" s="10"/>
      <c r="S92" s="10"/>
      <c r="T92" s="10"/>
      <c r="U92" s="10"/>
      <c r="V92" s="44"/>
      <c r="W92" s="12"/>
      <c r="X92" s="12"/>
      <c r="Y92" s="12"/>
      <c r="Z92" s="10"/>
      <c r="AA92" s="44"/>
      <c r="AB92" s="10"/>
      <c r="AC92" s="10"/>
      <c r="AD92" s="10"/>
      <c r="AE92" s="10"/>
      <c r="AF92" s="10"/>
      <c r="AG92" s="10"/>
      <c r="AH92" s="44"/>
      <c r="AI92" s="12"/>
      <c r="AJ92" s="12"/>
      <c r="AK92" s="12"/>
    </row>
    <row r="93" spans="3:37" x14ac:dyDescent="0.25">
      <c r="C93" s="44"/>
      <c r="D93" s="10"/>
      <c r="E93" s="10"/>
      <c r="F93" s="10"/>
      <c r="G93" s="10"/>
      <c r="H93" s="10"/>
      <c r="I93" s="10"/>
      <c r="J93" s="44"/>
      <c r="K93" s="12"/>
      <c r="L93" s="12"/>
      <c r="M93" s="12"/>
      <c r="N93" s="10"/>
      <c r="O93" s="44"/>
      <c r="P93" s="10"/>
      <c r="Q93" s="10"/>
      <c r="R93" s="10"/>
      <c r="S93" s="10"/>
      <c r="T93" s="10"/>
      <c r="U93" s="10"/>
      <c r="V93" s="44"/>
      <c r="W93" s="12"/>
      <c r="X93" s="12"/>
      <c r="Y93" s="12"/>
      <c r="Z93" s="10"/>
      <c r="AA93" s="44"/>
      <c r="AB93" s="10"/>
      <c r="AC93" s="10"/>
      <c r="AD93" s="10"/>
      <c r="AE93" s="10"/>
      <c r="AF93" s="10"/>
      <c r="AG93" s="10"/>
      <c r="AH93" s="44"/>
      <c r="AI93" s="12"/>
      <c r="AJ93" s="12"/>
      <c r="AK93" s="12"/>
    </row>
    <row r="94" spans="3:37" x14ac:dyDescent="0.25">
      <c r="C94" s="44"/>
      <c r="D94" s="10"/>
      <c r="E94" s="10"/>
      <c r="F94" s="10"/>
      <c r="G94" s="10"/>
      <c r="H94" s="10"/>
      <c r="I94" s="10"/>
      <c r="J94" s="167"/>
      <c r="K94" s="12"/>
      <c r="L94" s="12"/>
      <c r="M94" s="12"/>
      <c r="N94" s="10"/>
      <c r="O94" s="44"/>
      <c r="P94" s="10"/>
      <c r="Q94" s="10"/>
      <c r="R94" s="10"/>
      <c r="S94" s="10"/>
      <c r="T94" s="10"/>
      <c r="U94" s="10"/>
      <c r="V94" s="44"/>
      <c r="W94" s="12"/>
      <c r="X94" s="12"/>
      <c r="Y94" s="12"/>
      <c r="Z94" s="12"/>
      <c r="AA94" s="12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3:37" x14ac:dyDescent="0.25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59"/>
      <c r="Y95" s="159"/>
      <c r="Z95" s="159"/>
      <c r="AA95" s="159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3:37" x14ac:dyDescent="0.2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59"/>
      <c r="Y96" s="159"/>
      <c r="Z96" s="159"/>
      <c r="AA96" s="159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4:37" x14ac:dyDescent="0.25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44"/>
      <c r="R97" s="10"/>
      <c r="S97" s="10"/>
      <c r="T97" s="10"/>
      <c r="U97" s="10"/>
      <c r="V97" s="10"/>
      <c r="W97" s="10"/>
      <c r="X97" s="201"/>
      <c r="Y97" s="12"/>
      <c r="Z97" s="12"/>
      <c r="AA97" s="12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4:37" x14ac:dyDescent="0.25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44"/>
      <c r="R98" s="10"/>
      <c r="S98" s="10"/>
      <c r="T98" s="10"/>
      <c r="U98" s="10"/>
      <c r="V98" s="10"/>
      <c r="W98" s="10"/>
      <c r="X98" s="167"/>
      <c r="Y98" s="12"/>
      <c r="Z98" s="12"/>
      <c r="AA98" s="12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4:37" x14ac:dyDescent="0.25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44"/>
      <c r="R99" s="10"/>
      <c r="S99" s="10"/>
      <c r="T99" s="10"/>
      <c r="U99" s="10"/>
      <c r="V99" s="10"/>
      <c r="W99" s="10"/>
      <c r="X99" s="167"/>
      <c r="Y99" s="12"/>
      <c r="Z99" s="12"/>
      <c r="AA99" s="12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4:37" x14ac:dyDescent="0.25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44"/>
      <c r="R100" s="10"/>
      <c r="S100" s="10"/>
      <c r="T100" s="10"/>
      <c r="U100" s="10"/>
      <c r="V100" s="10"/>
      <c r="W100" s="10"/>
      <c r="X100" s="167"/>
      <c r="Y100" s="12"/>
      <c r="Z100" s="12"/>
      <c r="AA100" s="12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4:37" x14ac:dyDescent="0.25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44"/>
      <c r="R101" s="10"/>
      <c r="S101" s="10"/>
      <c r="T101" s="10"/>
      <c r="U101" s="10"/>
      <c r="V101" s="10"/>
      <c r="W101" s="10"/>
      <c r="X101" s="167"/>
      <c r="Y101" s="12"/>
      <c r="Z101" s="12"/>
      <c r="AA101" s="12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4:37" x14ac:dyDescent="0.25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67"/>
      <c r="R102" s="10"/>
      <c r="S102" s="10"/>
      <c r="T102" s="10"/>
      <c r="U102" s="10"/>
      <c r="V102" s="10"/>
      <c r="W102" s="10"/>
      <c r="X102" s="167"/>
      <c r="Y102" s="12"/>
      <c r="Z102" s="12"/>
      <c r="AA102" s="12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4:37" x14ac:dyDescent="0.25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</sheetData>
  <sheetProtection sheet="1" objects="1" scenarios="1"/>
  <mergeCells count="148">
    <mergeCell ref="B9:H10"/>
    <mergeCell ref="Z37:AK37"/>
    <mergeCell ref="Z40:AK40"/>
    <mergeCell ref="Z41:AK41"/>
    <mergeCell ref="Z42:AK42"/>
    <mergeCell ref="B45:G45"/>
    <mergeCell ref="H45:M45"/>
    <mergeCell ref="N42:R42"/>
    <mergeCell ref="S42:Y42"/>
    <mergeCell ref="Z38:AK38"/>
    <mergeCell ref="Z39:AK39"/>
    <mergeCell ref="N39:R39"/>
    <mergeCell ref="N40:R40"/>
    <mergeCell ref="N41:R41"/>
    <mergeCell ref="S39:Y39"/>
    <mergeCell ref="S40:Y40"/>
    <mergeCell ref="S41:Y41"/>
    <mergeCell ref="N43:R43"/>
    <mergeCell ref="N38:R38"/>
    <mergeCell ref="S38:Y38"/>
    <mergeCell ref="Z26:AK26"/>
    <mergeCell ref="Z27:AK27"/>
    <mergeCell ref="Z28:AK28"/>
    <mergeCell ref="Z31:AK31"/>
    <mergeCell ref="Z32:AK32"/>
    <mergeCell ref="Z33:AK33"/>
    <mergeCell ref="Z34:AK34"/>
    <mergeCell ref="Z35:AK35"/>
    <mergeCell ref="Z36:AK36"/>
    <mergeCell ref="Z21:AK21"/>
    <mergeCell ref="Z22:AK22"/>
    <mergeCell ref="Z23:AK23"/>
    <mergeCell ref="Z24:AK24"/>
    <mergeCell ref="Z17:AK17"/>
    <mergeCell ref="Z18:AK18"/>
    <mergeCell ref="Z19:AK19"/>
    <mergeCell ref="Z20:AK20"/>
    <mergeCell ref="Z25:AK25"/>
    <mergeCell ref="S23:Y23"/>
    <mergeCell ref="N23:R23"/>
    <mergeCell ref="S37:Y37"/>
    <mergeCell ref="S24:Y24"/>
    <mergeCell ref="S25:Y25"/>
    <mergeCell ref="S26:Y26"/>
    <mergeCell ref="S27:Y27"/>
    <mergeCell ref="S28:Y28"/>
    <mergeCell ref="S31:Y31"/>
    <mergeCell ref="S33:Y33"/>
    <mergeCell ref="N26:R26"/>
    <mergeCell ref="N27:R27"/>
    <mergeCell ref="N29:R29"/>
    <mergeCell ref="N36:R36"/>
    <mergeCell ref="N37:R37"/>
    <mergeCell ref="N31:R31"/>
    <mergeCell ref="N32:R32"/>
    <mergeCell ref="N33:R33"/>
    <mergeCell ref="N34:R34"/>
    <mergeCell ref="N35:R35"/>
    <mergeCell ref="S32:Y32"/>
    <mergeCell ref="S34:Y34"/>
    <mergeCell ref="S35:Y35"/>
    <mergeCell ref="S36:Y36"/>
    <mergeCell ref="S17:Y17"/>
    <mergeCell ref="S18:Y18"/>
    <mergeCell ref="S19:Y19"/>
    <mergeCell ref="S20:Y20"/>
    <mergeCell ref="S21:Y21"/>
    <mergeCell ref="S22:Y22"/>
    <mergeCell ref="N17:R17"/>
    <mergeCell ref="N18:R18"/>
    <mergeCell ref="N19:R19"/>
    <mergeCell ref="N20:R20"/>
    <mergeCell ref="N28:R28"/>
    <mergeCell ref="B42:G42"/>
    <mergeCell ref="H42:M42"/>
    <mergeCell ref="B43:G43"/>
    <mergeCell ref="H43:M43"/>
    <mergeCell ref="B40:G40"/>
    <mergeCell ref="H40:M40"/>
    <mergeCell ref="B41:G41"/>
    <mergeCell ref="H41:M41"/>
    <mergeCell ref="B38:G38"/>
    <mergeCell ref="H38:M38"/>
    <mergeCell ref="B33:G33"/>
    <mergeCell ref="N24:R24"/>
    <mergeCell ref="N25:R25"/>
    <mergeCell ref="B35:G35"/>
    <mergeCell ref="H35:M35"/>
    <mergeCell ref="N21:R21"/>
    <mergeCell ref="N22:R22"/>
    <mergeCell ref="B39:G39"/>
    <mergeCell ref="H39:M39"/>
    <mergeCell ref="B36:G36"/>
    <mergeCell ref="H36:M36"/>
    <mergeCell ref="B37:G37"/>
    <mergeCell ref="H37:M37"/>
    <mergeCell ref="B29:G29"/>
    <mergeCell ref="H29:M29"/>
    <mergeCell ref="B31:G31"/>
    <mergeCell ref="H31:M31"/>
    <mergeCell ref="H33:M33"/>
    <mergeCell ref="B34:G34"/>
    <mergeCell ref="H34:M34"/>
    <mergeCell ref="B24:G24"/>
    <mergeCell ref="H24:M24"/>
    <mergeCell ref="B32:G32"/>
    <mergeCell ref="H32:M32"/>
    <mergeCell ref="B26:G26"/>
    <mergeCell ref="H26:M26"/>
    <mergeCell ref="B27:G27"/>
    <mergeCell ref="H18:M18"/>
    <mergeCell ref="H27:M27"/>
    <mergeCell ref="B28:G28"/>
    <mergeCell ref="H28:M28"/>
    <mergeCell ref="B25:G25"/>
    <mergeCell ref="H25:M25"/>
    <mergeCell ref="B20:G20"/>
    <mergeCell ref="H20:M20"/>
    <mergeCell ref="B21:G21"/>
    <mergeCell ref="H21:M21"/>
    <mergeCell ref="B22:G22"/>
    <mergeCell ref="H22:M22"/>
    <mergeCell ref="B23:G23"/>
    <mergeCell ref="H23:M23"/>
    <mergeCell ref="B8:AK8"/>
    <mergeCell ref="W11:AC12"/>
    <mergeCell ref="B11:C11"/>
    <mergeCell ref="B12:C12"/>
    <mergeCell ref="D11:P12"/>
    <mergeCell ref="Q11:V11"/>
    <mergeCell ref="B7:AK7"/>
    <mergeCell ref="B6:AK6"/>
    <mergeCell ref="B49:AK49"/>
    <mergeCell ref="B15:G15"/>
    <mergeCell ref="H14:M14"/>
    <mergeCell ref="H15:M15"/>
    <mergeCell ref="AA15:AK15"/>
    <mergeCell ref="AA14:AK14"/>
    <mergeCell ref="N14:R14"/>
    <mergeCell ref="Q12:V12"/>
    <mergeCell ref="B19:G19"/>
    <mergeCell ref="H19:M19"/>
    <mergeCell ref="S14:Y14"/>
    <mergeCell ref="S15:Y15"/>
    <mergeCell ref="B14:G14"/>
    <mergeCell ref="B17:G17"/>
    <mergeCell ref="H17:M17"/>
    <mergeCell ref="B18:G18"/>
  </mergeCells>
  <phoneticPr fontId="6" type="noConversion"/>
  <pageMargins left="0.42" right="0.33" top="0.52" bottom="0.5" header="0.5" footer="0.5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AX180"/>
  <sheetViews>
    <sheetView topLeftCell="A121" zoomScale="90" zoomScaleNormal="90" zoomScalePageLayoutView="75" workbookViewId="0">
      <selection activeCell="AB132" sqref="AB132:AF132"/>
    </sheetView>
  </sheetViews>
  <sheetFormatPr defaultRowHeight="13.2" x14ac:dyDescent="0.25"/>
  <cols>
    <col min="1" max="1" width="1" customWidth="1"/>
    <col min="2" max="2" width="4.44140625" customWidth="1"/>
    <col min="3" max="3" width="5.5546875" customWidth="1"/>
    <col min="4" max="4" width="6.5546875" customWidth="1"/>
    <col min="5" max="5" width="7.44140625" customWidth="1"/>
    <col min="6" max="6" width="7.5546875" customWidth="1"/>
    <col min="7" max="7" width="7.44140625" customWidth="1"/>
    <col min="8" max="8" width="3.44140625" customWidth="1"/>
    <col min="9" max="9" width="2.109375" customWidth="1"/>
    <col min="10" max="10" width="2.44140625" customWidth="1"/>
    <col min="11" max="11" width="3.5546875" customWidth="1"/>
    <col min="12" max="13" width="2.44140625" customWidth="1"/>
    <col min="14" max="14" width="3.109375" customWidth="1"/>
    <col min="15" max="15" width="3.44140625" customWidth="1"/>
    <col min="16" max="16" width="2.44140625" customWidth="1"/>
    <col min="17" max="17" width="2" customWidth="1"/>
    <col min="18" max="18" width="2.109375" customWidth="1"/>
    <col min="19" max="19" width="3.109375" customWidth="1"/>
    <col min="20" max="20" width="2.109375" customWidth="1"/>
    <col min="21" max="21" width="2.44140625" customWidth="1"/>
    <col min="22" max="22" width="2" customWidth="1"/>
    <col min="23" max="24" width="2.5546875" customWidth="1"/>
    <col min="25" max="25" width="3.109375" customWidth="1"/>
    <col min="26" max="26" width="2.44140625" customWidth="1"/>
    <col min="27" max="27" width="1.5546875" customWidth="1"/>
    <col min="28" max="29" width="3.44140625" customWidth="1"/>
    <col min="30" max="30" width="3" customWidth="1"/>
    <col min="31" max="31" width="2.5546875" customWidth="1"/>
    <col min="32" max="32" width="3.88671875" customWidth="1"/>
    <col min="33" max="34" width="3.44140625" customWidth="1"/>
    <col min="35" max="35" width="2.44140625" customWidth="1"/>
    <col min="36" max="36" width="4" customWidth="1"/>
    <col min="37" max="37" width="2.88671875" customWidth="1"/>
    <col min="38" max="38" width="2.44140625" customWidth="1"/>
    <col min="39" max="39" width="2.5546875" customWidth="1"/>
    <col min="40" max="40" width="2.88671875" customWidth="1"/>
    <col min="41" max="41" width="3.109375" customWidth="1"/>
    <col min="42" max="43" width="3.44140625" customWidth="1"/>
    <col min="44" max="45" width="2.44140625" customWidth="1"/>
    <col min="46" max="46" width="3.44140625" customWidth="1"/>
    <col min="47" max="47" width="3.88671875" customWidth="1"/>
    <col min="48" max="48" width="1.5546875" customWidth="1"/>
  </cols>
  <sheetData>
    <row r="1" spans="1:48" ht="15.6" customHeight="1" thickBot="1" x14ac:dyDescent="0.35">
      <c r="B1" s="482" t="s">
        <v>383</v>
      </c>
      <c r="M1" s="97"/>
      <c r="N1" s="460"/>
      <c r="T1" s="287"/>
      <c r="X1" s="97"/>
      <c r="Y1" s="480"/>
      <c r="AP1" s="280"/>
      <c r="AQ1" s="280"/>
      <c r="AR1" s="280"/>
      <c r="AS1" s="280"/>
      <c r="AT1" s="280"/>
    </row>
    <row r="2" spans="1:48" s="157" customFormat="1" ht="12" customHeight="1" x14ac:dyDescent="0.25">
      <c r="A2" s="156"/>
      <c r="B2" s="213" t="s">
        <v>12</v>
      </c>
      <c r="G2" s="158"/>
      <c r="H2" s="159"/>
      <c r="J2" s="160"/>
      <c r="K2" s="160"/>
      <c r="L2" s="160"/>
      <c r="M2" s="160"/>
      <c r="N2" s="160"/>
      <c r="O2" s="161"/>
      <c r="P2" s="161"/>
      <c r="Q2" s="161"/>
      <c r="R2" s="161"/>
      <c r="S2" s="161"/>
      <c r="T2" s="161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168"/>
      <c r="AJ2" s="168"/>
      <c r="AK2" s="168"/>
      <c r="AL2" s="161"/>
      <c r="AM2" s="161"/>
      <c r="AN2" s="161"/>
      <c r="AO2" s="161"/>
      <c r="AP2" s="216"/>
      <c r="AQ2" s="218" t="s">
        <v>13</v>
      </c>
      <c r="AS2" s="20"/>
      <c r="AT2" s="21"/>
      <c r="AU2" s="217"/>
    </row>
    <row r="3" spans="1:48" s="157" customFormat="1" ht="12" customHeight="1" x14ac:dyDescent="0.4">
      <c r="A3" s="156"/>
      <c r="B3" s="213" t="s">
        <v>39</v>
      </c>
      <c r="C3" s="159"/>
      <c r="D3" s="160"/>
      <c r="E3" s="160"/>
      <c r="F3" s="160"/>
      <c r="I3" s="160"/>
      <c r="J3" s="160"/>
      <c r="K3" s="160"/>
      <c r="L3" s="160"/>
      <c r="M3" s="160"/>
      <c r="N3" s="160"/>
      <c r="O3" s="161"/>
      <c r="P3" s="161"/>
      <c r="Q3" s="162"/>
      <c r="R3" s="163"/>
      <c r="S3" s="164"/>
      <c r="T3" s="165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168"/>
      <c r="AJ3" s="168"/>
      <c r="AK3" s="168"/>
      <c r="AL3" s="161"/>
      <c r="AM3" s="161"/>
      <c r="AN3" s="161"/>
      <c r="AO3" s="161"/>
      <c r="AP3" s="220"/>
      <c r="AQ3" s="215" t="s">
        <v>361</v>
      </c>
      <c r="AR3" s="221"/>
      <c r="AS3" s="24"/>
      <c r="AT3" s="26"/>
      <c r="AU3" s="217"/>
    </row>
    <row r="4" spans="1:48" s="157" customFormat="1" ht="10.95" customHeight="1" x14ac:dyDescent="0.4">
      <c r="A4" s="156"/>
      <c r="B4" s="213" t="s">
        <v>95</v>
      </c>
      <c r="C4" s="159"/>
      <c r="D4" s="160"/>
      <c r="E4" s="160"/>
      <c r="F4" s="160"/>
      <c r="H4" s="27"/>
      <c r="I4" s="160"/>
      <c r="J4" s="160"/>
      <c r="K4" s="160"/>
      <c r="L4" s="160"/>
      <c r="M4" s="160"/>
      <c r="N4" s="160"/>
      <c r="O4" s="288"/>
      <c r="P4" s="161"/>
      <c r="Q4" s="162"/>
      <c r="R4" s="163"/>
      <c r="S4" s="164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168"/>
      <c r="AJ4" s="168"/>
      <c r="AK4" s="168"/>
      <c r="AL4" s="161"/>
      <c r="AM4" s="161"/>
      <c r="AN4" s="161"/>
      <c r="AO4" s="161"/>
      <c r="AP4" s="7"/>
      <c r="AQ4" s="8"/>
      <c r="AR4" s="8"/>
      <c r="AS4" s="8"/>
      <c r="AT4" s="8"/>
      <c r="AU4" s="8"/>
    </row>
    <row r="5" spans="1:48" ht="8.1" customHeight="1" x14ac:dyDescent="0.25">
      <c r="A5" s="114"/>
      <c r="H5" s="10"/>
      <c r="I5" s="10"/>
      <c r="J5" s="289"/>
      <c r="K5" s="10"/>
      <c r="L5" s="10"/>
      <c r="M5" s="10"/>
      <c r="N5" s="10"/>
      <c r="P5" s="10"/>
      <c r="Q5" s="10"/>
      <c r="R5" s="10"/>
      <c r="S5" s="10"/>
      <c r="T5" s="10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10"/>
      <c r="AM5" s="10"/>
      <c r="AN5" s="10"/>
      <c r="AO5" s="10"/>
      <c r="AP5" s="8"/>
      <c r="AQ5" s="8"/>
      <c r="AR5" s="8"/>
      <c r="AS5" s="8"/>
      <c r="AT5" s="8"/>
      <c r="AU5" s="8"/>
    </row>
    <row r="6" spans="1:48" s="1" customFormat="1" ht="15" customHeight="1" x14ac:dyDescent="0.25">
      <c r="A6" s="115"/>
      <c r="B6" s="558" t="s">
        <v>103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8"/>
      <c r="AO6" s="558"/>
      <c r="AP6" s="558"/>
      <c r="AQ6" s="558"/>
      <c r="AR6" s="558"/>
      <c r="AS6" s="558"/>
      <c r="AT6" s="558"/>
      <c r="AU6" s="558"/>
    </row>
    <row r="7" spans="1:48" s="1" customFormat="1" ht="15" customHeight="1" x14ac:dyDescent="0.25">
      <c r="A7" s="115"/>
      <c r="B7" s="424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</row>
    <row r="8" spans="1:48" s="1" customFormat="1" ht="15" customHeight="1" x14ac:dyDescent="0.25">
      <c r="A8" s="115"/>
      <c r="B8" s="558" t="s">
        <v>257</v>
      </c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8"/>
      <c r="AM8" s="558"/>
      <c r="AN8" s="558"/>
      <c r="AO8" s="558"/>
      <c r="AP8" s="558"/>
      <c r="AQ8" s="208"/>
      <c r="AR8" s="19"/>
      <c r="AS8" s="20"/>
      <c r="AT8" s="21"/>
      <c r="AU8" s="22" t="s">
        <v>14</v>
      </c>
    </row>
    <row r="9" spans="1:48" s="1" customFormat="1" ht="15" customHeight="1" x14ac:dyDescent="0.25">
      <c r="A9" s="115"/>
      <c r="B9" s="844" t="s">
        <v>60</v>
      </c>
      <c r="C9" s="844"/>
      <c r="D9" s="844"/>
      <c r="E9" s="844"/>
      <c r="F9" s="844"/>
      <c r="G9" s="844"/>
      <c r="H9" s="844"/>
      <c r="I9" s="844"/>
      <c r="J9" s="844"/>
      <c r="K9" s="844"/>
      <c r="L9" s="844"/>
      <c r="M9" s="844"/>
      <c r="N9" s="844"/>
      <c r="O9" s="844"/>
      <c r="P9" s="844"/>
      <c r="Q9" s="844"/>
      <c r="R9" s="844"/>
      <c r="S9" s="844"/>
      <c r="T9" s="844"/>
      <c r="U9" s="844"/>
      <c r="V9" s="844"/>
      <c r="W9" s="844"/>
      <c r="X9" s="844"/>
      <c r="Y9" s="844"/>
      <c r="Z9" s="844"/>
      <c r="AA9" s="844"/>
      <c r="AB9" s="844"/>
      <c r="AC9" s="844"/>
      <c r="AD9" s="844"/>
      <c r="AE9" s="844"/>
      <c r="AF9" s="844"/>
      <c r="AG9" s="844"/>
      <c r="AH9" s="844"/>
      <c r="AI9" s="844"/>
      <c r="AJ9" s="844"/>
      <c r="AK9" s="844"/>
      <c r="AL9" s="844"/>
      <c r="AM9" s="844"/>
      <c r="AN9" s="844"/>
      <c r="AO9" s="844"/>
      <c r="AP9" s="844"/>
      <c r="AQ9" s="209"/>
      <c r="AR9" s="23"/>
      <c r="AS9" s="24"/>
      <c r="AT9" s="25"/>
      <c r="AU9" s="26" t="s">
        <v>311</v>
      </c>
    </row>
    <row r="10" spans="1:48" ht="13.35" customHeight="1" thickBot="1" x14ac:dyDescent="0.3">
      <c r="A10" s="290"/>
      <c r="B10" s="674" t="s">
        <v>45</v>
      </c>
      <c r="C10" s="674"/>
      <c r="D10" s="674"/>
      <c r="E10" s="674"/>
      <c r="F10" s="674"/>
      <c r="G10" s="674"/>
      <c r="H10" s="674"/>
      <c r="I10" s="674"/>
      <c r="J10" s="674"/>
      <c r="K10" s="674"/>
      <c r="L10" s="674"/>
      <c r="M10" s="674"/>
      <c r="N10" s="674"/>
      <c r="O10" s="674"/>
      <c r="P10" s="674"/>
      <c r="Q10" s="674"/>
      <c r="R10" s="674"/>
      <c r="S10" s="674"/>
      <c r="T10" s="674"/>
      <c r="U10" s="674"/>
      <c r="V10" s="674"/>
      <c r="W10" s="674"/>
      <c r="X10" s="674"/>
      <c r="Y10" s="674"/>
      <c r="Z10" s="674"/>
      <c r="AA10" s="674"/>
      <c r="AB10" s="674"/>
      <c r="AC10" s="674"/>
      <c r="AD10" s="674"/>
      <c r="AE10" s="674"/>
      <c r="AF10" s="674"/>
      <c r="AG10" s="674"/>
      <c r="AH10" s="674"/>
      <c r="AI10" s="674"/>
      <c r="AJ10" s="674"/>
      <c r="AK10" s="674"/>
      <c r="AL10" s="674"/>
      <c r="AM10" s="674"/>
      <c r="AN10" s="674"/>
      <c r="AO10" s="674"/>
      <c r="AP10" s="674"/>
      <c r="AQ10" s="674"/>
      <c r="AR10" s="674"/>
      <c r="AS10" s="674"/>
      <c r="AT10" s="674"/>
      <c r="AU10" s="838"/>
      <c r="AV10" s="222"/>
    </row>
    <row r="11" spans="1:48" ht="14.25" customHeight="1" thickBot="1" x14ac:dyDescent="0.3">
      <c r="A11" s="291"/>
      <c r="B11" s="836" t="s">
        <v>108</v>
      </c>
      <c r="C11" s="832"/>
      <c r="D11" s="832"/>
      <c r="E11" s="832"/>
      <c r="F11" s="832"/>
      <c r="G11" s="833"/>
      <c r="H11" s="839"/>
      <c r="I11" s="840"/>
      <c r="J11" s="840"/>
      <c r="K11" s="840"/>
      <c r="L11" s="840"/>
      <c r="M11" s="840"/>
      <c r="N11" s="841"/>
      <c r="O11" s="292"/>
      <c r="P11" s="292"/>
      <c r="Q11" s="292"/>
      <c r="R11" s="292"/>
      <c r="S11" s="292"/>
      <c r="T11" s="293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3"/>
      <c r="AV11" s="222"/>
    </row>
    <row r="12" spans="1:48" ht="15" customHeight="1" thickBot="1" x14ac:dyDescent="0.35">
      <c r="A12" s="290"/>
      <c r="B12" s="294"/>
      <c r="C12" s="292"/>
      <c r="D12" s="292"/>
      <c r="E12" s="831" t="s">
        <v>44</v>
      </c>
      <c r="F12" s="832"/>
      <c r="G12" s="832"/>
      <c r="H12" s="832"/>
      <c r="I12" s="832"/>
      <c r="J12" s="833"/>
      <c r="K12" s="295"/>
      <c r="L12" s="834" t="s">
        <v>43</v>
      </c>
      <c r="M12" s="835"/>
      <c r="N12" s="835"/>
      <c r="O12" s="835"/>
      <c r="P12" s="835"/>
      <c r="Q12" s="835"/>
      <c r="R12" s="461"/>
      <c r="S12" s="532"/>
      <c r="T12" s="533"/>
      <c r="U12" s="296" t="s">
        <v>38</v>
      </c>
      <c r="V12" s="297"/>
      <c r="W12" s="297"/>
      <c r="X12" s="297"/>
      <c r="Y12" s="297"/>
      <c r="Z12" s="297"/>
      <c r="AA12" s="297"/>
      <c r="AB12" s="297"/>
      <c r="AC12" s="297"/>
      <c r="AD12" s="298"/>
      <c r="AE12" s="534"/>
      <c r="AF12" s="299" t="s">
        <v>109</v>
      </c>
      <c r="AG12" s="297"/>
      <c r="AH12" s="297"/>
      <c r="AI12" s="297"/>
      <c r="AJ12" s="297"/>
      <c r="AK12" s="297"/>
      <c r="AL12" s="297"/>
      <c r="AM12" s="297"/>
      <c r="AN12" s="297"/>
      <c r="AO12" s="300"/>
      <c r="AP12" s="535"/>
      <c r="AQ12" s="535"/>
      <c r="AR12" s="535"/>
      <c r="AS12" s="535"/>
      <c r="AT12" s="535"/>
      <c r="AU12" s="535"/>
      <c r="AV12" s="222"/>
    </row>
    <row r="13" spans="1:48" ht="17.100000000000001" customHeight="1" thickBot="1" x14ac:dyDescent="0.3">
      <c r="A13" s="301"/>
      <c r="B13" s="836" t="s">
        <v>110</v>
      </c>
      <c r="C13" s="832"/>
      <c r="D13" s="832"/>
      <c r="E13" s="832"/>
      <c r="F13" s="832"/>
      <c r="G13" s="832"/>
      <c r="H13" s="832"/>
      <c r="I13" s="832"/>
      <c r="J13" s="832"/>
      <c r="K13" s="832"/>
      <c r="L13" s="832"/>
      <c r="M13" s="832"/>
      <c r="N13" s="833"/>
      <c r="O13" s="302"/>
      <c r="P13" s="834" t="s">
        <v>111</v>
      </c>
      <c r="Q13" s="835"/>
      <c r="R13" s="835"/>
      <c r="S13" s="835"/>
      <c r="T13" s="835"/>
      <c r="U13" s="835"/>
      <c r="V13" s="835"/>
      <c r="W13" s="835"/>
      <c r="X13" s="835"/>
      <c r="Y13" s="835"/>
      <c r="Z13" s="835"/>
      <c r="AA13" s="536"/>
      <c r="AB13" s="295"/>
      <c r="AC13" s="834" t="s">
        <v>112</v>
      </c>
      <c r="AD13" s="835"/>
      <c r="AE13" s="835"/>
      <c r="AF13" s="835"/>
      <c r="AG13" s="835"/>
      <c r="AH13" s="835"/>
      <c r="AI13" s="835"/>
      <c r="AJ13" s="835"/>
      <c r="AK13" s="835"/>
      <c r="AL13" s="835"/>
      <c r="AM13" s="835"/>
      <c r="AN13" s="835"/>
      <c r="AO13" s="535"/>
      <c r="AP13" s="535"/>
      <c r="AQ13" s="535"/>
      <c r="AR13" s="535"/>
      <c r="AS13" s="535"/>
      <c r="AT13" s="535"/>
      <c r="AU13" s="537"/>
      <c r="AV13" s="303"/>
    </row>
    <row r="14" spans="1:48" ht="17.100000000000001" customHeight="1" thickBot="1" x14ac:dyDescent="0.3">
      <c r="A14" s="304"/>
      <c r="B14" s="305" t="s">
        <v>113</v>
      </c>
      <c r="C14" s="305"/>
      <c r="D14" s="305"/>
      <c r="E14" s="305"/>
      <c r="F14" s="305"/>
      <c r="G14" s="305"/>
      <c r="H14" s="295"/>
      <c r="I14" s="834" t="s">
        <v>114</v>
      </c>
      <c r="J14" s="835"/>
      <c r="K14" s="835"/>
      <c r="L14" s="835"/>
      <c r="M14" s="835"/>
      <c r="N14" s="835"/>
      <c r="O14" s="835"/>
      <c r="P14" s="835"/>
      <c r="Q14" s="835"/>
      <c r="R14" s="835"/>
      <c r="S14" s="835"/>
      <c r="T14" s="835"/>
      <c r="U14" s="835"/>
      <c r="V14" s="835"/>
      <c r="W14" s="835"/>
      <c r="X14" s="837"/>
      <c r="Y14" s="295"/>
      <c r="Z14" s="834" t="s">
        <v>115</v>
      </c>
      <c r="AA14" s="835"/>
      <c r="AB14" s="835"/>
      <c r="AC14" s="835"/>
      <c r="AD14" s="835"/>
      <c r="AE14" s="835"/>
      <c r="AF14" s="835"/>
      <c r="AG14" s="837"/>
      <c r="AH14" s="295"/>
      <c r="AI14" s="306" t="s">
        <v>409</v>
      </c>
      <c r="AJ14" s="307"/>
      <c r="AK14" s="307"/>
      <c r="AL14" s="307"/>
      <c r="AM14" s="307"/>
      <c r="AN14" s="307"/>
      <c r="AO14" s="307"/>
      <c r="AP14" s="308"/>
      <c r="AQ14" s="295"/>
      <c r="AR14" s="842" t="s">
        <v>116</v>
      </c>
      <c r="AS14" s="843"/>
      <c r="AT14" s="843"/>
      <c r="AU14" s="843"/>
      <c r="AV14" s="303"/>
    </row>
    <row r="15" spans="1:48" ht="11.4" customHeight="1" thickBot="1" x14ac:dyDescent="0.3">
      <c r="B15" s="796" t="s">
        <v>66</v>
      </c>
      <c r="C15" s="797"/>
      <c r="D15" s="798"/>
      <c r="E15" s="802"/>
      <c r="F15" s="803"/>
      <c r="G15" s="803"/>
      <c r="H15" s="803"/>
      <c r="I15" s="803"/>
      <c r="J15" s="804"/>
      <c r="K15" s="808" t="s">
        <v>55</v>
      </c>
      <c r="L15" s="809"/>
      <c r="M15" s="810"/>
      <c r="N15" s="809"/>
      <c r="O15" s="809"/>
      <c r="P15" s="809"/>
      <c r="Q15" s="811"/>
      <c r="R15" s="812"/>
      <c r="S15" s="812"/>
      <c r="T15" s="812"/>
      <c r="U15" s="812"/>
      <c r="V15" s="813"/>
      <c r="W15" s="309"/>
      <c r="X15" s="309"/>
      <c r="Y15" s="309"/>
      <c r="Z15" s="309"/>
      <c r="AA15" s="309"/>
      <c r="AB15" s="817" t="s">
        <v>101</v>
      </c>
      <c r="AC15" s="809"/>
      <c r="AD15" s="809"/>
      <c r="AE15" s="809"/>
      <c r="AF15" s="809"/>
      <c r="AG15" s="818"/>
      <c r="AH15" s="819"/>
      <c r="AI15" s="820"/>
      <c r="AJ15" s="820"/>
      <c r="AK15" s="820"/>
      <c r="AL15" s="820"/>
      <c r="AM15" s="821"/>
      <c r="AN15" s="310" t="s">
        <v>0</v>
      </c>
      <c r="AO15" s="524"/>
      <c r="AP15" s="295"/>
      <c r="AQ15" s="311" t="s">
        <v>1</v>
      </c>
      <c r="AR15" s="47"/>
      <c r="AS15" s="48"/>
      <c r="AT15" s="524"/>
      <c r="AU15" s="312"/>
      <c r="AV15" s="222"/>
    </row>
    <row r="16" spans="1:48" ht="10.95" customHeight="1" thickBot="1" x14ac:dyDescent="0.3">
      <c r="B16" s="799"/>
      <c r="C16" s="800"/>
      <c r="D16" s="801"/>
      <c r="E16" s="805"/>
      <c r="F16" s="806"/>
      <c r="G16" s="806"/>
      <c r="H16" s="806"/>
      <c r="I16" s="806"/>
      <c r="J16" s="807"/>
      <c r="K16" s="825" t="s">
        <v>2</v>
      </c>
      <c r="L16" s="826"/>
      <c r="M16" s="826"/>
      <c r="N16" s="826"/>
      <c r="O16" s="826"/>
      <c r="P16" s="827"/>
      <c r="Q16" s="814"/>
      <c r="R16" s="815"/>
      <c r="S16" s="815"/>
      <c r="T16" s="815"/>
      <c r="U16" s="815"/>
      <c r="V16" s="816"/>
      <c r="W16" s="292"/>
      <c r="X16" s="292"/>
      <c r="Y16" s="292"/>
      <c r="Z16" s="292"/>
      <c r="AA16" s="292"/>
      <c r="AB16" s="828" t="s">
        <v>102</v>
      </c>
      <c r="AC16" s="826"/>
      <c r="AD16" s="826"/>
      <c r="AE16" s="826"/>
      <c r="AF16" s="826"/>
      <c r="AG16" s="827"/>
      <c r="AH16" s="822"/>
      <c r="AI16" s="823"/>
      <c r="AJ16" s="823"/>
      <c r="AK16" s="823"/>
      <c r="AL16" s="823"/>
      <c r="AM16" s="824"/>
      <c r="AN16" s="313" t="s">
        <v>3</v>
      </c>
      <c r="AO16" s="52"/>
      <c r="AP16" s="532"/>
      <c r="AQ16" s="314" t="s">
        <v>25</v>
      </c>
      <c r="AR16" s="49"/>
      <c r="AS16" s="49"/>
      <c r="AT16" s="528"/>
      <c r="AU16" s="315"/>
      <c r="AV16" s="222"/>
    </row>
    <row r="17" spans="1:50" ht="15" customHeight="1" thickBot="1" x14ac:dyDescent="0.3">
      <c r="B17" s="316"/>
      <c r="C17" s="292"/>
      <c r="D17" s="292"/>
      <c r="E17" s="829" t="s">
        <v>117</v>
      </c>
      <c r="F17" s="830"/>
      <c r="G17" s="830"/>
      <c r="H17" s="830"/>
      <c r="I17" s="830"/>
      <c r="J17" s="830"/>
      <c r="K17" s="830"/>
      <c r="L17" s="538"/>
      <c r="M17" s="789">
        <v>0.5</v>
      </c>
      <c r="N17" s="790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829" t="s">
        <v>118</v>
      </c>
      <c r="AH17" s="830"/>
      <c r="AI17" s="830"/>
      <c r="AJ17" s="830"/>
      <c r="AK17" s="830"/>
      <c r="AL17" s="830"/>
      <c r="AM17" s="830"/>
      <c r="AN17" s="830"/>
      <c r="AO17" s="830"/>
      <c r="AP17" s="52"/>
      <c r="AQ17" s="789">
        <v>0.5</v>
      </c>
      <c r="AR17" s="790"/>
      <c r="AS17" s="292"/>
      <c r="AT17" s="292"/>
      <c r="AU17" s="317"/>
      <c r="AV17" s="10"/>
    </row>
    <row r="18" spans="1:50" ht="12" customHeight="1" x14ac:dyDescent="0.25">
      <c r="A18" s="31"/>
      <c r="B18" s="318"/>
      <c r="C18" s="73"/>
      <c r="D18" s="319"/>
      <c r="E18" s="319"/>
      <c r="F18" s="319"/>
      <c r="G18" s="320"/>
      <c r="H18" s="591" t="s">
        <v>5</v>
      </c>
      <c r="I18" s="591"/>
      <c r="J18" s="591"/>
      <c r="K18" s="591"/>
      <c r="L18" s="591"/>
      <c r="M18" s="591"/>
      <c r="N18" s="591"/>
      <c r="O18" s="591"/>
      <c r="P18" s="591"/>
      <c r="Q18" s="592"/>
      <c r="R18" s="590" t="s">
        <v>6</v>
      </c>
      <c r="S18" s="591"/>
      <c r="T18" s="591"/>
      <c r="U18" s="591"/>
      <c r="V18" s="591"/>
      <c r="W18" s="591"/>
      <c r="X18" s="591"/>
      <c r="Y18" s="591"/>
      <c r="Z18" s="591"/>
      <c r="AA18" s="592"/>
      <c r="AB18" s="791" t="s">
        <v>62</v>
      </c>
      <c r="AC18" s="792"/>
      <c r="AD18" s="792"/>
      <c r="AE18" s="792"/>
      <c r="AF18" s="793"/>
      <c r="AG18" s="791" t="s">
        <v>62</v>
      </c>
      <c r="AH18" s="792"/>
      <c r="AI18" s="792"/>
      <c r="AJ18" s="792"/>
      <c r="AK18" s="793"/>
      <c r="AL18" s="590" t="s">
        <v>18</v>
      </c>
      <c r="AM18" s="591"/>
      <c r="AN18" s="591"/>
      <c r="AO18" s="591"/>
      <c r="AP18" s="591"/>
      <c r="AQ18" s="591"/>
      <c r="AR18" s="591"/>
      <c r="AS18" s="591"/>
      <c r="AT18" s="591"/>
      <c r="AU18" s="591"/>
      <c r="AV18" s="222"/>
    </row>
    <row r="19" spans="1:50" ht="12" customHeight="1" thickBot="1" x14ac:dyDescent="0.3">
      <c r="A19" s="31"/>
      <c r="B19" s="321"/>
      <c r="C19" s="74"/>
      <c r="D19" s="98"/>
      <c r="E19" s="98"/>
      <c r="F19" s="98"/>
      <c r="G19" s="99"/>
      <c r="H19" s="571" t="s">
        <v>7</v>
      </c>
      <c r="I19" s="571"/>
      <c r="J19" s="571"/>
      <c r="K19" s="571"/>
      <c r="L19" s="577"/>
      <c r="M19" s="570" t="s">
        <v>16</v>
      </c>
      <c r="N19" s="571"/>
      <c r="O19" s="571"/>
      <c r="P19" s="571"/>
      <c r="Q19" s="572"/>
      <c r="R19" s="576" t="s">
        <v>8</v>
      </c>
      <c r="S19" s="571"/>
      <c r="T19" s="571"/>
      <c r="U19" s="571"/>
      <c r="V19" s="577"/>
      <c r="W19" s="570" t="s">
        <v>17</v>
      </c>
      <c r="X19" s="571"/>
      <c r="Y19" s="571"/>
      <c r="Z19" s="571"/>
      <c r="AA19" s="572"/>
      <c r="AB19" s="786" t="s">
        <v>19</v>
      </c>
      <c r="AC19" s="787"/>
      <c r="AD19" s="787"/>
      <c r="AE19" s="787"/>
      <c r="AF19" s="788"/>
      <c r="AG19" s="786" t="s">
        <v>20</v>
      </c>
      <c r="AH19" s="787"/>
      <c r="AI19" s="787"/>
      <c r="AJ19" s="787"/>
      <c r="AK19" s="788"/>
      <c r="AL19" s="576" t="s">
        <v>119</v>
      </c>
      <c r="AM19" s="571"/>
      <c r="AN19" s="571"/>
      <c r="AO19" s="571"/>
      <c r="AP19" s="577"/>
      <c r="AQ19" s="570" t="s">
        <v>120</v>
      </c>
      <c r="AR19" s="571"/>
      <c r="AS19" s="571"/>
      <c r="AT19" s="571"/>
      <c r="AU19" s="577"/>
      <c r="AV19" s="10"/>
    </row>
    <row r="20" spans="1:50" x14ac:dyDescent="0.25">
      <c r="A20" s="322"/>
      <c r="B20" s="794" t="s">
        <v>410</v>
      </c>
      <c r="C20" s="735"/>
      <c r="D20" s="735"/>
      <c r="E20" s="735"/>
      <c r="F20" s="735"/>
      <c r="G20" s="735"/>
      <c r="H20" s="735"/>
      <c r="I20" s="735"/>
      <c r="J20" s="735"/>
      <c r="K20" s="735"/>
      <c r="L20" s="735"/>
      <c r="M20" s="735"/>
      <c r="N20" s="735"/>
      <c r="O20" s="735"/>
      <c r="P20" s="735"/>
      <c r="Q20" s="735"/>
      <c r="R20" s="735"/>
      <c r="S20" s="735"/>
      <c r="T20" s="735"/>
      <c r="U20" s="735"/>
      <c r="V20" s="735"/>
      <c r="W20" s="735"/>
      <c r="X20" s="735"/>
      <c r="Y20" s="735"/>
      <c r="Z20" s="735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735"/>
      <c r="AT20" s="735"/>
      <c r="AU20" s="795"/>
    </row>
    <row r="21" spans="1:50" ht="12.6" customHeight="1" x14ac:dyDescent="0.25">
      <c r="A21" s="3"/>
      <c r="B21" s="756" t="s">
        <v>121</v>
      </c>
      <c r="C21" s="757"/>
      <c r="D21" s="757"/>
      <c r="E21" s="757"/>
      <c r="F21" s="757"/>
      <c r="G21" s="757"/>
      <c r="H21" s="757"/>
      <c r="I21" s="757"/>
      <c r="J21" s="757"/>
      <c r="K21" s="757"/>
      <c r="L21" s="757"/>
      <c r="M21" s="757"/>
      <c r="N21" s="757"/>
      <c r="O21" s="757"/>
      <c r="P21" s="757"/>
      <c r="Q21" s="757"/>
      <c r="R21" s="757"/>
      <c r="S21" s="757"/>
      <c r="T21" s="757"/>
      <c r="U21" s="757"/>
      <c r="V21" s="757"/>
      <c r="W21" s="757"/>
      <c r="X21" s="757"/>
      <c r="Y21" s="757"/>
      <c r="Z21" s="757"/>
      <c r="AA21" s="757"/>
      <c r="AB21" s="757"/>
      <c r="AC21" s="757"/>
      <c r="AD21" s="757"/>
      <c r="AE21" s="757"/>
      <c r="AF21" s="757"/>
      <c r="AG21" s="757"/>
      <c r="AH21" s="757"/>
      <c r="AI21" s="757"/>
      <c r="AJ21" s="757"/>
      <c r="AK21" s="757"/>
      <c r="AL21" s="757"/>
      <c r="AM21" s="757"/>
      <c r="AN21" s="757"/>
      <c r="AO21" s="757"/>
      <c r="AP21" s="757"/>
      <c r="AQ21" s="757"/>
      <c r="AR21" s="757"/>
      <c r="AS21" s="757"/>
      <c r="AT21" s="757"/>
      <c r="AU21" s="758"/>
    </row>
    <row r="22" spans="1:50" ht="11.25" customHeight="1" x14ac:dyDescent="0.25">
      <c r="A22" s="3"/>
      <c r="B22" s="781" t="s">
        <v>122</v>
      </c>
      <c r="C22" s="782"/>
      <c r="D22" s="782"/>
      <c r="E22" s="782"/>
      <c r="F22" s="782"/>
      <c r="G22" s="783"/>
      <c r="H22" s="323"/>
      <c r="I22" s="309"/>
      <c r="J22" s="309"/>
      <c r="K22" s="309"/>
      <c r="L22" s="309"/>
      <c r="M22" s="323"/>
      <c r="N22" s="309"/>
      <c r="O22" s="309"/>
      <c r="P22" s="309"/>
      <c r="Q22" s="309"/>
      <c r="R22" s="323"/>
      <c r="S22" s="309"/>
      <c r="T22" s="309"/>
      <c r="U22" s="309"/>
      <c r="V22" s="309"/>
      <c r="W22" s="323"/>
      <c r="X22" s="309"/>
      <c r="Y22" s="309"/>
      <c r="Z22" s="309"/>
      <c r="AA22" s="309"/>
      <c r="AB22" s="323"/>
      <c r="AC22" s="309"/>
      <c r="AD22" s="309"/>
      <c r="AE22" s="309"/>
      <c r="AF22" s="309"/>
      <c r="AG22" s="323"/>
      <c r="AH22" s="309"/>
      <c r="AI22" s="309"/>
      <c r="AJ22" s="309"/>
      <c r="AK22" s="309"/>
      <c r="AL22" s="323"/>
      <c r="AM22" s="309"/>
      <c r="AN22" s="309"/>
      <c r="AO22" s="309"/>
      <c r="AP22" s="309"/>
      <c r="AQ22" s="323"/>
      <c r="AR22" s="309"/>
      <c r="AS22" s="309"/>
      <c r="AT22" s="309"/>
      <c r="AU22" s="324"/>
      <c r="AV22" s="222"/>
    </row>
    <row r="23" spans="1:50" ht="10.199999999999999" customHeight="1" x14ac:dyDescent="0.25">
      <c r="A23" s="3"/>
      <c r="B23" s="401" t="s">
        <v>123</v>
      </c>
      <c r="C23" s="402" t="s">
        <v>124</v>
      </c>
      <c r="D23" s="325"/>
      <c r="E23" s="44"/>
      <c r="F23" s="15"/>
      <c r="G23" s="15"/>
      <c r="H23" s="744"/>
      <c r="I23" s="745"/>
      <c r="J23" s="745"/>
      <c r="K23" s="745"/>
      <c r="L23" s="746"/>
      <c r="M23" s="726">
        <f>H23*M17</f>
        <v>0</v>
      </c>
      <c r="N23" s="727"/>
      <c r="O23" s="727"/>
      <c r="P23" s="727"/>
      <c r="Q23" s="728"/>
      <c r="R23" s="744"/>
      <c r="S23" s="745"/>
      <c r="T23" s="745"/>
      <c r="U23" s="745"/>
      <c r="V23" s="746"/>
      <c r="W23" s="744"/>
      <c r="X23" s="745"/>
      <c r="Y23" s="745"/>
      <c r="Z23" s="745"/>
      <c r="AA23" s="746"/>
      <c r="AB23" s="784">
        <f>H23+R23</f>
        <v>0</v>
      </c>
      <c r="AC23" s="785"/>
      <c r="AD23" s="785"/>
      <c r="AE23" s="785"/>
      <c r="AF23" s="785"/>
      <c r="AG23" s="726">
        <f>M23+W23</f>
        <v>0</v>
      </c>
      <c r="AH23" s="727"/>
      <c r="AI23" s="727"/>
      <c r="AJ23" s="727"/>
      <c r="AK23" s="728"/>
      <c r="AL23" s="750"/>
      <c r="AM23" s="751"/>
      <c r="AN23" s="751"/>
      <c r="AO23" s="751"/>
      <c r="AP23" s="752"/>
      <c r="AQ23" s="726">
        <f>AL23*AQ17</f>
        <v>0</v>
      </c>
      <c r="AR23" s="727"/>
      <c r="AS23" s="727"/>
      <c r="AT23" s="727"/>
      <c r="AU23" s="728"/>
      <c r="AV23" s="461"/>
      <c r="AW23" s="461"/>
      <c r="AX23" s="461"/>
    </row>
    <row r="24" spans="1:50" ht="10.95" customHeight="1" x14ac:dyDescent="0.25">
      <c r="A24" s="3"/>
      <c r="B24" s="403"/>
      <c r="C24" s="404" t="s">
        <v>125</v>
      </c>
      <c r="D24" s="328"/>
      <c r="E24" s="329"/>
      <c r="F24" s="330"/>
      <c r="G24" s="330"/>
      <c r="H24" s="747"/>
      <c r="I24" s="748"/>
      <c r="J24" s="748"/>
      <c r="K24" s="748"/>
      <c r="L24" s="749"/>
      <c r="M24" s="729"/>
      <c r="N24" s="730"/>
      <c r="O24" s="730"/>
      <c r="P24" s="730"/>
      <c r="Q24" s="731"/>
      <c r="R24" s="747"/>
      <c r="S24" s="748"/>
      <c r="T24" s="748"/>
      <c r="U24" s="748"/>
      <c r="V24" s="749"/>
      <c r="W24" s="747"/>
      <c r="X24" s="748"/>
      <c r="Y24" s="748"/>
      <c r="Z24" s="748"/>
      <c r="AA24" s="749"/>
      <c r="AB24" s="762"/>
      <c r="AC24" s="763"/>
      <c r="AD24" s="763"/>
      <c r="AE24" s="763"/>
      <c r="AF24" s="763"/>
      <c r="AG24" s="729"/>
      <c r="AH24" s="730"/>
      <c r="AI24" s="730"/>
      <c r="AJ24" s="730"/>
      <c r="AK24" s="731"/>
      <c r="AL24" s="765"/>
      <c r="AM24" s="766"/>
      <c r="AN24" s="766"/>
      <c r="AO24" s="766"/>
      <c r="AP24" s="767"/>
      <c r="AQ24" s="729"/>
      <c r="AR24" s="730"/>
      <c r="AS24" s="730"/>
      <c r="AT24" s="730"/>
      <c r="AU24" s="731"/>
      <c r="AV24" s="461"/>
      <c r="AW24" s="461"/>
      <c r="AX24" s="461"/>
    </row>
    <row r="25" spans="1:50" ht="10.199999999999999" customHeight="1" x14ac:dyDescent="0.25">
      <c r="A25" s="3"/>
      <c r="B25" s="401" t="s">
        <v>126</v>
      </c>
      <c r="C25" s="402" t="s">
        <v>413</v>
      </c>
      <c r="D25" s="325"/>
      <c r="E25" s="44"/>
      <c r="F25" s="15"/>
      <c r="G25" s="15"/>
      <c r="H25" s="744"/>
      <c r="I25" s="745"/>
      <c r="J25" s="745"/>
      <c r="K25" s="745"/>
      <c r="L25" s="746"/>
      <c r="M25" s="726">
        <f>H25*0.5</f>
        <v>0</v>
      </c>
      <c r="N25" s="727"/>
      <c r="O25" s="727"/>
      <c r="P25" s="727"/>
      <c r="Q25" s="728"/>
      <c r="R25" s="775"/>
      <c r="S25" s="776"/>
      <c r="T25" s="776"/>
      <c r="U25" s="776"/>
      <c r="V25" s="777"/>
      <c r="W25" s="726">
        <f>R25*0.5</f>
        <v>0</v>
      </c>
      <c r="X25" s="727"/>
      <c r="Y25" s="727"/>
      <c r="Z25" s="727"/>
      <c r="AA25" s="728"/>
      <c r="AB25" s="726">
        <f>H25+R25</f>
        <v>0</v>
      </c>
      <c r="AC25" s="727"/>
      <c r="AD25" s="727"/>
      <c r="AE25" s="727"/>
      <c r="AF25" s="728"/>
      <c r="AG25" s="726">
        <f>M25+W25</f>
        <v>0</v>
      </c>
      <c r="AH25" s="727"/>
      <c r="AI25" s="727"/>
      <c r="AJ25" s="727"/>
      <c r="AK25" s="728"/>
      <c r="AL25" s="775"/>
      <c r="AM25" s="776"/>
      <c r="AN25" s="776"/>
      <c r="AO25" s="776"/>
      <c r="AP25" s="777"/>
      <c r="AQ25" s="726">
        <f>AL25*0.5</f>
        <v>0</v>
      </c>
      <c r="AR25" s="727"/>
      <c r="AS25" s="727"/>
      <c r="AT25" s="727"/>
      <c r="AU25" s="728"/>
      <c r="AV25" s="461"/>
      <c r="AW25" s="461"/>
      <c r="AX25" s="461"/>
    </row>
    <row r="26" spans="1:50" ht="10.95" customHeight="1" x14ac:dyDescent="0.25">
      <c r="A26" s="3"/>
      <c r="B26" s="403"/>
      <c r="C26" s="404" t="s">
        <v>127</v>
      </c>
      <c r="D26" s="328"/>
      <c r="E26" s="329"/>
      <c r="F26" s="330"/>
      <c r="G26" s="330"/>
      <c r="H26" s="747"/>
      <c r="I26" s="748"/>
      <c r="J26" s="748"/>
      <c r="K26" s="748"/>
      <c r="L26" s="749"/>
      <c r="M26" s="729"/>
      <c r="N26" s="730"/>
      <c r="O26" s="730"/>
      <c r="P26" s="730"/>
      <c r="Q26" s="731"/>
      <c r="R26" s="778"/>
      <c r="S26" s="779"/>
      <c r="T26" s="779"/>
      <c r="U26" s="779"/>
      <c r="V26" s="780"/>
      <c r="W26" s="729"/>
      <c r="X26" s="730"/>
      <c r="Y26" s="730"/>
      <c r="Z26" s="730"/>
      <c r="AA26" s="731"/>
      <c r="AB26" s="729"/>
      <c r="AC26" s="730"/>
      <c r="AD26" s="730"/>
      <c r="AE26" s="730"/>
      <c r="AF26" s="731"/>
      <c r="AG26" s="729"/>
      <c r="AH26" s="730"/>
      <c r="AI26" s="730"/>
      <c r="AJ26" s="730"/>
      <c r="AK26" s="731"/>
      <c r="AL26" s="778"/>
      <c r="AM26" s="779"/>
      <c r="AN26" s="779"/>
      <c r="AO26" s="779"/>
      <c r="AP26" s="780"/>
      <c r="AQ26" s="729"/>
      <c r="AR26" s="730"/>
      <c r="AS26" s="730"/>
      <c r="AT26" s="730"/>
      <c r="AU26" s="731"/>
      <c r="AV26" s="461"/>
      <c r="AW26" s="461"/>
      <c r="AX26" s="461"/>
    </row>
    <row r="27" spans="1:50" ht="8.4" customHeight="1" x14ac:dyDescent="0.25">
      <c r="A27" s="3"/>
      <c r="B27" s="405" t="s">
        <v>128</v>
      </c>
      <c r="C27" s="406" t="s">
        <v>129</v>
      </c>
      <c r="D27" s="332"/>
      <c r="E27" s="333"/>
      <c r="F27" s="334"/>
      <c r="G27" s="334"/>
      <c r="H27" s="744"/>
      <c r="I27" s="745"/>
      <c r="J27" s="745"/>
      <c r="K27" s="745"/>
      <c r="L27" s="746"/>
      <c r="M27" s="726">
        <f>H27*M17</f>
        <v>0</v>
      </c>
      <c r="N27" s="727"/>
      <c r="O27" s="727"/>
      <c r="P27" s="727"/>
      <c r="Q27" s="728"/>
      <c r="R27" s="744"/>
      <c r="S27" s="745"/>
      <c r="T27" s="745"/>
      <c r="U27" s="745"/>
      <c r="V27" s="746"/>
      <c r="W27" s="744"/>
      <c r="X27" s="745"/>
      <c r="Y27" s="745"/>
      <c r="Z27" s="745"/>
      <c r="AA27" s="746"/>
      <c r="AB27" s="726">
        <f>IF(AG27&lt;&gt;0,H27+R27,0)</f>
        <v>0</v>
      </c>
      <c r="AC27" s="727"/>
      <c r="AD27" s="727"/>
      <c r="AE27" s="727"/>
      <c r="AF27" s="728"/>
      <c r="AG27" s="726">
        <f>M27+W27</f>
        <v>0</v>
      </c>
      <c r="AH27" s="727"/>
      <c r="AI27" s="727"/>
      <c r="AJ27" s="727"/>
      <c r="AK27" s="728"/>
      <c r="AL27" s="750"/>
      <c r="AM27" s="751"/>
      <c r="AN27" s="751"/>
      <c r="AO27" s="751"/>
      <c r="AP27" s="752"/>
      <c r="AQ27" s="726">
        <f>AL27*AQ17</f>
        <v>0</v>
      </c>
      <c r="AR27" s="727"/>
      <c r="AS27" s="727"/>
      <c r="AT27" s="727"/>
      <c r="AU27" s="728"/>
      <c r="AV27" s="461"/>
      <c r="AW27" s="774" t="s">
        <v>130</v>
      </c>
      <c r="AX27" s="774"/>
    </row>
    <row r="28" spans="1:50" ht="10.95" customHeight="1" x14ac:dyDescent="0.25">
      <c r="A28" s="3"/>
      <c r="B28" s="407"/>
      <c r="C28" s="404" t="s">
        <v>131</v>
      </c>
      <c r="D28" s="328"/>
      <c r="E28" s="329"/>
      <c r="F28" s="330"/>
      <c r="G28" s="330"/>
      <c r="H28" s="747"/>
      <c r="I28" s="748"/>
      <c r="J28" s="748"/>
      <c r="K28" s="748"/>
      <c r="L28" s="749"/>
      <c r="M28" s="729"/>
      <c r="N28" s="730"/>
      <c r="O28" s="730"/>
      <c r="P28" s="730"/>
      <c r="Q28" s="731"/>
      <c r="R28" s="747"/>
      <c r="S28" s="748"/>
      <c r="T28" s="748"/>
      <c r="U28" s="748"/>
      <c r="V28" s="749"/>
      <c r="W28" s="747"/>
      <c r="X28" s="748"/>
      <c r="Y28" s="748"/>
      <c r="Z28" s="748"/>
      <c r="AA28" s="749"/>
      <c r="AB28" s="729"/>
      <c r="AC28" s="730"/>
      <c r="AD28" s="730"/>
      <c r="AE28" s="730"/>
      <c r="AF28" s="731"/>
      <c r="AG28" s="729"/>
      <c r="AH28" s="730"/>
      <c r="AI28" s="730"/>
      <c r="AJ28" s="730"/>
      <c r="AK28" s="731"/>
      <c r="AL28" s="765"/>
      <c r="AM28" s="766"/>
      <c r="AN28" s="766"/>
      <c r="AO28" s="766"/>
      <c r="AP28" s="767"/>
      <c r="AQ28" s="729"/>
      <c r="AR28" s="730"/>
      <c r="AS28" s="730"/>
      <c r="AT28" s="730"/>
      <c r="AU28" s="731"/>
      <c r="AV28" s="461"/>
      <c r="AW28" s="335" t="s">
        <v>132</v>
      </c>
      <c r="AX28" s="462">
        <f>IF(AG23+AG27&gt;0,AG23+AG27,0)</f>
        <v>0</v>
      </c>
    </row>
    <row r="29" spans="1:50" ht="9" customHeight="1" x14ac:dyDescent="0.25">
      <c r="A29" s="3"/>
      <c r="B29" s="405" t="s">
        <v>133</v>
      </c>
      <c r="C29" s="406" t="s">
        <v>134</v>
      </c>
      <c r="D29" s="332"/>
      <c r="E29" s="333"/>
      <c r="F29" s="334"/>
      <c r="G29" s="334"/>
      <c r="H29" s="744"/>
      <c r="I29" s="745"/>
      <c r="J29" s="745"/>
      <c r="K29" s="745"/>
      <c r="L29" s="746"/>
      <c r="M29" s="726">
        <f>H29*0.5</f>
        <v>0</v>
      </c>
      <c r="N29" s="727"/>
      <c r="O29" s="727"/>
      <c r="P29" s="727"/>
      <c r="Q29" s="728"/>
      <c r="R29" s="744"/>
      <c r="S29" s="745"/>
      <c r="T29" s="745"/>
      <c r="U29" s="745"/>
      <c r="V29" s="746"/>
      <c r="W29" s="726">
        <f>R29*0.5</f>
        <v>0</v>
      </c>
      <c r="X29" s="727"/>
      <c r="Y29" s="727"/>
      <c r="Z29" s="727"/>
      <c r="AA29" s="728"/>
      <c r="AB29" s="726">
        <f>IF(AG29&lt;&gt;0,H29+R29,0)</f>
        <v>0</v>
      </c>
      <c r="AC29" s="727"/>
      <c r="AD29" s="727"/>
      <c r="AE29" s="727"/>
      <c r="AF29" s="728"/>
      <c r="AG29" s="726">
        <f>M29+W29</f>
        <v>0</v>
      </c>
      <c r="AH29" s="727"/>
      <c r="AI29" s="727"/>
      <c r="AJ29" s="727"/>
      <c r="AK29" s="728"/>
      <c r="AL29" s="750"/>
      <c r="AM29" s="751"/>
      <c r="AN29" s="751"/>
      <c r="AO29" s="751"/>
      <c r="AP29" s="752"/>
      <c r="AQ29" s="726">
        <f>AL29*0.5</f>
        <v>0</v>
      </c>
      <c r="AR29" s="727"/>
      <c r="AS29" s="727"/>
      <c r="AT29" s="727"/>
      <c r="AU29" s="728"/>
      <c r="AV29" s="461"/>
      <c r="AW29" s="461"/>
      <c r="AX29" s="461"/>
    </row>
    <row r="30" spans="1:50" ht="10.95" customHeight="1" x14ac:dyDescent="0.25">
      <c r="A30" s="3"/>
      <c r="B30" s="407"/>
      <c r="C30" s="404" t="s">
        <v>131</v>
      </c>
      <c r="D30" s="328"/>
      <c r="E30" s="329"/>
      <c r="F30" s="330"/>
      <c r="G30" s="330"/>
      <c r="H30" s="747"/>
      <c r="I30" s="748"/>
      <c r="J30" s="748"/>
      <c r="K30" s="748"/>
      <c r="L30" s="749"/>
      <c r="M30" s="729"/>
      <c r="N30" s="730"/>
      <c r="O30" s="730"/>
      <c r="P30" s="730"/>
      <c r="Q30" s="731"/>
      <c r="R30" s="747"/>
      <c r="S30" s="748"/>
      <c r="T30" s="748"/>
      <c r="U30" s="748"/>
      <c r="V30" s="749"/>
      <c r="W30" s="729"/>
      <c r="X30" s="730"/>
      <c r="Y30" s="730"/>
      <c r="Z30" s="730"/>
      <c r="AA30" s="731"/>
      <c r="AB30" s="729"/>
      <c r="AC30" s="730"/>
      <c r="AD30" s="730"/>
      <c r="AE30" s="730"/>
      <c r="AF30" s="731"/>
      <c r="AG30" s="729"/>
      <c r="AH30" s="730"/>
      <c r="AI30" s="730"/>
      <c r="AJ30" s="730"/>
      <c r="AK30" s="731"/>
      <c r="AL30" s="765"/>
      <c r="AM30" s="766"/>
      <c r="AN30" s="766"/>
      <c r="AO30" s="766"/>
      <c r="AP30" s="767"/>
      <c r="AQ30" s="729"/>
      <c r="AR30" s="730"/>
      <c r="AS30" s="730"/>
      <c r="AT30" s="730"/>
      <c r="AU30" s="731"/>
      <c r="AV30" s="461"/>
      <c r="AW30" s="335" t="s">
        <v>135</v>
      </c>
      <c r="AX30" s="462">
        <f>IF(AG25+AG29&gt;0,AG25+AG29,0)</f>
        <v>0</v>
      </c>
    </row>
    <row r="31" spans="1:50" ht="9" customHeight="1" x14ac:dyDescent="0.25">
      <c r="A31" s="3"/>
      <c r="B31" s="401">
        <v>3</v>
      </c>
      <c r="C31" s="408" t="s">
        <v>136</v>
      </c>
      <c r="D31" s="325"/>
      <c r="E31" s="44"/>
      <c r="F31" s="15"/>
      <c r="G31" s="15"/>
      <c r="H31" s="744"/>
      <c r="I31" s="745"/>
      <c r="J31" s="745"/>
      <c r="K31" s="745"/>
      <c r="L31" s="746"/>
      <c r="M31" s="726">
        <f>H31*0.5</f>
        <v>0</v>
      </c>
      <c r="N31" s="727"/>
      <c r="O31" s="727"/>
      <c r="P31" s="727"/>
      <c r="Q31" s="728"/>
      <c r="R31" s="744"/>
      <c r="S31" s="745"/>
      <c r="T31" s="745"/>
      <c r="U31" s="745"/>
      <c r="V31" s="746"/>
      <c r="W31" s="726">
        <f>R31*0.5</f>
        <v>0</v>
      </c>
      <c r="X31" s="727"/>
      <c r="Y31" s="727"/>
      <c r="Z31" s="727"/>
      <c r="AA31" s="728"/>
      <c r="AB31" s="726">
        <f>H31+R31</f>
        <v>0</v>
      </c>
      <c r="AC31" s="727"/>
      <c r="AD31" s="727"/>
      <c r="AE31" s="727"/>
      <c r="AF31" s="728"/>
      <c r="AG31" s="726">
        <f>M31+W31</f>
        <v>0</v>
      </c>
      <c r="AH31" s="727"/>
      <c r="AI31" s="727"/>
      <c r="AJ31" s="727"/>
      <c r="AK31" s="728"/>
      <c r="AL31" s="750"/>
      <c r="AM31" s="751"/>
      <c r="AN31" s="751"/>
      <c r="AO31" s="751"/>
      <c r="AP31" s="752"/>
      <c r="AQ31" s="726">
        <f>AL31*0.5</f>
        <v>0</v>
      </c>
      <c r="AR31" s="727"/>
      <c r="AS31" s="727"/>
      <c r="AT31" s="727"/>
      <c r="AU31" s="728"/>
      <c r="AV31" s="461"/>
      <c r="AW31" s="461"/>
      <c r="AX31" s="461"/>
    </row>
    <row r="32" spans="1:50" ht="9.75" customHeight="1" x14ac:dyDescent="0.25">
      <c r="A32" s="3"/>
      <c r="B32" s="403"/>
      <c r="C32" s="404" t="s">
        <v>137</v>
      </c>
      <c r="D32" s="328"/>
      <c r="E32" s="329"/>
      <c r="F32" s="330"/>
      <c r="G32" s="330"/>
      <c r="H32" s="747"/>
      <c r="I32" s="748"/>
      <c r="J32" s="748"/>
      <c r="K32" s="748"/>
      <c r="L32" s="749"/>
      <c r="M32" s="729"/>
      <c r="N32" s="730"/>
      <c r="O32" s="730"/>
      <c r="P32" s="730"/>
      <c r="Q32" s="731"/>
      <c r="R32" s="747"/>
      <c r="S32" s="748"/>
      <c r="T32" s="748"/>
      <c r="U32" s="748"/>
      <c r="V32" s="749"/>
      <c r="W32" s="729"/>
      <c r="X32" s="730"/>
      <c r="Y32" s="730"/>
      <c r="Z32" s="730"/>
      <c r="AA32" s="731"/>
      <c r="AB32" s="729"/>
      <c r="AC32" s="730"/>
      <c r="AD32" s="730"/>
      <c r="AE32" s="730"/>
      <c r="AF32" s="731"/>
      <c r="AG32" s="729"/>
      <c r="AH32" s="730"/>
      <c r="AI32" s="730"/>
      <c r="AJ32" s="730"/>
      <c r="AK32" s="731"/>
      <c r="AL32" s="765"/>
      <c r="AM32" s="766"/>
      <c r="AN32" s="766"/>
      <c r="AO32" s="766"/>
      <c r="AP32" s="767"/>
      <c r="AQ32" s="729"/>
      <c r="AR32" s="730"/>
      <c r="AS32" s="730"/>
      <c r="AT32" s="730"/>
      <c r="AU32" s="731"/>
      <c r="AV32" s="461"/>
      <c r="AW32" s="461"/>
      <c r="AX32" s="461"/>
    </row>
    <row r="33" spans="1:50" ht="9" customHeight="1" x14ac:dyDescent="0.25">
      <c r="A33" s="3"/>
      <c r="B33" s="401">
        <v>4</v>
      </c>
      <c r="C33" s="408" t="s">
        <v>138</v>
      </c>
      <c r="D33" s="325"/>
      <c r="E33" s="44"/>
      <c r="F33" s="15"/>
      <c r="G33" s="15"/>
      <c r="H33" s="744"/>
      <c r="I33" s="745"/>
      <c r="J33" s="745"/>
      <c r="K33" s="745"/>
      <c r="L33" s="746"/>
      <c r="M33" s="726">
        <f>H33*0.5</f>
        <v>0</v>
      </c>
      <c r="N33" s="727"/>
      <c r="O33" s="727"/>
      <c r="P33" s="727"/>
      <c r="Q33" s="728"/>
      <c r="R33" s="744"/>
      <c r="S33" s="745"/>
      <c r="T33" s="745"/>
      <c r="U33" s="745"/>
      <c r="V33" s="746"/>
      <c r="W33" s="726">
        <f>R33*0.5</f>
        <v>0</v>
      </c>
      <c r="X33" s="727"/>
      <c r="Y33" s="727"/>
      <c r="Z33" s="727"/>
      <c r="AA33" s="728"/>
      <c r="AB33" s="726">
        <f>H33+R33</f>
        <v>0</v>
      </c>
      <c r="AC33" s="727"/>
      <c r="AD33" s="727"/>
      <c r="AE33" s="727"/>
      <c r="AF33" s="728"/>
      <c r="AG33" s="726">
        <f>M33+W33</f>
        <v>0</v>
      </c>
      <c r="AH33" s="727"/>
      <c r="AI33" s="727"/>
      <c r="AJ33" s="727"/>
      <c r="AK33" s="728"/>
      <c r="AL33" s="750"/>
      <c r="AM33" s="751"/>
      <c r="AN33" s="751"/>
      <c r="AO33" s="751"/>
      <c r="AP33" s="752"/>
      <c r="AQ33" s="726">
        <f>AL33*0.5</f>
        <v>0</v>
      </c>
      <c r="AR33" s="727"/>
      <c r="AS33" s="727"/>
      <c r="AT33" s="727"/>
      <c r="AU33" s="728"/>
      <c r="AV33" s="461"/>
      <c r="AW33" s="461"/>
      <c r="AX33" s="461"/>
    </row>
    <row r="34" spans="1:50" ht="10.95" customHeight="1" x14ac:dyDescent="0.25">
      <c r="A34" s="3"/>
      <c r="B34" s="403"/>
      <c r="C34" s="404" t="s">
        <v>137</v>
      </c>
      <c r="D34" s="328"/>
      <c r="E34" s="329"/>
      <c r="F34" s="330"/>
      <c r="G34" s="330"/>
      <c r="H34" s="747"/>
      <c r="I34" s="748"/>
      <c r="J34" s="748"/>
      <c r="K34" s="748"/>
      <c r="L34" s="749"/>
      <c r="M34" s="729"/>
      <c r="N34" s="730"/>
      <c r="O34" s="730"/>
      <c r="P34" s="730"/>
      <c r="Q34" s="731"/>
      <c r="R34" s="747"/>
      <c r="S34" s="748"/>
      <c r="T34" s="748"/>
      <c r="U34" s="748"/>
      <c r="V34" s="749"/>
      <c r="W34" s="729"/>
      <c r="X34" s="730"/>
      <c r="Y34" s="730"/>
      <c r="Z34" s="730"/>
      <c r="AA34" s="731"/>
      <c r="AB34" s="729"/>
      <c r="AC34" s="730"/>
      <c r="AD34" s="730"/>
      <c r="AE34" s="730"/>
      <c r="AF34" s="731"/>
      <c r="AG34" s="729"/>
      <c r="AH34" s="730"/>
      <c r="AI34" s="730"/>
      <c r="AJ34" s="730"/>
      <c r="AK34" s="731"/>
      <c r="AL34" s="765"/>
      <c r="AM34" s="766"/>
      <c r="AN34" s="766"/>
      <c r="AO34" s="766"/>
      <c r="AP34" s="767"/>
      <c r="AQ34" s="729"/>
      <c r="AR34" s="730"/>
      <c r="AS34" s="730"/>
      <c r="AT34" s="730"/>
      <c r="AU34" s="731"/>
      <c r="AV34" s="461"/>
      <c r="AW34" s="461"/>
      <c r="AX34" s="461"/>
    </row>
    <row r="35" spans="1:50" ht="11.25" customHeight="1" x14ac:dyDescent="0.25">
      <c r="A35" s="3"/>
      <c r="B35" s="781" t="s">
        <v>139</v>
      </c>
      <c r="C35" s="782"/>
      <c r="D35" s="782"/>
      <c r="E35" s="782"/>
      <c r="F35" s="782"/>
      <c r="G35" s="783"/>
      <c r="H35" s="336"/>
      <c r="I35" s="337"/>
      <c r="J35" s="337"/>
      <c r="K35" s="337"/>
      <c r="L35" s="338"/>
      <c r="M35" s="336"/>
      <c r="N35" s="337"/>
      <c r="O35" s="337"/>
      <c r="P35" s="337"/>
      <c r="Q35" s="338"/>
      <c r="R35" s="339"/>
      <c r="S35" s="340"/>
      <c r="T35" s="340"/>
      <c r="U35" s="340"/>
      <c r="V35" s="341"/>
      <c r="W35" s="342"/>
      <c r="X35" s="337"/>
      <c r="Y35" s="337"/>
      <c r="Z35" s="337"/>
      <c r="AA35" s="338"/>
      <c r="AB35" s="337"/>
      <c r="AC35" s="337"/>
      <c r="AD35" s="337"/>
      <c r="AE35" s="337"/>
      <c r="AF35" s="337"/>
      <c r="AG35" s="336"/>
      <c r="AH35" s="337"/>
      <c r="AI35" s="337"/>
      <c r="AJ35" s="337"/>
      <c r="AK35" s="337"/>
      <c r="AL35" s="343"/>
      <c r="AM35" s="344"/>
      <c r="AN35" s="344"/>
      <c r="AO35" s="344"/>
      <c r="AP35" s="345"/>
      <c r="AQ35" s="340"/>
      <c r="AR35" s="340"/>
      <c r="AS35" s="340"/>
      <c r="AT35" s="340"/>
      <c r="AU35" s="341"/>
      <c r="AV35" s="461"/>
      <c r="AW35" s="461"/>
      <c r="AX35" s="461"/>
    </row>
    <row r="36" spans="1:50" ht="9" customHeight="1" x14ac:dyDescent="0.25">
      <c r="A36" s="3"/>
      <c r="B36" s="401" t="s">
        <v>140</v>
      </c>
      <c r="C36" s="402" t="s">
        <v>124</v>
      </c>
      <c r="D36" s="325"/>
      <c r="E36" s="44"/>
      <c r="F36" s="15"/>
      <c r="G36" s="15"/>
      <c r="H36" s="744"/>
      <c r="I36" s="745"/>
      <c r="J36" s="745"/>
      <c r="K36" s="745"/>
      <c r="L36" s="746"/>
      <c r="M36" s="726">
        <f>H36*M17</f>
        <v>0</v>
      </c>
      <c r="N36" s="727"/>
      <c r="O36" s="727"/>
      <c r="P36" s="727"/>
      <c r="Q36" s="728"/>
      <c r="R36" s="744"/>
      <c r="S36" s="745"/>
      <c r="T36" s="745"/>
      <c r="U36" s="745"/>
      <c r="V36" s="746"/>
      <c r="W36" s="744"/>
      <c r="X36" s="745"/>
      <c r="Y36" s="745"/>
      <c r="Z36" s="745"/>
      <c r="AA36" s="746"/>
      <c r="AB36" s="726">
        <f>H36+R36</f>
        <v>0</v>
      </c>
      <c r="AC36" s="727"/>
      <c r="AD36" s="727"/>
      <c r="AE36" s="727"/>
      <c r="AF36" s="728"/>
      <c r="AG36" s="726">
        <f>M36+W36</f>
        <v>0</v>
      </c>
      <c r="AH36" s="727"/>
      <c r="AI36" s="727"/>
      <c r="AJ36" s="727"/>
      <c r="AK36" s="728"/>
      <c r="AL36" s="750"/>
      <c r="AM36" s="751"/>
      <c r="AN36" s="751"/>
      <c r="AO36" s="751"/>
      <c r="AP36" s="752"/>
      <c r="AQ36" s="726">
        <f>AL36*AQ17</f>
        <v>0</v>
      </c>
      <c r="AR36" s="727"/>
      <c r="AS36" s="727"/>
      <c r="AT36" s="727"/>
      <c r="AU36" s="728"/>
      <c r="AV36" s="461"/>
      <c r="AW36" s="461"/>
      <c r="AX36" s="461"/>
    </row>
    <row r="37" spans="1:50" ht="10.95" customHeight="1" x14ac:dyDescent="0.25">
      <c r="A37" s="3"/>
      <c r="B37" s="403"/>
      <c r="C37" s="404" t="s">
        <v>125</v>
      </c>
      <c r="D37" s="328"/>
      <c r="E37" s="329"/>
      <c r="F37" s="330"/>
      <c r="G37" s="330"/>
      <c r="H37" s="747"/>
      <c r="I37" s="748"/>
      <c r="J37" s="748"/>
      <c r="K37" s="748"/>
      <c r="L37" s="749"/>
      <c r="M37" s="729"/>
      <c r="N37" s="730"/>
      <c r="O37" s="730"/>
      <c r="P37" s="730"/>
      <c r="Q37" s="731"/>
      <c r="R37" s="747"/>
      <c r="S37" s="748"/>
      <c r="T37" s="748"/>
      <c r="U37" s="748"/>
      <c r="V37" s="749"/>
      <c r="W37" s="747"/>
      <c r="X37" s="748"/>
      <c r="Y37" s="748"/>
      <c r="Z37" s="748"/>
      <c r="AA37" s="749"/>
      <c r="AB37" s="729"/>
      <c r="AC37" s="730"/>
      <c r="AD37" s="730"/>
      <c r="AE37" s="730"/>
      <c r="AF37" s="731"/>
      <c r="AG37" s="729"/>
      <c r="AH37" s="730"/>
      <c r="AI37" s="730"/>
      <c r="AJ37" s="730"/>
      <c r="AK37" s="731"/>
      <c r="AL37" s="765"/>
      <c r="AM37" s="766"/>
      <c r="AN37" s="766"/>
      <c r="AO37" s="766"/>
      <c r="AP37" s="767"/>
      <c r="AQ37" s="729"/>
      <c r="AR37" s="730"/>
      <c r="AS37" s="730"/>
      <c r="AT37" s="730"/>
      <c r="AU37" s="731"/>
      <c r="AV37" s="461"/>
      <c r="AW37" s="461"/>
      <c r="AX37" s="461"/>
    </row>
    <row r="38" spans="1:50" ht="9" customHeight="1" x14ac:dyDescent="0.25">
      <c r="A38" s="3"/>
      <c r="B38" s="401" t="s">
        <v>141</v>
      </c>
      <c r="C38" s="402" t="s">
        <v>142</v>
      </c>
      <c r="D38" s="325"/>
      <c r="E38" s="44"/>
      <c r="F38" s="15"/>
      <c r="G38" s="15"/>
      <c r="H38" s="744"/>
      <c r="I38" s="745"/>
      <c r="J38" s="745"/>
      <c r="K38" s="745"/>
      <c r="L38" s="746"/>
      <c r="M38" s="726">
        <f>H38*0.5</f>
        <v>0</v>
      </c>
      <c r="N38" s="727"/>
      <c r="O38" s="727"/>
      <c r="P38" s="727"/>
      <c r="Q38" s="728"/>
      <c r="R38" s="775"/>
      <c r="S38" s="776"/>
      <c r="T38" s="776"/>
      <c r="U38" s="776"/>
      <c r="V38" s="777"/>
      <c r="W38" s="726">
        <f>R38*0.5</f>
        <v>0</v>
      </c>
      <c r="X38" s="727"/>
      <c r="Y38" s="727"/>
      <c r="Z38" s="727"/>
      <c r="AA38" s="728"/>
      <c r="AB38" s="726">
        <f>H38+R38</f>
        <v>0</v>
      </c>
      <c r="AC38" s="727"/>
      <c r="AD38" s="727"/>
      <c r="AE38" s="727"/>
      <c r="AF38" s="728"/>
      <c r="AG38" s="726">
        <f>M38+W38</f>
        <v>0</v>
      </c>
      <c r="AH38" s="727"/>
      <c r="AI38" s="727"/>
      <c r="AJ38" s="727"/>
      <c r="AK38" s="728"/>
      <c r="AL38" s="775"/>
      <c r="AM38" s="776"/>
      <c r="AN38" s="776"/>
      <c r="AO38" s="776"/>
      <c r="AP38" s="777"/>
      <c r="AQ38" s="726">
        <f>AL38*0.5</f>
        <v>0</v>
      </c>
      <c r="AR38" s="727"/>
      <c r="AS38" s="727"/>
      <c r="AT38" s="727"/>
      <c r="AU38" s="728"/>
      <c r="AV38" s="461"/>
      <c r="AW38" s="461"/>
      <c r="AX38" s="461"/>
    </row>
    <row r="39" spans="1:50" ht="9.75" customHeight="1" x14ac:dyDescent="0.25">
      <c r="A39" s="3"/>
      <c r="B39" s="403"/>
      <c r="C39" s="404" t="s">
        <v>143</v>
      </c>
      <c r="D39" s="328"/>
      <c r="E39" s="329"/>
      <c r="F39" s="330"/>
      <c r="G39" s="330"/>
      <c r="H39" s="747"/>
      <c r="I39" s="748"/>
      <c r="J39" s="748"/>
      <c r="K39" s="748"/>
      <c r="L39" s="749"/>
      <c r="M39" s="729"/>
      <c r="N39" s="730"/>
      <c r="O39" s="730"/>
      <c r="P39" s="730"/>
      <c r="Q39" s="731"/>
      <c r="R39" s="778"/>
      <c r="S39" s="779"/>
      <c r="T39" s="779"/>
      <c r="U39" s="779"/>
      <c r="V39" s="780"/>
      <c r="W39" s="729"/>
      <c r="X39" s="730"/>
      <c r="Y39" s="730"/>
      <c r="Z39" s="730"/>
      <c r="AA39" s="731"/>
      <c r="AB39" s="729"/>
      <c r="AC39" s="730"/>
      <c r="AD39" s="730"/>
      <c r="AE39" s="730"/>
      <c r="AF39" s="731"/>
      <c r="AG39" s="729"/>
      <c r="AH39" s="730"/>
      <c r="AI39" s="730"/>
      <c r="AJ39" s="730"/>
      <c r="AK39" s="731"/>
      <c r="AL39" s="778"/>
      <c r="AM39" s="779"/>
      <c r="AN39" s="779"/>
      <c r="AO39" s="779"/>
      <c r="AP39" s="780"/>
      <c r="AQ39" s="729"/>
      <c r="AR39" s="730"/>
      <c r="AS39" s="730"/>
      <c r="AT39" s="730"/>
      <c r="AU39" s="731"/>
      <c r="AV39" s="461"/>
      <c r="AW39" s="461"/>
      <c r="AX39" s="461"/>
    </row>
    <row r="40" spans="1:50" ht="9" customHeight="1" x14ac:dyDescent="0.25">
      <c r="A40" s="3"/>
      <c r="B40" s="401" t="s">
        <v>144</v>
      </c>
      <c r="C40" s="402" t="s">
        <v>145</v>
      </c>
      <c r="D40" s="325"/>
      <c r="E40" s="44"/>
      <c r="F40" s="15"/>
      <c r="G40" s="15"/>
      <c r="H40" s="744"/>
      <c r="I40" s="745"/>
      <c r="J40" s="745"/>
      <c r="K40" s="745"/>
      <c r="L40" s="746"/>
      <c r="M40" s="726">
        <f>H40*0.5</f>
        <v>0</v>
      </c>
      <c r="N40" s="727"/>
      <c r="O40" s="727"/>
      <c r="P40" s="727"/>
      <c r="Q40" s="728"/>
      <c r="R40" s="744"/>
      <c r="S40" s="745"/>
      <c r="T40" s="745"/>
      <c r="U40" s="745"/>
      <c r="V40" s="746"/>
      <c r="W40" s="726">
        <f>R40*0.5</f>
        <v>0</v>
      </c>
      <c r="X40" s="727"/>
      <c r="Y40" s="727"/>
      <c r="Z40" s="727"/>
      <c r="AA40" s="728"/>
      <c r="AB40" s="726">
        <f>H40+R40</f>
        <v>0</v>
      </c>
      <c r="AC40" s="727"/>
      <c r="AD40" s="727"/>
      <c r="AE40" s="727"/>
      <c r="AF40" s="728"/>
      <c r="AG40" s="726">
        <f>M40+W40</f>
        <v>0</v>
      </c>
      <c r="AH40" s="727"/>
      <c r="AI40" s="727"/>
      <c r="AJ40" s="727"/>
      <c r="AK40" s="728"/>
      <c r="AL40" s="744"/>
      <c r="AM40" s="745"/>
      <c r="AN40" s="745"/>
      <c r="AO40" s="745"/>
      <c r="AP40" s="746"/>
      <c r="AQ40" s="726">
        <f>AL40*0.5</f>
        <v>0</v>
      </c>
      <c r="AR40" s="727"/>
      <c r="AS40" s="727"/>
      <c r="AT40" s="727"/>
      <c r="AU40" s="728"/>
      <c r="AV40" s="461"/>
      <c r="AW40" s="461"/>
      <c r="AX40" s="461"/>
    </row>
    <row r="41" spans="1:50" ht="9" customHeight="1" x14ac:dyDescent="0.25">
      <c r="A41" s="3"/>
      <c r="B41" s="403"/>
      <c r="C41" s="404" t="s">
        <v>127</v>
      </c>
      <c r="D41" s="328"/>
      <c r="E41" s="329"/>
      <c r="F41" s="330"/>
      <c r="G41" s="330"/>
      <c r="H41" s="747"/>
      <c r="I41" s="748"/>
      <c r="J41" s="748"/>
      <c r="K41" s="748"/>
      <c r="L41" s="749"/>
      <c r="M41" s="729"/>
      <c r="N41" s="730"/>
      <c r="O41" s="730"/>
      <c r="P41" s="730"/>
      <c r="Q41" s="731"/>
      <c r="R41" s="747"/>
      <c r="S41" s="748"/>
      <c r="T41" s="748"/>
      <c r="U41" s="748"/>
      <c r="V41" s="749"/>
      <c r="W41" s="729"/>
      <c r="X41" s="730"/>
      <c r="Y41" s="730"/>
      <c r="Z41" s="730"/>
      <c r="AA41" s="731"/>
      <c r="AB41" s="729"/>
      <c r="AC41" s="730"/>
      <c r="AD41" s="730"/>
      <c r="AE41" s="730"/>
      <c r="AF41" s="731"/>
      <c r="AG41" s="729"/>
      <c r="AH41" s="730"/>
      <c r="AI41" s="730"/>
      <c r="AJ41" s="730"/>
      <c r="AK41" s="731"/>
      <c r="AL41" s="747"/>
      <c r="AM41" s="748"/>
      <c r="AN41" s="748"/>
      <c r="AO41" s="748"/>
      <c r="AP41" s="749"/>
      <c r="AQ41" s="729"/>
      <c r="AR41" s="730"/>
      <c r="AS41" s="730"/>
      <c r="AT41" s="730"/>
      <c r="AU41" s="731"/>
      <c r="AV41" s="461"/>
      <c r="AW41" s="461"/>
      <c r="AX41" s="461"/>
    </row>
    <row r="42" spans="1:50" ht="10.95" customHeight="1" x14ac:dyDescent="0.25">
      <c r="A42" s="3"/>
      <c r="B42" s="401" t="s">
        <v>146</v>
      </c>
      <c r="C42" s="402" t="s">
        <v>411</v>
      </c>
      <c r="D42" s="325"/>
      <c r="E42" s="44"/>
      <c r="F42" s="15"/>
      <c r="G42" s="15"/>
      <c r="H42" s="744"/>
      <c r="I42" s="745"/>
      <c r="J42" s="745"/>
      <c r="K42" s="745"/>
      <c r="L42" s="746"/>
      <c r="M42" s="726">
        <f>H42*0.5</f>
        <v>0</v>
      </c>
      <c r="N42" s="727"/>
      <c r="O42" s="727"/>
      <c r="P42" s="727"/>
      <c r="Q42" s="728"/>
      <c r="R42" s="744"/>
      <c r="S42" s="745"/>
      <c r="T42" s="745"/>
      <c r="U42" s="745"/>
      <c r="V42" s="746"/>
      <c r="W42" s="726">
        <f>R42*0.5</f>
        <v>0</v>
      </c>
      <c r="X42" s="727"/>
      <c r="Y42" s="727"/>
      <c r="Z42" s="727"/>
      <c r="AA42" s="728"/>
      <c r="AB42" s="726">
        <f>H42+R42</f>
        <v>0</v>
      </c>
      <c r="AC42" s="727"/>
      <c r="AD42" s="727"/>
      <c r="AE42" s="727"/>
      <c r="AF42" s="728"/>
      <c r="AG42" s="726">
        <f>M42+W42</f>
        <v>0</v>
      </c>
      <c r="AH42" s="727"/>
      <c r="AI42" s="727"/>
      <c r="AJ42" s="727"/>
      <c r="AK42" s="728"/>
      <c r="AL42" s="750"/>
      <c r="AM42" s="751"/>
      <c r="AN42" s="751"/>
      <c r="AO42" s="751"/>
      <c r="AP42" s="752"/>
      <c r="AQ42" s="726">
        <f>AL42*0.5</f>
        <v>0</v>
      </c>
      <c r="AR42" s="727"/>
      <c r="AS42" s="727"/>
      <c r="AT42" s="727"/>
      <c r="AU42" s="728"/>
      <c r="AV42" s="461"/>
      <c r="AW42" s="461"/>
      <c r="AX42" s="461"/>
    </row>
    <row r="43" spans="1:50" ht="10.199999999999999" customHeight="1" x14ac:dyDescent="0.25">
      <c r="A43" s="3"/>
      <c r="B43" s="403"/>
      <c r="C43" s="404" t="s">
        <v>127</v>
      </c>
      <c r="D43" s="328"/>
      <c r="E43" s="329"/>
      <c r="F43" s="330"/>
      <c r="G43" s="330"/>
      <c r="H43" s="747"/>
      <c r="I43" s="748"/>
      <c r="J43" s="748"/>
      <c r="K43" s="748"/>
      <c r="L43" s="749"/>
      <c r="M43" s="729"/>
      <c r="N43" s="730"/>
      <c r="O43" s="730"/>
      <c r="P43" s="730"/>
      <c r="Q43" s="731"/>
      <c r="R43" s="747"/>
      <c r="S43" s="748"/>
      <c r="T43" s="748"/>
      <c r="U43" s="748"/>
      <c r="V43" s="749"/>
      <c r="W43" s="729"/>
      <c r="X43" s="730"/>
      <c r="Y43" s="730"/>
      <c r="Z43" s="730"/>
      <c r="AA43" s="731"/>
      <c r="AB43" s="729"/>
      <c r="AC43" s="730"/>
      <c r="AD43" s="730"/>
      <c r="AE43" s="730"/>
      <c r="AF43" s="731"/>
      <c r="AG43" s="729"/>
      <c r="AH43" s="730"/>
      <c r="AI43" s="730"/>
      <c r="AJ43" s="730"/>
      <c r="AK43" s="731"/>
      <c r="AL43" s="765"/>
      <c r="AM43" s="766"/>
      <c r="AN43" s="766"/>
      <c r="AO43" s="766"/>
      <c r="AP43" s="767"/>
      <c r="AQ43" s="729"/>
      <c r="AR43" s="730"/>
      <c r="AS43" s="730"/>
      <c r="AT43" s="730"/>
      <c r="AU43" s="731"/>
      <c r="AV43" s="461"/>
      <c r="AW43" s="461"/>
      <c r="AX43" s="461"/>
    </row>
    <row r="44" spans="1:50" ht="9.75" customHeight="1" x14ac:dyDescent="0.25">
      <c r="A44" s="3"/>
      <c r="B44" s="401" t="s">
        <v>147</v>
      </c>
      <c r="C44" s="402" t="s">
        <v>148</v>
      </c>
      <c r="D44" s="325"/>
      <c r="E44" s="44"/>
      <c r="F44" s="15"/>
      <c r="G44" s="15"/>
      <c r="H44" s="744"/>
      <c r="I44" s="745"/>
      <c r="J44" s="745"/>
      <c r="K44" s="745"/>
      <c r="L44" s="746"/>
      <c r="M44" s="726">
        <f>H44*0.75</f>
        <v>0</v>
      </c>
      <c r="N44" s="727"/>
      <c r="O44" s="727"/>
      <c r="P44" s="727"/>
      <c r="Q44" s="728"/>
      <c r="R44" s="744"/>
      <c r="S44" s="745"/>
      <c r="T44" s="745"/>
      <c r="U44" s="745"/>
      <c r="V44" s="746"/>
      <c r="W44" s="726">
        <f>R44*0.75</f>
        <v>0</v>
      </c>
      <c r="X44" s="727"/>
      <c r="Y44" s="727"/>
      <c r="Z44" s="727"/>
      <c r="AA44" s="728"/>
      <c r="AB44" s="726">
        <f>H44+R44</f>
        <v>0</v>
      </c>
      <c r="AC44" s="727"/>
      <c r="AD44" s="727"/>
      <c r="AE44" s="727"/>
      <c r="AF44" s="728"/>
      <c r="AG44" s="726">
        <f>M44+W44</f>
        <v>0</v>
      </c>
      <c r="AH44" s="727"/>
      <c r="AI44" s="727"/>
      <c r="AJ44" s="727"/>
      <c r="AK44" s="728"/>
      <c r="AL44" s="750"/>
      <c r="AM44" s="751"/>
      <c r="AN44" s="751"/>
      <c r="AO44" s="751"/>
      <c r="AP44" s="752"/>
      <c r="AQ44" s="726">
        <f>AL44*0.75</f>
        <v>0</v>
      </c>
      <c r="AR44" s="727"/>
      <c r="AS44" s="727"/>
      <c r="AT44" s="727"/>
      <c r="AU44" s="728"/>
      <c r="AV44" s="461"/>
      <c r="AW44" s="461"/>
      <c r="AX44" s="461"/>
    </row>
    <row r="45" spans="1:50" ht="10.95" customHeight="1" x14ac:dyDescent="0.25">
      <c r="A45" s="3"/>
      <c r="B45" s="403"/>
      <c r="C45" s="404" t="s">
        <v>149</v>
      </c>
      <c r="D45" s="328"/>
      <c r="E45" s="329"/>
      <c r="F45" s="330"/>
      <c r="G45" s="330"/>
      <c r="H45" s="747"/>
      <c r="I45" s="748"/>
      <c r="J45" s="748"/>
      <c r="K45" s="748"/>
      <c r="L45" s="749"/>
      <c r="M45" s="729"/>
      <c r="N45" s="730"/>
      <c r="O45" s="730"/>
      <c r="P45" s="730"/>
      <c r="Q45" s="731"/>
      <c r="R45" s="747"/>
      <c r="S45" s="748"/>
      <c r="T45" s="748"/>
      <c r="U45" s="748"/>
      <c r="V45" s="749"/>
      <c r="W45" s="729"/>
      <c r="X45" s="730"/>
      <c r="Y45" s="730"/>
      <c r="Z45" s="730"/>
      <c r="AA45" s="731"/>
      <c r="AB45" s="729"/>
      <c r="AC45" s="730"/>
      <c r="AD45" s="730"/>
      <c r="AE45" s="730"/>
      <c r="AF45" s="731"/>
      <c r="AG45" s="729"/>
      <c r="AH45" s="730"/>
      <c r="AI45" s="730"/>
      <c r="AJ45" s="730"/>
      <c r="AK45" s="731"/>
      <c r="AL45" s="765"/>
      <c r="AM45" s="766"/>
      <c r="AN45" s="766"/>
      <c r="AO45" s="766"/>
      <c r="AP45" s="767"/>
      <c r="AQ45" s="729"/>
      <c r="AR45" s="730"/>
      <c r="AS45" s="730"/>
      <c r="AT45" s="730"/>
      <c r="AU45" s="731"/>
      <c r="AV45" s="461"/>
      <c r="AW45" s="461"/>
      <c r="AX45" s="461"/>
    </row>
    <row r="46" spans="1:50" ht="9.75" customHeight="1" x14ac:dyDescent="0.25">
      <c r="A46" s="3"/>
      <c r="B46" s="409" t="s">
        <v>150</v>
      </c>
      <c r="C46" s="406" t="s">
        <v>129</v>
      </c>
      <c r="D46" s="332"/>
      <c r="E46" s="333"/>
      <c r="F46" s="334"/>
      <c r="G46" s="334"/>
      <c r="H46" s="744"/>
      <c r="I46" s="745"/>
      <c r="J46" s="745"/>
      <c r="K46" s="745"/>
      <c r="L46" s="746"/>
      <c r="M46" s="726">
        <f>H46*M17</f>
        <v>0</v>
      </c>
      <c r="N46" s="727"/>
      <c r="O46" s="727"/>
      <c r="P46" s="727"/>
      <c r="Q46" s="728"/>
      <c r="R46" s="744"/>
      <c r="S46" s="745"/>
      <c r="T46" s="745"/>
      <c r="U46" s="745"/>
      <c r="V46" s="746"/>
      <c r="W46" s="744"/>
      <c r="X46" s="745"/>
      <c r="Y46" s="745"/>
      <c r="Z46" s="745"/>
      <c r="AA46" s="746"/>
      <c r="AB46" s="726">
        <f>H46+R46</f>
        <v>0</v>
      </c>
      <c r="AC46" s="727"/>
      <c r="AD46" s="727"/>
      <c r="AE46" s="727"/>
      <c r="AF46" s="728"/>
      <c r="AG46" s="726">
        <f>M46+W46</f>
        <v>0</v>
      </c>
      <c r="AH46" s="727"/>
      <c r="AI46" s="727"/>
      <c r="AJ46" s="727"/>
      <c r="AK46" s="728"/>
      <c r="AL46" s="744"/>
      <c r="AM46" s="745"/>
      <c r="AN46" s="745"/>
      <c r="AO46" s="745"/>
      <c r="AP46" s="746"/>
      <c r="AQ46" s="726">
        <f>AL46*AQ17</f>
        <v>0</v>
      </c>
      <c r="AR46" s="727"/>
      <c r="AS46" s="727"/>
      <c r="AT46" s="727"/>
      <c r="AU46" s="728"/>
      <c r="AV46" s="461"/>
      <c r="AW46" s="774" t="s">
        <v>130</v>
      </c>
      <c r="AX46" s="774"/>
    </row>
    <row r="47" spans="1:50" ht="10.95" customHeight="1" x14ac:dyDescent="0.25">
      <c r="A47" s="3"/>
      <c r="B47" s="403"/>
      <c r="C47" s="404" t="s">
        <v>131</v>
      </c>
      <c r="D47" s="328"/>
      <c r="E47" s="329"/>
      <c r="F47" s="330"/>
      <c r="G47" s="330"/>
      <c r="H47" s="747"/>
      <c r="I47" s="748"/>
      <c r="J47" s="748"/>
      <c r="K47" s="748"/>
      <c r="L47" s="749"/>
      <c r="M47" s="729"/>
      <c r="N47" s="730"/>
      <c r="O47" s="730"/>
      <c r="P47" s="730"/>
      <c r="Q47" s="731"/>
      <c r="R47" s="747"/>
      <c r="S47" s="748"/>
      <c r="T47" s="748"/>
      <c r="U47" s="748"/>
      <c r="V47" s="749"/>
      <c r="W47" s="747"/>
      <c r="X47" s="748"/>
      <c r="Y47" s="748"/>
      <c r="Z47" s="748"/>
      <c r="AA47" s="749"/>
      <c r="AB47" s="729"/>
      <c r="AC47" s="730"/>
      <c r="AD47" s="730"/>
      <c r="AE47" s="730"/>
      <c r="AF47" s="731"/>
      <c r="AG47" s="729"/>
      <c r="AH47" s="730"/>
      <c r="AI47" s="730"/>
      <c r="AJ47" s="730"/>
      <c r="AK47" s="731"/>
      <c r="AL47" s="747"/>
      <c r="AM47" s="748"/>
      <c r="AN47" s="748"/>
      <c r="AO47" s="748"/>
      <c r="AP47" s="749"/>
      <c r="AQ47" s="729"/>
      <c r="AR47" s="730"/>
      <c r="AS47" s="730"/>
      <c r="AT47" s="730"/>
      <c r="AU47" s="731"/>
      <c r="AV47" s="461"/>
      <c r="AW47" s="335" t="s">
        <v>151</v>
      </c>
      <c r="AX47" s="462">
        <f>IF(AB36+AB46&gt;0,AB36+AB46,0)</f>
        <v>0</v>
      </c>
    </row>
    <row r="48" spans="1:50" ht="9.75" customHeight="1" x14ac:dyDescent="0.25">
      <c r="A48" s="3"/>
      <c r="B48" s="409" t="s">
        <v>152</v>
      </c>
      <c r="C48" s="406" t="s">
        <v>134</v>
      </c>
      <c r="D48" s="332"/>
      <c r="E48" s="333"/>
      <c r="F48" s="334"/>
      <c r="G48" s="334"/>
      <c r="H48" s="744"/>
      <c r="I48" s="745"/>
      <c r="J48" s="745"/>
      <c r="K48" s="745"/>
      <c r="L48" s="746"/>
      <c r="M48" s="726">
        <f>H48*0.5</f>
        <v>0</v>
      </c>
      <c r="N48" s="727"/>
      <c r="O48" s="727"/>
      <c r="P48" s="727"/>
      <c r="Q48" s="728"/>
      <c r="R48" s="744"/>
      <c r="S48" s="745"/>
      <c r="T48" s="745"/>
      <c r="U48" s="745"/>
      <c r="V48" s="746"/>
      <c r="W48" s="726">
        <f>R48*0.5</f>
        <v>0</v>
      </c>
      <c r="X48" s="727"/>
      <c r="Y48" s="727"/>
      <c r="Z48" s="727"/>
      <c r="AA48" s="728"/>
      <c r="AB48" s="726">
        <f>H48+R48</f>
        <v>0</v>
      </c>
      <c r="AC48" s="727"/>
      <c r="AD48" s="727"/>
      <c r="AE48" s="727"/>
      <c r="AF48" s="728"/>
      <c r="AG48" s="726">
        <f>M48+W48</f>
        <v>0</v>
      </c>
      <c r="AH48" s="727"/>
      <c r="AI48" s="727"/>
      <c r="AJ48" s="727"/>
      <c r="AK48" s="728"/>
      <c r="AL48" s="744"/>
      <c r="AM48" s="745"/>
      <c r="AN48" s="745"/>
      <c r="AO48" s="745"/>
      <c r="AP48" s="746"/>
      <c r="AQ48" s="726">
        <f>AL48*0.5</f>
        <v>0</v>
      </c>
      <c r="AR48" s="727"/>
      <c r="AS48" s="727"/>
      <c r="AT48" s="727"/>
      <c r="AU48" s="728"/>
      <c r="AV48" s="461"/>
      <c r="AW48" s="461"/>
      <c r="AX48" s="461"/>
    </row>
    <row r="49" spans="1:50" ht="12" customHeight="1" x14ac:dyDescent="0.25">
      <c r="A49" s="3"/>
      <c r="B49" s="403"/>
      <c r="C49" s="404" t="s">
        <v>131</v>
      </c>
      <c r="D49" s="328"/>
      <c r="E49" s="329"/>
      <c r="F49" s="330"/>
      <c r="G49" s="330"/>
      <c r="H49" s="747"/>
      <c r="I49" s="748"/>
      <c r="J49" s="748"/>
      <c r="K49" s="748"/>
      <c r="L49" s="749"/>
      <c r="M49" s="729"/>
      <c r="N49" s="730"/>
      <c r="O49" s="730"/>
      <c r="P49" s="730"/>
      <c r="Q49" s="731"/>
      <c r="R49" s="747"/>
      <c r="S49" s="748"/>
      <c r="T49" s="748"/>
      <c r="U49" s="748"/>
      <c r="V49" s="749"/>
      <c r="W49" s="729"/>
      <c r="X49" s="730"/>
      <c r="Y49" s="730"/>
      <c r="Z49" s="730"/>
      <c r="AA49" s="731"/>
      <c r="AB49" s="729"/>
      <c r="AC49" s="730"/>
      <c r="AD49" s="730"/>
      <c r="AE49" s="730"/>
      <c r="AF49" s="731"/>
      <c r="AG49" s="729"/>
      <c r="AH49" s="730"/>
      <c r="AI49" s="730"/>
      <c r="AJ49" s="730"/>
      <c r="AK49" s="731"/>
      <c r="AL49" s="747"/>
      <c r="AM49" s="748"/>
      <c r="AN49" s="748"/>
      <c r="AO49" s="748"/>
      <c r="AP49" s="749"/>
      <c r="AQ49" s="729"/>
      <c r="AR49" s="730"/>
      <c r="AS49" s="730"/>
      <c r="AT49" s="730"/>
      <c r="AU49" s="731"/>
      <c r="AV49" s="461"/>
      <c r="AW49" s="335" t="s">
        <v>153</v>
      </c>
      <c r="AX49" s="462">
        <f>IF(AB38+AB40+AB42+AB48&gt;0,AB38+AB40+AB42+AB48,0)</f>
        <v>0</v>
      </c>
    </row>
    <row r="50" spans="1:50" ht="9.75" customHeight="1" x14ac:dyDescent="0.25">
      <c r="A50" s="3"/>
      <c r="B50" s="409" t="s">
        <v>154</v>
      </c>
      <c r="C50" s="406" t="s">
        <v>155</v>
      </c>
      <c r="D50" s="332"/>
      <c r="E50" s="333"/>
      <c r="F50" s="334"/>
      <c r="G50" s="334"/>
      <c r="H50" s="744"/>
      <c r="I50" s="745"/>
      <c r="J50" s="745"/>
      <c r="K50" s="745"/>
      <c r="L50" s="746"/>
      <c r="M50" s="726">
        <f>H50*0.75</f>
        <v>0</v>
      </c>
      <c r="N50" s="727"/>
      <c r="O50" s="727"/>
      <c r="P50" s="727"/>
      <c r="Q50" s="728"/>
      <c r="R50" s="744"/>
      <c r="S50" s="745"/>
      <c r="T50" s="745"/>
      <c r="U50" s="745"/>
      <c r="V50" s="746"/>
      <c r="W50" s="726">
        <f>R50*0.75</f>
        <v>0</v>
      </c>
      <c r="X50" s="727"/>
      <c r="Y50" s="727"/>
      <c r="Z50" s="727"/>
      <c r="AA50" s="728"/>
      <c r="AB50" s="726">
        <f>H50+R50</f>
        <v>0</v>
      </c>
      <c r="AC50" s="727"/>
      <c r="AD50" s="727"/>
      <c r="AE50" s="727"/>
      <c r="AF50" s="728"/>
      <c r="AG50" s="726">
        <f>M50+W50</f>
        <v>0</v>
      </c>
      <c r="AH50" s="727"/>
      <c r="AI50" s="727"/>
      <c r="AJ50" s="727"/>
      <c r="AK50" s="728"/>
      <c r="AL50" s="750"/>
      <c r="AM50" s="751"/>
      <c r="AN50" s="751"/>
      <c r="AO50" s="751"/>
      <c r="AP50" s="752"/>
      <c r="AQ50" s="726">
        <f>AL50*0.75</f>
        <v>0</v>
      </c>
      <c r="AR50" s="727"/>
      <c r="AS50" s="727"/>
      <c r="AT50" s="727"/>
      <c r="AU50" s="728"/>
      <c r="AV50" s="461"/>
      <c r="AW50" s="461"/>
      <c r="AX50" s="461"/>
    </row>
    <row r="51" spans="1:50" ht="11.4" customHeight="1" x14ac:dyDescent="0.25">
      <c r="A51" s="3"/>
      <c r="B51" s="403"/>
      <c r="C51" s="404" t="s">
        <v>131</v>
      </c>
      <c r="D51" s="328"/>
      <c r="E51" s="329"/>
      <c r="F51" s="330"/>
      <c r="G51" s="330"/>
      <c r="H51" s="747"/>
      <c r="I51" s="748"/>
      <c r="J51" s="748"/>
      <c r="K51" s="748"/>
      <c r="L51" s="749"/>
      <c r="M51" s="729"/>
      <c r="N51" s="730"/>
      <c r="O51" s="730"/>
      <c r="P51" s="730"/>
      <c r="Q51" s="731"/>
      <c r="R51" s="747"/>
      <c r="S51" s="748"/>
      <c r="T51" s="748"/>
      <c r="U51" s="748"/>
      <c r="V51" s="749"/>
      <c r="W51" s="729"/>
      <c r="X51" s="730"/>
      <c r="Y51" s="730"/>
      <c r="Z51" s="730"/>
      <c r="AA51" s="731"/>
      <c r="AB51" s="729"/>
      <c r="AC51" s="730"/>
      <c r="AD51" s="730"/>
      <c r="AE51" s="730"/>
      <c r="AF51" s="731"/>
      <c r="AG51" s="729"/>
      <c r="AH51" s="730"/>
      <c r="AI51" s="730"/>
      <c r="AJ51" s="730"/>
      <c r="AK51" s="731"/>
      <c r="AL51" s="765"/>
      <c r="AM51" s="766"/>
      <c r="AN51" s="766"/>
      <c r="AO51" s="766"/>
      <c r="AP51" s="767"/>
      <c r="AQ51" s="729"/>
      <c r="AR51" s="730"/>
      <c r="AS51" s="730"/>
      <c r="AT51" s="730"/>
      <c r="AU51" s="731"/>
      <c r="AV51" s="461"/>
      <c r="AW51" s="335" t="s">
        <v>156</v>
      </c>
      <c r="AX51" s="462">
        <f>IF(AB44+AB50&gt;0,AB44+AB50,0)</f>
        <v>0</v>
      </c>
    </row>
    <row r="52" spans="1:50" ht="9.75" customHeight="1" x14ac:dyDescent="0.25">
      <c r="B52" s="401">
        <v>7</v>
      </c>
      <c r="C52" s="408" t="s">
        <v>136</v>
      </c>
      <c r="D52" s="325"/>
      <c r="E52" s="44"/>
      <c r="F52" s="15"/>
      <c r="G52" s="15"/>
      <c r="H52" s="744"/>
      <c r="I52" s="745"/>
      <c r="J52" s="745"/>
      <c r="K52" s="745"/>
      <c r="L52" s="746"/>
      <c r="M52" s="726">
        <f>H52*0.5</f>
        <v>0</v>
      </c>
      <c r="N52" s="727"/>
      <c r="O52" s="727"/>
      <c r="P52" s="727"/>
      <c r="Q52" s="727"/>
      <c r="R52" s="744"/>
      <c r="S52" s="745"/>
      <c r="T52" s="745"/>
      <c r="U52" s="745"/>
      <c r="V52" s="746"/>
      <c r="W52" s="726">
        <f>R52*0.5</f>
        <v>0</v>
      </c>
      <c r="X52" s="727"/>
      <c r="Y52" s="727"/>
      <c r="Z52" s="727"/>
      <c r="AA52" s="728"/>
      <c r="AB52" s="726">
        <f>H52+R52</f>
        <v>0</v>
      </c>
      <c r="AC52" s="727"/>
      <c r="AD52" s="727"/>
      <c r="AE52" s="727"/>
      <c r="AF52" s="728"/>
      <c r="AG52" s="726">
        <f>M52+W52</f>
        <v>0</v>
      </c>
      <c r="AH52" s="727"/>
      <c r="AI52" s="727"/>
      <c r="AJ52" s="727"/>
      <c r="AK52" s="728"/>
      <c r="AL52" s="750"/>
      <c r="AM52" s="751"/>
      <c r="AN52" s="751"/>
      <c r="AO52" s="751"/>
      <c r="AP52" s="752"/>
      <c r="AQ52" s="726">
        <f>AL52*0.5</f>
        <v>0</v>
      </c>
      <c r="AR52" s="727"/>
      <c r="AS52" s="727"/>
      <c r="AT52" s="727"/>
      <c r="AU52" s="728"/>
      <c r="AV52" s="461"/>
      <c r="AW52" s="461"/>
      <c r="AX52" s="461"/>
    </row>
    <row r="53" spans="1:50" ht="11.4" customHeight="1" x14ac:dyDescent="0.25">
      <c r="B53" s="403"/>
      <c r="C53" s="404" t="s">
        <v>137</v>
      </c>
      <c r="D53" s="328"/>
      <c r="E53" s="329"/>
      <c r="F53" s="330"/>
      <c r="G53" s="330"/>
      <c r="H53" s="747"/>
      <c r="I53" s="748"/>
      <c r="J53" s="748"/>
      <c r="K53" s="748"/>
      <c r="L53" s="749"/>
      <c r="M53" s="729"/>
      <c r="N53" s="730"/>
      <c r="O53" s="730"/>
      <c r="P53" s="730"/>
      <c r="Q53" s="730"/>
      <c r="R53" s="747"/>
      <c r="S53" s="748"/>
      <c r="T53" s="748"/>
      <c r="U53" s="748"/>
      <c r="V53" s="749"/>
      <c r="W53" s="729"/>
      <c r="X53" s="730"/>
      <c r="Y53" s="730"/>
      <c r="Z53" s="730"/>
      <c r="AA53" s="731"/>
      <c r="AB53" s="729"/>
      <c r="AC53" s="730"/>
      <c r="AD53" s="730"/>
      <c r="AE53" s="730"/>
      <c r="AF53" s="731"/>
      <c r="AG53" s="729"/>
      <c r="AH53" s="730"/>
      <c r="AI53" s="730"/>
      <c r="AJ53" s="730"/>
      <c r="AK53" s="731"/>
      <c r="AL53" s="765"/>
      <c r="AM53" s="766"/>
      <c r="AN53" s="766"/>
      <c r="AO53" s="766"/>
      <c r="AP53" s="767"/>
      <c r="AQ53" s="729"/>
      <c r="AR53" s="730"/>
      <c r="AS53" s="730"/>
      <c r="AT53" s="730"/>
      <c r="AU53" s="731"/>
      <c r="AV53" s="461"/>
      <c r="AW53" s="461"/>
      <c r="AX53" s="461"/>
    </row>
    <row r="54" spans="1:50" ht="9.75" customHeight="1" x14ac:dyDescent="0.25">
      <c r="B54" s="401">
        <v>8</v>
      </c>
      <c r="C54" s="408" t="s">
        <v>138</v>
      </c>
      <c r="D54" s="325"/>
      <c r="E54" s="44"/>
      <c r="F54" s="15"/>
      <c r="G54" s="15"/>
      <c r="H54" s="744"/>
      <c r="I54" s="745"/>
      <c r="J54" s="745"/>
      <c r="K54" s="745"/>
      <c r="L54" s="746"/>
      <c r="M54" s="726">
        <f>H54*0.5</f>
        <v>0</v>
      </c>
      <c r="N54" s="727"/>
      <c r="O54" s="727"/>
      <c r="P54" s="727"/>
      <c r="Q54" s="728"/>
      <c r="R54" s="744"/>
      <c r="S54" s="745"/>
      <c r="T54" s="745"/>
      <c r="U54" s="745"/>
      <c r="V54" s="746"/>
      <c r="W54" s="726">
        <f>R54*0.5</f>
        <v>0</v>
      </c>
      <c r="X54" s="727"/>
      <c r="Y54" s="727"/>
      <c r="Z54" s="727"/>
      <c r="AA54" s="728"/>
      <c r="AB54" s="726">
        <f>H54+R54</f>
        <v>0</v>
      </c>
      <c r="AC54" s="727"/>
      <c r="AD54" s="727"/>
      <c r="AE54" s="727"/>
      <c r="AF54" s="728"/>
      <c r="AG54" s="726">
        <f>M54+W54</f>
        <v>0</v>
      </c>
      <c r="AH54" s="727"/>
      <c r="AI54" s="727"/>
      <c r="AJ54" s="727"/>
      <c r="AK54" s="728"/>
      <c r="AL54" s="744"/>
      <c r="AM54" s="745"/>
      <c r="AN54" s="745"/>
      <c r="AO54" s="745"/>
      <c r="AP54" s="746"/>
      <c r="AQ54" s="726">
        <f>AL54*0.5</f>
        <v>0</v>
      </c>
      <c r="AR54" s="727"/>
      <c r="AS54" s="727"/>
      <c r="AT54" s="727"/>
      <c r="AU54" s="728"/>
      <c r="AV54" s="461"/>
      <c r="AW54" s="461"/>
      <c r="AX54" s="461"/>
    </row>
    <row r="55" spans="1:50" ht="12" customHeight="1" x14ac:dyDescent="0.25">
      <c r="B55" s="410"/>
      <c r="C55" s="408" t="s">
        <v>137</v>
      </c>
      <c r="D55" s="325"/>
      <c r="E55" s="44"/>
      <c r="F55" s="15"/>
      <c r="G55" s="15"/>
      <c r="H55" s="747"/>
      <c r="I55" s="748"/>
      <c r="J55" s="748"/>
      <c r="K55" s="748"/>
      <c r="L55" s="749"/>
      <c r="M55" s="729"/>
      <c r="N55" s="730"/>
      <c r="O55" s="730"/>
      <c r="P55" s="730"/>
      <c r="Q55" s="731"/>
      <c r="R55" s="747"/>
      <c r="S55" s="748"/>
      <c r="T55" s="748"/>
      <c r="U55" s="748"/>
      <c r="V55" s="749"/>
      <c r="W55" s="729"/>
      <c r="X55" s="730"/>
      <c r="Y55" s="730"/>
      <c r="Z55" s="730"/>
      <c r="AA55" s="731"/>
      <c r="AB55" s="729"/>
      <c r="AC55" s="730"/>
      <c r="AD55" s="730"/>
      <c r="AE55" s="730"/>
      <c r="AF55" s="731"/>
      <c r="AG55" s="729"/>
      <c r="AH55" s="730"/>
      <c r="AI55" s="730"/>
      <c r="AJ55" s="730"/>
      <c r="AK55" s="731"/>
      <c r="AL55" s="747"/>
      <c r="AM55" s="748"/>
      <c r="AN55" s="748"/>
      <c r="AO55" s="748"/>
      <c r="AP55" s="749"/>
      <c r="AQ55" s="729"/>
      <c r="AR55" s="730"/>
      <c r="AS55" s="730"/>
      <c r="AT55" s="730"/>
      <c r="AU55" s="731"/>
      <c r="AV55" s="461"/>
      <c r="AW55" s="461"/>
      <c r="AX55" s="461"/>
    </row>
    <row r="56" spans="1:50" ht="9.75" customHeight="1" x14ac:dyDescent="0.25">
      <c r="B56" s="741" t="s">
        <v>157</v>
      </c>
      <c r="C56" s="742"/>
      <c r="D56" s="742"/>
      <c r="E56" s="742"/>
      <c r="F56" s="742"/>
      <c r="G56" s="743"/>
      <c r="H56" s="336"/>
      <c r="I56" s="337"/>
      <c r="J56" s="337"/>
      <c r="K56" s="337"/>
      <c r="L56" s="338"/>
      <c r="M56" s="336"/>
      <c r="N56" s="337"/>
      <c r="O56" s="337"/>
      <c r="P56" s="337"/>
      <c r="Q56" s="338"/>
      <c r="R56" s="343"/>
      <c r="S56" s="340"/>
      <c r="T56" s="340"/>
      <c r="U56" s="340"/>
      <c r="V56" s="341"/>
      <c r="W56" s="342"/>
      <c r="X56" s="337"/>
      <c r="Y56" s="337"/>
      <c r="Z56" s="337"/>
      <c r="AA56" s="338"/>
      <c r="AB56" s="337"/>
      <c r="AC56" s="337"/>
      <c r="AD56" s="337"/>
      <c r="AE56" s="337"/>
      <c r="AF56" s="337"/>
      <c r="AG56" s="336"/>
      <c r="AH56" s="337"/>
      <c r="AI56" s="337"/>
      <c r="AJ56" s="337"/>
      <c r="AK56" s="337"/>
      <c r="AL56" s="343"/>
      <c r="AM56" s="344"/>
      <c r="AN56" s="344"/>
      <c r="AO56" s="344"/>
      <c r="AP56" s="345"/>
      <c r="AQ56" s="340"/>
      <c r="AR56" s="340"/>
      <c r="AS56" s="340"/>
      <c r="AT56" s="340"/>
      <c r="AU56" s="347"/>
      <c r="AV56" s="463"/>
      <c r="AW56" s="461"/>
      <c r="AX56" s="461"/>
    </row>
    <row r="57" spans="1:50" ht="8.4" customHeight="1" x14ac:dyDescent="0.25">
      <c r="B57" s="401">
        <v>9</v>
      </c>
      <c r="C57" s="408" t="s">
        <v>158</v>
      </c>
      <c r="D57" s="325"/>
      <c r="E57" s="44"/>
      <c r="F57" s="15"/>
      <c r="G57" s="15"/>
      <c r="H57" s="726">
        <f>H23+H25+H27+H29+H36+H38+H40+H42+H44+H46+H48+H50</f>
        <v>0</v>
      </c>
      <c r="I57" s="727"/>
      <c r="J57" s="727"/>
      <c r="K57" s="727"/>
      <c r="L57" s="728"/>
      <c r="M57" s="726">
        <f t="shared" ref="M57" si="0">M23+M25+M27+M29+M36+M38+M40+M42+M44+M46+M48+M50</f>
        <v>0</v>
      </c>
      <c r="N57" s="727"/>
      <c r="O57" s="727"/>
      <c r="P57" s="727"/>
      <c r="Q57" s="728"/>
      <c r="R57" s="726">
        <f t="shared" ref="R57" si="1">R23+R25+R27+R29+R36+R38+R40+R42+R44+R46+R48+R50</f>
        <v>0</v>
      </c>
      <c r="S57" s="727"/>
      <c r="T57" s="727"/>
      <c r="U57" s="727"/>
      <c r="V57" s="728"/>
      <c r="W57" s="726">
        <f t="shared" ref="W57" si="2">W23+W25+W27+W29+W36+W38+W40+W42+W44+W46+W48+W50</f>
        <v>0</v>
      </c>
      <c r="X57" s="727"/>
      <c r="Y57" s="727"/>
      <c r="Z57" s="727"/>
      <c r="AA57" s="728"/>
      <c r="AB57" s="726">
        <f t="shared" ref="AB57" si="3">AB23+AB25+AB27+AB29+AB36+AB38+AB40+AB42+AB44+AB46+AB48+AB50</f>
        <v>0</v>
      </c>
      <c r="AC57" s="727"/>
      <c r="AD57" s="727"/>
      <c r="AE57" s="727"/>
      <c r="AF57" s="728"/>
      <c r="AG57" s="726">
        <f t="shared" ref="AG57" si="4">AG23+AG25+AG27+AG29+AG36+AG38+AG40+AG42+AG44+AG46+AG48+AG50</f>
        <v>0</v>
      </c>
      <c r="AH57" s="727"/>
      <c r="AI57" s="727"/>
      <c r="AJ57" s="727"/>
      <c r="AK57" s="728"/>
      <c r="AL57" s="726">
        <f t="shared" ref="AL57" si="5">AL23+AL25+AL27+AL29+AL36+AL38+AL40+AL42+AL44+AL46+AL48+AL50</f>
        <v>0</v>
      </c>
      <c r="AM57" s="727"/>
      <c r="AN57" s="727"/>
      <c r="AO57" s="727"/>
      <c r="AP57" s="728"/>
      <c r="AQ57" s="726">
        <f t="shared" ref="AQ57" si="6">AQ23+AQ25+AQ27+AQ29+AQ36+AQ38+AQ40+AQ42+AQ44+AQ46+AQ48+AQ50</f>
        <v>0</v>
      </c>
      <c r="AR57" s="727"/>
      <c r="AS57" s="727"/>
      <c r="AT57" s="727"/>
      <c r="AU57" s="728"/>
      <c r="AV57" s="463"/>
      <c r="AW57" s="461"/>
      <c r="AX57" s="461"/>
    </row>
    <row r="58" spans="1:50" ht="10.95" customHeight="1" x14ac:dyDescent="0.25">
      <c r="B58" s="403"/>
      <c r="C58" s="404" t="s">
        <v>37</v>
      </c>
      <c r="D58" s="328"/>
      <c r="E58" s="329"/>
      <c r="F58" s="330"/>
      <c r="G58" s="330"/>
      <c r="H58" s="729"/>
      <c r="I58" s="730"/>
      <c r="J58" s="730"/>
      <c r="K58" s="730"/>
      <c r="L58" s="731"/>
      <c r="M58" s="729"/>
      <c r="N58" s="730"/>
      <c r="O58" s="730"/>
      <c r="P58" s="730"/>
      <c r="Q58" s="731"/>
      <c r="R58" s="729"/>
      <c r="S58" s="730"/>
      <c r="T58" s="730"/>
      <c r="U58" s="730"/>
      <c r="V58" s="731"/>
      <c r="W58" s="729"/>
      <c r="X58" s="730"/>
      <c r="Y58" s="730"/>
      <c r="Z58" s="730"/>
      <c r="AA58" s="731"/>
      <c r="AB58" s="729"/>
      <c r="AC58" s="730"/>
      <c r="AD58" s="730"/>
      <c r="AE58" s="730"/>
      <c r="AF58" s="731"/>
      <c r="AG58" s="729"/>
      <c r="AH58" s="730"/>
      <c r="AI58" s="730"/>
      <c r="AJ58" s="730"/>
      <c r="AK58" s="731"/>
      <c r="AL58" s="729"/>
      <c r="AM58" s="730"/>
      <c r="AN58" s="730"/>
      <c r="AO58" s="730"/>
      <c r="AP58" s="731"/>
      <c r="AQ58" s="729"/>
      <c r="AR58" s="730"/>
      <c r="AS58" s="730"/>
      <c r="AT58" s="730"/>
      <c r="AU58" s="731"/>
      <c r="AV58" s="463"/>
      <c r="AW58" s="461"/>
      <c r="AX58" s="461"/>
    </row>
    <row r="59" spans="1:50" s="3" customFormat="1" ht="9" customHeight="1" x14ac:dyDescent="0.25">
      <c r="A59"/>
      <c r="B59" s="409">
        <v>10</v>
      </c>
      <c r="C59" s="408" t="s">
        <v>158</v>
      </c>
      <c r="D59" s="333"/>
      <c r="E59" s="333"/>
      <c r="F59" s="334"/>
      <c r="G59" s="334"/>
      <c r="H59" s="726">
        <f>H31+H33+H52+H54</f>
        <v>0</v>
      </c>
      <c r="I59" s="727"/>
      <c r="J59" s="727"/>
      <c r="K59" s="727"/>
      <c r="L59" s="728"/>
      <c r="M59" s="726">
        <f t="shared" ref="M59" si="7">M31+M33+M52+M54</f>
        <v>0</v>
      </c>
      <c r="N59" s="727"/>
      <c r="O59" s="727"/>
      <c r="P59" s="727"/>
      <c r="Q59" s="728"/>
      <c r="R59" s="726">
        <f t="shared" ref="R59" si="8">R31+R33+R52+R54</f>
        <v>0</v>
      </c>
      <c r="S59" s="727"/>
      <c r="T59" s="727"/>
      <c r="U59" s="727"/>
      <c r="V59" s="728"/>
      <c r="W59" s="726">
        <f t="shared" ref="W59" si="9">W31+W33+W52+W54</f>
        <v>0</v>
      </c>
      <c r="X59" s="727"/>
      <c r="Y59" s="727"/>
      <c r="Z59" s="727"/>
      <c r="AA59" s="728"/>
      <c r="AB59" s="726">
        <f t="shared" ref="AB59" si="10">AB31+AB33+AB52+AB54</f>
        <v>0</v>
      </c>
      <c r="AC59" s="727"/>
      <c r="AD59" s="727"/>
      <c r="AE59" s="727"/>
      <c r="AF59" s="728"/>
      <c r="AG59" s="726">
        <f t="shared" ref="AG59" si="11">AG31+AG33+AG52+AG54</f>
        <v>0</v>
      </c>
      <c r="AH59" s="727"/>
      <c r="AI59" s="727"/>
      <c r="AJ59" s="727"/>
      <c r="AK59" s="728"/>
      <c r="AL59" s="726">
        <f t="shared" ref="AL59" si="12">AL31+AL33+AL52+AL54</f>
        <v>0</v>
      </c>
      <c r="AM59" s="727"/>
      <c r="AN59" s="727"/>
      <c r="AO59" s="727"/>
      <c r="AP59" s="728"/>
      <c r="AQ59" s="726">
        <f t="shared" ref="AQ59" si="13">AQ31+AQ33+AQ52+AQ54</f>
        <v>0</v>
      </c>
      <c r="AR59" s="727"/>
      <c r="AS59" s="727"/>
      <c r="AT59" s="727"/>
      <c r="AU59" s="728"/>
      <c r="AV59" s="464"/>
      <c r="AW59" s="464"/>
      <c r="AX59" s="464"/>
    </row>
    <row r="60" spans="1:50" ht="10.199999999999999" customHeight="1" thickBot="1" x14ac:dyDescent="0.3">
      <c r="B60" s="403"/>
      <c r="C60" s="404" t="s">
        <v>159</v>
      </c>
      <c r="D60" s="329"/>
      <c r="E60" s="329"/>
      <c r="F60" s="330"/>
      <c r="G60" s="330"/>
      <c r="H60" s="768"/>
      <c r="I60" s="769"/>
      <c r="J60" s="769"/>
      <c r="K60" s="769"/>
      <c r="L60" s="770"/>
      <c r="M60" s="768"/>
      <c r="N60" s="769"/>
      <c r="O60" s="769"/>
      <c r="P60" s="769"/>
      <c r="Q60" s="770"/>
      <c r="R60" s="768"/>
      <c r="S60" s="769"/>
      <c r="T60" s="769"/>
      <c r="U60" s="769"/>
      <c r="V60" s="770"/>
      <c r="W60" s="768"/>
      <c r="X60" s="769"/>
      <c r="Y60" s="769"/>
      <c r="Z60" s="769"/>
      <c r="AA60" s="770"/>
      <c r="AB60" s="768"/>
      <c r="AC60" s="769"/>
      <c r="AD60" s="769"/>
      <c r="AE60" s="769"/>
      <c r="AF60" s="770"/>
      <c r="AG60" s="768"/>
      <c r="AH60" s="769"/>
      <c r="AI60" s="769"/>
      <c r="AJ60" s="769"/>
      <c r="AK60" s="770"/>
      <c r="AL60" s="768"/>
      <c r="AM60" s="769"/>
      <c r="AN60" s="769"/>
      <c r="AO60" s="769"/>
      <c r="AP60" s="770"/>
      <c r="AQ60" s="768"/>
      <c r="AR60" s="769"/>
      <c r="AS60" s="769"/>
      <c r="AT60" s="769"/>
      <c r="AU60" s="770"/>
      <c r="AV60" s="461"/>
      <c r="AW60" s="461"/>
      <c r="AX60" s="461"/>
    </row>
    <row r="61" spans="1:50" ht="13.8" thickBot="1" x14ac:dyDescent="0.3">
      <c r="A61" s="3"/>
      <c r="B61" s="771" t="s">
        <v>160</v>
      </c>
      <c r="C61" s="556"/>
      <c r="D61" s="556"/>
      <c r="E61" s="556"/>
      <c r="F61" s="556"/>
      <c r="G61" s="556"/>
      <c r="H61" s="772"/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2"/>
      <c r="AA61" s="772"/>
      <c r="AB61" s="772"/>
      <c r="AC61" s="772"/>
      <c r="AD61" s="772"/>
      <c r="AE61" s="772"/>
      <c r="AF61" s="772"/>
      <c r="AG61" s="772"/>
      <c r="AH61" s="772"/>
      <c r="AI61" s="772"/>
      <c r="AJ61" s="772"/>
      <c r="AK61" s="772"/>
      <c r="AL61" s="772"/>
      <c r="AM61" s="772"/>
      <c r="AN61" s="772"/>
      <c r="AO61" s="772"/>
      <c r="AP61" s="772"/>
      <c r="AQ61" s="772"/>
      <c r="AR61" s="772"/>
      <c r="AS61" s="772"/>
      <c r="AT61" s="772"/>
      <c r="AU61" s="773"/>
      <c r="AV61" s="461"/>
      <c r="AW61" s="461"/>
      <c r="AX61" s="461"/>
    </row>
    <row r="62" spans="1:50" ht="10.95" customHeight="1" x14ac:dyDescent="0.25">
      <c r="A62" s="3"/>
      <c r="B62" s="741" t="s">
        <v>122</v>
      </c>
      <c r="C62" s="742"/>
      <c r="D62" s="742"/>
      <c r="E62" s="742"/>
      <c r="F62" s="742"/>
      <c r="G62" s="743"/>
      <c r="H62" s="465"/>
      <c r="I62" s="466"/>
      <c r="J62" s="466"/>
      <c r="K62" s="466"/>
      <c r="L62" s="466"/>
      <c r="M62" s="466"/>
      <c r="N62" s="466"/>
      <c r="O62" s="466"/>
      <c r="P62" s="466"/>
      <c r="Q62" s="466"/>
      <c r="R62" s="344"/>
      <c r="S62" s="467"/>
      <c r="T62" s="467"/>
      <c r="U62" s="467"/>
      <c r="V62" s="467"/>
      <c r="W62" s="348"/>
      <c r="X62" s="466"/>
      <c r="Y62" s="466"/>
      <c r="Z62" s="466"/>
      <c r="AA62" s="466"/>
      <c r="AB62" s="466"/>
      <c r="AC62" s="466"/>
      <c r="AD62" s="466"/>
      <c r="AE62" s="466"/>
      <c r="AF62" s="466"/>
      <c r="AG62" s="466"/>
      <c r="AH62" s="466"/>
      <c r="AI62" s="466"/>
      <c r="AJ62" s="466"/>
      <c r="AK62" s="466"/>
      <c r="AL62" s="349"/>
      <c r="AM62" s="349"/>
      <c r="AN62" s="349"/>
      <c r="AO62" s="349"/>
      <c r="AP62" s="350"/>
      <c r="AQ62" s="467"/>
      <c r="AR62" s="467"/>
      <c r="AS62" s="467"/>
      <c r="AT62" s="467"/>
      <c r="AU62" s="468"/>
      <c r="AV62" s="461"/>
      <c r="AW62" s="461"/>
      <c r="AX62" s="461"/>
    </row>
    <row r="63" spans="1:50" ht="9.75" customHeight="1" x14ac:dyDescent="0.25">
      <c r="A63" s="3"/>
      <c r="B63" s="410" t="s">
        <v>161</v>
      </c>
      <c r="C63" s="408" t="s">
        <v>162</v>
      </c>
      <c r="D63" s="351"/>
      <c r="E63" s="44"/>
      <c r="F63" s="15"/>
      <c r="G63" s="15"/>
      <c r="H63" s="352"/>
      <c r="I63" s="353"/>
      <c r="J63" s="353"/>
      <c r="K63" s="353"/>
      <c r="L63" s="354"/>
      <c r="M63" s="352"/>
      <c r="N63" s="353"/>
      <c r="O63" s="353"/>
      <c r="P63" s="353"/>
      <c r="Q63" s="354"/>
      <c r="R63" s="353"/>
      <c r="S63" s="353"/>
      <c r="T63" s="353"/>
      <c r="U63" s="353"/>
      <c r="V63" s="353"/>
      <c r="W63" s="352"/>
      <c r="X63" s="353"/>
      <c r="Y63" s="353"/>
      <c r="Z63" s="353"/>
      <c r="AA63" s="353"/>
      <c r="AB63" s="353"/>
      <c r="AC63" s="353"/>
      <c r="AD63" s="353"/>
      <c r="AE63" s="353"/>
      <c r="AF63" s="353"/>
      <c r="AG63" s="750"/>
      <c r="AH63" s="751"/>
      <c r="AI63" s="751"/>
      <c r="AJ63" s="751"/>
      <c r="AK63" s="752"/>
      <c r="AL63" s="353"/>
      <c r="AM63" s="353"/>
      <c r="AN63" s="353"/>
      <c r="AO63" s="353"/>
      <c r="AP63" s="353"/>
      <c r="AQ63" s="750"/>
      <c r="AR63" s="751"/>
      <c r="AS63" s="751"/>
      <c r="AT63" s="751"/>
      <c r="AU63" s="752"/>
      <c r="AV63" s="461"/>
      <c r="AW63" s="461"/>
      <c r="AX63" s="461"/>
    </row>
    <row r="64" spans="1:50" ht="10.199999999999999" customHeight="1" x14ac:dyDescent="0.25">
      <c r="A64" s="3"/>
      <c r="B64" s="403"/>
      <c r="C64" s="404" t="s">
        <v>163</v>
      </c>
      <c r="D64" s="355"/>
      <c r="E64" s="329"/>
      <c r="F64" s="330"/>
      <c r="G64" s="330"/>
      <c r="H64" s="37"/>
      <c r="I64" s="356"/>
      <c r="J64" s="356"/>
      <c r="K64" s="356"/>
      <c r="L64" s="357"/>
      <c r="M64" s="37"/>
      <c r="N64" s="356"/>
      <c r="O64" s="356"/>
      <c r="P64" s="356"/>
      <c r="Q64" s="357"/>
      <c r="R64" s="356"/>
      <c r="S64" s="356"/>
      <c r="T64" s="356"/>
      <c r="U64" s="356"/>
      <c r="V64" s="281"/>
      <c r="W64" s="37"/>
      <c r="X64" s="356"/>
      <c r="Y64" s="356"/>
      <c r="Z64" s="356"/>
      <c r="AA64" s="356"/>
      <c r="AB64" s="281"/>
      <c r="AC64" s="281"/>
      <c r="AD64" s="281"/>
      <c r="AE64" s="281"/>
      <c r="AF64" s="358" t="s">
        <v>164</v>
      </c>
      <c r="AG64" s="765"/>
      <c r="AH64" s="766"/>
      <c r="AI64" s="766"/>
      <c r="AJ64" s="766"/>
      <c r="AK64" s="767"/>
      <c r="AL64" s="356"/>
      <c r="AM64" s="356"/>
      <c r="AN64" s="356"/>
      <c r="AO64" s="356"/>
      <c r="AP64" s="356"/>
      <c r="AQ64" s="765"/>
      <c r="AR64" s="766"/>
      <c r="AS64" s="766"/>
      <c r="AT64" s="766"/>
      <c r="AU64" s="767"/>
      <c r="AV64" s="461"/>
      <c r="AW64" s="461"/>
      <c r="AX64" s="461"/>
    </row>
    <row r="65" spans="1:50" ht="10.199999999999999" customHeight="1" x14ac:dyDescent="0.25">
      <c r="A65" s="3"/>
      <c r="B65" s="410" t="s">
        <v>165</v>
      </c>
      <c r="C65" s="408" t="s">
        <v>166</v>
      </c>
      <c r="D65" s="351"/>
      <c r="E65" s="44"/>
      <c r="F65" s="15"/>
      <c r="G65" s="15"/>
      <c r="H65" s="352"/>
      <c r="I65" s="353"/>
      <c r="J65" s="353"/>
      <c r="K65" s="353"/>
      <c r="L65" s="354"/>
      <c r="M65" s="352"/>
      <c r="N65" s="353"/>
      <c r="O65" s="353"/>
      <c r="P65" s="353"/>
      <c r="Q65" s="354"/>
      <c r="R65" s="353"/>
      <c r="S65" s="353"/>
      <c r="T65" s="353"/>
      <c r="U65" s="353"/>
      <c r="V65" s="353"/>
      <c r="W65" s="352"/>
      <c r="X65" s="353"/>
      <c r="Y65" s="353"/>
      <c r="Z65" s="353"/>
      <c r="AA65" s="353"/>
      <c r="AB65" s="353"/>
      <c r="AC65" s="353"/>
      <c r="AD65" s="353"/>
      <c r="AE65" s="353"/>
      <c r="AF65" s="353"/>
      <c r="AG65" s="750"/>
      <c r="AH65" s="751"/>
      <c r="AI65" s="751"/>
      <c r="AJ65" s="751"/>
      <c r="AK65" s="752"/>
      <c r="AL65" s="353"/>
      <c r="AM65" s="353"/>
      <c r="AN65" s="353"/>
      <c r="AO65" s="353"/>
      <c r="AP65" s="353"/>
      <c r="AQ65" s="750"/>
      <c r="AR65" s="751"/>
      <c r="AS65" s="751"/>
      <c r="AT65" s="751"/>
      <c r="AU65" s="752"/>
      <c r="AV65" s="463"/>
      <c r="AW65" s="461"/>
      <c r="AX65" s="461"/>
    </row>
    <row r="66" spans="1:50" ht="12" customHeight="1" x14ac:dyDescent="0.25">
      <c r="A66" s="3"/>
      <c r="B66" s="403"/>
      <c r="C66" s="404" t="s">
        <v>163</v>
      </c>
      <c r="D66" s="355"/>
      <c r="E66" s="329"/>
      <c r="F66" s="330"/>
      <c r="G66" s="330"/>
      <c r="H66" s="37"/>
      <c r="I66" s="356"/>
      <c r="J66" s="356"/>
      <c r="K66" s="356"/>
      <c r="L66" s="357"/>
      <c r="M66" s="37"/>
      <c r="N66" s="356"/>
      <c r="O66" s="356"/>
      <c r="P66" s="356"/>
      <c r="Q66" s="357"/>
      <c r="R66" s="356"/>
      <c r="S66" s="356"/>
      <c r="T66" s="356"/>
      <c r="U66" s="356"/>
      <c r="V66" s="281"/>
      <c r="W66" s="37"/>
      <c r="X66" s="356"/>
      <c r="Y66" s="356"/>
      <c r="Z66" s="356"/>
      <c r="AA66" s="356"/>
      <c r="AB66" s="281"/>
      <c r="AC66" s="281"/>
      <c r="AD66" s="281"/>
      <c r="AE66" s="281"/>
      <c r="AF66" s="358" t="s">
        <v>164</v>
      </c>
      <c r="AG66" s="765"/>
      <c r="AH66" s="766"/>
      <c r="AI66" s="766"/>
      <c r="AJ66" s="766"/>
      <c r="AK66" s="767"/>
      <c r="AL66" s="356"/>
      <c r="AM66" s="356"/>
      <c r="AN66" s="356"/>
      <c r="AO66" s="356"/>
      <c r="AP66" s="356"/>
      <c r="AQ66" s="765"/>
      <c r="AR66" s="766"/>
      <c r="AS66" s="766"/>
      <c r="AT66" s="766"/>
      <c r="AU66" s="767"/>
      <c r="AV66" s="461"/>
      <c r="AW66" s="461"/>
      <c r="AX66" s="461"/>
    </row>
    <row r="67" spans="1:50" ht="9.75" customHeight="1" x14ac:dyDescent="0.25">
      <c r="A67" s="3"/>
      <c r="B67" s="401" t="s">
        <v>167</v>
      </c>
      <c r="C67" s="408" t="s">
        <v>168</v>
      </c>
      <c r="D67" s="351"/>
      <c r="E67" s="44"/>
      <c r="F67" s="15"/>
      <c r="G67" s="15"/>
      <c r="H67" s="359"/>
      <c r="I67" s="360"/>
      <c r="J67" s="360"/>
      <c r="K67" s="360"/>
      <c r="L67" s="361"/>
      <c r="M67" s="359"/>
      <c r="N67" s="360"/>
      <c r="O67" s="360"/>
      <c r="P67" s="360"/>
      <c r="Q67" s="361"/>
      <c r="R67" s="359"/>
      <c r="S67" s="360"/>
      <c r="T67" s="360"/>
      <c r="U67" s="360"/>
      <c r="V67" s="361"/>
      <c r="W67" s="352"/>
      <c r="X67" s="353"/>
      <c r="Y67" s="353"/>
      <c r="Z67" s="353"/>
      <c r="AA67" s="353"/>
      <c r="AB67" s="353"/>
      <c r="AC67" s="353"/>
      <c r="AD67" s="353"/>
      <c r="AE67" s="353"/>
      <c r="AF67" s="353"/>
      <c r="AG67" s="750"/>
      <c r="AH67" s="751"/>
      <c r="AI67" s="751"/>
      <c r="AJ67" s="751"/>
      <c r="AK67" s="752"/>
      <c r="AL67" s="360"/>
      <c r="AM67" s="360"/>
      <c r="AN67" s="360"/>
      <c r="AO67" s="360"/>
      <c r="AP67" s="361"/>
      <c r="AQ67" s="744">
        <f>AG67+AQ23+AQ27</f>
        <v>0</v>
      </c>
      <c r="AR67" s="745"/>
      <c r="AS67" s="745"/>
      <c r="AT67" s="745"/>
      <c r="AU67" s="746"/>
      <c r="AV67" s="469"/>
      <c r="AW67" s="461"/>
      <c r="AX67" s="461"/>
    </row>
    <row r="68" spans="1:50" ht="10.199999999999999" customHeight="1" x14ac:dyDescent="0.25">
      <c r="A68" s="3"/>
      <c r="B68" s="403"/>
      <c r="C68" s="404" t="s">
        <v>169</v>
      </c>
      <c r="D68" s="355"/>
      <c r="E68" s="329"/>
      <c r="F68" s="330"/>
      <c r="G68" s="330"/>
      <c r="H68" s="37"/>
      <c r="I68" s="356"/>
      <c r="J68" s="356"/>
      <c r="K68" s="356"/>
      <c r="L68" s="357"/>
      <c r="M68" s="37"/>
      <c r="N68" s="356"/>
      <c r="O68" s="356"/>
      <c r="P68" s="356"/>
      <c r="Q68" s="357"/>
      <c r="R68" s="37"/>
      <c r="S68" s="356"/>
      <c r="T68" s="356"/>
      <c r="U68" s="356"/>
      <c r="V68" s="281"/>
      <c r="W68" s="37"/>
      <c r="X68" s="356"/>
      <c r="Y68" s="356"/>
      <c r="Z68" s="356"/>
      <c r="AA68" s="356"/>
      <c r="AB68" s="281"/>
      <c r="AC68" s="281"/>
      <c r="AD68" s="281"/>
      <c r="AE68" s="281"/>
      <c r="AF68" s="358" t="s">
        <v>164</v>
      </c>
      <c r="AG68" s="765"/>
      <c r="AH68" s="766"/>
      <c r="AI68" s="766"/>
      <c r="AJ68" s="766"/>
      <c r="AK68" s="767"/>
      <c r="AL68" s="356"/>
      <c r="AM68" s="356"/>
      <c r="AN68" s="356"/>
      <c r="AO68" s="356"/>
      <c r="AP68" s="357"/>
      <c r="AQ68" s="747"/>
      <c r="AR68" s="748"/>
      <c r="AS68" s="748"/>
      <c r="AT68" s="748"/>
      <c r="AU68" s="749"/>
      <c r="AV68" s="461"/>
      <c r="AW68" s="461"/>
      <c r="AX68" s="461"/>
    </row>
    <row r="69" spans="1:50" ht="9.75" customHeight="1" x14ac:dyDescent="0.25">
      <c r="A69" s="3"/>
      <c r="B69" s="401" t="s">
        <v>170</v>
      </c>
      <c r="C69" s="408" t="s">
        <v>171</v>
      </c>
      <c r="D69" s="351"/>
      <c r="E69" s="44"/>
      <c r="F69" s="15"/>
      <c r="G69" s="15"/>
      <c r="H69" s="359"/>
      <c r="I69" s="360"/>
      <c r="J69" s="360"/>
      <c r="K69" s="360"/>
      <c r="L69" s="361"/>
      <c r="M69" s="359"/>
      <c r="N69" s="360"/>
      <c r="O69" s="360"/>
      <c r="P69" s="360"/>
      <c r="Q69" s="361"/>
      <c r="R69" s="359"/>
      <c r="S69" s="360"/>
      <c r="T69" s="360"/>
      <c r="U69" s="360"/>
      <c r="V69" s="361"/>
      <c r="W69" s="352"/>
      <c r="X69" s="353"/>
      <c r="Y69" s="353"/>
      <c r="Z69" s="353"/>
      <c r="AA69" s="353"/>
      <c r="AB69" s="353"/>
      <c r="AC69" s="353"/>
      <c r="AD69" s="353"/>
      <c r="AE69" s="353"/>
      <c r="AF69" s="353"/>
      <c r="AG69" s="750"/>
      <c r="AH69" s="751"/>
      <c r="AI69" s="751"/>
      <c r="AJ69" s="751"/>
      <c r="AK69" s="752"/>
      <c r="AL69" s="353"/>
      <c r="AM69" s="353"/>
      <c r="AN69" s="353"/>
      <c r="AO69" s="353"/>
      <c r="AP69" s="354"/>
      <c r="AQ69" s="744">
        <f>AG69+AQ25+AQ29</f>
        <v>0</v>
      </c>
      <c r="AR69" s="745"/>
      <c r="AS69" s="745"/>
      <c r="AT69" s="745"/>
      <c r="AU69" s="746"/>
      <c r="AV69" s="469"/>
      <c r="AW69" s="461"/>
      <c r="AX69" s="461"/>
    </row>
    <row r="70" spans="1:50" ht="10.199999999999999" customHeight="1" x14ac:dyDescent="0.25">
      <c r="A70" s="3"/>
      <c r="B70" s="403"/>
      <c r="C70" s="404" t="s">
        <v>169</v>
      </c>
      <c r="D70" s="355"/>
      <c r="E70" s="329"/>
      <c r="F70" s="330"/>
      <c r="G70" s="330"/>
      <c r="H70" s="37"/>
      <c r="I70" s="356"/>
      <c r="J70" s="356"/>
      <c r="K70" s="356"/>
      <c r="L70" s="357"/>
      <c r="M70" s="37"/>
      <c r="N70" s="356"/>
      <c r="O70" s="356"/>
      <c r="P70" s="356"/>
      <c r="Q70" s="357"/>
      <c r="R70" s="37"/>
      <c r="S70" s="356"/>
      <c r="T70" s="356"/>
      <c r="U70" s="356"/>
      <c r="V70" s="281"/>
      <c r="W70" s="37"/>
      <c r="X70" s="356"/>
      <c r="Y70" s="356"/>
      <c r="Z70" s="356"/>
      <c r="AA70" s="356"/>
      <c r="AB70" s="281"/>
      <c r="AC70" s="281"/>
      <c r="AD70" s="281"/>
      <c r="AE70" s="281"/>
      <c r="AF70" s="358" t="s">
        <v>164</v>
      </c>
      <c r="AG70" s="765"/>
      <c r="AH70" s="766"/>
      <c r="AI70" s="766"/>
      <c r="AJ70" s="766"/>
      <c r="AK70" s="767"/>
      <c r="AL70" s="362"/>
      <c r="AM70" s="362"/>
      <c r="AN70" s="362"/>
      <c r="AO70" s="362"/>
      <c r="AP70" s="363"/>
      <c r="AQ70" s="747"/>
      <c r="AR70" s="748"/>
      <c r="AS70" s="748"/>
      <c r="AT70" s="748"/>
      <c r="AU70" s="749"/>
      <c r="AV70" s="461"/>
      <c r="AW70" s="461"/>
      <c r="AX70" s="461"/>
    </row>
    <row r="71" spans="1:50" ht="9.75" customHeight="1" x14ac:dyDescent="0.25">
      <c r="A71" s="3"/>
      <c r="B71" s="410" t="s">
        <v>172</v>
      </c>
      <c r="C71" s="411" t="s">
        <v>173</v>
      </c>
      <c r="D71" s="351"/>
      <c r="E71" s="44"/>
      <c r="F71" s="15"/>
      <c r="G71" s="15"/>
      <c r="H71" s="352"/>
      <c r="I71" s="353"/>
      <c r="J71" s="353"/>
      <c r="K71" s="353"/>
      <c r="L71" s="354"/>
      <c r="M71" s="352"/>
      <c r="N71" s="353"/>
      <c r="O71" s="353"/>
      <c r="P71" s="353"/>
      <c r="Q71" s="354"/>
      <c r="R71" s="352"/>
      <c r="S71" s="353"/>
      <c r="T71" s="353"/>
      <c r="U71" s="353"/>
      <c r="V71" s="354"/>
      <c r="W71" s="352"/>
      <c r="X71" s="353"/>
      <c r="Y71" s="353"/>
      <c r="Z71" s="353"/>
      <c r="AA71" s="353"/>
      <c r="AB71" s="353"/>
      <c r="AC71" s="353"/>
      <c r="AD71" s="353"/>
      <c r="AE71" s="353"/>
      <c r="AF71" s="353"/>
      <c r="AG71" s="726">
        <f>IF(AG67-AG63&lt;0,0,AG67-AG63)</f>
        <v>0</v>
      </c>
      <c r="AH71" s="727"/>
      <c r="AI71" s="727"/>
      <c r="AJ71" s="727"/>
      <c r="AK71" s="728"/>
      <c r="AL71" s="352"/>
      <c r="AM71" s="353"/>
      <c r="AN71" s="353"/>
      <c r="AO71" s="353"/>
      <c r="AP71" s="354"/>
      <c r="AQ71" s="726">
        <f>IF(AQ67-AQ63&lt;0,0,AQ67-AQ63)</f>
        <v>0</v>
      </c>
      <c r="AR71" s="727"/>
      <c r="AS71" s="727"/>
      <c r="AT71" s="727"/>
      <c r="AU71" s="728"/>
      <c r="AV71" s="461"/>
      <c r="AW71" s="461"/>
      <c r="AX71" s="461"/>
    </row>
    <row r="72" spans="1:50" ht="11.4" customHeight="1" x14ac:dyDescent="0.25">
      <c r="A72" s="3"/>
      <c r="B72" s="412"/>
      <c r="C72" s="413" t="s">
        <v>174</v>
      </c>
      <c r="D72" s="355"/>
      <c r="E72" s="329"/>
      <c r="F72" s="330"/>
      <c r="G72" s="330"/>
      <c r="H72" s="37"/>
      <c r="I72" s="362"/>
      <c r="J72" s="362"/>
      <c r="K72" s="362"/>
      <c r="L72" s="363"/>
      <c r="M72" s="37"/>
      <c r="N72" s="362"/>
      <c r="O72" s="362"/>
      <c r="P72" s="362"/>
      <c r="Q72" s="363"/>
      <c r="R72" s="37"/>
      <c r="S72" s="362"/>
      <c r="T72" s="362"/>
      <c r="U72" s="362"/>
      <c r="V72" s="281"/>
      <c r="W72" s="37"/>
      <c r="X72" s="356"/>
      <c r="Y72" s="356"/>
      <c r="Z72" s="356"/>
      <c r="AA72" s="356"/>
      <c r="AB72" s="281"/>
      <c r="AC72" s="281"/>
      <c r="AD72" s="281"/>
      <c r="AE72" s="281"/>
      <c r="AF72" s="358" t="s">
        <v>164</v>
      </c>
      <c r="AG72" s="729"/>
      <c r="AH72" s="730"/>
      <c r="AI72" s="730"/>
      <c r="AJ72" s="730"/>
      <c r="AK72" s="731"/>
      <c r="AL72" s="364"/>
      <c r="AM72" s="362"/>
      <c r="AN72" s="362"/>
      <c r="AO72" s="362"/>
      <c r="AP72" s="363"/>
      <c r="AQ72" s="729"/>
      <c r="AR72" s="730"/>
      <c r="AS72" s="730"/>
      <c r="AT72" s="730"/>
      <c r="AU72" s="731"/>
      <c r="AV72" s="461"/>
      <c r="AW72" s="461"/>
      <c r="AX72" s="461"/>
    </row>
    <row r="73" spans="1:50" ht="9.75" customHeight="1" x14ac:dyDescent="0.25">
      <c r="A73" s="3"/>
      <c r="B73" s="410" t="s">
        <v>175</v>
      </c>
      <c r="C73" s="411" t="s">
        <v>176</v>
      </c>
      <c r="D73" s="351"/>
      <c r="E73" s="44"/>
      <c r="F73" s="15"/>
      <c r="G73" s="15"/>
      <c r="H73" s="352"/>
      <c r="I73" s="353"/>
      <c r="J73" s="353"/>
      <c r="K73" s="353"/>
      <c r="L73" s="354"/>
      <c r="M73" s="352"/>
      <c r="N73" s="353"/>
      <c r="O73" s="353"/>
      <c r="P73" s="353"/>
      <c r="Q73" s="354"/>
      <c r="R73" s="352"/>
      <c r="S73" s="353"/>
      <c r="T73" s="353"/>
      <c r="U73" s="353"/>
      <c r="V73" s="354"/>
      <c r="W73" s="352"/>
      <c r="X73" s="353"/>
      <c r="Y73" s="353"/>
      <c r="Z73" s="353"/>
      <c r="AA73" s="353"/>
      <c r="AB73" s="353"/>
      <c r="AC73" s="353"/>
      <c r="AD73" s="353"/>
      <c r="AE73" s="353"/>
      <c r="AF73" s="353"/>
      <c r="AG73" s="726">
        <f>IF(AG69-AG65&lt;0,0,AG69-AG65)</f>
        <v>0</v>
      </c>
      <c r="AH73" s="727"/>
      <c r="AI73" s="727"/>
      <c r="AJ73" s="727"/>
      <c r="AK73" s="728"/>
      <c r="AL73" s="352"/>
      <c r="AM73" s="353"/>
      <c r="AN73" s="353"/>
      <c r="AO73" s="353"/>
      <c r="AP73" s="354"/>
      <c r="AQ73" s="726">
        <f>IF(AQ69-AQ65&lt;0,0,AQ69-AQ65)</f>
        <v>0</v>
      </c>
      <c r="AR73" s="727"/>
      <c r="AS73" s="727"/>
      <c r="AT73" s="727"/>
      <c r="AU73" s="728"/>
      <c r="AV73" s="461"/>
      <c r="AW73" s="461"/>
      <c r="AX73" s="461"/>
    </row>
    <row r="74" spans="1:50" ht="10.95" customHeight="1" x14ac:dyDescent="0.25">
      <c r="A74" s="3"/>
      <c r="B74" s="412"/>
      <c r="C74" s="413" t="s">
        <v>177</v>
      </c>
      <c r="D74" s="355"/>
      <c r="E74" s="329"/>
      <c r="F74" s="330"/>
      <c r="G74" s="330"/>
      <c r="H74" s="37"/>
      <c r="I74" s="362"/>
      <c r="J74" s="362"/>
      <c r="K74" s="362"/>
      <c r="L74" s="363"/>
      <c r="M74" s="37"/>
      <c r="N74" s="362"/>
      <c r="O74" s="362"/>
      <c r="P74" s="362"/>
      <c r="Q74" s="363"/>
      <c r="R74" s="37"/>
      <c r="S74" s="362"/>
      <c r="T74" s="362"/>
      <c r="U74" s="362"/>
      <c r="V74" s="281"/>
      <c r="W74" s="37"/>
      <c r="X74" s="356"/>
      <c r="Y74" s="356"/>
      <c r="Z74" s="356"/>
      <c r="AA74" s="356"/>
      <c r="AB74" s="281"/>
      <c r="AC74" s="281"/>
      <c r="AD74" s="281"/>
      <c r="AE74" s="281"/>
      <c r="AF74" s="358" t="s">
        <v>164</v>
      </c>
      <c r="AG74" s="729"/>
      <c r="AH74" s="730"/>
      <c r="AI74" s="730"/>
      <c r="AJ74" s="730"/>
      <c r="AK74" s="731"/>
      <c r="AL74" s="364"/>
      <c r="AM74" s="362"/>
      <c r="AN74" s="362"/>
      <c r="AO74" s="362"/>
      <c r="AP74" s="363"/>
      <c r="AQ74" s="729"/>
      <c r="AR74" s="730"/>
      <c r="AS74" s="730"/>
      <c r="AT74" s="730"/>
      <c r="AU74" s="731"/>
      <c r="AV74" s="461"/>
      <c r="AW74" s="461"/>
      <c r="AX74" s="461"/>
    </row>
    <row r="75" spans="1:50" ht="9.75" customHeight="1" x14ac:dyDescent="0.25">
      <c r="A75" s="3"/>
      <c r="B75" s="410" t="s">
        <v>178</v>
      </c>
      <c r="C75" s="411" t="s">
        <v>179</v>
      </c>
      <c r="D75" s="351"/>
      <c r="E75" s="71"/>
      <c r="F75" s="365"/>
      <c r="G75" s="365"/>
      <c r="H75" s="759">
        <f>M75/M17</f>
        <v>0</v>
      </c>
      <c r="I75" s="760"/>
      <c r="J75" s="760"/>
      <c r="K75" s="760"/>
      <c r="L75" s="761"/>
      <c r="M75" s="759">
        <f>IF($AG75&lt;&gt;0,(M23+M27)*($AG75/($AG23+$AG27)),0)</f>
        <v>0</v>
      </c>
      <c r="N75" s="760"/>
      <c r="O75" s="760"/>
      <c r="P75" s="760"/>
      <c r="Q75" s="761"/>
      <c r="R75" s="759">
        <f>IF(AG75&lt;&gt;0,(W75/((W23+W27)/(R23+R27))),0)</f>
        <v>0</v>
      </c>
      <c r="S75" s="760"/>
      <c r="T75" s="760"/>
      <c r="U75" s="760"/>
      <c r="V75" s="761"/>
      <c r="W75" s="759">
        <f>IF($AG75&lt;&gt;0,(W23+W27)*($AG75/($AG23+$AG27)),0)</f>
        <v>0</v>
      </c>
      <c r="X75" s="760"/>
      <c r="Y75" s="760"/>
      <c r="Z75" s="760"/>
      <c r="AA75" s="761"/>
      <c r="AB75" s="759">
        <f>H75+R75</f>
        <v>0</v>
      </c>
      <c r="AC75" s="760"/>
      <c r="AD75" s="760"/>
      <c r="AE75" s="760"/>
      <c r="AF75" s="761"/>
      <c r="AG75" s="759">
        <f>AG23+AG27-AG79</f>
        <v>0</v>
      </c>
      <c r="AH75" s="760"/>
      <c r="AI75" s="760"/>
      <c r="AJ75" s="760"/>
      <c r="AK75" s="761"/>
      <c r="AL75" s="759">
        <f>AQ75/AQ17</f>
        <v>0</v>
      </c>
      <c r="AM75" s="760"/>
      <c r="AN75" s="760"/>
      <c r="AO75" s="760"/>
      <c r="AP75" s="761"/>
      <c r="AQ75" s="759">
        <f>AQ23+AQ27-AQ79</f>
        <v>0</v>
      </c>
      <c r="AR75" s="760"/>
      <c r="AS75" s="760"/>
      <c r="AT75" s="760"/>
      <c r="AU75" s="761"/>
      <c r="AV75" s="461"/>
      <c r="AW75" s="461"/>
      <c r="AX75" s="461"/>
    </row>
    <row r="76" spans="1:50" ht="10.95" customHeight="1" x14ac:dyDescent="0.25">
      <c r="A76" s="3"/>
      <c r="B76" s="414"/>
      <c r="C76" s="404" t="s">
        <v>180</v>
      </c>
      <c r="D76" s="355"/>
      <c r="E76" s="70"/>
      <c r="F76" s="65"/>
      <c r="G76" s="65"/>
      <c r="H76" s="762"/>
      <c r="I76" s="763"/>
      <c r="J76" s="763"/>
      <c r="K76" s="763"/>
      <c r="L76" s="764"/>
      <c r="M76" s="762"/>
      <c r="N76" s="763"/>
      <c r="O76" s="763"/>
      <c r="P76" s="763"/>
      <c r="Q76" s="764"/>
      <c r="R76" s="762"/>
      <c r="S76" s="763"/>
      <c r="T76" s="763"/>
      <c r="U76" s="763"/>
      <c r="V76" s="764"/>
      <c r="W76" s="762"/>
      <c r="X76" s="763"/>
      <c r="Y76" s="763"/>
      <c r="Z76" s="763"/>
      <c r="AA76" s="764"/>
      <c r="AB76" s="762"/>
      <c r="AC76" s="763"/>
      <c r="AD76" s="763"/>
      <c r="AE76" s="763"/>
      <c r="AF76" s="764"/>
      <c r="AG76" s="762"/>
      <c r="AH76" s="763"/>
      <c r="AI76" s="763"/>
      <c r="AJ76" s="763"/>
      <c r="AK76" s="764"/>
      <c r="AL76" s="762"/>
      <c r="AM76" s="763"/>
      <c r="AN76" s="763"/>
      <c r="AO76" s="763"/>
      <c r="AP76" s="764"/>
      <c r="AQ76" s="762"/>
      <c r="AR76" s="763"/>
      <c r="AS76" s="763"/>
      <c r="AT76" s="763"/>
      <c r="AU76" s="764"/>
      <c r="AV76" s="461"/>
      <c r="AW76" s="461"/>
      <c r="AX76" s="461"/>
    </row>
    <row r="77" spans="1:50" ht="9.75" customHeight="1" x14ac:dyDescent="0.25">
      <c r="A77" s="3"/>
      <c r="B77" s="409" t="s">
        <v>181</v>
      </c>
      <c r="C77" s="415" t="s">
        <v>182</v>
      </c>
      <c r="D77" s="366"/>
      <c r="E77" s="69"/>
      <c r="F77" s="64"/>
      <c r="G77" s="64"/>
      <c r="H77" s="759">
        <f>M77/0.5</f>
        <v>0</v>
      </c>
      <c r="I77" s="760"/>
      <c r="J77" s="760"/>
      <c r="K77" s="760"/>
      <c r="L77" s="761"/>
      <c r="M77" s="759">
        <f>IF($AG77&lt;&gt;0,(M25+M29)*($AG77/($AG25+$AG29)),0)</f>
        <v>0</v>
      </c>
      <c r="N77" s="760"/>
      <c r="O77" s="760"/>
      <c r="P77" s="760"/>
      <c r="Q77" s="761"/>
      <c r="R77" s="759">
        <f>IF(AG77&lt;&gt;0,(W77/((W25+W29)/(R25+R29))),0)</f>
        <v>0</v>
      </c>
      <c r="S77" s="760"/>
      <c r="T77" s="760"/>
      <c r="U77" s="760"/>
      <c r="V77" s="761"/>
      <c r="W77" s="759">
        <f>IF($AG77&lt;&gt;0,(W25+W29)*($AG77/($AG25+$AG29)),0)</f>
        <v>0</v>
      </c>
      <c r="X77" s="760"/>
      <c r="Y77" s="760"/>
      <c r="Z77" s="760"/>
      <c r="AA77" s="761"/>
      <c r="AB77" s="759">
        <f>H77+R77</f>
        <v>0</v>
      </c>
      <c r="AC77" s="760"/>
      <c r="AD77" s="760"/>
      <c r="AE77" s="760"/>
      <c r="AF77" s="761"/>
      <c r="AG77" s="759">
        <f>AG25+AG29-AG81</f>
        <v>0</v>
      </c>
      <c r="AH77" s="760"/>
      <c r="AI77" s="760"/>
      <c r="AJ77" s="760"/>
      <c r="AK77" s="761"/>
      <c r="AL77" s="759">
        <f>AQ77/0.5</f>
        <v>0</v>
      </c>
      <c r="AM77" s="760"/>
      <c r="AN77" s="760"/>
      <c r="AO77" s="760"/>
      <c r="AP77" s="761"/>
      <c r="AQ77" s="759">
        <f>AQ25+AQ29-AQ81</f>
        <v>0</v>
      </c>
      <c r="AR77" s="760"/>
      <c r="AS77" s="760"/>
      <c r="AT77" s="760"/>
      <c r="AU77" s="761"/>
      <c r="AV77" s="461"/>
      <c r="AW77" s="461"/>
      <c r="AX77" s="461"/>
    </row>
    <row r="78" spans="1:50" ht="11.4" customHeight="1" x14ac:dyDescent="0.25">
      <c r="A78" s="3"/>
      <c r="B78" s="414"/>
      <c r="C78" s="404" t="s">
        <v>180</v>
      </c>
      <c r="D78" s="355"/>
      <c r="E78" s="70"/>
      <c r="F78" s="65"/>
      <c r="G78" s="367"/>
      <c r="H78" s="762"/>
      <c r="I78" s="763"/>
      <c r="J78" s="763"/>
      <c r="K78" s="763"/>
      <c r="L78" s="764"/>
      <c r="M78" s="762"/>
      <c r="N78" s="763"/>
      <c r="O78" s="763"/>
      <c r="P78" s="763"/>
      <c r="Q78" s="764"/>
      <c r="R78" s="762"/>
      <c r="S78" s="763"/>
      <c r="T78" s="763"/>
      <c r="U78" s="763"/>
      <c r="V78" s="764"/>
      <c r="W78" s="762"/>
      <c r="X78" s="763"/>
      <c r="Y78" s="763"/>
      <c r="Z78" s="763"/>
      <c r="AA78" s="764"/>
      <c r="AB78" s="762"/>
      <c r="AC78" s="763"/>
      <c r="AD78" s="763"/>
      <c r="AE78" s="763"/>
      <c r="AF78" s="764"/>
      <c r="AG78" s="762"/>
      <c r="AH78" s="763"/>
      <c r="AI78" s="763"/>
      <c r="AJ78" s="763"/>
      <c r="AK78" s="764"/>
      <c r="AL78" s="762"/>
      <c r="AM78" s="763"/>
      <c r="AN78" s="763"/>
      <c r="AO78" s="763"/>
      <c r="AP78" s="764"/>
      <c r="AQ78" s="762"/>
      <c r="AR78" s="763"/>
      <c r="AS78" s="763"/>
      <c r="AT78" s="763"/>
      <c r="AU78" s="764"/>
      <c r="AV78" s="461"/>
      <c r="AW78" s="461"/>
      <c r="AX78" s="461"/>
    </row>
    <row r="79" spans="1:50" ht="9.75" customHeight="1" x14ac:dyDescent="0.25">
      <c r="A79" s="3"/>
      <c r="B79" s="410" t="s">
        <v>183</v>
      </c>
      <c r="C79" s="411" t="s">
        <v>184</v>
      </c>
      <c r="D79" s="351"/>
      <c r="E79" s="71"/>
      <c r="F79" s="365"/>
      <c r="G79" s="365"/>
      <c r="H79" s="726">
        <f>M79/M17</f>
        <v>0</v>
      </c>
      <c r="I79" s="727"/>
      <c r="J79" s="727"/>
      <c r="K79" s="727"/>
      <c r="L79" s="728"/>
      <c r="M79" s="726">
        <f>IF(AG79&gt;0,(M$23+M$27)*(AG79/(AG$23+AG$27)),0)</f>
        <v>0</v>
      </c>
      <c r="N79" s="727"/>
      <c r="O79" s="727"/>
      <c r="P79" s="727"/>
      <c r="Q79" s="728"/>
      <c r="R79" s="759">
        <f>IF(W79&gt;0,((W79/(W23+W27))*(R23+R27)),0)</f>
        <v>0</v>
      </c>
      <c r="S79" s="760"/>
      <c r="T79" s="760"/>
      <c r="U79" s="760"/>
      <c r="V79" s="761"/>
      <c r="W79" s="726">
        <f>IF(AG79&gt;0,AG79*((W23+W27)/(AG23+AG27)),0)</f>
        <v>0</v>
      </c>
      <c r="X79" s="727"/>
      <c r="Y79" s="727"/>
      <c r="Z79" s="727"/>
      <c r="AA79" s="728"/>
      <c r="AB79" s="726">
        <f>H79+R79</f>
        <v>0</v>
      </c>
      <c r="AC79" s="727"/>
      <c r="AD79" s="727"/>
      <c r="AE79" s="727"/>
      <c r="AF79" s="728"/>
      <c r="AG79" s="759">
        <f>IF(AX28&gt;=AG71,AG71,AG71-(AG71-AX28))</f>
        <v>0</v>
      </c>
      <c r="AH79" s="760"/>
      <c r="AI79" s="760"/>
      <c r="AJ79" s="760"/>
      <c r="AK79" s="761"/>
      <c r="AL79" s="726">
        <f>AQ79/AQ17</f>
        <v>0</v>
      </c>
      <c r="AM79" s="727"/>
      <c r="AN79" s="727"/>
      <c r="AO79" s="727"/>
      <c r="AP79" s="728"/>
      <c r="AQ79" s="759">
        <f>IF(AQ23+AQ27&gt;=AQ71,AQ71,AQ71-(AQ71-AQ23-AQ27))</f>
        <v>0</v>
      </c>
      <c r="AR79" s="760"/>
      <c r="AS79" s="760"/>
      <c r="AT79" s="760"/>
      <c r="AU79" s="761"/>
      <c r="AV79" s="461"/>
      <c r="AW79" s="461"/>
      <c r="AX79" s="461"/>
    </row>
    <row r="80" spans="1:50" ht="12" customHeight="1" x14ac:dyDescent="0.25">
      <c r="A80" s="3"/>
      <c r="B80" s="414"/>
      <c r="C80" s="404" t="s">
        <v>180</v>
      </c>
      <c r="D80" s="355"/>
      <c r="E80" s="70"/>
      <c r="F80" s="65"/>
      <c r="G80" s="65"/>
      <c r="H80" s="729"/>
      <c r="I80" s="730"/>
      <c r="J80" s="730"/>
      <c r="K80" s="730"/>
      <c r="L80" s="731"/>
      <c r="M80" s="729"/>
      <c r="N80" s="730"/>
      <c r="O80" s="730"/>
      <c r="P80" s="730"/>
      <c r="Q80" s="731"/>
      <c r="R80" s="762"/>
      <c r="S80" s="763"/>
      <c r="T80" s="763"/>
      <c r="U80" s="763"/>
      <c r="V80" s="764"/>
      <c r="W80" s="729"/>
      <c r="X80" s="730"/>
      <c r="Y80" s="730"/>
      <c r="Z80" s="730"/>
      <c r="AA80" s="731"/>
      <c r="AB80" s="729"/>
      <c r="AC80" s="730"/>
      <c r="AD80" s="730"/>
      <c r="AE80" s="730"/>
      <c r="AF80" s="731"/>
      <c r="AG80" s="762"/>
      <c r="AH80" s="763"/>
      <c r="AI80" s="763"/>
      <c r="AJ80" s="763"/>
      <c r="AK80" s="764"/>
      <c r="AL80" s="729"/>
      <c r="AM80" s="730"/>
      <c r="AN80" s="730"/>
      <c r="AO80" s="730"/>
      <c r="AP80" s="731"/>
      <c r="AQ80" s="762"/>
      <c r="AR80" s="763"/>
      <c r="AS80" s="763"/>
      <c r="AT80" s="763"/>
      <c r="AU80" s="764"/>
      <c r="AV80" s="461"/>
      <c r="AW80" s="461"/>
      <c r="AX80" s="461"/>
    </row>
    <row r="81" spans="1:50" ht="9.75" customHeight="1" x14ac:dyDescent="0.25">
      <c r="A81" s="3"/>
      <c r="B81" s="409" t="s">
        <v>185</v>
      </c>
      <c r="C81" s="415" t="s">
        <v>186</v>
      </c>
      <c r="D81" s="366"/>
      <c r="E81" s="69"/>
      <c r="F81" s="64"/>
      <c r="G81" s="64"/>
      <c r="H81" s="726">
        <f>M81/0.5</f>
        <v>0</v>
      </c>
      <c r="I81" s="727"/>
      <c r="J81" s="727"/>
      <c r="K81" s="727"/>
      <c r="L81" s="728"/>
      <c r="M81" s="726">
        <f>IF(AG81&gt;0,(M$25+M$29)*(AG81/(AG$25+AG$29)),0)</f>
        <v>0</v>
      </c>
      <c r="N81" s="727"/>
      <c r="O81" s="727"/>
      <c r="P81" s="727"/>
      <c r="Q81" s="728"/>
      <c r="R81" s="726">
        <f>W81/0.5</f>
        <v>0</v>
      </c>
      <c r="S81" s="727"/>
      <c r="T81" s="727"/>
      <c r="U81" s="727"/>
      <c r="V81" s="728"/>
      <c r="W81" s="726">
        <f>IF(AG81&gt;0,(W$25+W$29)*(AG81/(AG$25+AG$29)),0)</f>
        <v>0</v>
      </c>
      <c r="X81" s="727"/>
      <c r="Y81" s="727"/>
      <c r="Z81" s="727"/>
      <c r="AA81" s="728"/>
      <c r="AB81" s="726">
        <f>H81+R81</f>
        <v>0</v>
      </c>
      <c r="AC81" s="727"/>
      <c r="AD81" s="727"/>
      <c r="AE81" s="727"/>
      <c r="AF81" s="728"/>
      <c r="AG81" s="759">
        <f>IF(AX30&gt;=AG73,AG73,AG73-(AG73-AX30))</f>
        <v>0</v>
      </c>
      <c r="AH81" s="760"/>
      <c r="AI81" s="760"/>
      <c r="AJ81" s="760"/>
      <c r="AK81" s="761"/>
      <c r="AL81" s="726">
        <f>AQ81/0.5</f>
        <v>0</v>
      </c>
      <c r="AM81" s="727"/>
      <c r="AN81" s="727"/>
      <c r="AO81" s="727"/>
      <c r="AP81" s="728"/>
      <c r="AQ81" s="759">
        <f>IF(AQ25+AQ29&gt;=AQ73,AQ73,AQ73-(AQ73-AQ25-AQ29))</f>
        <v>0</v>
      </c>
      <c r="AR81" s="760"/>
      <c r="AS81" s="760"/>
      <c r="AT81" s="760"/>
      <c r="AU81" s="761"/>
      <c r="AV81" s="461"/>
      <c r="AW81" s="461"/>
      <c r="AX81" s="461"/>
    </row>
    <row r="82" spans="1:50" ht="12" customHeight="1" x14ac:dyDescent="0.25">
      <c r="A82" s="3"/>
      <c r="B82" s="414"/>
      <c r="C82" s="404" t="s">
        <v>180</v>
      </c>
      <c r="D82" s="355"/>
      <c r="E82" s="70"/>
      <c r="F82" s="65"/>
      <c r="G82" s="367"/>
      <c r="H82" s="729"/>
      <c r="I82" s="730"/>
      <c r="J82" s="730"/>
      <c r="K82" s="730"/>
      <c r="L82" s="731"/>
      <c r="M82" s="729"/>
      <c r="N82" s="730"/>
      <c r="O82" s="730"/>
      <c r="P82" s="730"/>
      <c r="Q82" s="731"/>
      <c r="R82" s="729"/>
      <c r="S82" s="730"/>
      <c r="T82" s="730"/>
      <c r="U82" s="730"/>
      <c r="V82" s="731"/>
      <c r="W82" s="729"/>
      <c r="X82" s="730"/>
      <c r="Y82" s="730"/>
      <c r="Z82" s="730"/>
      <c r="AA82" s="731"/>
      <c r="AB82" s="729"/>
      <c r="AC82" s="730"/>
      <c r="AD82" s="730"/>
      <c r="AE82" s="730"/>
      <c r="AF82" s="731"/>
      <c r="AG82" s="762"/>
      <c r="AH82" s="763"/>
      <c r="AI82" s="763"/>
      <c r="AJ82" s="763"/>
      <c r="AK82" s="764"/>
      <c r="AL82" s="729"/>
      <c r="AM82" s="730"/>
      <c r="AN82" s="730"/>
      <c r="AO82" s="730"/>
      <c r="AP82" s="731"/>
      <c r="AQ82" s="762"/>
      <c r="AR82" s="763"/>
      <c r="AS82" s="763"/>
      <c r="AT82" s="763"/>
      <c r="AU82" s="764"/>
      <c r="AV82" s="461"/>
      <c r="AW82" s="461"/>
      <c r="AX82" s="461"/>
    </row>
    <row r="83" spans="1:50" ht="9" customHeight="1" x14ac:dyDescent="0.25">
      <c r="A83" s="3"/>
      <c r="B83" s="410" t="s">
        <v>187</v>
      </c>
      <c r="C83" s="411" t="s">
        <v>188</v>
      </c>
      <c r="D83" s="351"/>
      <c r="E83" s="44"/>
      <c r="F83" s="15"/>
      <c r="G83" s="15"/>
      <c r="H83" s="352"/>
      <c r="I83" s="353"/>
      <c r="J83" s="353"/>
      <c r="K83" s="353"/>
      <c r="L83" s="354"/>
      <c r="M83" s="352"/>
      <c r="N83" s="353"/>
      <c r="O83" s="353"/>
      <c r="P83" s="353"/>
      <c r="Q83" s="354"/>
      <c r="R83" s="352"/>
      <c r="S83" s="353"/>
      <c r="T83" s="353"/>
      <c r="U83" s="353"/>
      <c r="V83" s="354"/>
      <c r="W83" s="352"/>
      <c r="X83" s="353"/>
      <c r="Y83" s="353"/>
      <c r="Z83" s="353"/>
      <c r="AA83" s="353"/>
      <c r="AB83" s="353"/>
      <c r="AC83" s="353"/>
      <c r="AD83" s="353"/>
      <c r="AE83" s="353"/>
      <c r="AF83" s="353"/>
      <c r="AG83" s="750"/>
      <c r="AH83" s="751"/>
      <c r="AI83" s="751"/>
      <c r="AJ83" s="751"/>
      <c r="AK83" s="752"/>
      <c r="AL83" s="353"/>
      <c r="AM83" s="353"/>
      <c r="AN83" s="353"/>
      <c r="AO83" s="353"/>
      <c r="AP83" s="354"/>
      <c r="AQ83" s="352"/>
      <c r="AR83" s="353"/>
      <c r="AS83" s="353"/>
      <c r="AT83" s="353"/>
      <c r="AU83" s="354"/>
      <c r="AV83" s="461"/>
      <c r="AW83" s="461"/>
      <c r="AX83" s="461"/>
    </row>
    <row r="84" spans="1:50" ht="10.95" customHeight="1" x14ac:dyDescent="0.25">
      <c r="A84" s="3"/>
      <c r="B84" s="412"/>
      <c r="C84" s="413" t="s">
        <v>189</v>
      </c>
      <c r="D84" s="355"/>
      <c r="E84" s="329"/>
      <c r="F84" s="330"/>
      <c r="G84" s="330"/>
      <c r="H84" s="37"/>
      <c r="I84" s="362"/>
      <c r="J84" s="362"/>
      <c r="K84" s="362"/>
      <c r="L84" s="363"/>
      <c r="M84" s="37"/>
      <c r="N84" s="362"/>
      <c r="O84" s="362"/>
      <c r="P84" s="362"/>
      <c r="Q84" s="363"/>
      <c r="R84" s="37"/>
      <c r="S84" s="362"/>
      <c r="T84" s="362"/>
      <c r="U84" s="362"/>
      <c r="V84" s="281"/>
      <c r="W84" s="37"/>
      <c r="X84" s="356"/>
      <c r="Y84" s="356"/>
      <c r="Z84" s="356"/>
      <c r="AA84" s="356"/>
      <c r="AB84" s="281"/>
      <c r="AC84" s="281"/>
      <c r="AD84" s="281"/>
      <c r="AE84" s="281"/>
      <c r="AF84" s="358" t="s">
        <v>164</v>
      </c>
      <c r="AG84" s="765"/>
      <c r="AH84" s="766"/>
      <c r="AI84" s="766"/>
      <c r="AJ84" s="766"/>
      <c r="AK84" s="767"/>
      <c r="AL84" s="362"/>
      <c r="AM84" s="362"/>
      <c r="AN84" s="362"/>
      <c r="AO84" s="362"/>
      <c r="AP84" s="363"/>
      <c r="AQ84" s="364"/>
      <c r="AR84" s="362"/>
      <c r="AS84" s="362"/>
      <c r="AT84" s="362"/>
      <c r="AU84" s="363"/>
      <c r="AV84" s="461"/>
      <c r="AW84" s="461"/>
      <c r="AX84" s="461"/>
    </row>
    <row r="85" spans="1:50" ht="9.75" customHeight="1" x14ac:dyDescent="0.25">
      <c r="A85" s="3"/>
      <c r="B85" s="410" t="s">
        <v>190</v>
      </c>
      <c r="C85" s="411" t="s">
        <v>191</v>
      </c>
      <c r="D85" s="351"/>
      <c r="E85" s="44"/>
      <c r="F85" s="15"/>
      <c r="G85" s="15"/>
      <c r="H85" s="352"/>
      <c r="I85" s="353"/>
      <c r="J85" s="353"/>
      <c r="K85" s="353"/>
      <c r="L85" s="354"/>
      <c r="M85" s="352"/>
      <c r="N85" s="353"/>
      <c r="O85" s="353"/>
      <c r="P85" s="353"/>
      <c r="Q85" s="354"/>
      <c r="R85" s="352"/>
      <c r="S85" s="353"/>
      <c r="T85" s="353"/>
      <c r="U85" s="353"/>
      <c r="V85" s="354"/>
      <c r="W85" s="352"/>
      <c r="X85" s="353"/>
      <c r="Y85" s="353"/>
      <c r="Z85" s="353"/>
      <c r="AA85" s="353"/>
      <c r="AB85" s="353"/>
      <c r="AC85" s="353"/>
      <c r="AD85" s="353"/>
      <c r="AE85" s="353"/>
      <c r="AF85" s="353"/>
      <c r="AG85" s="750"/>
      <c r="AH85" s="751"/>
      <c r="AI85" s="751"/>
      <c r="AJ85" s="751"/>
      <c r="AK85" s="752"/>
      <c r="AL85" s="353"/>
      <c r="AM85" s="353"/>
      <c r="AN85" s="353"/>
      <c r="AO85" s="353"/>
      <c r="AP85" s="354"/>
      <c r="AQ85" s="352"/>
      <c r="AR85" s="353"/>
      <c r="AS85" s="353"/>
      <c r="AT85" s="353"/>
      <c r="AU85" s="354"/>
      <c r="AV85" s="461"/>
      <c r="AW85" s="461"/>
      <c r="AX85" s="461"/>
    </row>
    <row r="86" spans="1:50" ht="12" customHeight="1" thickBot="1" x14ac:dyDescent="0.3">
      <c r="A86" s="3"/>
      <c r="B86" s="416"/>
      <c r="C86" s="413" t="s">
        <v>189</v>
      </c>
      <c r="D86" s="368"/>
      <c r="E86" s="369"/>
      <c r="F86" s="370"/>
      <c r="G86" s="370"/>
      <c r="H86" s="371"/>
      <c r="I86" s="372"/>
      <c r="J86" s="372"/>
      <c r="K86" s="372"/>
      <c r="L86" s="373"/>
      <c r="M86" s="371"/>
      <c r="N86" s="372"/>
      <c r="O86" s="372"/>
      <c r="P86" s="372"/>
      <c r="Q86" s="373"/>
      <c r="R86" s="371"/>
      <c r="S86" s="372"/>
      <c r="T86" s="372"/>
      <c r="U86" s="372"/>
      <c r="V86" s="374"/>
      <c r="W86" s="371"/>
      <c r="X86" s="375"/>
      <c r="Y86" s="375"/>
      <c r="Z86" s="375"/>
      <c r="AA86" s="375"/>
      <c r="AB86" s="374"/>
      <c r="AC86" s="374"/>
      <c r="AD86" s="374"/>
      <c r="AE86" s="374"/>
      <c r="AF86" s="358" t="s">
        <v>164</v>
      </c>
      <c r="AG86" s="765"/>
      <c r="AH86" s="766"/>
      <c r="AI86" s="766"/>
      <c r="AJ86" s="766"/>
      <c r="AK86" s="767"/>
      <c r="AL86" s="372"/>
      <c r="AM86" s="372"/>
      <c r="AN86" s="372"/>
      <c r="AO86" s="372"/>
      <c r="AP86" s="373"/>
      <c r="AQ86" s="376"/>
      <c r="AR86" s="372"/>
      <c r="AS86" s="372"/>
      <c r="AT86" s="372"/>
      <c r="AU86" s="373"/>
      <c r="AV86" s="461"/>
      <c r="AW86" s="461"/>
      <c r="AX86" s="461"/>
    </row>
    <row r="87" spans="1:50" ht="11.25" customHeight="1" x14ac:dyDescent="0.25">
      <c r="B87" s="741" t="s">
        <v>139</v>
      </c>
      <c r="C87" s="742"/>
      <c r="D87" s="742"/>
      <c r="E87" s="742"/>
      <c r="F87" s="742"/>
      <c r="G87" s="743"/>
      <c r="H87" s="336"/>
      <c r="I87" s="337"/>
      <c r="J87" s="337"/>
      <c r="K87" s="337"/>
      <c r="L87" s="337"/>
      <c r="M87" s="337"/>
      <c r="N87" s="337"/>
      <c r="O87" s="337"/>
      <c r="P87" s="337"/>
      <c r="Q87" s="337"/>
      <c r="R87" s="344"/>
      <c r="S87" s="340"/>
      <c r="T87" s="340"/>
      <c r="U87" s="340"/>
      <c r="V87" s="340"/>
      <c r="W87" s="348"/>
      <c r="X87" s="337"/>
      <c r="Y87" s="337"/>
      <c r="Z87" s="337"/>
      <c r="AA87" s="337"/>
      <c r="AB87" s="337"/>
      <c r="AC87" s="337"/>
      <c r="AD87" s="337"/>
      <c r="AE87" s="337"/>
      <c r="AF87" s="337"/>
      <c r="AG87" s="337"/>
      <c r="AH87" s="337"/>
      <c r="AI87" s="337"/>
      <c r="AJ87" s="337"/>
      <c r="AK87" s="337"/>
      <c r="AL87" s="344"/>
      <c r="AM87" s="344"/>
      <c r="AN87" s="344"/>
      <c r="AO87" s="344"/>
      <c r="AP87" s="345"/>
      <c r="AQ87" s="340"/>
      <c r="AR87" s="340"/>
      <c r="AS87" s="340"/>
      <c r="AT87" s="340"/>
      <c r="AU87" s="341"/>
      <c r="AV87" s="461"/>
      <c r="AW87" s="461"/>
      <c r="AX87" s="461"/>
    </row>
    <row r="88" spans="1:50" ht="9.75" customHeight="1" x14ac:dyDescent="0.25">
      <c r="B88" s="410" t="s">
        <v>192</v>
      </c>
      <c r="C88" s="408" t="s">
        <v>193</v>
      </c>
      <c r="D88" s="351"/>
      <c r="E88" s="44"/>
      <c r="F88" s="15"/>
      <c r="G88" s="15"/>
      <c r="H88" s="352"/>
      <c r="I88" s="353"/>
      <c r="J88" s="353"/>
      <c r="K88" s="353"/>
      <c r="L88" s="354"/>
      <c r="M88" s="352"/>
      <c r="N88" s="353"/>
      <c r="O88" s="353"/>
      <c r="P88" s="353"/>
      <c r="Q88" s="354"/>
      <c r="R88" s="353"/>
      <c r="S88" s="353"/>
      <c r="T88" s="353"/>
      <c r="U88" s="353"/>
      <c r="V88" s="353"/>
      <c r="W88" s="352"/>
      <c r="X88" s="353"/>
      <c r="Y88" s="353"/>
      <c r="Z88" s="353"/>
      <c r="AA88" s="353"/>
      <c r="AB88" s="744"/>
      <c r="AC88" s="745"/>
      <c r="AD88" s="745"/>
      <c r="AE88" s="745"/>
      <c r="AF88" s="746"/>
      <c r="AG88" s="353"/>
      <c r="AH88" s="353"/>
      <c r="AI88" s="353"/>
      <c r="AJ88" s="353"/>
      <c r="AK88" s="353"/>
      <c r="AL88" s="744"/>
      <c r="AM88" s="745"/>
      <c r="AN88" s="745"/>
      <c r="AO88" s="745"/>
      <c r="AP88" s="746"/>
      <c r="AQ88" s="353"/>
      <c r="AR88" s="353"/>
      <c r="AS88" s="353"/>
      <c r="AT88" s="353"/>
      <c r="AU88" s="354"/>
      <c r="AV88" s="461"/>
      <c r="AW88" s="461"/>
      <c r="AX88" s="461"/>
    </row>
    <row r="89" spans="1:50" ht="11.4" customHeight="1" x14ac:dyDescent="0.25">
      <c r="B89" s="403"/>
      <c r="C89" s="404" t="s">
        <v>194</v>
      </c>
      <c r="D89" s="355"/>
      <c r="E89" s="329"/>
      <c r="F89" s="330"/>
      <c r="G89" s="330"/>
      <c r="H89" s="37"/>
      <c r="I89" s="356"/>
      <c r="J89" s="356"/>
      <c r="K89" s="356"/>
      <c r="L89" s="357"/>
      <c r="M89" s="37"/>
      <c r="N89" s="356"/>
      <c r="O89" s="356"/>
      <c r="P89" s="356"/>
      <c r="Q89" s="357"/>
      <c r="R89" s="356"/>
      <c r="S89" s="356"/>
      <c r="T89" s="356"/>
      <c r="U89" s="356"/>
      <c r="V89" s="281"/>
      <c r="W89" s="37"/>
      <c r="X89" s="356"/>
      <c r="Y89" s="356"/>
      <c r="Z89" s="356"/>
      <c r="AA89" s="358" t="s">
        <v>195</v>
      </c>
      <c r="AB89" s="747"/>
      <c r="AC89" s="748"/>
      <c r="AD89" s="748"/>
      <c r="AE89" s="748"/>
      <c r="AF89" s="749"/>
      <c r="AG89" s="356"/>
      <c r="AH89" s="356"/>
      <c r="AI89" s="356"/>
      <c r="AJ89" s="356"/>
      <c r="AK89" s="356"/>
      <c r="AL89" s="747"/>
      <c r="AM89" s="748"/>
      <c r="AN89" s="748"/>
      <c r="AO89" s="748"/>
      <c r="AP89" s="749"/>
      <c r="AQ89" s="356"/>
      <c r="AR89" s="356"/>
      <c r="AS89" s="356"/>
      <c r="AT89" s="356"/>
      <c r="AU89" s="357"/>
      <c r="AV89" s="461"/>
      <c r="AW89" s="461"/>
      <c r="AX89" s="461"/>
    </row>
    <row r="90" spans="1:50" ht="11.25" customHeight="1" x14ac:dyDescent="0.25">
      <c r="B90" s="410" t="s">
        <v>196</v>
      </c>
      <c r="C90" s="408" t="s">
        <v>412</v>
      </c>
      <c r="D90" s="351"/>
      <c r="E90" s="44"/>
      <c r="F90" s="15"/>
      <c r="G90" s="15"/>
      <c r="H90" s="352"/>
      <c r="I90" s="353"/>
      <c r="J90" s="353"/>
      <c r="K90" s="353"/>
      <c r="L90" s="354"/>
      <c r="M90" s="352"/>
      <c r="N90" s="353"/>
      <c r="O90" s="353"/>
      <c r="P90" s="353"/>
      <c r="Q90" s="354"/>
      <c r="R90" s="353"/>
      <c r="S90" s="353"/>
      <c r="T90" s="353"/>
      <c r="U90" s="353"/>
      <c r="V90" s="353"/>
      <c r="W90" s="352"/>
      <c r="X90" s="353"/>
      <c r="Y90" s="353"/>
      <c r="Z90" s="353"/>
      <c r="AA90" s="353"/>
      <c r="AB90" s="744"/>
      <c r="AC90" s="745"/>
      <c r="AD90" s="745"/>
      <c r="AE90" s="745"/>
      <c r="AF90" s="746"/>
      <c r="AG90" s="360"/>
      <c r="AH90" s="360"/>
      <c r="AI90" s="360"/>
      <c r="AJ90" s="360"/>
      <c r="AK90" s="360"/>
      <c r="AL90" s="744"/>
      <c r="AM90" s="745"/>
      <c r="AN90" s="745"/>
      <c r="AO90" s="745"/>
      <c r="AP90" s="746"/>
      <c r="AQ90" s="360"/>
      <c r="AR90" s="360"/>
      <c r="AS90" s="360"/>
      <c r="AT90" s="360"/>
      <c r="AU90" s="361"/>
      <c r="AV90" s="461"/>
      <c r="AW90" s="461"/>
      <c r="AX90" s="461"/>
    </row>
    <row r="91" spans="1:50" ht="11.4" customHeight="1" x14ac:dyDescent="0.25">
      <c r="B91" s="403"/>
      <c r="C91" s="404" t="s">
        <v>194</v>
      </c>
      <c r="D91" s="355"/>
      <c r="E91" s="329"/>
      <c r="F91" s="330"/>
      <c r="G91" s="330"/>
      <c r="H91" s="37"/>
      <c r="I91" s="356"/>
      <c r="J91" s="356"/>
      <c r="K91" s="356"/>
      <c r="L91" s="357"/>
      <c r="M91" s="37"/>
      <c r="N91" s="356"/>
      <c r="O91" s="356"/>
      <c r="P91" s="356"/>
      <c r="Q91" s="357"/>
      <c r="R91" s="356"/>
      <c r="S91" s="356"/>
      <c r="T91" s="356"/>
      <c r="U91" s="356"/>
      <c r="V91" s="281"/>
      <c r="W91" s="37"/>
      <c r="X91" s="356"/>
      <c r="Y91" s="356"/>
      <c r="Z91" s="356"/>
      <c r="AA91" s="358" t="s">
        <v>195</v>
      </c>
      <c r="AB91" s="747"/>
      <c r="AC91" s="748"/>
      <c r="AD91" s="748"/>
      <c r="AE91" s="748"/>
      <c r="AF91" s="749"/>
      <c r="AG91" s="362"/>
      <c r="AH91" s="362"/>
      <c r="AI91" s="362"/>
      <c r="AJ91" s="362"/>
      <c r="AK91" s="362"/>
      <c r="AL91" s="747"/>
      <c r="AM91" s="748"/>
      <c r="AN91" s="748"/>
      <c r="AO91" s="748"/>
      <c r="AP91" s="749"/>
      <c r="AQ91" s="360"/>
      <c r="AR91" s="360"/>
      <c r="AS91" s="360"/>
      <c r="AT91" s="360"/>
      <c r="AU91" s="361"/>
      <c r="AV91" s="461"/>
      <c r="AW91" s="461"/>
      <c r="AX91" s="461"/>
    </row>
    <row r="92" spans="1:50" ht="10.199999999999999" customHeight="1" x14ac:dyDescent="0.25">
      <c r="B92" s="401" t="s">
        <v>197</v>
      </c>
      <c r="C92" s="408" t="s">
        <v>198</v>
      </c>
      <c r="D92" s="351"/>
      <c r="E92" s="44"/>
      <c r="F92" s="61"/>
      <c r="G92" s="61"/>
      <c r="H92" s="352"/>
      <c r="I92" s="353"/>
      <c r="J92" s="353"/>
      <c r="K92" s="353"/>
      <c r="L92" s="354"/>
      <c r="M92" s="352"/>
      <c r="N92" s="353"/>
      <c r="O92" s="353"/>
      <c r="P92" s="353"/>
      <c r="Q92" s="354"/>
      <c r="R92" s="353"/>
      <c r="S92" s="353"/>
      <c r="T92" s="353"/>
      <c r="U92" s="353"/>
      <c r="V92" s="353"/>
      <c r="W92" s="352"/>
      <c r="X92" s="353"/>
      <c r="Y92" s="353"/>
      <c r="Z92" s="353"/>
      <c r="AA92" s="353"/>
      <c r="AB92" s="750"/>
      <c r="AC92" s="751"/>
      <c r="AD92" s="751"/>
      <c r="AE92" s="751"/>
      <c r="AF92" s="752"/>
      <c r="AG92" s="360"/>
      <c r="AH92" s="360"/>
      <c r="AI92" s="360"/>
      <c r="AJ92" s="360"/>
      <c r="AK92" s="360"/>
      <c r="AL92" s="750"/>
      <c r="AM92" s="751"/>
      <c r="AN92" s="751"/>
      <c r="AO92" s="751"/>
      <c r="AP92" s="752"/>
      <c r="AQ92" s="360"/>
      <c r="AR92" s="360"/>
      <c r="AS92" s="360"/>
      <c r="AT92" s="360"/>
      <c r="AU92" s="361"/>
      <c r="AV92" s="461"/>
      <c r="AW92" s="461"/>
      <c r="AX92" s="461"/>
    </row>
    <row r="93" spans="1:50" ht="11.4" customHeight="1" x14ac:dyDescent="0.25">
      <c r="B93" s="417"/>
      <c r="C93" s="404" t="s">
        <v>194</v>
      </c>
      <c r="D93" s="355"/>
      <c r="E93" s="329"/>
      <c r="F93" s="62"/>
      <c r="G93" s="62"/>
      <c r="H93" s="37"/>
      <c r="I93" s="356"/>
      <c r="J93" s="356"/>
      <c r="K93" s="356"/>
      <c r="L93" s="357"/>
      <c r="M93" s="37"/>
      <c r="N93" s="356"/>
      <c r="O93" s="356"/>
      <c r="P93" s="356"/>
      <c r="Q93" s="357"/>
      <c r="R93" s="356"/>
      <c r="S93" s="356"/>
      <c r="T93" s="356"/>
      <c r="U93" s="356"/>
      <c r="V93" s="281"/>
      <c r="W93" s="37"/>
      <c r="X93" s="356"/>
      <c r="Y93" s="356"/>
      <c r="Z93" s="356"/>
      <c r="AA93" s="358" t="s">
        <v>195</v>
      </c>
      <c r="AB93" s="765"/>
      <c r="AC93" s="766"/>
      <c r="AD93" s="766"/>
      <c r="AE93" s="766"/>
      <c r="AF93" s="767"/>
      <c r="AG93" s="362"/>
      <c r="AH93" s="362"/>
      <c r="AI93" s="362"/>
      <c r="AJ93" s="362"/>
      <c r="AK93" s="362"/>
      <c r="AL93" s="765"/>
      <c r="AM93" s="766"/>
      <c r="AN93" s="766"/>
      <c r="AO93" s="766"/>
      <c r="AP93" s="767"/>
      <c r="AQ93" s="362"/>
      <c r="AR93" s="362"/>
      <c r="AS93" s="362"/>
      <c r="AT93" s="362"/>
      <c r="AU93" s="363"/>
      <c r="AV93" s="461"/>
      <c r="AW93" s="461"/>
      <c r="AX93" s="461"/>
    </row>
    <row r="94" spans="1:50" ht="9.75" customHeight="1" x14ac:dyDescent="0.25">
      <c r="B94" s="401" t="s">
        <v>199</v>
      </c>
      <c r="C94" s="408" t="s">
        <v>200</v>
      </c>
      <c r="D94" s="351"/>
      <c r="E94" s="44"/>
      <c r="F94" s="15"/>
      <c r="G94" s="15"/>
      <c r="H94" s="359"/>
      <c r="I94" s="360"/>
      <c r="J94" s="360"/>
      <c r="K94" s="360"/>
      <c r="L94" s="361"/>
      <c r="M94" s="359"/>
      <c r="N94" s="360"/>
      <c r="O94" s="360"/>
      <c r="P94" s="360"/>
      <c r="Q94" s="361"/>
      <c r="R94" s="359"/>
      <c r="S94" s="360"/>
      <c r="T94" s="360"/>
      <c r="U94" s="360"/>
      <c r="V94" s="361"/>
      <c r="W94" s="352"/>
      <c r="X94" s="353"/>
      <c r="Y94" s="353"/>
      <c r="Z94" s="353"/>
      <c r="AA94" s="353"/>
      <c r="AB94" s="744"/>
      <c r="AC94" s="745"/>
      <c r="AD94" s="745"/>
      <c r="AE94" s="745"/>
      <c r="AF94" s="746"/>
      <c r="AG94" s="360"/>
      <c r="AH94" s="360"/>
      <c r="AI94" s="360"/>
      <c r="AJ94" s="360"/>
      <c r="AK94" s="361"/>
      <c r="AL94" s="744">
        <f>AB94-AB100+AL36+AL46</f>
        <v>0</v>
      </c>
      <c r="AM94" s="745"/>
      <c r="AN94" s="745"/>
      <c r="AO94" s="745"/>
      <c r="AP94" s="746"/>
      <c r="AQ94" s="359"/>
      <c r="AR94" s="360"/>
      <c r="AS94" s="360"/>
      <c r="AT94" s="360"/>
      <c r="AU94" s="361"/>
      <c r="AV94" s="461"/>
      <c r="AW94" s="461"/>
      <c r="AX94" s="461"/>
    </row>
    <row r="95" spans="1:50" ht="12" customHeight="1" x14ac:dyDescent="0.25">
      <c r="B95" s="403"/>
      <c r="C95" s="404" t="s">
        <v>201</v>
      </c>
      <c r="D95" s="355"/>
      <c r="E95" s="329"/>
      <c r="F95" s="330"/>
      <c r="G95" s="330"/>
      <c r="H95" s="37"/>
      <c r="I95" s="356"/>
      <c r="J95" s="356"/>
      <c r="K95" s="356"/>
      <c r="L95" s="357"/>
      <c r="M95" s="37"/>
      <c r="N95" s="356"/>
      <c r="O95" s="356"/>
      <c r="P95" s="356"/>
      <c r="Q95" s="357"/>
      <c r="R95" s="37"/>
      <c r="S95" s="356"/>
      <c r="T95" s="356"/>
      <c r="U95" s="356"/>
      <c r="V95" s="281"/>
      <c r="W95" s="37"/>
      <c r="X95" s="356"/>
      <c r="Y95" s="356"/>
      <c r="Z95" s="356"/>
      <c r="AA95" s="358" t="s">
        <v>195</v>
      </c>
      <c r="AB95" s="747"/>
      <c r="AC95" s="748"/>
      <c r="AD95" s="748"/>
      <c r="AE95" s="748"/>
      <c r="AF95" s="749"/>
      <c r="AG95" s="356"/>
      <c r="AH95" s="356"/>
      <c r="AI95" s="356"/>
      <c r="AJ95" s="356"/>
      <c r="AK95" s="357"/>
      <c r="AL95" s="747"/>
      <c r="AM95" s="748"/>
      <c r="AN95" s="748"/>
      <c r="AO95" s="748"/>
      <c r="AP95" s="749"/>
      <c r="AQ95" s="37"/>
      <c r="AR95" s="356"/>
      <c r="AS95" s="356"/>
      <c r="AT95" s="356"/>
      <c r="AU95" s="357"/>
      <c r="AV95" s="461"/>
      <c r="AW95" s="461"/>
      <c r="AX95" s="461"/>
    </row>
    <row r="96" spans="1:50" ht="10.95" customHeight="1" x14ac:dyDescent="0.25">
      <c r="B96" s="410" t="s">
        <v>202</v>
      </c>
      <c r="C96" s="408" t="s">
        <v>171</v>
      </c>
      <c r="D96" s="351"/>
      <c r="E96" s="44"/>
      <c r="F96" s="15"/>
      <c r="G96" s="15"/>
      <c r="H96" s="359"/>
      <c r="I96" s="360"/>
      <c r="J96" s="360"/>
      <c r="K96" s="360"/>
      <c r="L96" s="361"/>
      <c r="M96" s="359"/>
      <c r="N96" s="360"/>
      <c r="O96" s="360"/>
      <c r="P96" s="360"/>
      <c r="Q96" s="361"/>
      <c r="R96" s="359"/>
      <c r="S96" s="360"/>
      <c r="T96" s="360"/>
      <c r="U96" s="360"/>
      <c r="V96" s="361"/>
      <c r="W96" s="352"/>
      <c r="X96" s="353"/>
      <c r="Y96" s="353"/>
      <c r="Z96" s="353"/>
      <c r="AA96" s="353"/>
      <c r="AB96" s="744"/>
      <c r="AC96" s="745"/>
      <c r="AD96" s="745"/>
      <c r="AE96" s="745"/>
      <c r="AF96" s="746"/>
      <c r="AG96" s="360"/>
      <c r="AH96" s="360"/>
      <c r="AI96" s="360"/>
      <c r="AJ96" s="360"/>
      <c r="AK96" s="361"/>
      <c r="AL96" s="744">
        <f>AB96-AB102+AL38+AL40+AL42+AL48</f>
        <v>0</v>
      </c>
      <c r="AM96" s="745"/>
      <c r="AN96" s="745"/>
      <c r="AO96" s="745"/>
      <c r="AP96" s="746"/>
      <c r="AQ96" s="359"/>
      <c r="AR96" s="360"/>
      <c r="AS96" s="360"/>
      <c r="AT96" s="360"/>
      <c r="AU96" s="361"/>
      <c r="AV96" s="461"/>
      <c r="AW96" s="461"/>
      <c r="AX96" s="461"/>
    </row>
    <row r="97" spans="2:50" ht="10.95" customHeight="1" x14ac:dyDescent="0.25">
      <c r="B97" s="403"/>
      <c r="C97" s="404" t="s">
        <v>201</v>
      </c>
      <c r="D97" s="355"/>
      <c r="E97" s="329"/>
      <c r="F97" s="330"/>
      <c r="G97" s="330"/>
      <c r="H97" s="37"/>
      <c r="I97" s="356"/>
      <c r="J97" s="356"/>
      <c r="K97" s="356"/>
      <c r="L97" s="357"/>
      <c r="M97" s="37"/>
      <c r="N97" s="356"/>
      <c r="O97" s="356"/>
      <c r="P97" s="356"/>
      <c r="Q97" s="357"/>
      <c r="R97" s="37"/>
      <c r="S97" s="356"/>
      <c r="T97" s="356"/>
      <c r="U97" s="356"/>
      <c r="V97" s="281"/>
      <c r="W97" s="37"/>
      <c r="X97" s="356"/>
      <c r="Y97" s="356"/>
      <c r="Z97" s="356"/>
      <c r="AA97" s="358" t="s">
        <v>195</v>
      </c>
      <c r="AB97" s="747"/>
      <c r="AC97" s="748"/>
      <c r="AD97" s="748"/>
      <c r="AE97" s="748"/>
      <c r="AF97" s="749"/>
      <c r="AG97" s="362"/>
      <c r="AH97" s="362"/>
      <c r="AI97" s="362"/>
      <c r="AJ97" s="362"/>
      <c r="AK97" s="363"/>
      <c r="AL97" s="747"/>
      <c r="AM97" s="748"/>
      <c r="AN97" s="748"/>
      <c r="AO97" s="748"/>
      <c r="AP97" s="749"/>
      <c r="AQ97" s="359"/>
      <c r="AR97" s="360"/>
      <c r="AS97" s="360"/>
      <c r="AT97" s="360"/>
      <c r="AU97" s="361"/>
      <c r="AV97" s="461"/>
      <c r="AW97" s="461"/>
      <c r="AX97" s="461"/>
    </row>
    <row r="98" spans="2:50" ht="12" customHeight="1" x14ac:dyDescent="0.25">
      <c r="B98" s="410" t="s">
        <v>203</v>
      </c>
      <c r="C98" s="408" t="s">
        <v>204</v>
      </c>
      <c r="D98" s="351"/>
      <c r="E98" s="44"/>
      <c r="F98" s="15"/>
      <c r="G98" s="15"/>
      <c r="H98" s="352"/>
      <c r="I98" s="353"/>
      <c r="J98" s="353"/>
      <c r="K98" s="353"/>
      <c r="L98" s="354"/>
      <c r="M98" s="352"/>
      <c r="N98" s="353"/>
      <c r="O98" s="353"/>
      <c r="P98" s="353"/>
      <c r="Q98" s="354"/>
      <c r="R98" s="353"/>
      <c r="S98" s="353"/>
      <c r="T98" s="353"/>
      <c r="U98" s="353"/>
      <c r="V98" s="353"/>
      <c r="W98" s="352"/>
      <c r="X98" s="353"/>
      <c r="Y98" s="353"/>
      <c r="Z98" s="353"/>
      <c r="AA98" s="353"/>
      <c r="AB98" s="750"/>
      <c r="AC98" s="751"/>
      <c r="AD98" s="751"/>
      <c r="AE98" s="751"/>
      <c r="AF98" s="752"/>
      <c r="AG98" s="360"/>
      <c r="AH98" s="360"/>
      <c r="AI98" s="360"/>
      <c r="AJ98" s="360"/>
      <c r="AK98" s="361"/>
      <c r="AL98" s="744">
        <f>AB98-AB104+AL44+AL50</f>
        <v>0</v>
      </c>
      <c r="AM98" s="745"/>
      <c r="AN98" s="745"/>
      <c r="AO98" s="745"/>
      <c r="AP98" s="746"/>
      <c r="AQ98" s="359"/>
      <c r="AR98" s="360"/>
      <c r="AS98" s="360"/>
      <c r="AT98" s="360"/>
      <c r="AU98" s="361"/>
      <c r="AV98" s="461"/>
      <c r="AW98" s="461"/>
      <c r="AX98" s="461"/>
    </row>
    <row r="99" spans="2:50" ht="11.4" customHeight="1" x14ac:dyDescent="0.25">
      <c r="B99" s="403"/>
      <c r="C99" s="404" t="s">
        <v>201</v>
      </c>
      <c r="D99" s="355"/>
      <c r="E99" s="329"/>
      <c r="F99" s="330"/>
      <c r="G99" s="330"/>
      <c r="H99" s="37"/>
      <c r="I99" s="356"/>
      <c r="J99" s="356"/>
      <c r="K99" s="356"/>
      <c r="L99" s="357"/>
      <c r="M99" s="37"/>
      <c r="N99" s="356"/>
      <c r="O99" s="356"/>
      <c r="P99" s="356"/>
      <c r="Q99" s="357"/>
      <c r="R99" s="356"/>
      <c r="S99" s="356"/>
      <c r="T99" s="356"/>
      <c r="U99" s="356"/>
      <c r="V99" s="281"/>
      <c r="W99" s="37"/>
      <c r="X99" s="356"/>
      <c r="Y99" s="356"/>
      <c r="Z99" s="356"/>
      <c r="AA99" s="358" t="s">
        <v>195</v>
      </c>
      <c r="AB99" s="765"/>
      <c r="AC99" s="766"/>
      <c r="AD99" s="766"/>
      <c r="AE99" s="766"/>
      <c r="AF99" s="767"/>
      <c r="AG99" s="362"/>
      <c r="AH99" s="362"/>
      <c r="AI99" s="362"/>
      <c r="AJ99" s="362"/>
      <c r="AK99" s="363"/>
      <c r="AL99" s="747"/>
      <c r="AM99" s="748"/>
      <c r="AN99" s="748"/>
      <c r="AO99" s="748"/>
      <c r="AP99" s="749"/>
      <c r="AQ99" s="364"/>
      <c r="AR99" s="362"/>
      <c r="AS99" s="362"/>
      <c r="AT99" s="362"/>
      <c r="AU99" s="363"/>
      <c r="AV99" s="461"/>
      <c r="AW99" s="461"/>
      <c r="AX99" s="461"/>
    </row>
    <row r="100" spans="2:50" ht="9.75" customHeight="1" x14ac:dyDescent="0.25">
      <c r="B100" s="401" t="s">
        <v>205</v>
      </c>
      <c r="C100" s="411" t="s">
        <v>206</v>
      </c>
      <c r="D100" s="351"/>
      <c r="E100" s="44"/>
      <c r="F100" s="15"/>
      <c r="G100" s="15"/>
      <c r="H100" s="359"/>
      <c r="I100" s="360"/>
      <c r="J100" s="360"/>
      <c r="K100" s="360"/>
      <c r="L100" s="361"/>
      <c r="M100" s="359"/>
      <c r="N100" s="360"/>
      <c r="O100" s="360"/>
      <c r="P100" s="360"/>
      <c r="Q100" s="361"/>
      <c r="R100" s="359"/>
      <c r="S100" s="360"/>
      <c r="T100" s="360"/>
      <c r="U100" s="360"/>
      <c r="V100" s="361"/>
      <c r="W100" s="352"/>
      <c r="X100" s="353"/>
      <c r="Y100" s="353"/>
      <c r="Z100" s="353"/>
      <c r="AA100" s="353"/>
      <c r="AB100" s="726">
        <f>IF(AB94-AB88&lt;0,0,AB94-AB88)</f>
        <v>0</v>
      </c>
      <c r="AC100" s="727"/>
      <c r="AD100" s="727"/>
      <c r="AE100" s="727"/>
      <c r="AF100" s="728"/>
      <c r="AG100" s="359"/>
      <c r="AH100" s="360"/>
      <c r="AI100" s="360"/>
      <c r="AJ100" s="360"/>
      <c r="AK100" s="361"/>
      <c r="AL100" s="726">
        <f>IF(AL94-AL88&lt;0,0,AL94-AL88)</f>
        <v>0</v>
      </c>
      <c r="AM100" s="727"/>
      <c r="AN100" s="727"/>
      <c r="AO100" s="727"/>
      <c r="AP100" s="728"/>
      <c r="AQ100" s="359"/>
      <c r="AR100" s="360"/>
      <c r="AS100" s="360"/>
      <c r="AT100" s="360"/>
      <c r="AU100" s="361"/>
      <c r="AV100" s="461"/>
      <c r="AW100" s="461"/>
      <c r="AX100" s="461"/>
    </row>
    <row r="101" spans="2:50" ht="10.95" customHeight="1" x14ac:dyDescent="0.25">
      <c r="B101" s="414"/>
      <c r="C101" s="413" t="s">
        <v>207</v>
      </c>
      <c r="D101" s="355"/>
      <c r="E101" s="329"/>
      <c r="F101" s="330"/>
      <c r="G101" s="330"/>
      <c r="H101" s="37"/>
      <c r="I101" s="362"/>
      <c r="J101" s="362"/>
      <c r="K101" s="362"/>
      <c r="L101" s="363"/>
      <c r="M101" s="37"/>
      <c r="N101" s="362"/>
      <c r="O101" s="362"/>
      <c r="P101" s="362"/>
      <c r="Q101" s="363"/>
      <c r="R101" s="37"/>
      <c r="S101" s="362"/>
      <c r="T101" s="362"/>
      <c r="U101" s="362"/>
      <c r="V101" s="281"/>
      <c r="W101" s="37"/>
      <c r="X101" s="356"/>
      <c r="Y101" s="356"/>
      <c r="Z101" s="356"/>
      <c r="AA101" s="358" t="s">
        <v>195</v>
      </c>
      <c r="AB101" s="729"/>
      <c r="AC101" s="730"/>
      <c r="AD101" s="730"/>
      <c r="AE101" s="730"/>
      <c r="AF101" s="731"/>
      <c r="AG101" s="364"/>
      <c r="AH101" s="362"/>
      <c r="AI101" s="362"/>
      <c r="AJ101" s="362"/>
      <c r="AK101" s="363"/>
      <c r="AL101" s="729"/>
      <c r="AM101" s="730"/>
      <c r="AN101" s="730"/>
      <c r="AO101" s="730"/>
      <c r="AP101" s="731"/>
      <c r="AQ101" s="364"/>
      <c r="AR101" s="362"/>
      <c r="AS101" s="362"/>
      <c r="AT101" s="362"/>
      <c r="AU101" s="363"/>
      <c r="AV101" s="461"/>
      <c r="AW101" s="461"/>
      <c r="AX101" s="461"/>
    </row>
    <row r="102" spans="2:50" ht="11.25" customHeight="1" x14ac:dyDescent="0.25">
      <c r="B102" s="410" t="s">
        <v>208</v>
      </c>
      <c r="C102" s="411" t="s">
        <v>209</v>
      </c>
      <c r="D102" s="351"/>
      <c r="E102" s="44"/>
      <c r="F102" s="15"/>
      <c r="G102" s="15"/>
      <c r="H102" s="359"/>
      <c r="I102" s="360"/>
      <c r="J102" s="360"/>
      <c r="K102" s="360"/>
      <c r="L102" s="361"/>
      <c r="M102" s="359"/>
      <c r="N102" s="360"/>
      <c r="O102" s="360"/>
      <c r="P102" s="360"/>
      <c r="Q102" s="361"/>
      <c r="R102" s="359"/>
      <c r="S102" s="360"/>
      <c r="T102" s="360"/>
      <c r="U102" s="360"/>
      <c r="V102" s="361"/>
      <c r="W102" s="352"/>
      <c r="X102" s="353"/>
      <c r="Y102" s="353"/>
      <c r="Z102" s="353"/>
      <c r="AA102" s="353"/>
      <c r="AB102" s="726">
        <f>IF(AB96-AB90&lt;0,0,AB96-AB90)</f>
        <v>0</v>
      </c>
      <c r="AC102" s="727"/>
      <c r="AD102" s="727"/>
      <c r="AE102" s="727"/>
      <c r="AF102" s="728"/>
      <c r="AG102" s="359"/>
      <c r="AH102" s="360"/>
      <c r="AI102" s="360"/>
      <c r="AJ102" s="360"/>
      <c r="AK102" s="361"/>
      <c r="AL102" s="726">
        <f>IF(AL96-AL90&lt;0,0,AL96-AL90)</f>
        <v>0</v>
      </c>
      <c r="AM102" s="727"/>
      <c r="AN102" s="727"/>
      <c r="AO102" s="727"/>
      <c r="AP102" s="728"/>
      <c r="AQ102" s="359"/>
      <c r="AR102" s="360"/>
      <c r="AS102" s="360"/>
      <c r="AT102" s="360"/>
      <c r="AU102" s="361"/>
      <c r="AV102" s="461"/>
      <c r="AW102" s="461"/>
      <c r="AX102" s="461"/>
    </row>
    <row r="103" spans="2:50" ht="13.35" customHeight="1" x14ac:dyDescent="0.25">
      <c r="B103" s="414"/>
      <c r="C103" s="413" t="s">
        <v>207</v>
      </c>
      <c r="D103" s="355"/>
      <c r="E103" s="329"/>
      <c r="F103" s="330"/>
      <c r="G103" s="330"/>
      <c r="H103" s="37"/>
      <c r="I103" s="362"/>
      <c r="J103" s="362"/>
      <c r="K103" s="362"/>
      <c r="L103" s="363"/>
      <c r="M103" s="37"/>
      <c r="N103" s="362"/>
      <c r="O103" s="362"/>
      <c r="P103" s="362"/>
      <c r="Q103" s="363"/>
      <c r="R103" s="37"/>
      <c r="S103" s="362"/>
      <c r="T103" s="362"/>
      <c r="U103" s="362"/>
      <c r="V103" s="281"/>
      <c r="W103" s="37"/>
      <c r="X103" s="356"/>
      <c r="Y103" s="356"/>
      <c r="Z103" s="356"/>
      <c r="AA103" s="358" t="s">
        <v>195</v>
      </c>
      <c r="AB103" s="729"/>
      <c r="AC103" s="730"/>
      <c r="AD103" s="730"/>
      <c r="AE103" s="730"/>
      <c r="AF103" s="731"/>
      <c r="AG103" s="364"/>
      <c r="AH103" s="362"/>
      <c r="AI103" s="362"/>
      <c r="AJ103" s="362"/>
      <c r="AK103" s="363"/>
      <c r="AL103" s="729"/>
      <c r="AM103" s="730"/>
      <c r="AN103" s="730"/>
      <c r="AO103" s="730"/>
      <c r="AP103" s="731"/>
      <c r="AQ103" s="359"/>
      <c r="AR103" s="360"/>
      <c r="AS103" s="360"/>
      <c r="AT103" s="360"/>
      <c r="AU103" s="361"/>
      <c r="AV103" s="461"/>
      <c r="AW103" s="461"/>
      <c r="AX103" s="461"/>
    </row>
    <row r="104" spans="2:50" ht="11.25" customHeight="1" x14ac:dyDescent="0.25">
      <c r="B104" s="410" t="s">
        <v>210</v>
      </c>
      <c r="C104" s="411" t="s">
        <v>211</v>
      </c>
      <c r="D104" s="351"/>
      <c r="E104" s="44"/>
      <c r="F104" s="15"/>
      <c r="G104" s="15"/>
      <c r="H104" s="359"/>
      <c r="I104" s="360"/>
      <c r="J104" s="360"/>
      <c r="K104" s="360"/>
      <c r="L104" s="361"/>
      <c r="M104" s="359"/>
      <c r="N104" s="360"/>
      <c r="O104" s="360"/>
      <c r="P104" s="360"/>
      <c r="Q104" s="361"/>
      <c r="R104" s="359"/>
      <c r="S104" s="360"/>
      <c r="T104" s="360"/>
      <c r="U104" s="360"/>
      <c r="V104" s="361"/>
      <c r="W104" s="352"/>
      <c r="X104" s="353"/>
      <c r="Y104" s="353"/>
      <c r="Z104" s="353"/>
      <c r="AA104" s="353"/>
      <c r="AB104" s="726">
        <f>IF(AB98-AB92&lt;0,0,AB98-AB92)</f>
        <v>0</v>
      </c>
      <c r="AC104" s="727"/>
      <c r="AD104" s="727"/>
      <c r="AE104" s="727"/>
      <c r="AF104" s="728"/>
      <c r="AG104" s="359"/>
      <c r="AH104" s="360"/>
      <c r="AI104" s="360"/>
      <c r="AJ104" s="360"/>
      <c r="AK104" s="361"/>
      <c r="AL104" s="726">
        <f>IF(AL98-AL92&lt;0,0,AL98-AL92)</f>
        <v>0</v>
      </c>
      <c r="AM104" s="727"/>
      <c r="AN104" s="727"/>
      <c r="AO104" s="727"/>
      <c r="AP104" s="728"/>
      <c r="AQ104" s="359"/>
      <c r="AR104" s="360"/>
      <c r="AS104" s="360"/>
      <c r="AT104" s="360"/>
      <c r="AU104" s="361"/>
      <c r="AV104" s="461"/>
      <c r="AW104" s="461"/>
      <c r="AX104" s="461"/>
    </row>
    <row r="105" spans="2:50" ht="11.25" customHeight="1" x14ac:dyDescent="0.25">
      <c r="B105" s="403"/>
      <c r="C105" s="413" t="s">
        <v>207</v>
      </c>
      <c r="D105" s="355"/>
      <c r="E105" s="329"/>
      <c r="F105" s="330"/>
      <c r="G105" s="330"/>
      <c r="H105" s="37"/>
      <c r="I105" s="356"/>
      <c r="J105" s="356"/>
      <c r="K105" s="356"/>
      <c r="L105" s="357"/>
      <c r="M105" s="37"/>
      <c r="N105" s="356"/>
      <c r="O105" s="356"/>
      <c r="P105" s="356"/>
      <c r="Q105" s="357"/>
      <c r="R105" s="37"/>
      <c r="S105" s="356"/>
      <c r="T105" s="356"/>
      <c r="U105" s="356"/>
      <c r="V105" s="281"/>
      <c r="W105" s="37"/>
      <c r="X105" s="356"/>
      <c r="Y105" s="356"/>
      <c r="Z105" s="356"/>
      <c r="AA105" s="358" t="s">
        <v>195</v>
      </c>
      <c r="AB105" s="729"/>
      <c r="AC105" s="730"/>
      <c r="AD105" s="730"/>
      <c r="AE105" s="730"/>
      <c r="AF105" s="731"/>
      <c r="AG105" s="364"/>
      <c r="AH105" s="362"/>
      <c r="AI105" s="362"/>
      <c r="AJ105" s="362"/>
      <c r="AK105" s="363"/>
      <c r="AL105" s="729"/>
      <c r="AM105" s="730"/>
      <c r="AN105" s="730"/>
      <c r="AO105" s="730"/>
      <c r="AP105" s="731"/>
      <c r="AQ105" s="364"/>
      <c r="AR105" s="362"/>
      <c r="AS105" s="362"/>
      <c r="AT105" s="362"/>
      <c r="AU105" s="363"/>
      <c r="AV105" s="461"/>
      <c r="AW105" s="461"/>
      <c r="AX105" s="461"/>
    </row>
    <row r="106" spans="2:50" ht="11.25" customHeight="1" x14ac:dyDescent="0.25">
      <c r="B106" s="410" t="s">
        <v>212</v>
      </c>
      <c r="C106" s="411" t="s">
        <v>179</v>
      </c>
      <c r="D106" s="351"/>
      <c r="E106" s="71"/>
      <c r="F106" s="365"/>
      <c r="G106" s="365"/>
      <c r="H106" s="759">
        <f>IF(AB106&lt;&gt;0,(H36+H46)*(AB106/(AB36+AB46)),0)</f>
        <v>0</v>
      </c>
      <c r="I106" s="760"/>
      <c r="J106" s="760"/>
      <c r="K106" s="760"/>
      <c r="L106" s="761"/>
      <c r="M106" s="759">
        <f>H106*M17</f>
        <v>0</v>
      </c>
      <c r="N106" s="760"/>
      <c r="O106" s="760"/>
      <c r="P106" s="760"/>
      <c r="Q106" s="761"/>
      <c r="R106" s="759">
        <f>IF(AB106&lt;&gt;0,(R36+R46)*(AB106/(AB36+AB46)),0)</f>
        <v>0</v>
      </c>
      <c r="S106" s="760"/>
      <c r="T106" s="760"/>
      <c r="U106" s="760"/>
      <c r="V106" s="761"/>
      <c r="W106" s="759">
        <f>IF((R36+R46)=0,0,IF(AB106&lt;&gt;0,R106*((W36+W46)/(R36+R46)),0))</f>
        <v>0</v>
      </c>
      <c r="X106" s="760"/>
      <c r="Y106" s="760"/>
      <c r="Z106" s="760"/>
      <c r="AA106" s="761"/>
      <c r="AB106" s="759">
        <f>AB36+AB46-AB112</f>
        <v>0</v>
      </c>
      <c r="AC106" s="760"/>
      <c r="AD106" s="760"/>
      <c r="AE106" s="760"/>
      <c r="AF106" s="761"/>
      <c r="AG106" s="759">
        <f>M106+W106</f>
        <v>0</v>
      </c>
      <c r="AH106" s="760"/>
      <c r="AI106" s="760"/>
      <c r="AJ106" s="760"/>
      <c r="AK106" s="761"/>
      <c r="AL106" s="759">
        <f>AL36+AL46-AL112</f>
        <v>0</v>
      </c>
      <c r="AM106" s="760"/>
      <c r="AN106" s="760"/>
      <c r="AO106" s="760"/>
      <c r="AP106" s="761"/>
      <c r="AQ106" s="726">
        <f>AL106*AQ17</f>
        <v>0</v>
      </c>
      <c r="AR106" s="727"/>
      <c r="AS106" s="727"/>
      <c r="AT106" s="727"/>
      <c r="AU106" s="728"/>
      <c r="AV106" s="461"/>
      <c r="AW106" s="461"/>
      <c r="AX106" s="461"/>
    </row>
    <row r="107" spans="2:50" ht="11.25" customHeight="1" x14ac:dyDescent="0.25">
      <c r="B107" s="414"/>
      <c r="C107" s="404" t="s">
        <v>180</v>
      </c>
      <c r="D107" s="355"/>
      <c r="E107" s="70"/>
      <c r="F107" s="65"/>
      <c r="G107" s="65"/>
      <c r="H107" s="762"/>
      <c r="I107" s="763"/>
      <c r="J107" s="763"/>
      <c r="K107" s="763"/>
      <c r="L107" s="764"/>
      <c r="M107" s="762"/>
      <c r="N107" s="763"/>
      <c r="O107" s="763"/>
      <c r="P107" s="763"/>
      <c r="Q107" s="764"/>
      <c r="R107" s="762"/>
      <c r="S107" s="763"/>
      <c r="T107" s="763"/>
      <c r="U107" s="763"/>
      <c r="V107" s="764"/>
      <c r="W107" s="762"/>
      <c r="X107" s="763"/>
      <c r="Y107" s="763"/>
      <c r="Z107" s="763"/>
      <c r="AA107" s="764"/>
      <c r="AB107" s="762"/>
      <c r="AC107" s="763"/>
      <c r="AD107" s="763"/>
      <c r="AE107" s="763"/>
      <c r="AF107" s="764"/>
      <c r="AG107" s="762"/>
      <c r="AH107" s="763"/>
      <c r="AI107" s="763"/>
      <c r="AJ107" s="763"/>
      <c r="AK107" s="764"/>
      <c r="AL107" s="762"/>
      <c r="AM107" s="763"/>
      <c r="AN107" s="763"/>
      <c r="AO107" s="763"/>
      <c r="AP107" s="764"/>
      <c r="AQ107" s="729"/>
      <c r="AR107" s="730"/>
      <c r="AS107" s="730"/>
      <c r="AT107" s="730"/>
      <c r="AU107" s="731"/>
      <c r="AV107" s="470"/>
      <c r="AW107" s="461"/>
      <c r="AX107" s="461"/>
    </row>
    <row r="108" spans="2:50" ht="11.25" customHeight="1" x14ac:dyDescent="0.25">
      <c r="B108" s="410" t="s">
        <v>213</v>
      </c>
      <c r="C108" s="415" t="s">
        <v>182</v>
      </c>
      <c r="D108" s="366"/>
      <c r="E108" s="69"/>
      <c r="F108" s="64"/>
      <c r="G108" s="64"/>
      <c r="H108" s="759">
        <f>IF(AB108&lt;&gt;0,(H$38+H$40+H$42+H$48)*(AB108/(AB$38+AB$40+AB$42+AB$48)),0)</f>
        <v>0</v>
      </c>
      <c r="I108" s="760"/>
      <c r="J108" s="760"/>
      <c r="K108" s="760"/>
      <c r="L108" s="761"/>
      <c r="M108" s="759">
        <f>H108*0.5</f>
        <v>0</v>
      </c>
      <c r="N108" s="760"/>
      <c r="O108" s="760"/>
      <c r="P108" s="760"/>
      <c r="Q108" s="761"/>
      <c r="R108" s="759">
        <f>IF(AB108&lt;&gt;0,(R$38+R$40+R$42+R$48)*(AB108/(AB$38+AB$40+AB$42+AB$48)),0)</f>
        <v>0</v>
      </c>
      <c r="S108" s="760"/>
      <c r="T108" s="760"/>
      <c r="U108" s="760"/>
      <c r="V108" s="761"/>
      <c r="W108" s="759">
        <f>R108*0.5</f>
        <v>0</v>
      </c>
      <c r="X108" s="760"/>
      <c r="Y108" s="760"/>
      <c r="Z108" s="760"/>
      <c r="AA108" s="761"/>
      <c r="AB108" s="759">
        <f>AB38+AB40+AB42+AB48-AB114</f>
        <v>0</v>
      </c>
      <c r="AC108" s="760"/>
      <c r="AD108" s="760"/>
      <c r="AE108" s="760"/>
      <c r="AF108" s="761"/>
      <c r="AG108" s="759">
        <f>M108+W108</f>
        <v>0</v>
      </c>
      <c r="AH108" s="760"/>
      <c r="AI108" s="760"/>
      <c r="AJ108" s="760"/>
      <c r="AK108" s="761"/>
      <c r="AL108" s="759">
        <f>AL38+AL40+AL42+AL48-AL114</f>
        <v>0</v>
      </c>
      <c r="AM108" s="760"/>
      <c r="AN108" s="760"/>
      <c r="AO108" s="760"/>
      <c r="AP108" s="761"/>
      <c r="AQ108" s="726">
        <f>AL108*0.5</f>
        <v>0</v>
      </c>
      <c r="AR108" s="727"/>
      <c r="AS108" s="727"/>
      <c r="AT108" s="727"/>
      <c r="AU108" s="728"/>
      <c r="AV108" s="470"/>
      <c r="AW108" s="461"/>
      <c r="AX108" s="461"/>
    </row>
    <row r="109" spans="2:50" ht="11.25" customHeight="1" x14ac:dyDescent="0.25">
      <c r="B109" s="414"/>
      <c r="C109" s="404" t="s">
        <v>180</v>
      </c>
      <c r="D109" s="355"/>
      <c r="E109" s="70"/>
      <c r="F109" s="65"/>
      <c r="G109" s="65"/>
      <c r="H109" s="762"/>
      <c r="I109" s="763"/>
      <c r="J109" s="763"/>
      <c r="K109" s="763"/>
      <c r="L109" s="764"/>
      <c r="M109" s="762"/>
      <c r="N109" s="763"/>
      <c r="O109" s="763"/>
      <c r="P109" s="763"/>
      <c r="Q109" s="764"/>
      <c r="R109" s="762"/>
      <c r="S109" s="763"/>
      <c r="T109" s="763"/>
      <c r="U109" s="763"/>
      <c r="V109" s="764"/>
      <c r="W109" s="762"/>
      <c r="X109" s="763"/>
      <c r="Y109" s="763"/>
      <c r="Z109" s="763"/>
      <c r="AA109" s="764"/>
      <c r="AB109" s="762"/>
      <c r="AC109" s="763"/>
      <c r="AD109" s="763"/>
      <c r="AE109" s="763"/>
      <c r="AF109" s="764"/>
      <c r="AG109" s="762"/>
      <c r="AH109" s="763"/>
      <c r="AI109" s="763"/>
      <c r="AJ109" s="763"/>
      <c r="AK109" s="764"/>
      <c r="AL109" s="762"/>
      <c r="AM109" s="763"/>
      <c r="AN109" s="763"/>
      <c r="AO109" s="763"/>
      <c r="AP109" s="764"/>
      <c r="AQ109" s="729"/>
      <c r="AR109" s="730"/>
      <c r="AS109" s="730"/>
      <c r="AT109" s="730"/>
      <c r="AU109" s="731"/>
      <c r="AV109" s="470"/>
      <c r="AW109" s="461"/>
      <c r="AX109" s="461"/>
    </row>
    <row r="110" spans="2:50" ht="11.25" customHeight="1" x14ac:dyDescent="0.25">
      <c r="B110" s="409" t="s">
        <v>214</v>
      </c>
      <c r="C110" s="415" t="s">
        <v>215</v>
      </c>
      <c r="D110" s="366"/>
      <c r="E110" s="333"/>
      <c r="F110" s="334"/>
      <c r="G110" s="334"/>
      <c r="H110" s="759">
        <f>IF(AB110&lt;&gt;0,(H$44+H$50)*(AB110/(AB$44+AB$50)),0)</f>
        <v>0</v>
      </c>
      <c r="I110" s="760"/>
      <c r="J110" s="760"/>
      <c r="K110" s="760"/>
      <c r="L110" s="761"/>
      <c r="M110" s="759">
        <f>H110*0.75</f>
        <v>0</v>
      </c>
      <c r="N110" s="760"/>
      <c r="O110" s="760"/>
      <c r="P110" s="760"/>
      <c r="Q110" s="761"/>
      <c r="R110" s="759">
        <f>IF(AB110&lt;&gt;0,(R$44+R$50)*(AB110/(AB$44+AB$50)),0)</f>
        <v>0</v>
      </c>
      <c r="S110" s="760"/>
      <c r="T110" s="760"/>
      <c r="U110" s="760"/>
      <c r="V110" s="761"/>
      <c r="W110" s="759">
        <f>R110*0.75</f>
        <v>0</v>
      </c>
      <c r="X110" s="760"/>
      <c r="Y110" s="760"/>
      <c r="Z110" s="760"/>
      <c r="AA110" s="761"/>
      <c r="AB110" s="759">
        <f>AB44+AB50-AB116</f>
        <v>0</v>
      </c>
      <c r="AC110" s="760"/>
      <c r="AD110" s="760"/>
      <c r="AE110" s="760"/>
      <c r="AF110" s="761"/>
      <c r="AG110" s="759">
        <f>M110+W110</f>
        <v>0</v>
      </c>
      <c r="AH110" s="760"/>
      <c r="AI110" s="760"/>
      <c r="AJ110" s="760"/>
      <c r="AK110" s="761"/>
      <c r="AL110" s="759">
        <f>AL44+AL50-AL116</f>
        <v>0</v>
      </c>
      <c r="AM110" s="760"/>
      <c r="AN110" s="760"/>
      <c r="AO110" s="760"/>
      <c r="AP110" s="761"/>
      <c r="AQ110" s="726">
        <f>AL110*0.75</f>
        <v>0</v>
      </c>
      <c r="AR110" s="727"/>
      <c r="AS110" s="727"/>
      <c r="AT110" s="727"/>
      <c r="AU110" s="728"/>
      <c r="AV110" s="470"/>
      <c r="AW110" s="461"/>
      <c r="AX110" s="461"/>
    </row>
    <row r="111" spans="2:50" ht="11.25" customHeight="1" x14ac:dyDescent="0.25">
      <c r="B111" s="414"/>
      <c r="C111" s="404" t="s">
        <v>180</v>
      </c>
      <c r="D111" s="355"/>
      <c r="E111" s="329"/>
      <c r="F111" s="330"/>
      <c r="G111" s="330"/>
      <c r="H111" s="762"/>
      <c r="I111" s="763"/>
      <c r="J111" s="763"/>
      <c r="K111" s="763"/>
      <c r="L111" s="764"/>
      <c r="M111" s="762"/>
      <c r="N111" s="763"/>
      <c r="O111" s="763"/>
      <c r="P111" s="763"/>
      <c r="Q111" s="764"/>
      <c r="R111" s="762"/>
      <c r="S111" s="763"/>
      <c r="T111" s="763"/>
      <c r="U111" s="763"/>
      <c r="V111" s="764"/>
      <c r="W111" s="762"/>
      <c r="X111" s="763"/>
      <c r="Y111" s="763"/>
      <c r="Z111" s="763"/>
      <c r="AA111" s="764"/>
      <c r="AB111" s="762"/>
      <c r="AC111" s="763"/>
      <c r="AD111" s="763"/>
      <c r="AE111" s="763"/>
      <c r="AF111" s="764"/>
      <c r="AG111" s="762"/>
      <c r="AH111" s="763"/>
      <c r="AI111" s="763"/>
      <c r="AJ111" s="763"/>
      <c r="AK111" s="764"/>
      <c r="AL111" s="762"/>
      <c r="AM111" s="763"/>
      <c r="AN111" s="763"/>
      <c r="AO111" s="763"/>
      <c r="AP111" s="764"/>
      <c r="AQ111" s="729"/>
      <c r="AR111" s="730"/>
      <c r="AS111" s="730"/>
      <c r="AT111" s="730"/>
      <c r="AU111" s="731"/>
      <c r="AV111" s="470"/>
      <c r="AW111" s="461"/>
      <c r="AX111" s="461"/>
    </row>
    <row r="112" spans="2:50" ht="11.25" customHeight="1" x14ac:dyDescent="0.25">
      <c r="B112" s="410" t="s">
        <v>216</v>
      </c>
      <c r="C112" s="411" t="s">
        <v>184</v>
      </c>
      <c r="D112" s="351"/>
      <c r="E112" s="71"/>
      <c r="F112" s="365"/>
      <c r="G112" s="365"/>
      <c r="H112" s="726">
        <f>IF(AB112&gt;0,(H36+H46)*(AB112/(AB36+AB46)),0)</f>
        <v>0</v>
      </c>
      <c r="I112" s="727"/>
      <c r="J112" s="727"/>
      <c r="K112" s="727"/>
      <c r="L112" s="728"/>
      <c r="M112" s="726">
        <f>H112*M17</f>
        <v>0</v>
      </c>
      <c r="N112" s="727"/>
      <c r="O112" s="727"/>
      <c r="P112" s="727"/>
      <c r="Q112" s="728"/>
      <c r="R112" s="726">
        <f>IF(AB112&gt;0,(R36+R46)*(AB112/(AB36+AB46)),0)</f>
        <v>0</v>
      </c>
      <c r="S112" s="727"/>
      <c r="T112" s="727"/>
      <c r="U112" s="727"/>
      <c r="V112" s="728"/>
      <c r="W112" s="759">
        <f>IF(AB112&lt;&gt;0,R112*((W36+W46)/(R36+R46)),0)</f>
        <v>0</v>
      </c>
      <c r="X112" s="760"/>
      <c r="Y112" s="760"/>
      <c r="Z112" s="760"/>
      <c r="AA112" s="761"/>
      <c r="AB112" s="759">
        <f>IF(AX47&gt;=AB100,AB100,AB100-(AB100-AX47))</f>
        <v>0</v>
      </c>
      <c r="AC112" s="760"/>
      <c r="AD112" s="760"/>
      <c r="AE112" s="760"/>
      <c r="AF112" s="761"/>
      <c r="AG112" s="726">
        <f>M112+W112</f>
        <v>0</v>
      </c>
      <c r="AH112" s="727"/>
      <c r="AI112" s="727"/>
      <c r="AJ112" s="727"/>
      <c r="AK112" s="728"/>
      <c r="AL112" s="759">
        <f>IF(AL36+AL46&gt;=AL100,AL100,AL100-(AL100-AL36-AL46))</f>
        <v>0</v>
      </c>
      <c r="AM112" s="760"/>
      <c r="AN112" s="760"/>
      <c r="AO112" s="760"/>
      <c r="AP112" s="761"/>
      <c r="AQ112" s="726">
        <f>AL112*AQ17</f>
        <v>0</v>
      </c>
      <c r="AR112" s="727"/>
      <c r="AS112" s="727"/>
      <c r="AT112" s="727"/>
      <c r="AU112" s="728"/>
      <c r="AV112" s="470"/>
      <c r="AW112" s="461"/>
      <c r="AX112" s="461"/>
    </row>
    <row r="113" spans="2:50" ht="11.25" customHeight="1" x14ac:dyDescent="0.25">
      <c r="B113" s="414"/>
      <c r="C113" s="404" t="s">
        <v>180</v>
      </c>
      <c r="D113" s="355"/>
      <c r="E113" s="70"/>
      <c r="F113" s="65"/>
      <c r="G113" s="65"/>
      <c r="H113" s="729"/>
      <c r="I113" s="730"/>
      <c r="J113" s="730"/>
      <c r="K113" s="730"/>
      <c r="L113" s="731"/>
      <c r="M113" s="729"/>
      <c r="N113" s="730"/>
      <c r="O113" s="730"/>
      <c r="P113" s="730"/>
      <c r="Q113" s="731"/>
      <c r="R113" s="729"/>
      <c r="S113" s="730"/>
      <c r="T113" s="730"/>
      <c r="U113" s="730"/>
      <c r="V113" s="731"/>
      <c r="W113" s="762"/>
      <c r="X113" s="763"/>
      <c r="Y113" s="763"/>
      <c r="Z113" s="763"/>
      <c r="AA113" s="764"/>
      <c r="AB113" s="762"/>
      <c r="AC113" s="763"/>
      <c r="AD113" s="763"/>
      <c r="AE113" s="763"/>
      <c r="AF113" s="764"/>
      <c r="AG113" s="729"/>
      <c r="AH113" s="730"/>
      <c r="AI113" s="730"/>
      <c r="AJ113" s="730"/>
      <c r="AK113" s="731"/>
      <c r="AL113" s="762"/>
      <c r="AM113" s="763"/>
      <c r="AN113" s="763"/>
      <c r="AO113" s="763"/>
      <c r="AP113" s="764"/>
      <c r="AQ113" s="729"/>
      <c r="AR113" s="730"/>
      <c r="AS113" s="730"/>
      <c r="AT113" s="730"/>
      <c r="AU113" s="731"/>
      <c r="AV113" s="470"/>
      <c r="AW113" s="461"/>
      <c r="AX113" s="461"/>
    </row>
    <row r="114" spans="2:50" ht="11.25" customHeight="1" x14ac:dyDescent="0.25">
      <c r="B114" s="410" t="s">
        <v>217</v>
      </c>
      <c r="C114" s="415" t="s">
        <v>186</v>
      </c>
      <c r="D114" s="366"/>
      <c r="E114" s="69"/>
      <c r="F114" s="64"/>
      <c r="G114" s="64"/>
      <c r="H114" s="726">
        <f>IF(AB114&gt;0,(H$38+H$40+H$42+H$48)*(AB114/(AB$38+AB$40+AB$42+AB$48)),0)</f>
        <v>0</v>
      </c>
      <c r="I114" s="727"/>
      <c r="J114" s="727"/>
      <c r="K114" s="727"/>
      <c r="L114" s="728"/>
      <c r="M114" s="726">
        <f>H114*0.5</f>
        <v>0</v>
      </c>
      <c r="N114" s="727"/>
      <c r="O114" s="727"/>
      <c r="P114" s="727"/>
      <c r="Q114" s="728"/>
      <c r="R114" s="726">
        <f>IF(AB114&gt;0,(R$38+R$40+R$42+R$49)*(AB114/(AB$38+AB$40+AB$42+AB$48)),0)</f>
        <v>0</v>
      </c>
      <c r="S114" s="727"/>
      <c r="T114" s="727"/>
      <c r="U114" s="727"/>
      <c r="V114" s="728"/>
      <c r="W114" s="726">
        <f>R114*0.5</f>
        <v>0</v>
      </c>
      <c r="X114" s="727"/>
      <c r="Y114" s="727"/>
      <c r="Z114" s="727"/>
      <c r="AA114" s="728"/>
      <c r="AB114" s="759">
        <f>IF(AX49&gt;=AB102,AB102,AB102-(AB102-AX49))</f>
        <v>0</v>
      </c>
      <c r="AC114" s="760"/>
      <c r="AD114" s="760"/>
      <c r="AE114" s="760"/>
      <c r="AF114" s="761"/>
      <c r="AG114" s="726">
        <f>M114+W114</f>
        <v>0</v>
      </c>
      <c r="AH114" s="727"/>
      <c r="AI114" s="727"/>
      <c r="AJ114" s="727"/>
      <c r="AK114" s="728"/>
      <c r="AL114" s="759">
        <f>IF(AL38+AL40+AL42+AL48&gt;=AL102,AL102,AL102-(AL102-AL38-AL40-AL42-AL48))</f>
        <v>0</v>
      </c>
      <c r="AM114" s="760"/>
      <c r="AN114" s="760"/>
      <c r="AO114" s="760"/>
      <c r="AP114" s="761"/>
      <c r="AQ114" s="726">
        <f>AL114*0.5</f>
        <v>0</v>
      </c>
      <c r="AR114" s="727"/>
      <c r="AS114" s="727"/>
      <c r="AT114" s="727"/>
      <c r="AU114" s="728"/>
      <c r="AV114" s="470"/>
      <c r="AW114" s="461"/>
      <c r="AX114" s="461"/>
    </row>
    <row r="115" spans="2:50" ht="11.25" customHeight="1" x14ac:dyDescent="0.25">
      <c r="B115" s="414"/>
      <c r="C115" s="404" t="s">
        <v>180</v>
      </c>
      <c r="D115" s="355"/>
      <c r="E115" s="70"/>
      <c r="F115" s="65"/>
      <c r="G115" s="65"/>
      <c r="H115" s="729"/>
      <c r="I115" s="730"/>
      <c r="J115" s="730"/>
      <c r="K115" s="730"/>
      <c r="L115" s="731"/>
      <c r="M115" s="729"/>
      <c r="N115" s="730"/>
      <c r="O115" s="730"/>
      <c r="P115" s="730"/>
      <c r="Q115" s="731"/>
      <c r="R115" s="729"/>
      <c r="S115" s="730"/>
      <c r="T115" s="730"/>
      <c r="U115" s="730"/>
      <c r="V115" s="731"/>
      <c r="W115" s="729"/>
      <c r="X115" s="730"/>
      <c r="Y115" s="730"/>
      <c r="Z115" s="730"/>
      <c r="AA115" s="731"/>
      <c r="AB115" s="762"/>
      <c r="AC115" s="763"/>
      <c r="AD115" s="763"/>
      <c r="AE115" s="763"/>
      <c r="AF115" s="764"/>
      <c r="AG115" s="729"/>
      <c r="AH115" s="730"/>
      <c r="AI115" s="730"/>
      <c r="AJ115" s="730"/>
      <c r="AK115" s="731"/>
      <c r="AL115" s="762"/>
      <c r="AM115" s="763"/>
      <c r="AN115" s="763"/>
      <c r="AO115" s="763"/>
      <c r="AP115" s="764"/>
      <c r="AQ115" s="729"/>
      <c r="AR115" s="730"/>
      <c r="AS115" s="730"/>
      <c r="AT115" s="730"/>
      <c r="AU115" s="731"/>
      <c r="AV115" s="470"/>
      <c r="AW115" s="461"/>
      <c r="AX115" s="461"/>
    </row>
    <row r="116" spans="2:50" ht="11.25" customHeight="1" x14ac:dyDescent="0.25">
      <c r="B116" s="410" t="s">
        <v>218</v>
      </c>
      <c r="C116" s="415" t="s">
        <v>219</v>
      </c>
      <c r="D116" s="351"/>
      <c r="E116" s="44"/>
      <c r="F116" s="15"/>
      <c r="G116" s="15"/>
      <c r="H116" s="726">
        <f>IF(AB116&gt;0,(H$44+H$50)*(AB116/(AB$44+AB$50)),0)</f>
        <v>0</v>
      </c>
      <c r="I116" s="727"/>
      <c r="J116" s="727"/>
      <c r="K116" s="727"/>
      <c r="L116" s="728"/>
      <c r="M116" s="726">
        <f>H116*0.75</f>
        <v>0</v>
      </c>
      <c r="N116" s="727"/>
      <c r="O116" s="727"/>
      <c r="P116" s="727"/>
      <c r="Q116" s="728"/>
      <c r="R116" s="726">
        <f>IF(AB116&gt;0,(R$44+R$50)*(AB116/(AB$44+AB$50)),0)</f>
        <v>0</v>
      </c>
      <c r="S116" s="727"/>
      <c r="T116" s="727"/>
      <c r="U116" s="727"/>
      <c r="V116" s="728"/>
      <c r="W116" s="726">
        <f>R116*0.75</f>
        <v>0</v>
      </c>
      <c r="X116" s="727"/>
      <c r="Y116" s="727"/>
      <c r="Z116" s="727"/>
      <c r="AA116" s="728"/>
      <c r="AB116" s="759">
        <f>IF(AX51&gt;=AB104,AB104,AB104-(AB104-AX51))</f>
        <v>0</v>
      </c>
      <c r="AC116" s="760"/>
      <c r="AD116" s="760"/>
      <c r="AE116" s="760"/>
      <c r="AF116" s="761"/>
      <c r="AG116" s="726">
        <f>M116+W116</f>
        <v>0</v>
      </c>
      <c r="AH116" s="727"/>
      <c r="AI116" s="727"/>
      <c r="AJ116" s="727"/>
      <c r="AK116" s="728"/>
      <c r="AL116" s="759">
        <f>IF(AL44+AL50&gt;=AL104,AL104,AL104-(AL104-AL44-AL50))</f>
        <v>0</v>
      </c>
      <c r="AM116" s="760"/>
      <c r="AN116" s="760"/>
      <c r="AO116" s="760"/>
      <c r="AP116" s="761"/>
      <c r="AQ116" s="726">
        <f>AL116*0.75</f>
        <v>0</v>
      </c>
      <c r="AR116" s="727"/>
      <c r="AS116" s="727"/>
      <c r="AT116" s="727"/>
      <c r="AU116" s="728"/>
      <c r="AV116" s="470"/>
      <c r="AW116" s="461"/>
      <c r="AX116" s="461"/>
    </row>
    <row r="117" spans="2:50" ht="11.25" customHeight="1" x14ac:dyDescent="0.25">
      <c r="B117" s="414"/>
      <c r="C117" s="404" t="s">
        <v>180</v>
      </c>
      <c r="D117" s="355"/>
      <c r="E117" s="329"/>
      <c r="F117" s="330"/>
      <c r="G117" s="330"/>
      <c r="H117" s="729"/>
      <c r="I117" s="730"/>
      <c r="J117" s="730"/>
      <c r="K117" s="730"/>
      <c r="L117" s="731"/>
      <c r="M117" s="729"/>
      <c r="N117" s="730"/>
      <c r="O117" s="730"/>
      <c r="P117" s="730"/>
      <c r="Q117" s="731"/>
      <c r="R117" s="729"/>
      <c r="S117" s="730"/>
      <c r="T117" s="730"/>
      <c r="U117" s="730"/>
      <c r="V117" s="731"/>
      <c r="W117" s="729"/>
      <c r="X117" s="730"/>
      <c r="Y117" s="730"/>
      <c r="Z117" s="730"/>
      <c r="AA117" s="731"/>
      <c r="AB117" s="762"/>
      <c r="AC117" s="763"/>
      <c r="AD117" s="763"/>
      <c r="AE117" s="763"/>
      <c r="AF117" s="764"/>
      <c r="AG117" s="729"/>
      <c r="AH117" s="730"/>
      <c r="AI117" s="730"/>
      <c r="AJ117" s="730"/>
      <c r="AK117" s="731"/>
      <c r="AL117" s="762"/>
      <c r="AM117" s="763"/>
      <c r="AN117" s="763"/>
      <c r="AO117" s="763"/>
      <c r="AP117" s="764"/>
      <c r="AQ117" s="729"/>
      <c r="AR117" s="730"/>
      <c r="AS117" s="730"/>
      <c r="AT117" s="730"/>
      <c r="AU117" s="731"/>
      <c r="AV117" s="470"/>
      <c r="AW117" s="461"/>
      <c r="AX117" s="461"/>
    </row>
    <row r="118" spans="2:50" ht="11.25" customHeight="1" x14ac:dyDescent="0.25">
      <c r="B118" s="410" t="s">
        <v>220</v>
      </c>
      <c r="C118" s="411" t="s">
        <v>188</v>
      </c>
      <c r="D118" s="351"/>
      <c r="E118" s="44"/>
      <c r="F118" s="15"/>
      <c r="G118" s="15"/>
      <c r="H118" s="359"/>
      <c r="I118" s="360"/>
      <c r="J118" s="360"/>
      <c r="K118" s="360"/>
      <c r="L118" s="361"/>
      <c r="M118" s="359"/>
      <c r="N118" s="360"/>
      <c r="O118" s="360"/>
      <c r="P118" s="360"/>
      <c r="Q118" s="361"/>
      <c r="R118" s="359"/>
      <c r="S118" s="360"/>
      <c r="T118" s="360"/>
      <c r="U118" s="360"/>
      <c r="V118" s="361"/>
      <c r="W118" s="352"/>
      <c r="X118" s="353"/>
      <c r="Y118" s="353"/>
      <c r="Z118" s="353"/>
      <c r="AA118" s="353"/>
      <c r="AB118" s="744"/>
      <c r="AC118" s="745"/>
      <c r="AD118" s="745"/>
      <c r="AE118" s="745"/>
      <c r="AF118" s="746"/>
      <c r="AG118" s="353"/>
      <c r="AH118" s="353"/>
      <c r="AI118" s="353"/>
      <c r="AJ118" s="353"/>
      <c r="AK118" s="354"/>
      <c r="AL118" s="352"/>
      <c r="AM118" s="353"/>
      <c r="AN118" s="353"/>
      <c r="AO118" s="353"/>
      <c r="AP118" s="354"/>
      <c r="AQ118" s="352"/>
      <c r="AR118" s="353"/>
      <c r="AS118" s="353"/>
      <c r="AT118" s="353"/>
      <c r="AU118" s="354"/>
      <c r="AV118" s="470"/>
      <c r="AW118" s="461"/>
      <c r="AX118" s="461"/>
    </row>
    <row r="119" spans="2:50" ht="11.4" customHeight="1" x14ac:dyDescent="0.25">
      <c r="B119" s="412"/>
      <c r="C119" s="413" t="s">
        <v>221</v>
      </c>
      <c r="D119" s="355"/>
      <c r="E119" s="329"/>
      <c r="F119" s="330"/>
      <c r="G119" s="330"/>
      <c r="H119" s="37"/>
      <c r="I119" s="362"/>
      <c r="J119" s="362"/>
      <c r="K119" s="362"/>
      <c r="L119" s="363"/>
      <c r="M119" s="37"/>
      <c r="N119" s="362"/>
      <c r="O119" s="362"/>
      <c r="P119" s="362"/>
      <c r="Q119" s="363"/>
      <c r="R119" s="37"/>
      <c r="S119" s="362"/>
      <c r="T119" s="362"/>
      <c r="U119" s="362"/>
      <c r="V119" s="281"/>
      <c r="W119" s="37"/>
      <c r="X119" s="356"/>
      <c r="Y119" s="356"/>
      <c r="Z119" s="356"/>
      <c r="AA119" s="358" t="s">
        <v>195</v>
      </c>
      <c r="AB119" s="747"/>
      <c r="AC119" s="748"/>
      <c r="AD119" s="748"/>
      <c r="AE119" s="748"/>
      <c r="AF119" s="749"/>
      <c r="AG119" s="362"/>
      <c r="AH119" s="362"/>
      <c r="AI119" s="362"/>
      <c r="AJ119" s="362"/>
      <c r="AK119" s="363"/>
      <c r="AL119" s="364"/>
      <c r="AM119" s="362"/>
      <c r="AN119" s="362"/>
      <c r="AO119" s="362"/>
      <c r="AP119" s="363"/>
      <c r="AQ119" s="364"/>
      <c r="AR119" s="362"/>
      <c r="AS119" s="362"/>
      <c r="AT119" s="362"/>
      <c r="AU119" s="363"/>
      <c r="AV119" s="470"/>
      <c r="AW119" s="461"/>
      <c r="AX119" s="461"/>
    </row>
    <row r="120" spans="2:50" ht="11.25" customHeight="1" x14ac:dyDescent="0.25">
      <c r="B120" s="410" t="s">
        <v>222</v>
      </c>
      <c r="C120" s="411" t="s">
        <v>191</v>
      </c>
      <c r="D120" s="351"/>
      <c r="E120" s="44"/>
      <c r="F120" s="15"/>
      <c r="G120" s="15"/>
      <c r="H120" s="359"/>
      <c r="I120" s="360"/>
      <c r="J120" s="360"/>
      <c r="K120" s="360"/>
      <c r="L120" s="361"/>
      <c r="M120" s="359"/>
      <c r="N120" s="360"/>
      <c r="O120" s="360"/>
      <c r="P120" s="360"/>
      <c r="Q120" s="361"/>
      <c r="R120" s="359"/>
      <c r="S120" s="360"/>
      <c r="T120" s="360"/>
      <c r="U120" s="360"/>
      <c r="V120" s="361"/>
      <c r="W120" s="352"/>
      <c r="X120" s="353"/>
      <c r="Y120" s="353"/>
      <c r="Z120" s="353"/>
      <c r="AA120" s="353"/>
      <c r="AB120" s="744"/>
      <c r="AC120" s="745"/>
      <c r="AD120" s="745"/>
      <c r="AE120" s="745"/>
      <c r="AF120" s="746"/>
      <c r="AG120" s="353"/>
      <c r="AH120" s="353"/>
      <c r="AI120" s="353"/>
      <c r="AJ120" s="353"/>
      <c r="AK120" s="354"/>
      <c r="AL120" s="352"/>
      <c r="AM120" s="353"/>
      <c r="AN120" s="353"/>
      <c r="AO120" s="353"/>
      <c r="AP120" s="354"/>
      <c r="AQ120" s="352"/>
      <c r="AR120" s="353"/>
      <c r="AS120" s="353"/>
      <c r="AT120" s="353"/>
      <c r="AU120" s="354"/>
      <c r="AV120" s="470"/>
      <c r="AW120" s="461"/>
      <c r="AX120" s="461"/>
    </row>
    <row r="121" spans="2:50" ht="11.25" customHeight="1" x14ac:dyDescent="0.25">
      <c r="B121" s="412"/>
      <c r="C121" s="413" t="s">
        <v>221</v>
      </c>
      <c r="D121" s="355"/>
      <c r="E121" s="329"/>
      <c r="F121" s="330"/>
      <c r="G121" s="330"/>
      <c r="H121" s="37"/>
      <c r="I121" s="362"/>
      <c r="J121" s="362"/>
      <c r="K121" s="362"/>
      <c r="L121" s="363"/>
      <c r="M121" s="37"/>
      <c r="N121" s="362"/>
      <c r="O121" s="362"/>
      <c r="P121" s="362"/>
      <c r="Q121" s="363"/>
      <c r="R121" s="37"/>
      <c r="S121" s="362"/>
      <c r="T121" s="362"/>
      <c r="U121" s="362"/>
      <c r="V121" s="281"/>
      <c r="W121" s="37"/>
      <c r="X121" s="356"/>
      <c r="Y121" s="356"/>
      <c r="Z121" s="356"/>
      <c r="AA121" s="358" t="s">
        <v>195</v>
      </c>
      <c r="AB121" s="747"/>
      <c r="AC121" s="748"/>
      <c r="AD121" s="748"/>
      <c r="AE121" s="748"/>
      <c r="AF121" s="749"/>
      <c r="AG121" s="362"/>
      <c r="AH121" s="362"/>
      <c r="AI121" s="362"/>
      <c r="AJ121" s="362"/>
      <c r="AK121" s="363"/>
      <c r="AL121" s="364"/>
      <c r="AM121" s="362"/>
      <c r="AN121" s="362"/>
      <c r="AO121" s="362"/>
      <c r="AP121" s="363"/>
      <c r="AQ121" s="364"/>
      <c r="AR121" s="362"/>
      <c r="AS121" s="362"/>
      <c r="AT121" s="362"/>
      <c r="AU121" s="363"/>
      <c r="AV121" s="470"/>
      <c r="AW121" s="461"/>
      <c r="AX121" s="461"/>
    </row>
    <row r="122" spans="2:50" ht="11.25" customHeight="1" x14ac:dyDescent="0.25">
      <c r="B122" s="410" t="s">
        <v>223</v>
      </c>
      <c r="C122" s="411" t="s">
        <v>224</v>
      </c>
      <c r="D122" s="351"/>
      <c r="E122" s="44"/>
      <c r="F122" s="15"/>
      <c r="G122" s="15"/>
      <c r="H122" s="359"/>
      <c r="I122" s="360"/>
      <c r="J122" s="360"/>
      <c r="K122" s="360"/>
      <c r="L122" s="361"/>
      <c r="M122" s="359"/>
      <c r="N122" s="360"/>
      <c r="O122" s="360"/>
      <c r="P122" s="360"/>
      <c r="Q122" s="361"/>
      <c r="R122" s="359"/>
      <c r="S122" s="360"/>
      <c r="T122" s="360"/>
      <c r="U122" s="360"/>
      <c r="V122" s="361"/>
      <c r="W122" s="352"/>
      <c r="X122" s="353"/>
      <c r="Y122" s="353"/>
      <c r="Z122" s="353"/>
      <c r="AA122" s="353"/>
      <c r="AB122" s="750"/>
      <c r="AC122" s="751"/>
      <c r="AD122" s="751"/>
      <c r="AE122" s="751"/>
      <c r="AF122" s="752"/>
      <c r="AG122" s="353"/>
      <c r="AH122" s="353"/>
      <c r="AI122" s="353"/>
      <c r="AJ122" s="353"/>
      <c r="AK122" s="354"/>
      <c r="AL122" s="352"/>
      <c r="AM122" s="353"/>
      <c r="AN122" s="353"/>
      <c r="AO122" s="353"/>
      <c r="AP122" s="354"/>
      <c r="AQ122" s="352"/>
      <c r="AR122" s="353"/>
      <c r="AS122" s="353"/>
      <c r="AT122" s="353"/>
      <c r="AU122" s="354"/>
      <c r="AV122" s="470"/>
      <c r="AW122" s="461"/>
      <c r="AX122" s="461"/>
    </row>
    <row r="123" spans="2:50" ht="11.4" customHeight="1" thickBot="1" x14ac:dyDescent="0.3">
      <c r="B123" s="416"/>
      <c r="C123" s="418" t="s">
        <v>221</v>
      </c>
      <c r="D123" s="368"/>
      <c r="E123" s="369"/>
      <c r="F123" s="370"/>
      <c r="G123" s="370"/>
      <c r="H123" s="37"/>
      <c r="I123" s="362"/>
      <c r="J123" s="362"/>
      <c r="K123" s="362"/>
      <c r="L123" s="363"/>
      <c r="M123" s="37"/>
      <c r="N123" s="362"/>
      <c r="O123" s="362"/>
      <c r="P123" s="362"/>
      <c r="Q123" s="363"/>
      <c r="R123" s="37"/>
      <c r="S123" s="362"/>
      <c r="T123" s="362"/>
      <c r="U123" s="362"/>
      <c r="V123" s="281"/>
      <c r="W123" s="37"/>
      <c r="X123" s="356"/>
      <c r="Y123" s="356"/>
      <c r="Z123" s="356"/>
      <c r="AA123" s="358" t="s">
        <v>195</v>
      </c>
      <c r="AB123" s="753"/>
      <c r="AC123" s="754"/>
      <c r="AD123" s="754"/>
      <c r="AE123" s="754"/>
      <c r="AF123" s="755"/>
      <c r="AG123" s="362"/>
      <c r="AH123" s="362"/>
      <c r="AI123" s="362"/>
      <c r="AJ123" s="362"/>
      <c r="AK123" s="363"/>
      <c r="AL123" s="364"/>
      <c r="AM123" s="362"/>
      <c r="AN123" s="362"/>
      <c r="AO123" s="362"/>
      <c r="AP123" s="363"/>
      <c r="AQ123" s="364"/>
      <c r="AR123" s="362"/>
      <c r="AS123" s="362"/>
      <c r="AT123" s="362"/>
      <c r="AU123" s="363"/>
      <c r="AV123" s="470"/>
      <c r="AW123" s="461"/>
      <c r="AX123" s="461"/>
    </row>
    <row r="124" spans="2:50" ht="14.25" customHeight="1" x14ac:dyDescent="0.25">
      <c r="B124" s="484" t="s">
        <v>225</v>
      </c>
      <c r="C124" s="483"/>
      <c r="D124" s="483"/>
      <c r="E124" s="483"/>
      <c r="F124" s="483"/>
      <c r="G124" s="483"/>
      <c r="H124" s="483"/>
      <c r="I124" s="483"/>
      <c r="J124" s="483"/>
      <c r="K124" s="483"/>
      <c r="L124" s="483"/>
      <c r="M124" s="483"/>
      <c r="N124" s="483"/>
      <c r="O124" s="483"/>
      <c r="P124" s="483"/>
      <c r="Q124" s="483"/>
      <c r="R124" s="483"/>
      <c r="S124" s="483"/>
      <c r="T124" s="483"/>
      <c r="U124" s="483"/>
      <c r="V124" s="483"/>
      <c r="W124" s="483"/>
      <c r="X124" s="483"/>
      <c r="Y124" s="483"/>
      <c r="Z124" s="483"/>
      <c r="AA124" s="483"/>
      <c r="AB124" s="377"/>
      <c r="AC124" s="377"/>
      <c r="AD124" s="377"/>
      <c r="AE124" s="377"/>
      <c r="AF124" s="377"/>
      <c r="AG124" s="483"/>
      <c r="AH124" s="483"/>
      <c r="AI124" s="483"/>
      <c r="AJ124" s="483"/>
      <c r="AK124" s="483"/>
      <c r="AL124" s="483"/>
      <c r="AM124" s="483"/>
      <c r="AN124" s="483"/>
      <c r="AO124" s="483"/>
      <c r="AP124" s="483"/>
      <c r="AQ124" s="483"/>
      <c r="AR124" s="483"/>
      <c r="AS124" s="483"/>
      <c r="AT124" s="483"/>
      <c r="AU124" s="286"/>
      <c r="AV124" s="461"/>
      <c r="AW124" s="461"/>
      <c r="AX124" s="461"/>
    </row>
    <row r="125" spans="2:50" ht="12" customHeight="1" x14ac:dyDescent="0.25">
      <c r="B125" s="756" t="s">
        <v>121</v>
      </c>
      <c r="C125" s="757"/>
      <c r="D125" s="757"/>
      <c r="E125" s="757"/>
      <c r="F125" s="757"/>
      <c r="G125" s="757"/>
      <c r="H125" s="757"/>
      <c r="I125" s="757"/>
      <c r="J125" s="757"/>
      <c r="K125" s="757"/>
      <c r="L125" s="757"/>
      <c r="M125" s="757"/>
      <c r="N125" s="757"/>
      <c r="O125" s="757"/>
      <c r="P125" s="757"/>
      <c r="Q125" s="757"/>
      <c r="R125" s="757"/>
      <c r="S125" s="757"/>
      <c r="T125" s="757"/>
      <c r="U125" s="757"/>
      <c r="V125" s="757"/>
      <c r="W125" s="757"/>
      <c r="X125" s="757"/>
      <c r="Y125" s="757"/>
      <c r="Z125" s="757"/>
      <c r="AA125" s="757"/>
      <c r="AB125" s="757"/>
      <c r="AC125" s="757"/>
      <c r="AD125" s="757"/>
      <c r="AE125" s="757"/>
      <c r="AF125" s="757"/>
      <c r="AG125" s="757"/>
      <c r="AH125" s="757"/>
      <c r="AI125" s="757"/>
      <c r="AJ125" s="757"/>
      <c r="AK125" s="757"/>
      <c r="AL125" s="757"/>
      <c r="AM125" s="757"/>
      <c r="AN125" s="757"/>
      <c r="AO125" s="757"/>
      <c r="AP125" s="757"/>
      <c r="AQ125" s="757"/>
      <c r="AR125" s="757"/>
      <c r="AS125" s="757"/>
      <c r="AT125" s="757"/>
      <c r="AU125" s="758"/>
      <c r="AV125" s="461"/>
      <c r="AW125" s="461"/>
      <c r="AX125" s="461"/>
    </row>
    <row r="126" spans="2:50" ht="11.25" customHeight="1" x14ac:dyDescent="0.25">
      <c r="B126" s="741" t="s">
        <v>122</v>
      </c>
      <c r="C126" s="742"/>
      <c r="D126" s="742"/>
      <c r="E126" s="742"/>
      <c r="F126" s="742"/>
      <c r="G126" s="743"/>
      <c r="H126" s="465"/>
      <c r="I126" s="466"/>
      <c r="J126" s="466"/>
      <c r="K126" s="466"/>
      <c r="L126" s="466"/>
      <c r="M126" s="466"/>
      <c r="N126" s="466"/>
      <c r="O126" s="466"/>
      <c r="P126" s="466"/>
      <c r="Q126" s="466"/>
      <c r="R126" s="344"/>
      <c r="S126" s="467"/>
      <c r="T126" s="467"/>
      <c r="U126" s="467"/>
      <c r="V126" s="467"/>
      <c r="W126" s="348"/>
      <c r="X126" s="466"/>
      <c r="Y126" s="466"/>
      <c r="Z126" s="466"/>
      <c r="AA126" s="466"/>
      <c r="AB126" s="738" t="s">
        <v>226</v>
      </c>
      <c r="AC126" s="739"/>
      <c r="AD126" s="739"/>
      <c r="AE126" s="739"/>
      <c r="AF126" s="740"/>
      <c r="AG126" s="738" t="s">
        <v>227</v>
      </c>
      <c r="AH126" s="739"/>
      <c r="AI126" s="739"/>
      <c r="AJ126" s="739"/>
      <c r="AK126" s="740"/>
      <c r="AL126" s="466"/>
      <c r="AM126" s="466"/>
      <c r="AN126" s="466"/>
      <c r="AO126" s="466"/>
      <c r="AP126" s="466"/>
      <c r="AQ126" s="738" t="s">
        <v>226</v>
      </c>
      <c r="AR126" s="739"/>
      <c r="AS126" s="739"/>
      <c r="AT126" s="739"/>
      <c r="AU126" s="740"/>
      <c r="AV126" s="461"/>
      <c r="AW126" s="461"/>
      <c r="AX126" s="461"/>
    </row>
    <row r="127" spans="2:50" ht="11.25" customHeight="1" x14ac:dyDescent="0.25">
      <c r="B127" s="465"/>
      <c r="C127" s="466"/>
      <c r="D127" s="466"/>
      <c r="E127" s="466"/>
      <c r="F127" s="466"/>
      <c r="G127" s="471"/>
      <c r="H127" s="465"/>
      <c r="I127" s="466"/>
      <c r="J127" s="466"/>
      <c r="K127" s="466"/>
      <c r="L127" s="466"/>
      <c r="M127" s="466"/>
      <c r="N127" s="466"/>
      <c r="O127" s="466"/>
      <c r="P127" s="466"/>
      <c r="Q127" s="466"/>
      <c r="R127" s="466"/>
      <c r="S127" s="466"/>
      <c r="T127" s="466"/>
      <c r="U127" s="466"/>
      <c r="V127" s="466"/>
      <c r="W127" s="466"/>
      <c r="X127" s="466"/>
      <c r="Y127" s="466"/>
      <c r="Z127" s="466"/>
      <c r="AA127" s="466"/>
      <c r="AB127" s="738" t="s">
        <v>228</v>
      </c>
      <c r="AC127" s="739"/>
      <c r="AD127" s="739"/>
      <c r="AE127" s="739"/>
      <c r="AF127" s="740"/>
      <c r="AG127" s="738" t="s">
        <v>20</v>
      </c>
      <c r="AH127" s="739"/>
      <c r="AI127" s="739"/>
      <c r="AJ127" s="739"/>
      <c r="AK127" s="740"/>
      <c r="AL127" s="466"/>
      <c r="AM127" s="466"/>
      <c r="AN127" s="466"/>
      <c r="AO127" s="466"/>
      <c r="AP127" s="466"/>
      <c r="AQ127" s="738" t="s">
        <v>229</v>
      </c>
      <c r="AR127" s="739"/>
      <c r="AS127" s="739"/>
      <c r="AT127" s="739"/>
      <c r="AU127" s="740"/>
      <c r="AV127" s="461"/>
      <c r="AW127" s="461"/>
      <c r="AX127" s="461"/>
    </row>
    <row r="128" spans="2:50" ht="11.25" customHeight="1" x14ac:dyDescent="0.25">
      <c r="B128" s="405" t="s">
        <v>230</v>
      </c>
      <c r="C128" s="408" t="s">
        <v>231</v>
      </c>
      <c r="D128" s="325"/>
      <c r="E128" s="44"/>
      <c r="F128" s="15"/>
      <c r="G128" s="15"/>
      <c r="H128" s="352"/>
      <c r="I128" s="35"/>
      <c r="J128" s="35"/>
      <c r="K128" s="35"/>
      <c r="L128" s="36"/>
      <c r="M128" s="352"/>
      <c r="N128" s="35"/>
      <c r="O128" s="35"/>
      <c r="P128" s="35"/>
      <c r="Q128" s="36"/>
      <c r="R128" s="353"/>
      <c r="S128" s="35"/>
      <c r="T128" s="35"/>
      <c r="U128" s="35"/>
      <c r="V128" s="35"/>
      <c r="W128" s="352"/>
      <c r="X128" s="35"/>
      <c r="Y128" s="35"/>
      <c r="Z128" s="35"/>
      <c r="AA128" s="35"/>
      <c r="AB128" s="726">
        <f>AG128/AQ17</f>
        <v>0</v>
      </c>
      <c r="AC128" s="727"/>
      <c r="AD128" s="727"/>
      <c r="AE128" s="727"/>
      <c r="AF128" s="728"/>
      <c r="AG128" s="726">
        <f>IF(AG63-AG67&gt;0,AG63-AG67,0)</f>
        <v>0</v>
      </c>
      <c r="AH128" s="727"/>
      <c r="AI128" s="727"/>
      <c r="AJ128" s="727"/>
      <c r="AK128" s="728"/>
      <c r="AL128" s="472"/>
      <c r="AM128" s="473"/>
      <c r="AN128" s="473"/>
      <c r="AO128" s="473"/>
      <c r="AP128" s="474"/>
      <c r="AQ128" s="726">
        <f>AB128*(1-AQ17)</f>
        <v>0</v>
      </c>
      <c r="AR128" s="727"/>
      <c r="AS128" s="727"/>
      <c r="AT128" s="727"/>
      <c r="AU128" s="728"/>
      <c r="AV128" s="461"/>
      <c r="AW128" s="461"/>
      <c r="AX128" s="461"/>
    </row>
    <row r="129" spans="1:50" ht="10.95" customHeight="1" x14ac:dyDescent="0.25">
      <c r="B129" s="407"/>
      <c r="C129" s="404" t="s">
        <v>232</v>
      </c>
      <c r="D129" s="328"/>
      <c r="E129" s="329"/>
      <c r="F129" s="330"/>
      <c r="G129" s="330"/>
      <c r="H129" s="37"/>
      <c r="I129" s="32"/>
      <c r="J129" s="32"/>
      <c r="K129" s="32"/>
      <c r="L129" s="33"/>
      <c r="M129" s="37"/>
      <c r="N129" s="32"/>
      <c r="O129" s="32"/>
      <c r="P129" s="32"/>
      <c r="Q129" s="33"/>
      <c r="R129" s="356"/>
      <c r="S129" s="32"/>
      <c r="T129" s="32"/>
      <c r="U129" s="32"/>
      <c r="V129" s="72"/>
      <c r="W129" s="37"/>
      <c r="X129" s="32"/>
      <c r="Y129" s="32"/>
      <c r="Z129" s="32"/>
      <c r="AA129" s="32"/>
      <c r="AB129" s="729"/>
      <c r="AC129" s="730"/>
      <c r="AD129" s="730"/>
      <c r="AE129" s="730"/>
      <c r="AF129" s="731"/>
      <c r="AG129" s="729"/>
      <c r="AH129" s="730"/>
      <c r="AI129" s="730"/>
      <c r="AJ129" s="730"/>
      <c r="AK129" s="731"/>
      <c r="AL129" s="475"/>
      <c r="AM129" s="476"/>
      <c r="AN129" s="476"/>
      <c r="AO129" s="476"/>
      <c r="AP129" s="477"/>
      <c r="AQ129" s="729"/>
      <c r="AR129" s="730"/>
      <c r="AS129" s="730"/>
      <c r="AT129" s="730"/>
      <c r="AU129" s="731"/>
      <c r="AV129" s="461"/>
      <c r="AW129" s="461"/>
      <c r="AX129" s="461"/>
    </row>
    <row r="130" spans="1:50" ht="11.25" customHeight="1" x14ac:dyDescent="0.25">
      <c r="B130" s="405" t="s">
        <v>233</v>
      </c>
      <c r="C130" s="408" t="s">
        <v>234</v>
      </c>
      <c r="D130" s="325"/>
      <c r="E130" s="44"/>
      <c r="F130" s="15"/>
      <c r="G130" s="15"/>
      <c r="H130" s="352"/>
      <c r="I130" s="35"/>
      <c r="J130" s="35"/>
      <c r="K130" s="35"/>
      <c r="L130" s="36"/>
      <c r="M130" s="352"/>
      <c r="N130" s="35"/>
      <c r="O130" s="35"/>
      <c r="P130" s="35"/>
      <c r="Q130" s="36"/>
      <c r="R130" s="353"/>
      <c r="S130" s="35"/>
      <c r="T130" s="35"/>
      <c r="U130" s="35"/>
      <c r="V130" s="35"/>
      <c r="W130" s="352"/>
      <c r="X130" s="35"/>
      <c r="Y130" s="35"/>
      <c r="Z130" s="35"/>
      <c r="AA130" s="35"/>
      <c r="AB130" s="726">
        <f>AG130/0.5</f>
        <v>0</v>
      </c>
      <c r="AC130" s="727"/>
      <c r="AD130" s="727"/>
      <c r="AE130" s="727"/>
      <c r="AF130" s="728"/>
      <c r="AG130" s="726">
        <f>IF(AG65-AG69&gt;0,AG65-AG69,0)</f>
        <v>0</v>
      </c>
      <c r="AH130" s="727"/>
      <c r="AI130" s="727"/>
      <c r="AJ130" s="727"/>
      <c r="AK130" s="728"/>
      <c r="AL130" s="353"/>
      <c r="AM130" s="35"/>
      <c r="AN130" s="35"/>
      <c r="AO130" s="35"/>
      <c r="AP130" s="279"/>
      <c r="AQ130" s="726">
        <f>AB130*0.5</f>
        <v>0</v>
      </c>
      <c r="AR130" s="727"/>
      <c r="AS130" s="727"/>
      <c r="AT130" s="727"/>
      <c r="AU130" s="728"/>
      <c r="AV130" s="461"/>
      <c r="AW130" s="461"/>
      <c r="AX130" s="461"/>
    </row>
    <row r="131" spans="1:50" ht="12" customHeight="1" x14ac:dyDescent="0.25">
      <c r="B131" s="407"/>
      <c r="C131" s="404" t="s">
        <v>232</v>
      </c>
      <c r="D131" s="328"/>
      <c r="E131" s="329"/>
      <c r="F131" s="330"/>
      <c r="G131" s="330"/>
      <c r="H131" s="37"/>
      <c r="I131" s="32"/>
      <c r="J131" s="32"/>
      <c r="K131" s="32"/>
      <c r="L131" s="33"/>
      <c r="M131" s="37"/>
      <c r="N131" s="32"/>
      <c r="O131" s="32"/>
      <c r="P131" s="32"/>
      <c r="Q131" s="33"/>
      <c r="R131" s="356"/>
      <c r="S131" s="32"/>
      <c r="T131" s="32"/>
      <c r="U131" s="32"/>
      <c r="V131" s="72"/>
      <c r="W131" s="37"/>
      <c r="X131" s="32"/>
      <c r="Y131" s="32"/>
      <c r="Z131" s="32"/>
      <c r="AA131" s="32"/>
      <c r="AB131" s="729"/>
      <c r="AC131" s="730"/>
      <c r="AD131" s="730"/>
      <c r="AE131" s="730"/>
      <c r="AF131" s="731"/>
      <c r="AG131" s="729"/>
      <c r="AH131" s="730"/>
      <c r="AI131" s="730"/>
      <c r="AJ131" s="730"/>
      <c r="AK131" s="731"/>
      <c r="AL131" s="473"/>
      <c r="AM131" s="473"/>
      <c r="AN131" s="473"/>
      <c r="AO131" s="473"/>
      <c r="AP131" s="473"/>
      <c r="AQ131" s="729"/>
      <c r="AR131" s="730"/>
      <c r="AS131" s="730"/>
      <c r="AT131" s="730"/>
      <c r="AU131" s="731"/>
      <c r="AV131" s="461"/>
      <c r="AW131" s="461"/>
      <c r="AX131" s="461"/>
    </row>
    <row r="132" spans="1:50" ht="12.75" customHeight="1" x14ac:dyDescent="0.25">
      <c r="B132" s="741" t="s">
        <v>139</v>
      </c>
      <c r="C132" s="742"/>
      <c r="D132" s="742"/>
      <c r="E132" s="742"/>
      <c r="F132" s="742"/>
      <c r="G132" s="743"/>
      <c r="H132" s="465"/>
      <c r="I132" s="466"/>
      <c r="J132" s="466"/>
      <c r="K132" s="466"/>
      <c r="L132" s="466"/>
      <c r="M132" s="466"/>
      <c r="N132" s="466"/>
      <c r="O132" s="466"/>
      <c r="P132" s="466"/>
      <c r="Q132" s="466"/>
      <c r="R132" s="344"/>
      <c r="S132" s="467"/>
      <c r="T132" s="467"/>
      <c r="U132" s="467"/>
      <c r="V132" s="467"/>
      <c r="W132" s="348"/>
      <c r="X132" s="466"/>
      <c r="Y132" s="466"/>
      <c r="Z132" s="466"/>
      <c r="AA132" s="466"/>
      <c r="AB132" s="738" t="s">
        <v>235</v>
      </c>
      <c r="AC132" s="739"/>
      <c r="AD132" s="739"/>
      <c r="AE132" s="739"/>
      <c r="AF132" s="740"/>
      <c r="AG132" s="738" t="s">
        <v>236</v>
      </c>
      <c r="AH132" s="739"/>
      <c r="AI132" s="739"/>
      <c r="AJ132" s="739"/>
      <c r="AK132" s="740"/>
      <c r="AL132" s="466"/>
      <c r="AM132" s="466"/>
      <c r="AN132" s="466"/>
      <c r="AO132" s="466"/>
      <c r="AP132" s="466"/>
      <c r="AQ132" s="738" t="s">
        <v>236</v>
      </c>
      <c r="AR132" s="739"/>
      <c r="AS132" s="739"/>
      <c r="AT132" s="739"/>
      <c r="AU132" s="740"/>
      <c r="AV132" s="461"/>
      <c r="AW132" s="461"/>
      <c r="AX132" s="461"/>
    </row>
    <row r="133" spans="1:50" ht="12.75" customHeight="1" x14ac:dyDescent="0.25">
      <c r="B133" s="378"/>
      <c r="C133" s="378"/>
      <c r="D133" s="378"/>
      <c r="E133" s="378"/>
      <c r="F133" s="378"/>
      <c r="G133" s="378"/>
      <c r="H133" s="465"/>
      <c r="I133" s="466"/>
      <c r="J133" s="466"/>
      <c r="K133" s="466"/>
      <c r="L133" s="466"/>
      <c r="M133" s="466"/>
      <c r="N133" s="466"/>
      <c r="O133" s="466"/>
      <c r="P133" s="466"/>
      <c r="Q133" s="466"/>
      <c r="R133" s="466"/>
      <c r="S133" s="466"/>
      <c r="T133" s="466"/>
      <c r="U133" s="466"/>
      <c r="V133" s="466"/>
      <c r="W133" s="466"/>
      <c r="X133" s="466"/>
      <c r="Y133" s="466"/>
      <c r="Z133" s="466"/>
      <c r="AA133" s="466"/>
      <c r="AB133" s="738" t="s">
        <v>228</v>
      </c>
      <c r="AC133" s="739"/>
      <c r="AD133" s="739"/>
      <c r="AE133" s="739"/>
      <c r="AF133" s="740"/>
      <c r="AG133" s="738" t="s">
        <v>20</v>
      </c>
      <c r="AH133" s="739"/>
      <c r="AI133" s="739"/>
      <c r="AJ133" s="739"/>
      <c r="AK133" s="740"/>
      <c r="AL133" s="466"/>
      <c r="AM133" s="466"/>
      <c r="AN133" s="466"/>
      <c r="AO133" s="466"/>
      <c r="AP133" s="466"/>
      <c r="AQ133" s="738" t="s">
        <v>229</v>
      </c>
      <c r="AR133" s="739"/>
      <c r="AS133" s="739"/>
      <c r="AT133" s="739"/>
      <c r="AU133" s="740"/>
      <c r="AV133" s="461"/>
      <c r="AW133" s="461"/>
      <c r="AX133" s="461"/>
    </row>
    <row r="134" spans="1:50" ht="11.25" customHeight="1" x14ac:dyDescent="0.25">
      <c r="B134" s="410" t="s">
        <v>237</v>
      </c>
      <c r="C134" s="408" t="s">
        <v>238</v>
      </c>
      <c r="D134" s="325"/>
      <c r="E134" s="71"/>
      <c r="F134" s="61"/>
      <c r="G134" s="61"/>
      <c r="H134" s="34"/>
      <c r="I134" s="35"/>
      <c r="J134" s="35"/>
      <c r="K134" s="35"/>
      <c r="L134" s="36"/>
      <c r="M134" s="34"/>
      <c r="N134" s="35"/>
      <c r="O134" s="35"/>
      <c r="P134" s="35"/>
      <c r="Q134" s="36"/>
      <c r="R134" s="34"/>
      <c r="S134" s="35"/>
      <c r="T134" s="35"/>
      <c r="U134" s="35"/>
      <c r="V134" s="36"/>
      <c r="W134" s="353"/>
      <c r="X134" s="35"/>
      <c r="Y134" s="35"/>
      <c r="Z134" s="35"/>
      <c r="AA134" s="279"/>
      <c r="AB134" s="726">
        <f>IF(AB88-AB94&gt;0,AB88-AB94,0)</f>
        <v>0</v>
      </c>
      <c r="AC134" s="727"/>
      <c r="AD134" s="727"/>
      <c r="AE134" s="727"/>
      <c r="AF134" s="728"/>
      <c r="AG134" s="726">
        <f>AB134*AQ17</f>
        <v>0</v>
      </c>
      <c r="AH134" s="727"/>
      <c r="AI134" s="727"/>
      <c r="AJ134" s="727"/>
      <c r="AK134" s="728"/>
      <c r="AL134" s="353"/>
      <c r="AM134" s="35"/>
      <c r="AN134" s="35"/>
      <c r="AO134" s="35"/>
      <c r="AP134" s="279"/>
      <c r="AQ134" s="726">
        <f>AB134*(1-AQ$17)</f>
        <v>0</v>
      </c>
      <c r="AR134" s="727"/>
      <c r="AS134" s="727"/>
      <c r="AT134" s="727"/>
      <c r="AU134" s="728"/>
      <c r="AV134" s="461"/>
      <c r="AW134" s="461"/>
      <c r="AX134" s="461"/>
    </row>
    <row r="135" spans="1:50" ht="13.35" customHeight="1" x14ac:dyDescent="0.25">
      <c r="B135" s="412"/>
      <c r="C135" s="404" t="s">
        <v>239</v>
      </c>
      <c r="D135" s="328"/>
      <c r="E135" s="70"/>
      <c r="F135" s="62"/>
      <c r="G135" s="62"/>
      <c r="H135" s="37"/>
      <c r="I135" s="476"/>
      <c r="J135" s="476"/>
      <c r="K135" s="476"/>
      <c r="L135" s="477"/>
      <c r="M135" s="37"/>
      <c r="N135" s="476"/>
      <c r="O135" s="476"/>
      <c r="P135" s="476"/>
      <c r="Q135" s="477"/>
      <c r="R135" s="37"/>
      <c r="S135" s="476"/>
      <c r="T135" s="476"/>
      <c r="U135" s="476"/>
      <c r="V135" s="72"/>
      <c r="W135" s="37"/>
      <c r="X135" s="32"/>
      <c r="Y135" s="32"/>
      <c r="Z135" s="32"/>
      <c r="AA135" s="358"/>
      <c r="AB135" s="729"/>
      <c r="AC135" s="730"/>
      <c r="AD135" s="730"/>
      <c r="AE135" s="730"/>
      <c r="AF135" s="731"/>
      <c r="AG135" s="729"/>
      <c r="AH135" s="730"/>
      <c r="AI135" s="730"/>
      <c r="AJ135" s="730"/>
      <c r="AK135" s="731"/>
      <c r="AL135" s="476"/>
      <c r="AM135" s="476"/>
      <c r="AN135" s="476"/>
      <c r="AO135" s="476"/>
      <c r="AP135" s="476"/>
      <c r="AQ135" s="729"/>
      <c r="AR135" s="730"/>
      <c r="AS135" s="730"/>
      <c r="AT135" s="730"/>
      <c r="AU135" s="731"/>
      <c r="AV135" s="461"/>
      <c r="AW135" s="461"/>
      <c r="AX135" s="461"/>
    </row>
    <row r="136" spans="1:50" ht="11.25" customHeight="1" x14ac:dyDescent="0.25">
      <c r="B136" s="410" t="s">
        <v>240</v>
      </c>
      <c r="C136" s="408" t="s">
        <v>241</v>
      </c>
      <c r="D136" s="325"/>
      <c r="E136" s="71"/>
      <c r="F136" s="61"/>
      <c r="G136" s="61"/>
      <c r="H136" s="34"/>
      <c r="I136" s="35"/>
      <c r="J136" s="35"/>
      <c r="K136" s="35"/>
      <c r="L136" s="36"/>
      <c r="M136" s="34"/>
      <c r="N136" s="35"/>
      <c r="O136" s="35"/>
      <c r="P136" s="35"/>
      <c r="Q136" s="36"/>
      <c r="R136" s="34"/>
      <c r="S136" s="35"/>
      <c r="T136" s="35"/>
      <c r="U136" s="35"/>
      <c r="V136" s="36"/>
      <c r="W136" s="352"/>
      <c r="X136" s="35"/>
      <c r="Y136" s="35"/>
      <c r="Z136" s="35"/>
      <c r="AA136" s="279"/>
      <c r="AB136" s="726">
        <f>IF(AB90-AB96&gt;0,AB90-AB96,0)</f>
        <v>0</v>
      </c>
      <c r="AC136" s="727"/>
      <c r="AD136" s="727"/>
      <c r="AE136" s="727"/>
      <c r="AF136" s="728"/>
      <c r="AG136" s="726">
        <f>AB136*0.5</f>
        <v>0</v>
      </c>
      <c r="AH136" s="727"/>
      <c r="AI136" s="727"/>
      <c r="AJ136" s="727"/>
      <c r="AK136" s="728"/>
      <c r="AL136" s="472"/>
      <c r="AM136" s="473"/>
      <c r="AN136" s="473"/>
      <c r="AO136" s="473"/>
      <c r="AP136" s="474"/>
      <c r="AQ136" s="726">
        <f>AB136*(0.5)</f>
        <v>0</v>
      </c>
      <c r="AR136" s="727"/>
      <c r="AS136" s="727"/>
      <c r="AT136" s="727"/>
      <c r="AU136" s="728"/>
      <c r="AV136" s="461"/>
      <c r="AW136" s="461"/>
      <c r="AX136" s="461"/>
    </row>
    <row r="137" spans="1:50" ht="12" customHeight="1" x14ac:dyDescent="0.25">
      <c r="B137" s="412"/>
      <c r="C137" s="404" t="s">
        <v>239</v>
      </c>
      <c r="D137" s="328"/>
      <c r="E137" s="70"/>
      <c r="F137" s="62"/>
      <c r="G137" s="62"/>
      <c r="H137" s="37"/>
      <c r="I137" s="476"/>
      <c r="J137" s="476"/>
      <c r="K137" s="476"/>
      <c r="L137" s="477"/>
      <c r="M137" s="37"/>
      <c r="N137" s="476"/>
      <c r="O137" s="476"/>
      <c r="P137" s="476"/>
      <c r="Q137" s="477"/>
      <c r="R137" s="37"/>
      <c r="S137" s="476"/>
      <c r="T137" s="476"/>
      <c r="U137" s="476"/>
      <c r="V137" s="72"/>
      <c r="W137" s="37"/>
      <c r="X137" s="32"/>
      <c r="Y137" s="32"/>
      <c r="Z137" s="32"/>
      <c r="AA137" s="358"/>
      <c r="AB137" s="729"/>
      <c r="AC137" s="730"/>
      <c r="AD137" s="730"/>
      <c r="AE137" s="730"/>
      <c r="AF137" s="731"/>
      <c r="AG137" s="729"/>
      <c r="AH137" s="730"/>
      <c r="AI137" s="730"/>
      <c r="AJ137" s="730"/>
      <c r="AK137" s="731"/>
      <c r="AL137" s="475"/>
      <c r="AM137" s="476"/>
      <c r="AN137" s="476"/>
      <c r="AO137" s="476"/>
      <c r="AP137" s="477"/>
      <c r="AQ137" s="729"/>
      <c r="AR137" s="730"/>
      <c r="AS137" s="730"/>
      <c r="AT137" s="730"/>
      <c r="AU137" s="731"/>
      <c r="AV137" s="461"/>
      <c r="AW137" s="461"/>
      <c r="AX137" s="461"/>
    </row>
    <row r="138" spans="1:50" ht="11.25" customHeight="1" x14ac:dyDescent="0.25">
      <c r="B138" s="410" t="s">
        <v>242</v>
      </c>
      <c r="C138" s="408" t="s">
        <v>243</v>
      </c>
      <c r="D138" s="325"/>
      <c r="E138" s="71"/>
      <c r="F138" s="61"/>
      <c r="G138" s="61"/>
      <c r="H138" s="34"/>
      <c r="I138" s="35"/>
      <c r="J138" s="35"/>
      <c r="K138" s="35"/>
      <c r="L138" s="36"/>
      <c r="M138" s="34"/>
      <c r="N138" s="35"/>
      <c r="O138" s="35"/>
      <c r="P138" s="35"/>
      <c r="Q138" s="36"/>
      <c r="R138" s="34"/>
      <c r="S138" s="35"/>
      <c r="T138" s="35"/>
      <c r="U138" s="35"/>
      <c r="V138" s="36"/>
      <c r="W138" s="352"/>
      <c r="X138" s="35"/>
      <c r="Y138" s="35"/>
      <c r="Z138" s="35"/>
      <c r="AA138" s="279"/>
      <c r="AB138" s="726">
        <f>IF(AB92-AB98&gt;0,AB92-AB98,0)</f>
        <v>0</v>
      </c>
      <c r="AC138" s="727"/>
      <c r="AD138" s="727"/>
      <c r="AE138" s="727"/>
      <c r="AF138" s="728"/>
      <c r="AG138" s="726">
        <f>AB138*0.75</f>
        <v>0</v>
      </c>
      <c r="AH138" s="727"/>
      <c r="AI138" s="727"/>
      <c r="AJ138" s="727"/>
      <c r="AK138" s="728"/>
      <c r="AL138" s="472"/>
      <c r="AM138" s="473"/>
      <c r="AN138" s="473"/>
      <c r="AO138" s="473"/>
      <c r="AP138" s="474"/>
      <c r="AQ138" s="726">
        <f>AB138*(0.25)</f>
        <v>0</v>
      </c>
      <c r="AR138" s="727"/>
      <c r="AS138" s="727"/>
      <c r="AT138" s="727"/>
      <c r="AU138" s="728"/>
      <c r="AV138" s="461"/>
      <c r="AW138" s="461"/>
      <c r="AX138" s="461"/>
    </row>
    <row r="139" spans="1:50" ht="12.6" customHeight="1" thickBot="1" x14ac:dyDescent="0.3">
      <c r="B139" s="412"/>
      <c r="C139" s="404" t="s">
        <v>239</v>
      </c>
      <c r="D139" s="328"/>
      <c r="E139" s="70"/>
      <c r="F139" s="62"/>
      <c r="G139" s="62"/>
      <c r="H139" s="37"/>
      <c r="I139" s="476"/>
      <c r="J139" s="476"/>
      <c r="K139" s="476"/>
      <c r="L139" s="477"/>
      <c r="M139" s="37"/>
      <c r="N139" s="476"/>
      <c r="O139" s="476"/>
      <c r="P139" s="476"/>
      <c r="Q139" s="477"/>
      <c r="R139" s="37"/>
      <c r="S139" s="476"/>
      <c r="T139" s="476"/>
      <c r="U139" s="476"/>
      <c r="V139" s="72"/>
      <c r="W139" s="37"/>
      <c r="X139" s="32"/>
      <c r="Y139" s="32"/>
      <c r="Z139" s="379"/>
      <c r="AA139" s="358"/>
      <c r="AB139" s="729"/>
      <c r="AC139" s="730"/>
      <c r="AD139" s="730"/>
      <c r="AE139" s="730"/>
      <c r="AF139" s="731"/>
      <c r="AG139" s="729"/>
      <c r="AH139" s="730"/>
      <c r="AI139" s="730"/>
      <c r="AJ139" s="730"/>
      <c r="AK139" s="731"/>
      <c r="AL139" s="475"/>
      <c r="AM139" s="476"/>
      <c r="AN139" s="476"/>
      <c r="AO139" s="476"/>
      <c r="AP139" s="477"/>
      <c r="AQ139" s="729"/>
      <c r="AR139" s="730"/>
      <c r="AS139" s="730"/>
      <c r="AT139" s="730"/>
      <c r="AU139" s="731"/>
      <c r="AV139" s="461"/>
      <c r="AW139" s="461"/>
      <c r="AX139" s="461"/>
    </row>
    <row r="140" spans="1:50" ht="12.75" customHeight="1" x14ac:dyDescent="0.25">
      <c r="A140" s="3"/>
      <c r="B140" s="734" t="s">
        <v>244</v>
      </c>
      <c r="C140" s="735"/>
      <c r="D140" s="735"/>
      <c r="E140" s="735"/>
      <c r="F140" s="735"/>
      <c r="G140" s="735"/>
      <c r="H140" s="735"/>
      <c r="I140" s="735"/>
      <c r="J140" s="735"/>
      <c r="K140" s="735"/>
      <c r="L140" s="735"/>
      <c r="M140" s="735"/>
      <c r="N140" s="735"/>
      <c r="O140" s="735"/>
      <c r="P140" s="735"/>
      <c r="Q140" s="735"/>
      <c r="R140" s="735"/>
      <c r="S140" s="735"/>
      <c r="T140" s="735"/>
      <c r="U140" s="735"/>
      <c r="V140" s="735"/>
      <c r="W140" s="735"/>
      <c r="X140" s="735"/>
      <c r="Y140" s="735"/>
      <c r="Z140" s="735"/>
      <c r="AA140" s="735"/>
      <c r="AB140" s="736"/>
      <c r="AC140" s="736"/>
      <c r="AD140" s="736"/>
      <c r="AE140" s="736"/>
      <c r="AF140" s="736"/>
      <c r="AG140" s="736"/>
      <c r="AH140" s="736"/>
      <c r="AI140" s="736"/>
      <c r="AJ140" s="736"/>
      <c r="AK140" s="736"/>
      <c r="AL140" s="735"/>
      <c r="AM140" s="735"/>
      <c r="AN140" s="735"/>
      <c r="AO140" s="735"/>
      <c r="AP140" s="735"/>
      <c r="AQ140" s="736"/>
      <c r="AR140" s="736"/>
      <c r="AS140" s="736"/>
      <c r="AT140" s="736"/>
      <c r="AU140" s="737"/>
      <c r="AV140" s="461"/>
      <c r="AW140" s="461"/>
      <c r="AX140" s="461"/>
    </row>
    <row r="141" spans="1:50" ht="10.95" customHeight="1" x14ac:dyDescent="0.25">
      <c r="A141" s="3"/>
      <c r="B141" s="419" t="s">
        <v>245</v>
      </c>
      <c r="C141" s="420" t="s">
        <v>111</v>
      </c>
      <c r="D141" s="15"/>
      <c r="E141" s="15"/>
      <c r="F141" s="15"/>
      <c r="G141" s="15"/>
      <c r="H141" s="726">
        <f>H31+H33+H75+H77</f>
        <v>0</v>
      </c>
      <c r="I141" s="727"/>
      <c r="J141" s="727"/>
      <c r="K141" s="727"/>
      <c r="L141" s="728"/>
      <c r="M141" s="726">
        <f>M31+M33+M75+M77</f>
        <v>0</v>
      </c>
      <c r="N141" s="727"/>
      <c r="O141" s="727"/>
      <c r="P141" s="727"/>
      <c r="Q141" s="728"/>
      <c r="R141" s="726">
        <f>R31+R33+R75+R77</f>
        <v>0</v>
      </c>
      <c r="S141" s="727"/>
      <c r="T141" s="727"/>
      <c r="U141" s="727"/>
      <c r="V141" s="728"/>
      <c r="W141" s="726">
        <f>W31+W33+W75+W77</f>
        <v>0</v>
      </c>
      <c r="X141" s="727"/>
      <c r="Y141" s="727"/>
      <c r="Z141" s="727"/>
      <c r="AA141" s="728"/>
      <c r="AB141" s="726">
        <f>AB31+AB33+AB75+AB77</f>
        <v>0</v>
      </c>
      <c r="AC141" s="727"/>
      <c r="AD141" s="727"/>
      <c r="AE141" s="727"/>
      <c r="AF141" s="728"/>
      <c r="AG141" s="726">
        <f>AG31+AG33+AG75+AG77</f>
        <v>0</v>
      </c>
      <c r="AH141" s="727"/>
      <c r="AI141" s="727"/>
      <c r="AJ141" s="727"/>
      <c r="AK141" s="728"/>
      <c r="AL141" s="726">
        <f>AL31+AL33+AL75+AL77</f>
        <v>0</v>
      </c>
      <c r="AM141" s="727"/>
      <c r="AN141" s="727"/>
      <c r="AO141" s="727"/>
      <c r="AP141" s="728"/>
      <c r="AQ141" s="726">
        <f>AQ31+AQ33+AQ75+AQ77</f>
        <v>0</v>
      </c>
      <c r="AR141" s="727"/>
      <c r="AS141" s="727"/>
      <c r="AT141" s="727"/>
      <c r="AU141" s="728"/>
      <c r="AV141" s="461"/>
      <c r="AW141" s="461"/>
      <c r="AX141" s="461"/>
    </row>
    <row r="142" spans="1:50" ht="11.4" customHeight="1" x14ac:dyDescent="0.25">
      <c r="A142" s="3"/>
      <c r="B142" s="421"/>
      <c r="C142" s="422" t="s">
        <v>246</v>
      </c>
      <c r="D142" s="330"/>
      <c r="E142" s="330"/>
      <c r="F142" s="330"/>
      <c r="G142" s="330"/>
      <c r="H142" s="729"/>
      <c r="I142" s="730"/>
      <c r="J142" s="730"/>
      <c r="K142" s="730"/>
      <c r="L142" s="731"/>
      <c r="M142" s="729"/>
      <c r="N142" s="730"/>
      <c r="O142" s="730"/>
      <c r="P142" s="730"/>
      <c r="Q142" s="731"/>
      <c r="R142" s="729"/>
      <c r="S142" s="730"/>
      <c r="T142" s="730"/>
      <c r="U142" s="730"/>
      <c r="V142" s="731"/>
      <c r="W142" s="729"/>
      <c r="X142" s="730"/>
      <c r="Y142" s="730"/>
      <c r="Z142" s="730"/>
      <c r="AA142" s="731"/>
      <c r="AB142" s="729"/>
      <c r="AC142" s="730"/>
      <c r="AD142" s="730"/>
      <c r="AE142" s="730"/>
      <c r="AF142" s="731"/>
      <c r="AG142" s="729"/>
      <c r="AH142" s="730"/>
      <c r="AI142" s="730"/>
      <c r="AJ142" s="730"/>
      <c r="AK142" s="731"/>
      <c r="AL142" s="729"/>
      <c r="AM142" s="730"/>
      <c r="AN142" s="730"/>
      <c r="AO142" s="730"/>
      <c r="AP142" s="731"/>
      <c r="AQ142" s="729"/>
      <c r="AR142" s="730"/>
      <c r="AS142" s="730"/>
      <c r="AT142" s="730"/>
      <c r="AU142" s="731"/>
      <c r="AV142" s="461"/>
      <c r="AW142" s="461"/>
      <c r="AX142" s="461"/>
    </row>
    <row r="143" spans="1:50" ht="10.95" customHeight="1" x14ac:dyDescent="0.25">
      <c r="A143" s="3"/>
      <c r="B143" s="419" t="s">
        <v>247</v>
      </c>
      <c r="C143" s="420" t="s">
        <v>112</v>
      </c>
      <c r="D143" s="15"/>
      <c r="E143" s="15"/>
      <c r="F143" s="15"/>
      <c r="G143" s="15"/>
      <c r="H143" s="726">
        <f>H52+H54+H106+H108+H110</f>
        <v>0</v>
      </c>
      <c r="I143" s="727"/>
      <c r="J143" s="727"/>
      <c r="K143" s="727"/>
      <c r="L143" s="728"/>
      <c r="M143" s="726">
        <f t="shared" ref="M143" si="14">M52+M54+M106+M108+M110</f>
        <v>0</v>
      </c>
      <c r="N143" s="727"/>
      <c r="O143" s="727"/>
      <c r="P143" s="727"/>
      <c r="Q143" s="728"/>
      <c r="R143" s="726">
        <f t="shared" ref="R143" si="15">R52+R54+R106+R108+R110</f>
        <v>0</v>
      </c>
      <c r="S143" s="727"/>
      <c r="T143" s="727"/>
      <c r="U143" s="727"/>
      <c r="V143" s="728"/>
      <c r="W143" s="726">
        <f t="shared" ref="W143" si="16">W52+W54+W106+W108+W110</f>
        <v>0</v>
      </c>
      <c r="X143" s="727"/>
      <c r="Y143" s="727"/>
      <c r="Z143" s="727"/>
      <c r="AA143" s="728"/>
      <c r="AB143" s="726">
        <f t="shared" ref="AB143" si="17">AB52+AB54+AB106+AB108+AB110</f>
        <v>0</v>
      </c>
      <c r="AC143" s="727"/>
      <c r="AD143" s="727"/>
      <c r="AE143" s="727"/>
      <c r="AF143" s="728"/>
      <c r="AG143" s="726">
        <f t="shared" ref="AG143" si="18">AG52+AG54+AG106+AG108+AG110</f>
        <v>0</v>
      </c>
      <c r="AH143" s="727"/>
      <c r="AI143" s="727"/>
      <c r="AJ143" s="727"/>
      <c r="AK143" s="728"/>
      <c r="AL143" s="726">
        <f t="shared" ref="AL143" si="19">AL52+AL54+AL106+AL108+AL110</f>
        <v>0</v>
      </c>
      <c r="AM143" s="727"/>
      <c r="AN143" s="727"/>
      <c r="AO143" s="727"/>
      <c r="AP143" s="728"/>
      <c r="AQ143" s="726">
        <f t="shared" ref="AQ143" si="20">AQ52+AQ54+AQ106+AQ108+AQ110</f>
        <v>0</v>
      </c>
      <c r="AR143" s="727"/>
      <c r="AS143" s="727"/>
      <c r="AT143" s="727"/>
      <c r="AU143" s="728"/>
      <c r="AV143" s="469"/>
      <c r="AW143" s="461"/>
      <c r="AX143" s="461"/>
    </row>
    <row r="144" spans="1:50" ht="10.199999999999999" customHeight="1" x14ac:dyDescent="0.25">
      <c r="A144" s="3"/>
      <c r="B144" s="423"/>
      <c r="C144" s="422" t="s">
        <v>246</v>
      </c>
      <c r="D144" s="330"/>
      <c r="E144" s="330"/>
      <c r="F144" s="330"/>
      <c r="G144" s="330"/>
      <c r="H144" s="729"/>
      <c r="I144" s="730"/>
      <c r="J144" s="730"/>
      <c r="K144" s="730"/>
      <c r="L144" s="731"/>
      <c r="M144" s="729"/>
      <c r="N144" s="730"/>
      <c r="O144" s="730"/>
      <c r="P144" s="730"/>
      <c r="Q144" s="731"/>
      <c r="R144" s="729"/>
      <c r="S144" s="730"/>
      <c r="T144" s="730"/>
      <c r="U144" s="730"/>
      <c r="V144" s="731"/>
      <c r="W144" s="729"/>
      <c r="X144" s="730"/>
      <c r="Y144" s="730"/>
      <c r="Z144" s="730"/>
      <c r="AA144" s="731"/>
      <c r="AB144" s="729"/>
      <c r="AC144" s="730"/>
      <c r="AD144" s="730"/>
      <c r="AE144" s="730"/>
      <c r="AF144" s="731"/>
      <c r="AG144" s="729"/>
      <c r="AH144" s="730"/>
      <c r="AI144" s="730"/>
      <c r="AJ144" s="730"/>
      <c r="AK144" s="731"/>
      <c r="AL144" s="729"/>
      <c r="AM144" s="730"/>
      <c r="AN144" s="730"/>
      <c r="AO144" s="730"/>
      <c r="AP144" s="731"/>
      <c r="AQ144" s="729"/>
      <c r="AR144" s="730"/>
      <c r="AS144" s="730"/>
      <c r="AT144" s="730"/>
      <c r="AU144" s="731"/>
      <c r="AV144" s="461"/>
      <c r="AW144" s="461"/>
      <c r="AX144" s="461"/>
    </row>
    <row r="145" spans="1:50" ht="10.95" customHeight="1" x14ac:dyDescent="0.25">
      <c r="A145" s="3"/>
      <c r="B145" s="419" t="s">
        <v>248</v>
      </c>
      <c r="C145" s="420" t="s">
        <v>249</v>
      </c>
      <c r="D145" s="15"/>
      <c r="E145" s="15"/>
      <c r="F145" s="15"/>
      <c r="G145" s="15"/>
      <c r="H145" s="726">
        <f>H141+H143</f>
        <v>0</v>
      </c>
      <c r="I145" s="727"/>
      <c r="J145" s="727"/>
      <c r="K145" s="727"/>
      <c r="L145" s="728"/>
      <c r="M145" s="726">
        <f>M141+M143</f>
        <v>0</v>
      </c>
      <c r="N145" s="727"/>
      <c r="O145" s="727"/>
      <c r="P145" s="727"/>
      <c r="Q145" s="728"/>
      <c r="R145" s="726">
        <f>R141+R143</f>
        <v>0</v>
      </c>
      <c r="S145" s="727"/>
      <c r="T145" s="727"/>
      <c r="U145" s="727"/>
      <c r="V145" s="728"/>
      <c r="W145" s="726">
        <f>W141+W143</f>
        <v>0</v>
      </c>
      <c r="X145" s="727"/>
      <c r="Y145" s="727"/>
      <c r="Z145" s="727"/>
      <c r="AA145" s="728"/>
      <c r="AB145" s="726">
        <f>AB141+AB143</f>
        <v>0</v>
      </c>
      <c r="AC145" s="727"/>
      <c r="AD145" s="727"/>
      <c r="AE145" s="727"/>
      <c r="AF145" s="728"/>
      <c r="AG145" s="726">
        <f>AG141+AG143</f>
        <v>0</v>
      </c>
      <c r="AH145" s="727"/>
      <c r="AI145" s="727"/>
      <c r="AJ145" s="727"/>
      <c r="AK145" s="728"/>
      <c r="AL145" s="726">
        <f>AL141+AL143</f>
        <v>0</v>
      </c>
      <c r="AM145" s="727"/>
      <c r="AN145" s="727"/>
      <c r="AO145" s="727"/>
      <c r="AP145" s="728"/>
      <c r="AQ145" s="726">
        <f>AQ141+AQ143</f>
        <v>0</v>
      </c>
      <c r="AR145" s="727"/>
      <c r="AS145" s="727"/>
      <c r="AT145" s="727"/>
      <c r="AU145" s="728"/>
      <c r="AV145" s="461"/>
      <c r="AW145" s="461"/>
      <c r="AX145" s="461"/>
    </row>
    <row r="146" spans="1:50" ht="11.4" customHeight="1" x14ac:dyDescent="0.25">
      <c r="A146" s="3"/>
      <c r="B146" s="421"/>
      <c r="C146" s="422" t="s">
        <v>250</v>
      </c>
      <c r="D146" s="330"/>
      <c r="E146" s="330"/>
      <c r="F146" s="330"/>
      <c r="G146" s="330"/>
      <c r="H146" s="729"/>
      <c r="I146" s="730"/>
      <c r="J146" s="730"/>
      <c r="K146" s="730"/>
      <c r="L146" s="731"/>
      <c r="M146" s="729"/>
      <c r="N146" s="730"/>
      <c r="O146" s="730"/>
      <c r="P146" s="730"/>
      <c r="Q146" s="731"/>
      <c r="R146" s="729"/>
      <c r="S146" s="730"/>
      <c r="T146" s="730"/>
      <c r="U146" s="730"/>
      <c r="V146" s="731"/>
      <c r="W146" s="729"/>
      <c r="X146" s="730"/>
      <c r="Y146" s="730"/>
      <c r="Z146" s="730"/>
      <c r="AA146" s="731"/>
      <c r="AB146" s="729"/>
      <c r="AC146" s="730"/>
      <c r="AD146" s="730"/>
      <c r="AE146" s="730"/>
      <c r="AF146" s="731"/>
      <c r="AG146" s="729"/>
      <c r="AH146" s="730"/>
      <c r="AI146" s="730"/>
      <c r="AJ146" s="730"/>
      <c r="AK146" s="731"/>
      <c r="AL146" s="729"/>
      <c r="AM146" s="730"/>
      <c r="AN146" s="730"/>
      <c r="AO146" s="730"/>
      <c r="AP146" s="731"/>
      <c r="AQ146" s="729"/>
      <c r="AR146" s="730"/>
      <c r="AS146" s="730"/>
      <c r="AT146" s="730"/>
      <c r="AU146" s="731"/>
      <c r="AV146" s="461"/>
      <c r="AW146" s="461"/>
      <c r="AX146" s="461"/>
    </row>
    <row r="147" spans="1:50" ht="3.75" customHeight="1" x14ac:dyDescent="0.25">
      <c r="A147" s="3"/>
      <c r="B147" s="380"/>
      <c r="C147" s="381"/>
      <c r="D147" s="382"/>
      <c r="E147" s="382"/>
      <c r="F147" s="383"/>
      <c r="G147" s="383"/>
      <c r="H147" s="384"/>
      <c r="I147" s="478"/>
      <c r="J147" s="478"/>
      <c r="K147" s="478"/>
      <c r="L147" s="479"/>
      <c r="M147" s="384"/>
      <c r="N147" s="478"/>
      <c r="O147" s="478"/>
      <c r="P147" s="478"/>
      <c r="Q147" s="479"/>
      <c r="R147" s="385"/>
      <c r="S147" s="478"/>
      <c r="T147" s="478"/>
      <c r="U147" s="478"/>
      <c r="V147" s="478"/>
      <c r="W147" s="384"/>
      <c r="X147" s="478"/>
      <c r="Y147" s="478"/>
      <c r="Z147" s="478"/>
      <c r="AA147" s="479"/>
      <c r="AB147" s="478"/>
      <c r="AC147" s="478"/>
      <c r="AD147" s="478"/>
      <c r="AE147" s="478"/>
      <c r="AF147" s="478"/>
      <c r="AG147" s="478"/>
      <c r="AH147" s="478"/>
      <c r="AI147" s="478"/>
      <c r="AJ147" s="478"/>
      <c r="AK147" s="478"/>
      <c r="AL147" s="385"/>
      <c r="AM147" s="478"/>
      <c r="AN147" s="478"/>
      <c r="AO147" s="478"/>
      <c r="AP147" s="478"/>
      <c r="AQ147" s="720" t="s">
        <v>229</v>
      </c>
      <c r="AR147" s="721"/>
      <c r="AS147" s="721"/>
      <c r="AT147" s="721"/>
      <c r="AU147" s="722"/>
      <c r="AV147" s="461"/>
      <c r="AW147" s="461"/>
      <c r="AX147" s="461"/>
    </row>
    <row r="148" spans="1:50" ht="11.4" customHeight="1" x14ac:dyDescent="0.25">
      <c r="A148" s="3"/>
      <c r="B148" s="378"/>
      <c r="C148" s="38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6"/>
      <c r="N148" s="466"/>
      <c r="O148" s="466"/>
      <c r="P148" s="466"/>
      <c r="Q148" s="466"/>
      <c r="R148" s="466"/>
      <c r="S148" s="466"/>
      <c r="T148" s="466"/>
      <c r="U148" s="466"/>
      <c r="V148" s="466"/>
      <c r="W148" s="466"/>
      <c r="X148" s="466"/>
      <c r="Y148" s="466"/>
      <c r="Z148" s="466"/>
      <c r="AA148" s="466"/>
      <c r="AB148" s="466"/>
      <c r="AC148" s="466"/>
      <c r="AD148" s="466"/>
      <c r="AE148" s="466"/>
      <c r="AF148" s="466"/>
      <c r="AG148" s="466"/>
      <c r="AH148" s="466"/>
      <c r="AI148" s="466"/>
      <c r="AJ148" s="466"/>
      <c r="AK148" s="466"/>
      <c r="AL148" s="466"/>
      <c r="AM148" s="466"/>
      <c r="AN148" s="466"/>
      <c r="AO148" s="466"/>
      <c r="AP148" s="466"/>
      <c r="AQ148" s="723"/>
      <c r="AR148" s="724"/>
      <c r="AS148" s="724"/>
      <c r="AT148" s="724"/>
      <c r="AU148" s="725"/>
      <c r="AV148" s="461"/>
      <c r="AW148" s="461"/>
      <c r="AX148" s="461"/>
    </row>
    <row r="149" spans="1:50" ht="11.4" customHeight="1" x14ac:dyDescent="0.25">
      <c r="A149" s="3"/>
      <c r="B149" s="346" t="s">
        <v>251</v>
      </c>
      <c r="C149" s="331" t="s">
        <v>252</v>
      </c>
      <c r="D149" s="12"/>
      <c r="E149" s="12"/>
      <c r="F149" s="11"/>
      <c r="G149" s="11"/>
      <c r="H149" s="352"/>
      <c r="I149" s="35"/>
      <c r="J149" s="35"/>
      <c r="K149" s="35"/>
      <c r="L149" s="36"/>
      <c r="M149" s="352"/>
      <c r="N149" s="35"/>
      <c r="O149" s="35"/>
      <c r="P149" s="35"/>
      <c r="Q149" s="36"/>
      <c r="R149" s="353"/>
      <c r="S149" s="35"/>
      <c r="T149" s="35"/>
      <c r="U149" s="35"/>
      <c r="V149" s="35"/>
      <c r="W149" s="352"/>
      <c r="X149" s="35"/>
      <c r="Y149" s="35"/>
      <c r="Z149" s="35"/>
      <c r="AA149" s="36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3"/>
      <c r="AM149" s="35"/>
      <c r="AN149" s="35"/>
      <c r="AO149" s="35"/>
      <c r="AP149" s="35"/>
      <c r="AQ149" s="726">
        <f>AL145-AQ145</f>
        <v>0</v>
      </c>
      <c r="AR149" s="727"/>
      <c r="AS149" s="727"/>
      <c r="AT149" s="727"/>
      <c r="AU149" s="728"/>
      <c r="AV149" s="461"/>
      <c r="AW149" s="461"/>
      <c r="AX149" s="461"/>
    </row>
    <row r="150" spans="1:50" ht="14.25" customHeight="1" x14ac:dyDescent="0.25">
      <c r="A150" s="3"/>
      <c r="B150" s="326"/>
      <c r="C150" s="327" t="s">
        <v>253</v>
      </c>
      <c r="D150" s="38"/>
      <c r="E150" s="38"/>
      <c r="F150" s="41"/>
      <c r="G150" s="41"/>
      <c r="H150" s="37"/>
      <c r="I150" s="32"/>
      <c r="J150" s="32"/>
      <c r="K150" s="32"/>
      <c r="L150" s="33"/>
      <c r="M150" s="37"/>
      <c r="N150" s="32"/>
      <c r="O150" s="32"/>
      <c r="P150" s="32"/>
      <c r="Q150" s="33"/>
      <c r="R150" s="356"/>
      <c r="S150" s="32"/>
      <c r="T150" s="32"/>
      <c r="U150" s="32"/>
      <c r="V150" s="32"/>
      <c r="W150" s="37"/>
      <c r="X150" s="32"/>
      <c r="Y150" s="32"/>
      <c r="Z150" s="32"/>
      <c r="AA150" s="33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56"/>
      <c r="AM150" s="32"/>
      <c r="AN150" s="32"/>
      <c r="AO150" s="32"/>
      <c r="AP150" s="32"/>
      <c r="AQ150" s="729"/>
      <c r="AR150" s="730"/>
      <c r="AS150" s="730"/>
      <c r="AT150" s="730"/>
      <c r="AU150" s="731"/>
      <c r="AV150" s="461"/>
      <c r="AW150" s="461"/>
      <c r="AX150" s="461"/>
    </row>
    <row r="151" spans="1:50" ht="18.600000000000001" customHeight="1" x14ac:dyDescent="0.25">
      <c r="A151" s="3"/>
      <c r="B151" s="594" t="s">
        <v>355</v>
      </c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  <c r="AO151" s="594"/>
      <c r="AP151" s="594"/>
      <c r="AQ151" s="594"/>
      <c r="AR151" s="594"/>
      <c r="AS151" s="594"/>
      <c r="AT151" s="594"/>
      <c r="AU151" s="594"/>
      <c r="AV151" s="461"/>
      <c r="AW151" s="461"/>
      <c r="AX151" s="461"/>
    </row>
    <row r="152" spans="1:50" ht="8.4" customHeight="1" x14ac:dyDescent="0.25">
      <c r="A152" s="3"/>
      <c r="B152" s="459"/>
      <c r="C152" s="459"/>
      <c r="D152" s="459"/>
      <c r="E152" s="459"/>
      <c r="F152" s="459"/>
      <c r="G152" s="459"/>
      <c r="H152" s="459"/>
      <c r="I152" s="459"/>
      <c r="J152" s="459"/>
      <c r="K152" s="387"/>
      <c r="L152" s="461"/>
      <c r="M152" s="461"/>
      <c r="N152" s="461"/>
      <c r="O152" s="461"/>
      <c r="P152" s="387"/>
      <c r="Q152" s="461"/>
      <c r="R152" s="461"/>
      <c r="S152" s="461"/>
      <c r="T152" s="461"/>
      <c r="U152" s="387"/>
      <c r="V152" s="461"/>
      <c r="W152" s="461"/>
      <c r="X152" s="461"/>
      <c r="Y152" s="461"/>
      <c r="Z152" s="387"/>
      <c r="AA152" s="461"/>
      <c r="AB152" s="461"/>
      <c r="AC152" s="461"/>
      <c r="AD152" s="461"/>
      <c r="AE152" s="387"/>
      <c r="AF152" s="461"/>
      <c r="AG152" s="461"/>
      <c r="AH152" s="461"/>
      <c r="AI152" s="461"/>
      <c r="AJ152" s="387"/>
      <c r="AK152" s="461"/>
      <c r="AL152" s="461"/>
      <c r="AM152" s="461"/>
      <c r="AN152" s="461"/>
      <c r="AO152" s="387"/>
      <c r="AP152" s="461"/>
      <c r="AQ152" s="461"/>
      <c r="AR152" s="461"/>
      <c r="AS152" s="461"/>
      <c r="AT152" s="387"/>
      <c r="AU152" s="461"/>
      <c r="AV152" s="461"/>
      <c r="AW152" s="461"/>
      <c r="AX152" s="461"/>
    </row>
    <row r="153" spans="1:50" ht="9" customHeight="1" x14ac:dyDescent="0.25">
      <c r="A153" s="3"/>
      <c r="B153" s="459"/>
      <c r="C153" s="459"/>
      <c r="D153" s="459"/>
      <c r="E153" s="459"/>
      <c r="F153" s="459"/>
      <c r="G153" s="459"/>
      <c r="H153" s="461"/>
      <c r="I153" s="461"/>
      <c r="J153" s="461"/>
      <c r="K153" s="461"/>
      <c r="L153" s="461"/>
      <c r="M153" s="461"/>
      <c r="N153" s="461"/>
      <c r="O153" s="461"/>
      <c r="P153" s="461"/>
      <c r="Q153" s="461"/>
      <c r="R153" s="461"/>
      <c r="S153" s="461"/>
      <c r="T153" s="461"/>
      <c r="U153" s="461"/>
      <c r="V153" s="461"/>
      <c r="W153" s="461"/>
      <c r="X153" s="461"/>
      <c r="Y153" s="461"/>
      <c r="Z153" s="461"/>
      <c r="AA153" s="461"/>
      <c r="AB153" s="461"/>
      <c r="AC153" s="461"/>
      <c r="AD153" s="461"/>
      <c r="AE153" s="461"/>
      <c r="AF153" s="461"/>
      <c r="AG153" s="461"/>
      <c r="AH153" s="461"/>
      <c r="AI153" s="461"/>
      <c r="AJ153" s="461"/>
      <c r="AK153" s="461"/>
      <c r="AL153" s="461"/>
      <c r="AM153" s="461"/>
      <c r="AN153" s="461"/>
      <c r="AO153" s="461"/>
      <c r="AP153" s="461"/>
      <c r="AQ153" s="461"/>
      <c r="AR153" s="461"/>
      <c r="AS153" s="461"/>
      <c r="AT153" s="461"/>
      <c r="AU153" s="461"/>
      <c r="AV153" s="461"/>
      <c r="AW153" s="461"/>
      <c r="AX153" s="461"/>
    </row>
    <row r="154" spans="1:50" ht="11.4" customHeight="1" x14ac:dyDescent="0.25">
      <c r="A154" s="3"/>
      <c r="B154" s="732"/>
      <c r="C154" s="732"/>
      <c r="D154" s="732"/>
      <c r="E154" s="732"/>
      <c r="F154" s="732"/>
      <c r="G154" s="732"/>
    </row>
    <row r="155" spans="1:50" ht="12" customHeight="1" x14ac:dyDescent="0.25"/>
    <row r="156" spans="1:50" ht="17.399999999999999" customHeight="1" x14ac:dyDescent="0.25">
      <c r="B156" s="733"/>
      <c r="C156" s="733"/>
      <c r="D156" s="733"/>
      <c r="E156" s="733"/>
      <c r="F156" s="733"/>
      <c r="G156" s="733"/>
    </row>
    <row r="157" spans="1:50" ht="16.2" customHeight="1" x14ac:dyDescent="0.25">
      <c r="B157" s="733"/>
      <c r="C157" s="733"/>
      <c r="D157" s="733"/>
      <c r="E157" s="733"/>
      <c r="F157" s="733"/>
      <c r="G157" s="733"/>
    </row>
    <row r="158" spans="1:50" ht="17.100000000000001" customHeight="1" x14ac:dyDescent="0.25"/>
    <row r="159" spans="1:50" ht="20.399999999999999" customHeight="1" x14ac:dyDescent="0.25"/>
    <row r="160" spans="1:50" ht="11.25" customHeight="1" x14ac:dyDescent="0.25"/>
    <row r="161" spans="1:47" ht="9.75" customHeight="1" x14ac:dyDescent="0.25"/>
    <row r="162" spans="1:47" ht="9.75" customHeight="1" x14ac:dyDescent="0.25"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</row>
    <row r="163" spans="1:47" ht="9.75" customHeight="1" x14ac:dyDescent="0.25">
      <c r="H163" s="40"/>
      <c r="I163" s="11"/>
      <c r="J163" s="11"/>
      <c r="K163" s="11"/>
      <c r="L163" s="11"/>
      <c r="M163" s="40"/>
      <c r="N163" s="11"/>
      <c r="O163" s="11"/>
      <c r="P163" s="11"/>
      <c r="Q163" s="11"/>
      <c r="R163" s="40"/>
      <c r="S163" s="11"/>
      <c r="T163" s="11"/>
      <c r="U163" s="11"/>
      <c r="V163" s="11"/>
      <c r="W163" s="40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40"/>
      <c r="AM163" s="11"/>
      <c r="AN163" s="11"/>
      <c r="AO163" s="11"/>
      <c r="AP163" s="11"/>
      <c r="AQ163" s="15"/>
      <c r="AR163" s="28"/>
      <c r="AS163" s="28"/>
      <c r="AT163" s="28"/>
      <c r="AU163" s="28"/>
    </row>
    <row r="164" spans="1:47" ht="13.65" customHeight="1" x14ac:dyDescent="0.25">
      <c r="H164" s="40"/>
      <c r="I164" s="11"/>
      <c r="J164" s="11"/>
      <c r="K164" s="11"/>
      <c r="L164" s="11"/>
      <c r="M164" s="40"/>
      <c r="N164" s="11"/>
      <c r="O164" s="11"/>
      <c r="P164" s="11"/>
      <c r="Q164" s="11"/>
      <c r="R164" s="40"/>
      <c r="S164" s="11"/>
      <c r="T164" s="11"/>
      <c r="U164" s="11"/>
      <c r="V164" s="11"/>
      <c r="W164" s="40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40"/>
      <c r="AM164" s="11"/>
      <c r="AN164" s="11"/>
      <c r="AO164" s="11"/>
      <c r="AP164" s="11"/>
      <c r="AQ164" s="15"/>
      <c r="AR164" s="28"/>
      <c r="AS164" s="28"/>
      <c r="AT164" s="28"/>
      <c r="AU164" s="28"/>
    </row>
    <row r="165" spans="1:47" ht="8.4" customHeight="1" x14ac:dyDescent="0.25">
      <c r="H165" s="40"/>
      <c r="I165" s="11"/>
      <c r="J165" s="11"/>
      <c r="K165" s="11"/>
      <c r="L165" s="11"/>
      <c r="M165" s="40"/>
      <c r="N165" s="11"/>
      <c r="O165" s="11"/>
      <c r="P165" s="11"/>
      <c r="Q165" s="11"/>
      <c r="R165" s="40"/>
      <c r="S165" s="11"/>
      <c r="T165" s="11"/>
      <c r="U165" s="11"/>
      <c r="V165" s="11"/>
      <c r="W165" s="40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40"/>
      <c r="AM165" s="11"/>
      <c r="AN165" s="11"/>
      <c r="AO165" s="11"/>
      <c r="AP165" s="11"/>
      <c r="AQ165" s="15"/>
      <c r="AR165" s="28"/>
      <c r="AS165" s="28"/>
      <c r="AT165" s="28"/>
      <c r="AU165" s="28"/>
    </row>
    <row r="166" spans="1:47" x14ac:dyDescent="0.25">
      <c r="A166" s="3"/>
      <c r="H166" s="40"/>
      <c r="I166" s="11"/>
      <c r="J166" s="11"/>
      <c r="K166" s="11"/>
      <c r="L166" s="11"/>
      <c r="M166" s="40"/>
      <c r="N166" s="11"/>
      <c r="O166" s="11"/>
      <c r="P166" s="11"/>
      <c r="Q166" s="11"/>
      <c r="R166" s="40"/>
      <c r="S166" s="11"/>
      <c r="T166" s="11"/>
      <c r="U166" s="11"/>
      <c r="V166" s="11"/>
      <c r="W166" s="40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40"/>
      <c r="AM166" s="11"/>
      <c r="AN166" s="11"/>
      <c r="AO166" s="11"/>
      <c r="AP166" s="11"/>
      <c r="AQ166" s="15"/>
      <c r="AR166" s="28"/>
      <c r="AS166" s="28"/>
      <c r="AT166" s="28"/>
      <c r="AU166" s="28"/>
    </row>
    <row r="167" spans="1:47" ht="9" customHeight="1" x14ac:dyDescent="0.25">
      <c r="H167" s="40"/>
      <c r="I167" s="11"/>
      <c r="J167" s="11"/>
      <c r="K167" s="11"/>
      <c r="L167" s="11"/>
      <c r="M167" s="40"/>
      <c r="N167" s="11"/>
      <c r="O167" s="11"/>
      <c r="P167" s="11"/>
      <c r="Q167" s="11"/>
      <c r="R167" s="40"/>
      <c r="S167" s="11"/>
      <c r="T167" s="11"/>
      <c r="U167" s="11"/>
      <c r="V167" s="11"/>
      <c r="W167" s="40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40"/>
      <c r="AM167" s="11"/>
      <c r="AN167" s="11"/>
      <c r="AO167" s="11"/>
      <c r="AP167" s="11"/>
      <c r="AQ167" s="15"/>
      <c r="AR167" s="28"/>
      <c r="AS167" s="28"/>
      <c r="AT167" s="28"/>
      <c r="AU167" s="28"/>
    </row>
    <row r="168" spans="1:47" ht="9.75" customHeight="1" x14ac:dyDescent="0.25">
      <c r="H168" s="40"/>
      <c r="I168" s="11"/>
      <c r="J168" s="11"/>
      <c r="K168" s="11"/>
      <c r="L168" s="11"/>
      <c r="M168" s="40"/>
      <c r="N168" s="11"/>
      <c r="O168" s="11"/>
      <c r="P168" s="11"/>
      <c r="Q168" s="11"/>
      <c r="R168" s="40"/>
      <c r="S168" s="11"/>
      <c r="T168" s="11"/>
      <c r="U168" s="11"/>
      <c r="V168" s="11"/>
      <c r="W168" s="40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40"/>
      <c r="AM168" s="11"/>
      <c r="AN168" s="11"/>
      <c r="AO168" s="11"/>
      <c r="AP168" s="11"/>
      <c r="AQ168" s="15"/>
      <c r="AR168" s="28"/>
      <c r="AS168" s="28"/>
      <c r="AT168" s="28"/>
      <c r="AU168" s="28"/>
    </row>
    <row r="169" spans="1:47" s="154" customFormat="1" ht="12" customHeight="1" x14ac:dyDescent="0.25">
      <c r="A169" s="152"/>
      <c r="H169" s="40"/>
      <c r="I169" s="11"/>
      <c r="J169" s="11"/>
      <c r="K169" s="11"/>
      <c r="L169" s="11"/>
      <c r="M169" s="40"/>
      <c r="N169" s="11"/>
      <c r="O169" s="11"/>
      <c r="P169" s="11"/>
      <c r="Q169" s="11"/>
      <c r="R169" s="40"/>
      <c r="S169" s="11"/>
      <c r="T169" s="11"/>
      <c r="U169" s="11"/>
      <c r="V169" s="11"/>
      <c r="W169" s="40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40"/>
      <c r="AM169" s="11"/>
      <c r="AN169" s="11"/>
      <c r="AO169" s="11"/>
      <c r="AP169" s="11"/>
      <c r="AQ169" s="15"/>
      <c r="AR169" s="28"/>
      <c r="AS169" s="28"/>
      <c r="AT169" s="28"/>
      <c r="AU169" s="28"/>
    </row>
    <row r="170" spans="1:47" x14ac:dyDescent="0.25">
      <c r="B170" s="388"/>
      <c r="C170" s="40"/>
      <c r="D170" s="11"/>
      <c r="E170" s="11"/>
      <c r="F170" s="11"/>
      <c r="G170" s="11"/>
      <c r="H170" s="40"/>
      <c r="I170" s="11"/>
      <c r="J170" s="11"/>
      <c r="K170" s="11"/>
      <c r="L170" s="11"/>
      <c r="M170" s="40"/>
      <c r="N170" s="11"/>
      <c r="O170" s="11"/>
      <c r="P170" s="11"/>
      <c r="Q170" s="11"/>
      <c r="R170" s="40"/>
      <c r="S170" s="11"/>
      <c r="T170" s="11"/>
      <c r="U170" s="11"/>
      <c r="V170" s="11"/>
      <c r="W170" s="40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40"/>
      <c r="AM170" s="11"/>
      <c r="AN170" s="11"/>
      <c r="AO170" s="11"/>
      <c r="AP170" s="11"/>
      <c r="AQ170" s="15"/>
      <c r="AR170" s="28"/>
      <c r="AS170" s="28"/>
      <c r="AT170" s="28"/>
      <c r="AU170" s="28"/>
    </row>
    <row r="171" spans="1:47" x14ac:dyDescent="0.25">
      <c r="B171" s="388"/>
      <c r="C171" s="40"/>
      <c r="D171" s="11"/>
      <c r="E171" s="11"/>
      <c r="F171" s="11"/>
      <c r="G171" s="11"/>
      <c r="H171" s="40"/>
      <c r="I171" s="11"/>
      <c r="J171" s="11"/>
      <c r="K171" s="11"/>
      <c r="L171" s="11"/>
      <c r="M171" s="40"/>
      <c r="N171" s="11"/>
      <c r="O171" s="11"/>
      <c r="P171" s="11"/>
      <c r="Q171" s="11"/>
      <c r="R171" s="40"/>
      <c r="S171" s="11"/>
      <c r="T171" s="11"/>
      <c r="U171" s="11"/>
      <c r="V171" s="11"/>
      <c r="W171" s="40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40"/>
      <c r="AM171" s="11"/>
      <c r="AN171" s="11"/>
      <c r="AO171" s="11"/>
      <c r="AP171" s="11"/>
      <c r="AQ171" s="15"/>
      <c r="AR171" s="28"/>
      <c r="AS171" s="28"/>
      <c r="AT171" s="28"/>
      <c r="AU171" s="28"/>
    </row>
    <row r="172" spans="1:47" x14ac:dyDescent="0.25">
      <c r="B172" s="388"/>
      <c r="C172" s="40"/>
      <c r="D172" s="11"/>
      <c r="E172" s="11"/>
      <c r="F172" s="11"/>
      <c r="G172" s="11"/>
      <c r="H172" s="40"/>
      <c r="I172" s="11"/>
      <c r="J172" s="11"/>
      <c r="K172" s="11"/>
      <c r="L172" s="11"/>
      <c r="M172" s="40"/>
      <c r="N172" s="11"/>
      <c r="O172" s="11"/>
      <c r="P172" s="11"/>
      <c r="Q172" s="11"/>
      <c r="R172" s="40"/>
      <c r="S172" s="11"/>
      <c r="T172" s="11"/>
      <c r="U172" s="11"/>
      <c r="V172" s="11"/>
      <c r="W172" s="40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40"/>
      <c r="AM172" s="11"/>
      <c r="AN172" s="11"/>
      <c r="AO172" s="11"/>
      <c r="AP172" s="11"/>
      <c r="AQ172" s="15"/>
      <c r="AR172" s="28"/>
      <c r="AS172" s="28"/>
      <c r="AT172" s="28"/>
      <c r="AU172" s="28"/>
    </row>
    <row r="173" spans="1:47" x14ac:dyDescent="0.25">
      <c r="B173" s="388"/>
      <c r="C173" s="40"/>
      <c r="D173" s="11"/>
      <c r="E173" s="11"/>
      <c r="F173" s="11"/>
      <c r="G173" s="11"/>
      <c r="H173" s="40"/>
      <c r="I173" s="11"/>
      <c r="J173" s="11"/>
      <c r="K173" s="11"/>
      <c r="L173" s="11"/>
      <c r="M173" s="40"/>
      <c r="N173" s="11"/>
      <c r="O173" s="11"/>
      <c r="P173" s="11"/>
      <c r="Q173" s="11"/>
      <c r="R173" s="40"/>
      <c r="S173" s="11"/>
      <c r="T173" s="11"/>
      <c r="U173" s="11"/>
      <c r="V173" s="11"/>
      <c r="W173" s="40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40"/>
      <c r="AM173" s="11"/>
      <c r="AN173" s="11"/>
      <c r="AO173" s="11"/>
      <c r="AP173" s="11"/>
      <c r="AQ173" s="15"/>
      <c r="AR173" s="28"/>
      <c r="AS173" s="28"/>
      <c r="AT173" s="28"/>
      <c r="AU173" s="28"/>
    </row>
    <row r="174" spans="1:47" x14ac:dyDescent="0.25">
      <c r="B174" s="388"/>
      <c r="D174" s="11"/>
      <c r="E174" s="11"/>
      <c r="F174" s="11"/>
      <c r="G174" s="11"/>
      <c r="H174" s="40"/>
      <c r="I174" s="11"/>
      <c r="J174" s="11"/>
      <c r="K174" s="11"/>
      <c r="L174" s="11"/>
      <c r="M174" s="40"/>
      <c r="N174" s="11"/>
      <c r="O174" s="11"/>
      <c r="P174" s="11"/>
      <c r="Q174" s="11"/>
      <c r="R174" s="40"/>
      <c r="S174" s="11"/>
      <c r="T174" s="11"/>
      <c r="U174" s="11"/>
      <c r="V174" s="11"/>
      <c r="W174" s="40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40"/>
      <c r="AM174" s="11"/>
      <c r="AN174" s="11"/>
      <c r="AO174" s="11"/>
      <c r="AP174" s="11"/>
      <c r="AQ174" s="15"/>
      <c r="AR174" s="28"/>
      <c r="AS174" s="28"/>
      <c r="AT174" s="28"/>
      <c r="AU174" s="28"/>
    </row>
    <row r="175" spans="1:47" x14ac:dyDescent="0.25">
      <c r="B175" s="388"/>
      <c r="D175" s="11"/>
      <c r="E175" s="11"/>
      <c r="F175" s="11"/>
      <c r="G175" s="11"/>
      <c r="H175" s="40"/>
      <c r="I175" s="11"/>
      <c r="J175" s="11"/>
      <c r="K175" s="11"/>
      <c r="L175" s="11"/>
      <c r="M175" s="40"/>
      <c r="N175" s="11"/>
      <c r="O175" s="11"/>
      <c r="P175" s="11"/>
      <c r="Q175" s="11"/>
      <c r="R175" s="40"/>
      <c r="S175" s="11"/>
      <c r="T175" s="11"/>
      <c r="U175" s="11"/>
      <c r="V175" s="11"/>
      <c r="W175" s="40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40"/>
      <c r="AM175" s="11"/>
      <c r="AN175" s="11"/>
      <c r="AO175" s="11"/>
      <c r="AP175" s="11"/>
      <c r="AQ175" s="15"/>
      <c r="AR175" s="28"/>
      <c r="AS175" s="28"/>
      <c r="AT175" s="28"/>
      <c r="AU175" s="28"/>
    </row>
    <row r="176" spans="1:47" x14ac:dyDescent="0.25">
      <c r="B176" s="388"/>
      <c r="D176" s="11"/>
      <c r="E176" s="11"/>
      <c r="F176" s="11"/>
      <c r="G176" s="11"/>
      <c r="H176" s="40"/>
      <c r="I176" s="11"/>
      <c r="J176" s="11"/>
      <c r="K176" s="11"/>
      <c r="L176" s="11"/>
      <c r="M176" s="40"/>
      <c r="N176" s="11"/>
      <c r="O176" s="11"/>
      <c r="P176" s="11"/>
      <c r="Q176" s="11"/>
      <c r="R176" s="40"/>
      <c r="S176" s="11"/>
      <c r="T176" s="11"/>
      <c r="U176" s="11"/>
      <c r="V176" s="11"/>
      <c r="W176" s="40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40"/>
      <c r="AM176" s="11"/>
      <c r="AN176" s="11"/>
      <c r="AO176" s="11"/>
      <c r="AP176" s="11"/>
      <c r="AQ176" s="15"/>
      <c r="AR176" s="28"/>
      <c r="AS176" s="28"/>
      <c r="AT176" s="28"/>
      <c r="AU176" s="28"/>
    </row>
    <row r="177" spans="2:47" x14ac:dyDescent="0.25">
      <c r="B177" s="388"/>
      <c r="D177" s="11"/>
      <c r="E177" s="11"/>
      <c r="F177" s="11"/>
      <c r="G177" s="11"/>
      <c r="H177" s="40"/>
      <c r="I177" s="11"/>
      <c r="J177" s="11"/>
      <c r="K177" s="11"/>
      <c r="L177" s="11"/>
      <c r="M177" s="40"/>
      <c r="N177" s="11"/>
      <c r="O177" s="11"/>
      <c r="P177" s="11"/>
      <c r="Q177" s="11"/>
      <c r="R177" s="40"/>
      <c r="S177" s="11"/>
      <c r="T177" s="11"/>
      <c r="U177" s="11"/>
      <c r="V177" s="11"/>
      <c r="W177" s="40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40"/>
      <c r="AM177" s="11"/>
      <c r="AN177" s="11"/>
      <c r="AO177" s="11"/>
      <c r="AP177" s="11"/>
      <c r="AQ177" s="15"/>
      <c r="AR177" s="28"/>
      <c r="AS177" s="28"/>
      <c r="AT177" s="28"/>
      <c r="AU177" s="28"/>
    </row>
    <row r="178" spans="2:47" x14ac:dyDescent="0.25">
      <c r="B178" s="388"/>
      <c r="D178" s="11"/>
      <c r="E178" s="11"/>
      <c r="F178" s="11"/>
      <c r="G178" s="11"/>
      <c r="H178" s="40"/>
      <c r="I178" s="11"/>
      <c r="J178" s="11"/>
      <c r="K178" s="11"/>
      <c r="L178" s="11"/>
      <c r="M178" s="40"/>
      <c r="N178" s="11"/>
      <c r="O178" s="11"/>
      <c r="P178" s="11"/>
      <c r="Q178" s="11"/>
      <c r="R178" s="40"/>
      <c r="S178" s="11"/>
      <c r="T178" s="11"/>
      <c r="U178" s="11"/>
      <c r="V178" s="11"/>
      <c r="W178" s="40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40"/>
      <c r="AM178" s="11"/>
      <c r="AN178" s="11"/>
      <c r="AO178" s="11"/>
      <c r="AP178" s="11"/>
      <c r="AQ178" s="15"/>
      <c r="AR178" s="28"/>
      <c r="AS178" s="28"/>
      <c r="AT178" s="28"/>
      <c r="AU178" s="28"/>
    </row>
    <row r="179" spans="2:47" x14ac:dyDescent="0.25">
      <c r="B179" s="388"/>
      <c r="D179" s="11"/>
      <c r="E179" s="11"/>
      <c r="F179" s="11"/>
      <c r="G179" s="11"/>
      <c r="H179" s="40"/>
      <c r="I179" s="11"/>
      <c r="J179" s="11"/>
      <c r="K179" s="11"/>
      <c r="L179" s="11"/>
      <c r="M179" s="40"/>
      <c r="N179" s="11"/>
      <c r="O179" s="11"/>
      <c r="P179" s="11"/>
      <c r="Q179" s="11"/>
      <c r="R179" s="40"/>
      <c r="S179" s="11"/>
      <c r="T179" s="11"/>
      <c r="U179" s="11"/>
      <c r="V179" s="11"/>
      <c r="W179" s="40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40"/>
      <c r="AM179" s="11"/>
      <c r="AN179" s="11"/>
      <c r="AO179" s="11"/>
      <c r="AP179" s="11"/>
      <c r="AQ179" s="15"/>
      <c r="AR179" s="28"/>
      <c r="AS179" s="28"/>
      <c r="AT179" s="28"/>
      <c r="AU179" s="28"/>
    </row>
    <row r="180" spans="2:47" x14ac:dyDescent="0.25">
      <c r="B180" s="388"/>
      <c r="D180" s="11"/>
      <c r="E180" s="11"/>
      <c r="F180" s="11"/>
      <c r="G180" s="11"/>
      <c r="H180" s="40"/>
      <c r="I180" s="11"/>
      <c r="J180" s="11"/>
      <c r="K180" s="11"/>
      <c r="L180" s="11"/>
      <c r="M180" s="40"/>
      <c r="N180" s="11"/>
      <c r="O180" s="11"/>
      <c r="P180" s="11"/>
      <c r="Q180" s="11"/>
      <c r="R180" s="40"/>
      <c r="S180" s="11"/>
      <c r="T180" s="11"/>
      <c r="U180" s="11"/>
      <c r="V180" s="11"/>
      <c r="W180" s="40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40"/>
      <c r="AM180" s="11"/>
      <c r="AN180" s="11"/>
      <c r="AO180" s="11"/>
      <c r="AP180" s="11"/>
      <c r="AQ180" s="15"/>
      <c r="AR180" s="28"/>
      <c r="AS180" s="28"/>
      <c r="AT180" s="28"/>
      <c r="AU180" s="28"/>
    </row>
  </sheetData>
  <sheetProtection sheet="1" objects="1" scenarios="1"/>
  <mergeCells count="369">
    <mergeCell ref="E12:J12"/>
    <mergeCell ref="L12:Q12"/>
    <mergeCell ref="B13:N13"/>
    <mergeCell ref="P13:Z13"/>
    <mergeCell ref="AC13:AN13"/>
    <mergeCell ref="I14:X14"/>
    <mergeCell ref="Z14:AG14"/>
    <mergeCell ref="B6:AU6"/>
    <mergeCell ref="B10:AU10"/>
    <mergeCell ref="B11:G11"/>
    <mergeCell ref="H11:N11"/>
    <mergeCell ref="AR14:AU14"/>
    <mergeCell ref="B8:AP8"/>
    <mergeCell ref="B9:AP9"/>
    <mergeCell ref="B15:D16"/>
    <mergeCell ref="E15:J16"/>
    <mergeCell ref="K15:P15"/>
    <mergeCell ref="Q15:V16"/>
    <mergeCell ref="AB15:AG15"/>
    <mergeCell ref="AH15:AM16"/>
    <mergeCell ref="K16:P16"/>
    <mergeCell ref="AB16:AG16"/>
    <mergeCell ref="E17:K17"/>
    <mergeCell ref="M17:N17"/>
    <mergeCell ref="AG17:AO17"/>
    <mergeCell ref="AQ17:AR17"/>
    <mergeCell ref="H18:Q18"/>
    <mergeCell ref="R18:AA18"/>
    <mergeCell ref="AB18:AF18"/>
    <mergeCell ref="AG18:AK18"/>
    <mergeCell ref="AL18:AU18"/>
    <mergeCell ref="AL19:AP19"/>
    <mergeCell ref="AQ19:AU19"/>
    <mergeCell ref="B20:AU20"/>
    <mergeCell ref="B21:AU21"/>
    <mergeCell ref="B22:G22"/>
    <mergeCell ref="H23:L24"/>
    <mergeCell ref="M23:Q24"/>
    <mergeCell ref="R23:V24"/>
    <mergeCell ref="W23:AA24"/>
    <mergeCell ref="AB23:AF24"/>
    <mergeCell ref="H19:L19"/>
    <mergeCell ref="M19:Q19"/>
    <mergeCell ref="R19:V19"/>
    <mergeCell ref="W19:AA19"/>
    <mergeCell ref="AB19:AF19"/>
    <mergeCell ref="AG19:AK19"/>
    <mergeCell ref="AG23:AK24"/>
    <mergeCell ref="AL23:AP24"/>
    <mergeCell ref="AQ23:AU24"/>
    <mergeCell ref="H25:L26"/>
    <mergeCell ref="M25:Q26"/>
    <mergeCell ref="R25:V26"/>
    <mergeCell ref="W25:AA26"/>
    <mergeCell ref="AB25:AF26"/>
    <mergeCell ref="AG25:AK26"/>
    <mergeCell ref="AL25:AP26"/>
    <mergeCell ref="AQ25:AU26"/>
    <mergeCell ref="H27:L28"/>
    <mergeCell ref="M27:Q28"/>
    <mergeCell ref="R27:V28"/>
    <mergeCell ref="W27:AA28"/>
    <mergeCell ref="AB27:AF28"/>
    <mergeCell ref="AG27:AK28"/>
    <mergeCell ref="AL27:AP28"/>
    <mergeCell ref="AQ27:AU28"/>
    <mergeCell ref="AW27:AX27"/>
    <mergeCell ref="H29:L30"/>
    <mergeCell ref="M29:Q30"/>
    <mergeCell ref="R29:V30"/>
    <mergeCell ref="W29:AA30"/>
    <mergeCell ref="AB29:AF30"/>
    <mergeCell ref="AG29:AK30"/>
    <mergeCell ref="AL29:AP30"/>
    <mergeCell ref="AQ29:AU30"/>
    <mergeCell ref="B35:G35"/>
    <mergeCell ref="H36:L37"/>
    <mergeCell ref="M36:Q37"/>
    <mergeCell ref="R36:V37"/>
    <mergeCell ref="W36:AA37"/>
    <mergeCell ref="AB36:AF37"/>
    <mergeCell ref="AL31:AP32"/>
    <mergeCell ref="AQ31:AU32"/>
    <mergeCell ref="H33:L34"/>
    <mergeCell ref="M33:Q34"/>
    <mergeCell ref="R33:V34"/>
    <mergeCell ref="W33:AA34"/>
    <mergeCell ref="AB33:AF34"/>
    <mergeCell ref="AG33:AK34"/>
    <mergeCell ref="AL33:AP34"/>
    <mergeCell ref="AQ33:AU34"/>
    <mergeCell ref="H31:L32"/>
    <mergeCell ref="M31:Q32"/>
    <mergeCell ref="R31:V32"/>
    <mergeCell ref="W31:AA32"/>
    <mergeCell ref="AB31:AF32"/>
    <mergeCell ref="AG31:AK32"/>
    <mergeCell ref="AG36:AK37"/>
    <mergeCell ref="AL36:AP37"/>
    <mergeCell ref="AQ36:AU37"/>
    <mergeCell ref="H38:L39"/>
    <mergeCell ref="M38:Q39"/>
    <mergeCell ref="R38:V39"/>
    <mergeCell ref="W38:AA39"/>
    <mergeCell ref="AB38:AF39"/>
    <mergeCell ref="AG38:AK39"/>
    <mergeCell ref="AL38:AP39"/>
    <mergeCell ref="AQ38:AU39"/>
    <mergeCell ref="H40:L41"/>
    <mergeCell ref="M40:Q41"/>
    <mergeCell ref="R40:V41"/>
    <mergeCell ref="W40:AA41"/>
    <mergeCell ref="AB40:AF41"/>
    <mergeCell ref="AG40:AK41"/>
    <mergeCell ref="AL40:AP41"/>
    <mergeCell ref="AQ40:AU41"/>
    <mergeCell ref="AL42:AP43"/>
    <mergeCell ref="AQ42:AU43"/>
    <mergeCell ref="H44:L45"/>
    <mergeCell ref="M44:Q45"/>
    <mergeCell ref="R44:V45"/>
    <mergeCell ref="W44:AA45"/>
    <mergeCell ref="AB44:AF45"/>
    <mergeCell ref="AG44:AK45"/>
    <mergeCell ref="AL44:AP45"/>
    <mergeCell ref="AQ44:AU45"/>
    <mergeCell ref="H42:L43"/>
    <mergeCell ref="M42:Q43"/>
    <mergeCell ref="R42:V43"/>
    <mergeCell ref="W42:AA43"/>
    <mergeCell ref="AB42:AF43"/>
    <mergeCell ref="AG42:AK43"/>
    <mergeCell ref="AL46:AP47"/>
    <mergeCell ref="AQ46:AU47"/>
    <mergeCell ref="AW46:AX46"/>
    <mergeCell ref="H48:L49"/>
    <mergeCell ref="M48:Q49"/>
    <mergeCell ref="R48:V49"/>
    <mergeCell ref="W48:AA49"/>
    <mergeCell ref="AB48:AF49"/>
    <mergeCell ref="AG48:AK49"/>
    <mergeCell ref="AL48:AP49"/>
    <mergeCell ref="H46:L47"/>
    <mergeCell ref="M46:Q47"/>
    <mergeCell ref="R46:V47"/>
    <mergeCell ref="W46:AA47"/>
    <mergeCell ref="AB46:AF47"/>
    <mergeCell ref="AG46:AK47"/>
    <mergeCell ref="AQ48:AU49"/>
    <mergeCell ref="H50:L51"/>
    <mergeCell ref="M50:Q51"/>
    <mergeCell ref="R50:V51"/>
    <mergeCell ref="W50:AA51"/>
    <mergeCell ref="AB50:AF51"/>
    <mergeCell ref="AG50:AK51"/>
    <mergeCell ref="AL50:AP51"/>
    <mergeCell ref="AQ50:AU51"/>
    <mergeCell ref="B56:G56"/>
    <mergeCell ref="H57:L58"/>
    <mergeCell ref="M57:Q58"/>
    <mergeCell ref="R57:V58"/>
    <mergeCell ref="W57:AA58"/>
    <mergeCell ref="AB57:AF58"/>
    <mergeCell ref="AL52:AP53"/>
    <mergeCell ref="AQ52:AU53"/>
    <mergeCell ref="H54:L55"/>
    <mergeCell ref="M54:Q55"/>
    <mergeCell ref="R54:V55"/>
    <mergeCell ref="W54:AA55"/>
    <mergeCell ref="AB54:AF55"/>
    <mergeCell ref="AG54:AK55"/>
    <mergeCell ref="AL54:AP55"/>
    <mergeCell ref="AQ54:AU55"/>
    <mergeCell ref="H52:L53"/>
    <mergeCell ref="M52:Q53"/>
    <mergeCell ref="R52:V53"/>
    <mergeCell ref="W52:AA53"/>
    <mergeCell ref="AB52:AF53"/>
    <mergeCell ref="AG52:AK53"/>
    <mergeCell ref="AG57:AK58"/>
    <mergeCell ref="AL57:AP58"/>
    <mergeCell ref="AQ57:AU58"/>
    <mergeCell ref="AG69:AK70"/>
    <mergeCell ref="AQ69:AU70"/>
    <mergeCell ref="AG71:AK72"/>
    <mergeCell ref="AQ71:AU72"/>
    <mergeCell ref="AQ59:AU60"/>
    <mergeCell ref="B61:AU61"/>
    <mergeCell ref="B62:G62"/>
    <mergeCell ref="AG63:AK64"/>
    <mergeCell ref="AQ63:AU64"/>
    <mergeCell ref="AG65:AK66"/>
    <mergeCell ref="AQ65:AU66"/>
    <mergeCell ref="H59:L60"/>
    <mergeCell ref="M59:Q60"/>
    <mergeCell ref="R59:V60"/>
    <mergeCell ref="W59:AA60"/>
    <mergeCell ref="AB59:AF60"/>
    <mergeCell ref="AG59:AK60"/>
    <mergeCell ref="AL59:AP60"/>
    <mergeCell ref="AG67:AK68"/>
    <mergeCell ref="AQ67:AU68"/>
    <mergeCell ref="AG73:AK74"/>
    <mergeCell ref="AQ73:AU74"/>
    <mergeCell ref="H75:L76"/>
    <mergeCell ref="M75:Q76"/>
    <mergeCell ref="R75:V76"/>
    <mergeCell ref="W75:AA76"/>
    <mergeCell ref="AB75:AF76"/>
    <mergeCell ref="AG75:AK76"/>
    <mergeCell ref="AL75:AP76"/>
    <mergeCell ref="AQ75:AU76"/>
    <mergeCell ref="AL77:AP78"/>
    <mergeCell ref="AQ77:AU78"/>
    <mergeCell ref="H79:L80"/>
    <mergeCell ref="M79:Q80"/>
    <mergeCell ref="R79:V80"/>
    <mergeCell ref="W79:AA80"/>
    <mergeCell ref="AB79:AF80"/>
    <mergeCell ref="AG79:AK80"/>
    <mergeCell ref="AL79:AP80"/>
    <mergeCell ref="AQ79:AU80"/>
    <mergeCell ref="H77:L78"/>
    <mergeCell ref="M77:Q78"/>
    <mergeCell ref="R77:V78"/>
    <mergeCell ref="W77:AA78"/>
    <mergeCell ref="AB77:AF78"/>
    <mergeCell ref="AG77:AK78"/>
    <mergeCell ref="AL81:AP82"/>
    <mergeCell ref="AQ81:AU82"/>
    <mergeCell ref="AG83:AK84"/>
    <mergeCell ref="AG85:AK86"/>
    <mergeCell ref="B87:G87"/>
    <mergeCell ref="AB88:AF89"/>
    <mergeCell ref="AL88:AP89"/>
    <mergeCell ref="H81:L82"/>
    <mergeCell ref="M81:Q82"/>
    <mergeCell ref="R81:V82"/>
    <mergeCell ref="W81:AA82"/>
    <mergeCell ref="AB81:AF82"/>
    <mergeCell ref="AG81:AK82"/>
    <mergeCell ref="AB96:AF97"/>
    <mergeCell ref="AL96:AP97"/>
    <mergeCell ref="AB98:AF99"/>
    <mergeCell ref="AL98:AP99"/>
    <mergeCell ref="AB100:AF101"/>
    <mergeCell ref="AL100:AP101"/>
    <mergeCell ref="AB90:AF91"/>
    <mergeCell ref="AL90:AP91"/>
    <mergeCell ref="AB92:AF93"/>
    <mergeCell ref="AL92:AP93"/>
    <mergeCell ref="AB94:AF95"/>
    <mergeCell ref="AL94:AP95"/>
    <mergeCell ref="AB102:AF103"/>
    <mergeCell ref="AL102:AP103"/>
    <mergeCell ref="AB104:AF105"/>
    <mergeCell ref="AL104:AP105"/>
    <mergeCell ref="H106:L107"/>
    <mergeCell ref="M106:Q107"/>
    <mergeCell ref="R106:V107"/>
    <mergeCell ref="W106:AA107"/>
    <mergeCell ref="AB106:AF107"/>
    <mergeCell ref="AG106:AK107"/>
    <mergeCell ref="AL106:AP107"/>
    <mergeCell ref="AQ106:AU107"/>
    <mergeCell ref="H108:L109"/>
    <mergeCell ref="M108:Q109"/>
    <mergeCell ref="R108:V109"/>
    <mergeCell ref="W108:AA109"/>
    <mergeCell ref="AB108:AF109"/>
    <mergeCell ref="AG108:AK109"/>
    <mergeCell ref="AL108:AP109"/>
    <mergeCell ref="AQ108:AU109"/>
    <mergeCell ref="AL110:AP111"/>
    <mergeCell ref="AQ110:AU111"/>
    <mergeCell ref="H112:L113"/>
    <mergeCell ref="M112:Q113"/>
    <mergeCell ref="R112:V113"/>
    <mergeCell ref="W112:AA113"/>
    <mergeCell ref="AB112:AF113"/>
    <mergeCell ref="AG112:AK113"/>
    <mergeCell ref="AL112:AP113"/>
    <mergeCell ref="AQ112:AU113"/>
    <mergeCell ref="H110:L111"/>
    <mergeCell ref="M110:Q111"/>
    <mergeCell ref="R110:V111"/>
    <mergeCell ref="W110:AA111"/>
    <mergeCell ref="AB110:AF111"/>
    <mergeCell ref="AG110:AK111"/>
    <mergeCell ref="AB118:AF119"/>
    <mergeCell ref="AB120:AF121"/>
    <mergeCell ref="AB122:AF123"/>
    <mergeCell ref="B125:AU125"/>
    <mergeCell ref="B126:G126"/>
    <mergeCell ref="AB126:AF126"/>
    <mergeCell ref="AG126:AK126"/>
    <mergeCell ref="AQ126:AU126"/>
    <mergeCell ref="AL114:AP115"/>
    <mergeCell ref="AQ114:AU115"/>
    <mergeCell ref="H116:L117"/>
    <mergeCell ref="M116:Q117"/>
    <mergeCell ref="R116:V117"/>
    <mergeCell ref="W116:AA117"/>
    <mergeCell ref="AB116:AF117"/>
    <mergeCell ref="AG116:AK117"/>
    <mergeCell ref="AL116:AP117"/>
    <mergeCell ref="AQ116:AU117"/>
    <mergeCell ref="H114:L115"/>
    <mergeCell ref="M114:Q115"/>
    <mergeCell ref="R114:V115"/>
    <mergeCell ref="W114:AA115"/>
    <mergeCell ref="AB114:AF115"/>
    <mergeCell ref="AG114:AK115"/>
    <mergeCell ref="AB130:AF131"/>
    <mergeCell ref="AG130:AK131"/>
    <mergeCell ref="AQ130:AU131"/>
    <mergeCell ref="B132:G132"/>
    <mergeCell ref="AB132:AF132"/>
    <mergeCell ref="AG132:AK132"/>
    <mergeCell ref="AQ132:AU132"/>
    <mergeCell ref="AB127:AF127"/>
    <mergeCell ref="AG127:AK127"/>
    <mergeCell ref="AQ127:AU127"/>
    <mergeCell ref="AB128:AF129"/>
    <mergeCell ref="AG128:AK129"/>
    <mergeCell ref="AQ128:AU129"/>
    <mergeCell ref="AB136:AF137"/>
    <mergeCell ref="AG136:AK137"/>
    <mergeCell ref="AQ136:AU137"/>
    <mergeCell ref="AB138:AF139"/>
    <mergeCell ref="AG138:AK139"/>
    <mergeCell ref="AQ138:AU139"/>
    <mergeCell ref="AB133:AF133"/>
    <mergeCell ref="AG133:AK133"/>
    <mergeCell ref="AQ133:AU133"/>
    <mergeCell ref="AB134:AF135"/>
    <mergeCell ref="AG134:AK135"/>
    <mergeCell ref="AQ134:AU135"/>
    <mergeCell ref="B140:AU140"/>
    <mergeCell ref="H141:L142"/>
    <mergeCell ref="M141:Q142"/>
    <mergeCell ref="R141:V142"/>
    <mergeCell ref="W141:AA142"/>
    <mergeCell ref="AB141:AF142"/>
    <mergeCell ref="AG141:AK142"/>
    <mergeCell ref="AL141:AP142"/>
    <mergeCell ref="AQ141:AU142"/>
    <mergeCell ref="AQ147:AU148"/>
    <mergeCell ref="AQ149:AU150"/>
    <mergeCell ref="B151:AU151"/>
    <mergeCell ref="B154:G154"/>
    <mergeCell ref="B156:G156"/>
    <mergeCell ref="B157:G157"/>
    <mergeCell ref="AL143:AP144"/>
    <mergeCell ref="AQ143:AU144"/>
    <mergeCell ref="H145:L146"/>
    <mergeCell ref="M145:Q146"/>
    <mergeCell ref="R145:V146"/>
    <mergeCell ref="W145:AA146"/>
    <mergeCell ref="AB145:AF146"/>
    <mergeCell ref="AG145:AK146"/>
    <mergeCell ref="AL145:AP146"/>
    <mergeCell ref="AQ145:AU146"/>
    <mergeCell ref="H143:L144"/>
    <mergeCell ref="M143:Q144"/>
    <mergeCell ref="R143:V144"/>
    <mergeCell ref="W143:AA144"/>
    <mergeCell ref="AB143:AF144"/>
    <mergeCell ref="AG143:AK144"/>
  </mergeCells>
  <pageMargins left="0.33" right="0.08" top="0.21" bottom="0.26" header="0.2" footer="0.26"/>
  <pageSetup paperSize="2" scale="85" orientation="landscape" r:id="rId1"/>
  <headerFooter alignWithMargins="0"/>
  <rowBreaks count="2" manualBreakCount="2">
    <brk id="60" max="47" man="1"/>
    <brk id="123" max="4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O60"/>
  <sheetViews>
    <sheetView showWhiteSpace="0" topLeftCell="A31" zoomScaleNormal="100" workbookViewId="0">
      <selection activeCell="Q1" sqref="Q1"/>
    </sheetView>
  </sheetViews>
  <sheetFormatPr defaultRowHeight="13.2" x14ac:dyDescent="0.25"/>
  <cols>
    <col min="1" max="1" width="2.44140625" customWidth="1"/>
    <col min="2" max="2" width="4.88671875" customWidth="1"/>
    <col min="3" max="3" width="3.88671875" customWidth="1"/>
    <col min="4" max="5" width="2.88671875" customWidth="1"/>
    <col min="6" max="6" width="2.5546875" customWidth="1"/>
    <col min="7" max="7" width="3" customWidth="1"/>
    <col min="8" max="8" width="2.88671875" customWidth="1"/>
    <col min="9" max="9" width="3.44140625" customWidth="1"/>
    <col min="10" max="10" width="2.5546875" customWidth="1"/>
    <col min="11" max="11" width="3" customWidth="1"/>
    <col min="12" max="13" width="3.44140625" customWidth="1"/>
    <col min="14" max="14" width="3.88671875" customWidth="1"/>
    <col min="15" max="15" width="3.44140625" customWidth="1"/>
    <col min="16" max="16" width="3.109375" customWidth="1"/>
    <col min="17" max="29" width="3.44140625" customWidth="1"/>
    <col min="30" max="30" width="4" customWidth="1"/>
    <col min="31" max="31" width="3.5546875" customWidth="1"/>
    <col min="32" max="37" width="3.44140625" customWidth="1"/>
    <col min="38" max="38" width="2.5546875" customWidth="1"/>
    <col min="39" max="61" width="3.44140625" customWidth="1"/>
  </cols>
  <sheetData>
    <row r="1" spans="2:41" x14ac:dyDescent="0.25">
      <c r="B1" s="482" t="s">
        <v>383</v>
      </c>
      <c r="Q1" s="480"/>
      <c r="R1" s="460"/>
    </row>
    <row r="2" spans="2:41" x14ac:dyDescent="0.25">
      <c r="B2" s="82"/>
      <c r="G2" s="15"/>
      <c r="H2" s="11"/>
      <c r="I2" s="27" t="s">
        <v>12</v>
      </c>
      <c r="J2" s="16"/>
      <c r="K2" s="16"/>
      <c r="L2" s="16"/>
      <c r="M2" s="16"/>
      <c r="N2" s="16"/>
      <c r="O2" s="10"/>
      <c r="P2" s="10"/>
      <c r="Q2" s="10"/>
      <c r="R2" s="10"/>
      <c r="S2" s="10"/>
      <c r="AB2" s="208"/>
      <c r="AC2" s="19"/>
      <c r="AD2" s="20"/>
      <c r="AE2" s="21"/>
      <c r="AF2" s="22" t="s">
        <v>14</v>
      </c>
      <c r="AH2" s="10"/>
      <c r="AI2" s="10"/>
      <c r="AJ2" s="7"/>
    </row>
    <row r="3" spans="2:41" ht="15" customHeight="1" x14ac:dyDescent="0.25">
      <c r="B3" s="82"/>
      <c r="C3" s="11"/>
      <c r="D3" s="16"/>
      <c r="E3" s="16"/>
      <c r="F3" s="16"/>
      <c r="H3" s="27" t="s">
        <v>39</v>
      </c>
      <c r="I3" s="16"/>
      <c r="J3" s="16"/>
      <c r="K3" s="16"/>
      <c r="L3" s="16"/>
      <c r="M3" s="16"/>
      <c r="N3" s="16"/>
      <c r="O3" s="10"/>
      <c r="AB3" s="209"/>
      <c r="AC3" s="23"/>
      <c r="AD3" s="24"/>
      <c r="AE3" s="25"/>
      <c r="AF3" s="26" t="s">
        <v>360</v>
      </c>
      <c r="AH3" s="10"/>
      <c r="AI3" s="10"/>
      <c r="AJ3" s="7"/>
    </row>
    <row r="4" spans="2:41" ht="13.8" x14ac:dyDescent="0.25">
      <c r="C4" s="213" t="s">
        <v>95</v>
      </c>
      <c r="D4" s="16"/>
      <c r="E4" s="16"/>
      <c r="F4" s="16"/>
      <c r="I4" s="16"/>
      <c r="J4" s="16"/>
      <c r="K4" s="16"/>
      <c r="L4" s="16"/>
      <c r="M4" s="16"/>
      <c r="N4" s="16"/>
      <c r="O4" s="10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H4" s="10"/>
      <c r="AI4" s="10"/>
      <c r="AJ4" s="7"/>
      <c r="AK4" s="21"/>
      <c r="AL4" s="21"/>
      <c r="AM4" s="21"/>
      <c r="AN4" s="21"/>
      <c r="AO4" s="21"/>
    </row>
    <row r="5" spans="2:41" ht="14.4" x14ac:dyDescent="0.25">
      <c r="B5" s="427"/>
    </row>
    <row r="6" spans="2:41" ht="13.8" x14ac:dyDescent="0.25">
      <c r="B6" s="558" t="s">
        <v>103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428"/>
      <c r="AH6" s="428"/>
      <c r="AI6" s="428"/>
      <c r="AJ6" s="428"/>
      <c r="AK6" s="428"/>
      <c r="AL6" s="428"/>
      <c r="AM6" s="428"/>
      <c r="AN6" s="428"/>
      <c r="AO6" s="428"/>
    </row>
    <row r="7" spans="2:41" ht="15.75" customHeight="1" thickBot="1" x14ac:dyDescent="0.3">
      <c r="B7" s="905" t="s">
        <v>261</v>
      </c>
      <c r="C7" s="905"/>
      <c r="D7" s="905"/>
      <c r="E7" s="905"/>
      <c r="F7" s="905"/>
      <c r="G7" s="905"/>
      <c r="H7" s="905"/>
      <c r="I7" s="905"/>
      <c r="J7" s="905"/>
      <c r="K7" s="905"/>
      <c r="L7" s="905"/>
      <c r="M7" s="905"/>
      <c r="N7" s="905"/>
      <c r="O7" s="905"/>
      <c r="P7" s="905"/>
      <c r="Q7" s="905"/>
      <c r="R7" s="905"/>
      <c r="S7" s="905"/>
      <c r="T7" s="905"/>
      <c r="U7" s="905"/>
      <c r="V7" s="905"/>
      <c r="W7" s="905"/>
      <c r="X7" s="905"/>
      <c r="Y7" s="905"/>
      <c r="Z7" s="905"/>
      <c r="AA7" s="905"/>
      <c r="AB7" s="905"/>
      <c r="AC7" s="905"/>
      <c r="AD7" s="905"/>
      <c r="AE7" s="905"/>
      <c r="AF7" s="905"/>
      <c r="AG7" s="429"/>
      <c r="AH7" s="429"/>
      <c r="AI7" s="429"/>
      <c r="AJ7" s="429"/>
      <c r="AK7" s="429"/>
      <c r="AL7" s="429"/>
      <c r="AM7" s="429"/>
      <c r="AN7" s="429"/>
      <c r="AO7" s="429"/>
    </row>
    <row r="8" spans="2:41" ht="13.8" thickBot="1" x14ac:dyDescent="0.3">
      <c r="B8" s="618" t="s">
        <v>262</v>
      </c>
      <c r="C8" s="619"/>
      <c r="D8" s="619"/>
      <c r="E8" s="619"/>
      <c r="F8" s="619"/>
      <c r="G8" s="619"/>
      <c r="H8" s="619"/>
      <c r="I8" s="619"/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20"/>
    </row>
    <row r="9" spans="2:41" ht="13.95" customHeight="1" thickBot="1" x14ac:dyDescent="0.3">
      <c r="B9" s="430" t="s">
        <v>66</v>
      </c>
      <c r="C9" s="431"/>
      <c r="D9" s="906"/>
      <c r="E9" s="907"/>
      <c r="F9" s="907"/>
      <c r="G9" s="907"/>
      <c r="H9" s="907"/>
      <c r="I9" s="907"/>
      <c r="J9" s="908"/>
      <c r="K9" s="916" t="s">
        <v>306</v>
      </c>
      <c r="L9" s="566"/>
      <c r="M9" s="566"/>
      <c r="N9" s="566"/>
      <c r="O9" s="566"/>
      <c r="P9" s="566"/>
      <c r="Q9" s="456"/>
      <c r="S9" s="433" t="s">
        <v>263</v>
      </c>
      <c r="T9" s="434"/>
      <c r="U9" s="434"/>
      <c r="V9" s="435"/>
      <c r="W9" s="436"/>
      <c r="X9" s="442"/>
      <c r="Y9" s="912"/>
      <c r="Z9" s="913"/>
      <c r="AA9" s="432" t="s">
        <v>0</v>
      </c>
      <c r="AB9" s="122"/>
      <c r="AC9" s="454" t="s">
        <v>1</v>
      </c>
      <c r="AD9" s="437"/>
      <c r="AF9" s="438"/>
    </row>
    <row r="10" spans="2:41" ht="13.8" thickBot="1" x14ac:dyDescent="0.3">
      <c r="B10" s="284"/>
      <c r="C10" s="285"/>
      <c r="D10" s="909"/>
      <c r="E10" s="910"/>
      <c r="F10" s="910"/>
      <c r="G10" s="910"/>
      <c r="H10" s="910"/>
      <c r="I10" s="910"/>
      <c r="J10" s="911"/>
      <c r="K10" s="917" t="s">
        <v>264</v>
      </c>
      <c r="L10" s="918"/>
      <c r="M10" s="918"/>
      <c r="N10" s="918"/>
      <c r="O10" s="918"/>
      <c r="P10" s="919"/>
      <c r="Q10" s="914"/>
      <c r="R10" s="915"/>
      <c r="S10" s="433" t="s">
        <v>265</v>
      </c>
      <c r="T10" s="443"/>
      <c r="U10" s="443"/>
      <c r="V10" s="443"/>
      <c r="W10" s="178"/>
      <c r="X10" s="178"/>
      <c r="Y10" s="912"/>
      <c r="Z10" s="913"/>
      <c r="AA10" s="186" t="s">
        <v>3</v>
      </c>
      <c r="AB10" s="177"/>
      <c r="AC10" s="455" t="s">
        <v>281</v>
      </c>
      <c r="AD10" s="179"/>
      <c r="AE10" s="444"/>
      <c r="AF10" s="439"/>
    </row>
    <row r="11" spans="2:41" ht="13.8" thickBot="1" x14ac:dyDescent="0.3">
      <c r="B11" s="885" t="s">
        <v>310</v>
      </c>
      <c r="C11" s="886"/>
      <c r="D11" s="886"/>
      <c r="E11" s="886"/>
      <c r="F11" s="886"/>
      <c r="G11" s="886"/>
      <c r="H11" s="887"/>
      <c r="I11" s="440"/>
      <c r="J11" s="898" t="s">
        <v>312</v>
      </c>
      <c r="K11" s="899"/>
      <c r="L11" s="899"/>
      <c r="M11" s="899"/>
      <c r="N11" s="899"/>
      <c r="O11" s="899"/>
      <c r="P11" s="900"/>
      <c r="Q11" s="440"/>
      <c r="R11" s="902" t="s">
        <v>313</v>
      </c>
      <c r="S11" s="903"/>
      <c r="T11" s="903"/>
      <c r="U11" s="903"/>
      <c r="V11" s="903"/>
      <c r="W11" s="903"/>
      <c r="X11" s="904"/>
      <c r="Y11" s="440"/>
      <c r="Z11" s="898" t="s">
        <v>266</v>
      </c>
      <c r="AA11" s="899"/>
      <c r="AB11" s="899"/>
      <c r="AC11" s="899"/>
      <c r="AD11" s="899"/>
      <c r="AE11" s="899"/>
      <c r="AF11" s="901"/>
      <c r="AG11" s="441"/>
    </row>
    <row r="12" spans="2:41" ht="13.8" thickBot="1" x14ac:dyDescent="0.3">
      <c r="B12" s="858" t="s">
        <v>267</v>
      </c>
      <c r="C12" s="888"/>
      <c r="D12" s="888"/>
      <c r="E12" s="888"/>
      <c r="F12" s="888"/>
      <c r="G12" s="888"/>
      <c r="H12" s="888"/>
      <c r="I12" s="888"/>
      <c r="J12" s="888"/>
      <c r="K12" s="888"/>
      <c r="L12" s="888"/>
      <c r="M12" s="888"/>
      <c r="N12" s="888"/>
      <c r="O12" s="888"/>
      <c r="P12" s="888"/>
      <c r="Q12" s="888"/>
      <c r="R12" s="888"/>
      <c r="S12" s="888"/>
      <c r="T12" s="888"/>
      <c r="U12" s="888"/>
      <c r="V12" s="888"/>
      <c r="W12" s="888"/>
      <c r="X12" s="888"/>
      <c r="Y12" s="888"/>
      <c r="Z12" s="888"/>
      <c r="AA12" s="888"/>
      <c r="AB12" s="888"/>
      <c r="AC12" s="888"/>
      <c r="AD12" s="888"/>
      <c r="AE12" s="888"/>
      <c r="AF12" s="889"/>
    </row>
    <row r="13" spans="2:41" ht="16.5" customHeight="1" x14ac:dyDescent="0.25">
      <c r="B13" s="890" t="s">
        <v>268</v>
      </c>
      <c r="C13" s="892" t="s">
        <v>269</v>
      </c>
      <c r="D13" s="893"/>
      <c r="E13" s="893"/>
      <c r="F13" s="893"/>
      <c r="G13" s="893"/>
      <c r="H13" s="893"/>
      <c r="I13" s="893"/>
      <c r="J13" s="893"/>
      <c r="K13" s="893"/>
      <c r="L13" s="893"/>
      <c r="M13" s="893"/>
      <c r="N13" s="893"/>
      <c r="O13" s="893"/>
      <c r="P13" s="893"/>
      <c r="Q13" s="894"/>
      <c r="R13" s="665" t="s">
        <v>270</v>
      </c>
      <c r="S13" s="893"/>
      <c r="T13" s="893"/>
      <c r="U13" s="893"/>
      <c r="V13" s="894"/>
      <c r="W13" s="665" t="s">
        <v>271</v>
      </c>
      <c r="X13" s="893"/>
      <c r="Y13" s="893"/>
      <c r="Z13" s="893"/>
      <c r="AA13" s="894"/>
      <c r="AB13" s="665" t="s">
        <v>8</v>
      </c>
      <c r="AC13" s="893"/>
      <c r="AD13" s="893"/>
      <c r="AE13" s="893"/>
      <c r="AF13" s="894"/>
    </row>
    <row r="14" spans="2:41" ht="17.399999999999999" customHeight="1" thickBot="1" x14ac:dyDescent="0.3">
      <c r="B14" s="891"/>
      <c r="C14" s="895"/>
      <c r="D14" s="896"/>
      <c r="E14" s="896"/>
      <c r="F14" s="896"/>
      <c r="G14" s="896"/>
      <c r="H14" s="896"/>
      <c r="I14" s="896"/>
      <c r="J14" s="896"/>
      <c r="K14" s="896"/>
      <c r="L14" s="896"/>
      <c r="M14" s="896"/>
      <c r="N14" s="896"/>
      <c r="O14" s="896"/>
      <c r="P14" s="896"/>
      <c r="Q14" s="897"/>
      <c r="R14" s="895"/>
      <c r="S14" s="896"/>
      <c r="T14" s="896"/>
      <c r="U14" s="896"/>
      <c r="V14" s="897"/>
      <c r="W14" s="895"/>
      <c r="X14" s="896"/>
      <c r="Y14" s="896"/>
      <c r="Z14" s="896"/>
      <c r="AA14" s="897"/>
      <c r="AB14" s="895"/>
      <c r="AC14" s="896"/>
      <c r="AD14" s="896"/>
      <c r="AE14" s="896"/>
      <c r="AF14" s="897"/>
    </row>
    <row r="15" spans="2:41" ht="15.75" customHeight="1" x14ac:dyDescent="0.25">
      <c r="B15" s="155">
        <v>1</v>
      </c>
      <c r="C15" s="223" t="s">
        <v>282</v>
      </c>
      <c r="D15" s="133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R15" s="879"/>
      <c r="S15" s="880"/>
      <c r="T15" s="880"/>
      <c r="U15" s="880"/>
      <c r="V15" s="881"/>
      <c r="W15" s="861"/>
      <c r="X15" s="862"/>
      <c r="Y15" s="862"/>
      <c r="Z15" s="862"/>
      <c r="AA15" s="863"/>
      <c r="AB15" s="548">
        <f>W15</f>
        <v>0</v>
      </c>
      <c r="AC15" s="549"/>
      <c r="AD15" s="549"/>
      <c r="AE15" s="549"/>
      <c r="AF15" s="550"/>
    </row>
    <row r="16" spans="2:41" ht="15.75" customHeight="1" thickBot="1" x14ac:dyDescent="0.3">
      <c r="B16" s="212"/>
      <c r="C16" s="224" t="s">
        <v>283</v>
      </c>
      <c r="D16" s="136"/>
      <c r="E16" s="128"/>
      <c r="F16" s="128"/>
      <c r="G16" s="128"/>
      <c r="H16" s="111"/>
      <c r="I16" s="111"/>
      <c r="J16" s="111"/>
      <c r="K16" s="111"/>
      <c r="L16" s="111"/>
      <c r="M16" s="111"/>
      <c r="N16" s="111"/>
      <c r="O16" s="111"/>
      <c r="P16" s="111"/>
      <c r="Q16" s="445"/>
      <c r="R16" s="882"/>
      <c r="S16" s="883"/>
      <c r="T16" s="883"/>
      <c r="U16" s="883"/>
      <c r="V16" s="884"/>
      <c r="W16" s="864"/>
      <c r="X16" s="865"/>
      <c r="Y16" s="865"/>
      <c r="Z16" s="865"/>
      <c r="AA16" s="866"/>
      <c r="AB16" s="551"/>
      <c r="AC16" s="552"/>
      <c r="AD16" s="552"/>
      <c r="AE16" s="552"/>
      <c r="AF16" s="553"/>
    </row>
    <row r="17" spans="2:38" x14ac:dyDescent="0.25">
      <c r="B17" s="155">
        <v>2</v>
      </c>
      <c r="C17" s="264" t="s">
        <v>272</v>
      </c>
      <c r="D17" s="133"/>
      <c r="E17" s="446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R17" s="861"/>
      <c r="S17" s="862"/>
      <c r="T17" s="862"/>
      <c r="U17" s="862"/>
      <c r="V17" s="863"/>
      <c r="W17" s="861"/>
      <c r="X17" s="862"/>
      <c r="Y17" s="862"/>
      <c r="Z17" s="862"/>
      <c r="AA17" s="863"/>
      <c r="AB17" s="879"/>
      <c r="AC17" s="880"/>
      <c r="AD17" s="880"/>
      <c r="AE17" s="880"/>
      <c r="AF17" s="881"/>
    </row>
    <row r="18" spans="2:38" ht="13.8" thickBot="1" x14ac:dyDescent="0.3">
      <c r="B18" s="212"/>
      <c r="C18" s="263" t="s">
        <v>284</v>
      </c>
      <c r="D18" s="136"/>
      <c r="E18" s="128"/>
      <c r="F18" s="128"/>
      <c r="G18" s="128"/>
      <c r="H18" s="111"/>
      <c r="I18" s="111"/>
      <c r="J18" s="111"/>
      <c r="K18" s="111"/>
      <c r="L18" s="111"/>
      <c r="M18" s="111"/>
      <c r="N18" s="111"/>
      <c r="O18" s="111"/>
      <c r="P18" s="111"/>
      <c r="Q18" s="445"/>
      <c r="R18" s="864"/>
      <c r="S18" s="865"/>
      <c r="T18" s="865"/>
      <c r="U18" s="865"/>
      <c r="V18" s="866"/>
      <c r="W18" s="864"/>
      <c r="X18" s="865"/>
      <c r="Y18" s="865"/>
      <c r="Z18" s="865"/>
      <c r="AA18" s="866"/>
      <c r="AB18" s="882"/>
      <c r="AC18" s="883"/>
      <c r="AD18" s="883"/>
      <c r="AE18" s="883"/>
      <c r="AF18" s="884"/>
    </row>
    <row r="19" spans="2:38" x14ac:dyDescent="0.25">
      <c r="B19" s="155">
        <v>3</v>
      </c>
      <c r="C19" s="223" t="s">
        <v>285</v>
      </c>
      <c r="D19" s="133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R19" s="861"/>
      <c r="S19" s="862"/>
      <c r="T19" s="862"/>
      <c r="U19" s="862"/>
      <c r="V19" s="863"/>
      <c r="W19" s="873"/>
      <c r="X19" s="874"/>
      <c r="Y19" s="874"/>
      <c r="Z19" s="874"/>
      <c r="AA19" s="875"/>
      <c r="AB19" s="548">
        <f>R19+W19</f>
        <v>0</v>
      </c>
      <c r="AC19" s="549"/>
      <c r="AD19" s="549"/>
      <c r="AE19" s="549"/>
      <c r="AF19" s="550"/>
    </row>
    <row r="20" spans="2:38" ht="13.8" thickBot="1" x14ac:dyDescent="0.3">
      <c r="B20" s="212"/>
      <c r="C20" s="224" t="s">
        <v>273</v>
      </c>
      <c r="D20" s="136"/>
      <c r="E20" s="128"/>
      <c r="F20" s="128"/>
      <c r="G20" s="128"/>
      <c r="H20" s="111"/>
      <c r="I20" s="111"/>
      <c r="J20" s="111"/>
      <c r="K20" s="111"/>
      <c r="L20" s="111"/>
      <c r="M20" s="111"/>
      <c r="N20" s="111"/>
      <c r="O20" s="111"/>
      <c r="P20" s="111"/>
      <c r="Q20" s="445"/>
      <c r="R20" s="864"/>
      <c r="S20" s="865"/>
      <c r="T20" s="865"/>
      <c r="U20" s="865"/>
      <c r="V20" s="866"/>
      <c r="W20" s="876"/>
      <c r="X20" s="877"/>
      <c r="Y20" s="877"/>
      <c r="Z20" s="877"/>
      <c r="AA20" s="878"/>
      <c r="AB20" s="551"/>
      <c r="AC20" s="552"/>
      <c r="AD20" s="552"/>
      <c r="AE20" s="552"/>
      <c r="AF20" s="553"/>
    </row>
    <row r="21" spans="2:38" x14ac:dyDescent="0.25">
      <c r="B21" s="155">
        <v>4</v>
      </c>
      <c r="C21" s="223" t="s">
        <v>286</v>
      </c>
      <c r="D21" s="133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R21" s="867">
        <f>ROUND(R19*Y9,0)</f>
        <v>0</v>
      </c>
      <c r="S21" s="868"/>
      <c r="T21" s="868"/>
      <c r="U21" s="868"/>
      <c r="V21" s="869"/>
      <c r="W21" s="867">
        <f>ROUND(W19*Y10,0)</f>
        <v>0</v>
      </c>
      <c r="X21" s="868"/>
      <c r="Y21" s="868"/>
      <c r="Z21" s="868"/>
      <c r="AA21" s="869"/>
      <c r="AB21" s="548">
        <f t="shared" ref="AB21" si="0">R21+W21</f>
        <v>0</v>
      </c>
      <c r="AC21" s="549"/>
      <c r="AD21" s="549"/>
      <c r="AE21" s="549"/>
      <c r="AF21" s="550"/>
    </row>
    <row r="22" spans="2:38" ht="13.8" thickBot="1" x14ac:dyDescent="0.3">
      <c r="B22" s="212"/>
      <c r="C22" s="224" t="s">
        <v>287</v>
      </c>
      <c r="D22" s="136"/>
      <c r="E22" s="128"/>
      <c r="F22" s="128"/>
      <c r="G22" s="128"/>
      <c r="H22" s="111"/>
      <c r="I22" s="111"/>
      <c r="J22" s="111"/>
      <c r="K22" s="111"/>
      <c r="L22" s="111"/>
      <c r="M22" s="111"/>
      <c r="N22" s="111"/>
      <c r="O22" s="111"/>
      <c r="P22" s="111"/>
      <c r="Q22" s="445"/>
      <c r="R22" s="870"/>
      <c r="S22" s="871"/>
      <c r="T22" s="871"/>
      <c r="U22" s="871"/>
      <c r="V22" s="872"/>
      <c r="W22" s="870"/>
      <c r="X22" s="871"/>
      <c r="Y22" s="871"/>
      <c r="Z22" s="871"/>
      <c r="AA22" s="872"/>
      <c r="AB22" s="551"/>
      <c r="AC22" s="552"/>
      <c r="AD22" s="552"/>
      <c r="AE22" s="552"/>
      <c r="AF22" s="553"/>
      <c r="AL22" s="447"/>
    </row>
    <row r="23" spans="2:38" x14ac:dyDescent="0.25">
      <c r="B23" s="155">
        <v>5</v>
      </c>
      <c r="C23" s="223" t="s">
        <v>288</v>
      </c>
      <c r="D23" s="133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R23" s="861"/>
      <c r="S23" s="862"/>
      <c r="T23" s="862"/>
      <c r="U23" s="862"/>
      <c r="V23" s="863"/>
      <c r="W23" s="861"/>
      <c r="X23" s="862"/>
      <c r="Y23" s="862"/>
      <c r="Z23" s="862"/>
      <c r="AA23" s="863"/>
      <c r="AB23" s="548">
        <f t="shared" ref="AB23" si="1">R23+W23</f>
        <v>0</v>
      </c>
      <c r="AC23" s="549"/>
      <c r="AD23" s="549"/>
      <c r="AE23" s="549"/>
      <c r="AF23" s="550"/>
    </row>
    <row r="24" spans="2:38" ht="13.8" thickBot="1" x14ac:dyDescent="0.3">
      <c r="B24" s="212"/>
      <c r="C24" s="224" t="s">
        <v>273</v>
      </c>
      <c r="D24" s="136"/>
      <c r="E24" s="128"/>
      <c r="F24" s="128"/>
      <c r="G24" s="128"/>
      <c r="H24" s="111"/>
      <c r="I24" s="111"/>
      <c r="J24" s="111"/>
      <c r="K24" s="111"/>
      <c r="L24" s="111"/>
      <c r="M24" s="111"/>
      <c r="N24" s="111"/>
      <c r="O24" s="111"/>
      <c r="P24" s="111"/>
      <c r="Q24" s="445"/>
      <c r="R24" s="864"/>
      <c r="S24" s="865"/>
      <c r="T24" s="865"/>
      <c r="U24" s="865"/>
      <c r="V24" s="866"/>
      <c r="W24" s="864"/>
      <c r="X24" s="865"/>
      <c r="Y24" s="865"/>
      <c r="Z24" s="865"/>
      <c r="AA24" s="866"/>
      <c r="AB24" s="551"/>
      <c r="AC24" s="552"/>
      <c r="AD24" s="552"/>
      <c r="AE24" s="552"/>
      <c r="AF24" s="553"/>
    </row>
    <row r="25" spans="2:38" x14ac:dyDescent="0.25">
      <c r="B25" s="155">
        <v>6</v>
      </c>
      <c r="C25" s="223" t="s">
        <v>289</v>
      </c>
      <c r="D25" s="133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R25" s="867">
        <f>ROUND(R23*0.5,0)</f>
        <v>0</v>
      </c>
      <c r="S25" s="868"/>
      <c r="T25" s="868"/>
      <c r="U25" s="868"/>
      <c r="V25" s="869"/>
      <c r="W25" s="867">
        <f>ROUND(W23*0.5,0)</f>
        <v>0</v>
      </c>
      <c r="X25" s="868"/>
      <c r="Y25" s="868"/>
      <c r="Z25" s="868"/>
      <c r="AA25" s="869"/>
      <c r="AB25" s="548">
        <f t="shared" ref="AB25" si="2">R25+W25</f>
        <v>0</v>
      </c>
      <c r="AC25" s="549"/>
      <c r="AD25" s="549"/>
      <c r="AE25" s="549"/>
      <c r="AF25" s="550"/>
    </row>
    <row r="26" spans="2:38" ht="13.8" thickBot="1" x14ac:dyDescent="0.3">
      <c r="B26" s="212"/>
      <c r="C26" s="224" t="s">
        <v>290</v>
      </c>
      <c r="D26" s="136"/>
      <c r="E26" s="128"/>
      <c r="F26" s="128"/>
      <c r="G26" s="128"/>
      <c r="H26" s="111"/>
      <c r="I26" s="111"/>
      <c r="J26" s="111"/>
      <c r="K26" s="111"/>
      <c r="L26" s="111"/>
      <c r="M26" s="111"/>
      <c r="N26" s="111"/>
      <c r="O26" s="111"/>
      <c r="P26" s="111"/>
      <c r="Q26" s="445"/>
      <c r="R26" s="870"/>
      <c r="S26" s="871"/>
      <c r="T26" s="871"/>
      <c r="U26" s="871"/>
      <c r="V26" s="872"/>
      <c r="W26" s="870"/>
      <c r="X26" s="871"/>
      <c r="Y26" s="871"/>
      <c r="Z26" s="871"/>
      <c r="AA26" s="872"/>
      <c r="AB26" s="551"/>
      <c r="AC26" s="552"/>
      <c r="AD26" s="552"/>
      <c r="AE26" s="552"/>
      <c r="AF26" s="553"/>
    </row>
    <row r="27" spans="2:38" x14ac:dyDescent="0.25">
      <c r="B27" s="155">
        <v>7</v>
      </c>
      <c r="C27" s="223" t="s">
        <v>291</v>
      </c>
      <c r="D27" s="133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R27" s="867">
        <f>R21+R25</f>
        <v>0</v>
      </c>
      <c r="S27" s="868"/>
      <c r="T27" s="868"/>
      <c r="U27" s="868"/>
      <c r="V27" s="869"/>
      <c r="W27" s="867">
        <f>W21+W25</f>
        <v>0</v>
      </c>
      <c r="X27" s="868"/>
      <c r="Y27" s="868"/>
      <c r="Z27" s="868"/>
      <c r="AA27" s="869"/>
      <c r="AB27" s="548">
        <f t="shared" ref="AB27" si="3">R27+W27</f>
        <v>0</v>
      </c>
      <c r="AC27" s="549"/>
      <c r="AD27" s="549"/>
      <c r="AE27" s="549"/>
      <c r="AF27" s="550"/>
    </row>
    <row r="28" spans="2:38" ht="13.8" thickBot="1" x14ac:dyDescent="0.3">
      <c r="B28" s="212"/>
      <c r="C28" s="224" t="s">
        <v>273</v>
      </c>
      <c r="D28" s="136"/>
      <c r="E28" s="128"/>
      <c r="F28" s="128"/>
      <c r="G28" s="128"/>
      <c r="H28" s="111"/>
      <c r="I28" s="111"/>
      <c r="J28" s="111"/>
      <c r="K28" s="111"/>
      <c r="L28" s="111"/>
      <c r="M28" s="111"/>
      <c r="N28" s="111"/>
      <c r="O28" s="111"/>
      <c r="P28" s="111"/>
      <c r="Q28" s="445"/>
      <c r="R28" s="870"/>
      <c r="S28" s="871"/>
      <c r="T28" s="871"/>
      <c r="U28" s="871"/>
      <c r="V28" s="872"/>
      <c r="W28" s="870"/>
      <c r="X28" s="871"/>
      <c r="Y28" s="871"/>
      <c r="Z28" s="871"/>
      <c r="AA28" s="872"/>
      <c r="AB28" s="551"/>
      <c r="AC28" s="552"/>
      <c r="AD28" s="552"/>
      <c r="AE28" s="552"/>
      <c r="AF28" s="553"/>
    </row>
    <row r="29" spans="2:38" x14ac:dyDescent="0.25">
      <c r="B29" s="155">
        <v>8</v>
      </c>
      <c r="C29" s="223" t="s">
        <v>292</v>
      </c>
      <c r="D29" s="133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R29" s="548">
        <f>R15+R27</f>
        <v>0</v>
      </c>
      <c r="S29" s="549"/>
      <c r="T29" s="549"/>
      <c r="U29" s="549"/>
      <c r="V29" s="550"/>
      <c r="W29" s="548">
        <f>W15+W27</f>
        <v>0</v>
      </c>
      <c r="X29" s="549"/>
      <c r="Y29" s="549"/>
      <c r="Z29" s="549"/>
      <c r="AA29" s="550"/>
      <c r="AB29" s="548">
        <f>R29+W29</f>
        <v>0</v>
      </c>
      <c r="AC29" s="549"/>
      <c r="AD29" s="549"/>
      <c r="AE29" s="549"/>
      <c r="AF29" s="550"/>
    </row>
    <row r="30" spans="2:38" ht="13.8" thickBot="1" x14ac:dyDescent="0.3">
      <c r="B30" s="212"/>
      <c r="C30" s="224" t="s">
        <v>274</v>
      </c>
      <c r="D30" s="136"/>
      <c r="E30" s="128"/>
      <c r="F30" s="128"/>
      <c r="G30" s="128"/>
      <c r="H30" s="111"/>
      <c r="I30" s="111"/>
      <c r="J30" s="111"/>
      <c r="K30" s="111"/>
      <c r="L30" s="111"/>
      <c r="M30" s="111"/>
      <c r="N30" s="111"/>
      <c r="O30" s="111"/>
      <c r="P30" s="111"/>
      <c r="Q30" s="445"/>
      <c r="R30" s="551"/>
      <c r="S30" s="552"/>
      <c r="T30" s="552"/>
      <c r="U30" s="552"/>
      <c r="V30" s="553"/>
      <c r="W30" s="551"/>
      <c r="X30" s="552"/>
      <c r="Y30" s="552"/>
      <c r="Z30" s="552"/>
      <c r="AA30" s="553"/>
      <c r="AB30" s="551"/>
      <c r="AC30" s="552"/>
      <c r="AD30" s="552"/>
      <c r="AE30" s="552"/>
      <c r="AF30" s="553"/>
    </row>
    <row r="31" spans="2:38" ht="13.8" thickBot="1" x14ac:dyDescent="0.3">
      <c r="B31" s="858" t="s">
        <v>275</v>
      </c>
      <c r="C31" s="859"/>
      <c r="D31" s="859"/>
      <c r="E31" s="859"/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T31" s="859"/>
      <c r="U31" s="859"/>
      <c r="V31" s="859"/>
      <c r="W31" s="859"/>
      <c r="X31" s="859"/>
      <c r="Y31" s="859"/>
      <c r="Z31" s="859"/>
      <c r="AA31" s="859"/>
      <c r="AB31" s="859"/>
      <c r="AC31" s="859"/>
      <c r="AD31" s="859"/>
      <c r="AE31" s="859"/>
      <c r="AF31" s="860"/>
    </row>
    <row r="32" spans="2:38" x14ac:dyDescent="0.25">
      <c r="B32" s="155">
        <v>9</v>
      </c>
      <c r="C32" s="223" t="s">
        <v>276</v>
      </c>
      <c r="D32" s="133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R32" s="448"/>
      <c r="S32" s="449"/>
      <c r="T32" s="449"/>
      <c r="U32" s="449"/>
      <c r="V32" s="450"/>
      <c r="W32" s="861"/>
      <c r="X32" s="862"/>
      <c r="Y32" s="862"/>
      <c r="Z32" s="862"/>
      <c r="AA32" s="863"/>
      <c r="AB32" s="548">
        <f>W32</f>
        <v>0</v>
      </c>
      <c r="AC32" s="549"/>
      <c r="AD32" s="549"/>
      <c r="AE32" s="549"/>
      <c r="AF32" s="550"/>
    </row>
    <row r="33" spans="2:32" ht="13.8" thickBot="1" x14ac:dyDescent="0.3">
      <c r="B33" s="212"/>
      <c r="C33" s="224" t="s">
        <v>293</v>
      </c>
      <c r="D33" s="136"/>
      <c r="E33" s="128"/>
      <c r="F33" s="128"/>
      <c r="G33" s="128"/>
      <c r="H33" s="111"/>
      <c r="I33" s="111"/>
      <c r="J33" s="111"/>
      <c r="K33" s="111"/>
      <c r="L33" s="111"/>
      <c r="M33" s="111"/>
      <c r="N33" s="111"/>
      <c r="O33" s="111"/>
      <c r="P33" s="111"/>
      <c r="Q33" s="445"/>
      <c r="R33" s="448"/>
      <c r="S33" s="449"/>
      <c r="T33" s="449"/>
      <c r="U33" s="449"/>
      <c r="V33" s="450"/>
      <c r="W33" s="864"/>
      <c r="X33" s="865"/>
      <c r="Y33" s="865"/>
      <c r="Z33" s="865"/>
      <c r="AA33" s="866"/>
      <c r="AB33" s="551"/>
      <c r="AC33" s="552"/>
      <c r="AD33" s="552"/>
      <c r="AE33" s="552"/>
      <c r="AF33" s="553"/>
    </row>
    <row r="34" spans="2:32" x14ac:dyDescent="0.25">
      <c r="B34" s="155">
        <v>10</v>
      </c>
      <c r="C34" s="223" t="s">
        <v>294</v>
      </c>
      <c r="D34" s="133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R34" s="861"/>
      <c r="S34" s="862"/>
      <c r="T34" s="862"/>
      <c r="U34" s="862"/>
      <c r="V34" s="863"/>
      <c r="W34" s="861"/>
      <c r="X34" s="862"/>
      <c r="Y34" s="862"/>
      <c r="Z34" s="862"/>
      <c r="AA34" s="863"/>
      <c r="AB34" s="548">
        <f t="shared" ref="AB34" si="4">R34+W34</f>
        <v>0</v>
      </c>
      <c r="AC34" s="549"/>
      <c r="AD34" s="549"/>
      <c r="AE34" s="549"/>
      <c r="AF34" s="550"/>
    </row>
    <row r="35" spans="2:32" ht="13.8" thickBot="1" x14ac:dyDescent="0.3">
      <c r="B35" s="212"/>
      <c r="C35" s="224" t="s">
        <v>295</v>
      </c>
      <c r="D35" s="136"/>
      <c r="E35" s="128"/>
      <c r="F35" s="128"/>
      <c r="G35" s="128"/>
      <c r="H35" s="111"/>
      <c r="I35" s="111"/>
      <c r="J35" s="111"/>
      <c r="K35" s="111"/>
      <c r="L35" s="111"/>
      <c r="M35" s="111"/>
      <c r="N35" s="111"/>
      <c r="O35" s="111"/>
      <c r="P35" s="111"/>
      <c r="Q35" s="445"/>
      <c r="R35" s="864"/>
      <c r="S35" s="865"/>
      <c r="T35" s="865"/>
      <c r="U35" s="865"/>
      <c r="V35" s="866"/>
      <c r="W35" s="864"/>
      <c r="X35" s="865"/>
      <c r="Y35" s="865"/>
      <c r="Z35" s="865"/>
      <c r="AA35" s="866"/>
      <c r="AB35" s="551"/>
      <c r="AC35" s="552"/>
      <c r="AD35" s="552"/>
      <c r="AE35" s="552"/>
      <c r="AF35" s="553"/>
    </row>
    <row r="36" spans="2:32" x14ac:dyDescent="0.25">
      <c r="B36" s="155">
        <v>11</v>
      </c>
      <c r="C36" s="223" t="s">
        <v>294</v>
      </c>
      <c r="D36" s="133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R36" s="861"/>
      <c r="S36" s="862"/>
      <c r="T36" s="862"/>
      <c r="U36" s="862"/>
      <c r="V36" s="863"/>
      <c r="W36" s="861"/>
      <c r="X36" s="862"/>
      <c r="Y36" s="862"/>
      <c r="Z36" s="862"/>
      <c r="AA36" s="863"/>
      <c r="AB36" s="548">
        <f t="shared" ref="AB36" si="5">R36+W36</f>
        <v>0</v>
      </c>
      <c r="AC36" s="549"/>
      <c r="AD36" s="549"/>
      <c r="AE36" s="549"/>
      <c r="AF36" s="550"/>
    </row>
    <row r="37" spans="2:32" ht="13.8" thickBot="1" x14ac:dyDescent="0.3">
      <c r="B37" s="212"/>
      <c r="C37" s="224" t="s">
        <v>307</v>
      </c>
      <c r="D37" s="136"/>
      <c r="E37" s="128"/>
      <c r="F37" s="128"/>
      <c r="G37" s="128"/>
      <c r="H37" s="111"/>
      <c r="I37" s="111"/>
      <c r="J37" s="111"/>
      <c r="K37" s="111"/>
      <c r="L37" s="111"/>
      <c r="M37" s="111"/>
      <c r="N37" s="111"/>
      <c r="O37" s="111"/>
      <c r="P37" s="111"/>
      <c r="Q37" s="445"/>
      <c r="R37" s="864"/>
      <c r="S37" s="865"/>
      <c r="T37" s="865"/>
      <c r="U37" s="865"/>
      <c r="V37" s="866"/>
      <c r="W37" s="864"/>
      <c r="X37" s="865"/>
      <c r="Y37" s="865"/>
      <c r="Z37" s="865"/>
      <c r="AA37" s="866"/>
      <c r="AB37" s="551"/>
      <c r="AC37" s="552"/>
      <c r="AD37" s="552"/>
      <c r="AE37" s="552"/>
      <c r="AF37" s="553"/>
    </row>
    <row r="38" spans="2:32" x14ac:dyDescent="0.25">
      <c r="B38" s="155">
        <v>12</v>
      </c>
      <c r="C38" s="223" t="s">
        <v>294</v>
      </c>
      <c r="D38" s="133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R38" s="861"/>
      <c r="S38" s="862"/>
      <c r="T38" s="862"/>
      <c r="U38" s="862"/>
      <c r="V38" s="863"/>
      <c r="W38" s="861"/>
      <c r="X38" s="862"/>
      <c r="Y38" s="862"/>
      <c r="Z38" s="862"/>
      <c r="AA38" s="863"/>
      <c r="AB38" s="548">
        <f t="shared" ref="AB38" si="6">R38+W38</f>
        <v>0</v>
      </c>
      <c r="AC38" s="549"/>
      <c r="AD38" s="549"/>
      <c r="AE38" s="549"/>
      <c r="AF38" s="550"/>
    </row>
    <row r="39" spans="2:32" ht="13.8" thickBot="1" x14ac:dyDescent="0.3">
      <c r="B39" s="212"/>
      <c r="C39" s="224" t="s">
        <v>296</v>
      </c>
      <c r="D39" s="136"/>
      <c r="E39" s="128"/>
      <c r="F39" s="128"/>
      <c r="G39" s="128"/>
      <c r="H39" s="111"/>
      <c r="I39" s="111"/>
      <c r="J39" s="111"/>
      <c r="K39" s="111"/>
      <c r="L39" s="111"/>
      <c r="M39" s="111"/>
      <c r="N39" s="111"/>
      <c r="O39" s="111"/>
      <c r="P39" s="111"/>
      <c r="Q39" s="445"/>
      <c r="R39" s="864"/>
      <c r="S39" s="865"/>
      <c r="T39" s="865"/>
      <c r="U39" s="865"/>
      <c r="V39" s="866"/>
      <c r="W39" s="864"/>
      <c r="X39" s="865"/>
      <c r="Y39" s="865"/>
      <c r="Z39" s="865"/>
      <c r="AA39" s="866"/>
      <c r="AB39" s="551"/>
      <c r="AC39" s="552"/>
      <c r="AD39" s="552"/>
      <c r="AE39" s="552"/>
      <c r="AF39" s="553"/>
    </row>
    <row r="40" spans="2:32" x14ac:dyDescent="0.25">
      <c r="B40" s="155">
        <v>13</v>
      </c>
      <c r="C40" s="223" t="s">
        <v>297</v>
      </c>
      <c r="D40" s="133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R40" s="548">
        <f>R34+R36+R38</f>
        <v>0</v>
      </c>
      <c r="S40" s="549"/>
      <c r="T40" s="549"/>
      <c r="U40" s="549"/>
      <c r="V40" s="550"/>
      <c r="W40" s="548">
        <f>W34+W36+W38</f>
        <v>0</v>
      </c>
      <c r="X40" s="549"/>
      <c r="Y40" s="549"/>
      <c r="Z40" s="549"/>
      <c r="AA40" s="550"/>
      <c r="AB40" s="548">
        <f t="shared" ref="AB40" si="7">R40+W40</f>
        <v>0</v>
      </c>
      <c r="AC40" s="549"/>
      <c r="AD40" s="549"/>
      <c r="AE40" s="549"/>
      <c r="AF40" s="550"/>
    </row>
    <row r="41" spans="2:32" ht="13.8" thickBot="1" x14ac:dyDescent="0.3">
      <c r="B41" s="212"/>
      <c r="C41" s="224" t="s">
        <v>298</v>
      </c>
      <c r="D41" s="136"/>
      <c r="E41" s="128"/>
      <c r="F41" s="128"/>
      <c r="G41" s="128"/>
      <c r="H41" s="111"/>
      <c r="I41" s="111"/>
      <c r="J41" s="111"/>
      <c r="K41" s="111"/>
      <c r="L41" s="111"/>
      <c r="M41" s="111"/>
      <c r="N41" s="111"/>
      <c r="O41" s="111"/>
      <c r="P41" s="111"/>
      <c r="Q41" s="445"/>
      <c r="R41" s="551"/>
      <c r="S41" s="552"/>
      <c r="T41" s="552"/>
      <c r="U41" s="552"/>
      <c r="V41" s="553"/>
      <c r="W41" s="551"/>
      <c r="X41" s="552"/>
      <c r="Y41" s="552"/>
      <c r="Z41" s="552"/>
      <c r="AA41" s="553"/>
      <c r="AB41" s="551"/>
      <c r="AC41" s="552"/>
      <c r="AD41" s="552"/>
      <c r="AE41" s="552"/>
      <c r="AF41" s="553"/>
    </row>
    <row r="42" spans="2:32" x14ac:dyDescent="0.25">
      <c r="B42" s="155">
        <v>14</v>
      </c>
      <c r="C42" s="223" t="s">
        <v>299</v>
      </c>
      <c r="D42" s="133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R42" s="548">
        <f>R32+R40</f>
        <v>0</v>
      </c>
      <c r="S42" s="549"/>
      <c r="T42" s="549"/>
      <c r="U42" s="549"/>
      <c r="V42" s="550"/>
      <c r="W42" s="548">
        <f>W32+W40</f>
        <v>0</v>
      </c>
      <c r="X42" s="549"/>
      <c r="Y42" s="549"/>
      <c r="Z42" s="549"/>
      <c r="AA42" s="550"/>
      <c r="AB42" s="548">
        <f t="shared" ref="AB42" si="8">R42+W42</f>
        <v>0</v>
      </c>
      <c r="AC42" s="549"/>
      <c r="AD42" s="549"/>
      <c r="AE42" s="549"/>
      <c r="AF42" s="550"/>
    </row>
    <row r="43" spans="2:32" ht="13.8" thickBot="1" x14ac:dyDescent="0.3">
      <c r="B43" s="212"/>
      <c r="C43" s="224" t="s">
        <v>300</v>
      </c>
      <c r="D43" s="136"/>
      <c r="E43" s="128"/>
      <c r="F43" s="128"/>
      <c r="G43" s="128"/>
      <c r="H43" s="111"/>
      <c r="I43" s="111"/>
      <c r="J43" s="111"/>
      <c r="K43" s="111"/>
      <c r="L43" s="111"/>
      <c r="M43" s="111"/>
      <c r="N43" s="111"/>
      <c r="O43" s="111"/>
      <c r="P43" s="111"/>
      <c r="Q43" s="445"/>
      <c r="R43" s="551"/>
      <c r="S43" s="552"/>
      <c r="T43" s="552"/>
      <c r="U43" s="552"/>
      <c r="V43" s="553"/>
      <c r="W43" s="551"/>
      <c r="X43" s="552"/>
      <c r="Y43" s="552"/>
      <c r="Z43" s="552"/>
      <c r="AA43" s="553"/>
      <c r="AB43" s="551"/>
      <c r="AC43" s="552"/>
      <c r="AD43" s="552"/>
      <c r="AE43" s="552"/>
      <c r="AF43" s="553"/>
    </row>
    <row r="44" spans="2:32" ht="13.8" thickBot="1" x14ac:dyDescent="0.3">
      <c r="B44" s="858" t="s">
        <v>277</v>
      </c>
      <c r="C44" s="859"/>
      <c r="D44" s="859"/>
      <c r="E44" s="859"/>
      <c r="F44" s="859"/>
      <c r="G44" s="859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T44" s="859"/>
      <c r="U44" s="859"/>
      <c r="V44" s="859"/>
      <c r="W44" s="859"/>
      <c r="X44" s="859"/>
      <c r="Y44" s="859"/>
      <c r="Z44" s="859"/>
      <c r="AA44" s="859"/>
      <c r="AB44" s="859"/>
      <c r="AC44" s="859"/>
      <c r="AD44" s="859"/>
      <c r="AE44" s="859"/>
      <c r="AF44" s="860"/>
    </row>
    <row r="45" spans="2:32" x14ac:dyDescent="0.25">
      <c r="B45" s="155">
        <v>15</v>
      </c>
      <c r="C45" s="223" t="s">
        <v>278</v>
      </c>
      <c r="D45" s="133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R45" s="448"/>
      <c r="S45" s="449"/>
      <c r="T45" s="449"/>
      <c r="U45" s="449"/>
      <c r="V45" s="450"/>
      <c r="W45" s="548">
        <f>W15-W32</f>
        <v>0</v>
      </c>
      <c r="X45" s="549"/>
      <c r="Y45" s="549"/>
      <c r="Z45" s="549"/>
      <c r="AA45" s="550"/>
      <c r="AB45" s="548">
        <f t="shared" ref="AB45" si="9">R45+W45</f>
        <v>0</v>
      </c>
      <c r="AC45" s="549"/>
      <c r="AD45" s="549"/>
      <c r="AE45" s="549"/>
      <c r="AF45" s="550"/>
    </row>
    <row r="46" spans="2:32" ht="13.8" thickBot="1" x14ac:dyDescent="0.3">
      <c r="B46" s="212"/>
      <c r="C46" s="224" t="s">
        <v>301</v>
      </c>
      <c r="D46" s="136"/>
      <c r="E46" s="128"/>
      <c r="F46" s="128"/>
      <c r="G46" s="128"/>
      <c r="H46" s="111"/>
      <c r="I46" s="111"/>
      <c r="J46" s="111"/>
      <c r="K46" s="111"/>
      <c r="L46" s="111"/>
      <c r="M46" s="111"/>
      <c r="N46" s="111"/>
      <c r="O46" s="111"/>
      <c r="P46" s="111"/>
      <c r="Q46" s="445"/>
      <c r="R46" s="448"/>
      <c r="S46" s="449"/>
      <c r="T46" s="449"/>
      <c r="U46" s="449"/>
      <c r="V46" s="450"/>
      <c r="W46" s="551"/>
      <c r="X46" s="552"/>
      <c r="Y46" s="552"/>
      <c r="Z46" s="552"/>
      <c r="AA46" s="553"/>
      <c r="AB46" s="551"/>
      <c r="AC46" s="552"/>
      <c r="AD46" s="552"/>
      <c r="AE46" s="552"/>
      <c r="AF46" s="553"/>
    </row>
    <row r="47" spans="2:32" x14ac:dyDescent="0.25">
      <c r="B47" s="155">
        <v>16</v>
      </c>
      <c r="C47" s="223" t="s">
        <v>302</v>
      </c>
      <c r="D47" s="133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R47" s="548">
        <f>R27-R40</f>
        <v>0</v>
      </c>
      <c r="S47" s="549"/>
      <c r="T47" s="549"/>
      <c r="U47" s="549"/>
      <c r="V47" s="550"/>
      <c r="W47" s="548">
        <f>W27-W40</f>
        <v>0</v>
      </c>
      <c r="X47" s="549"/>
      <c r="Y47" s="549"/>
      <c r="Z47" s="549"/>
      <c r="AA47" s="550"/>
      <c r="AB47" s="548">
        <f t="shared" ref="AB47" si="10">R47+W47</f>
        <v>0</v>
      </c>
      <c r="AC47" s="549"/>
      <c r="AD47" s="549"/>
      <c r="AE47" s="549"/>
      <c r="AF47" s="550"/>
    </row>
    <row r="48" spans="2:32" ht="13.8" thickBot="1" x14ac:dyDescent="0.3">
      <c r="B48" s="212"/>
      <c r="C48" s="224" t="s">
        <v>303</v>
      </c>
      <c r="D48" s="136"/>
      <c r="E48" s="128"/>
      <c r="F48" s="128"/>
      <c r="G48" s="128"/>
      <c r="H48" s="111"/>
      <c r="I48" s="111"/>
      <c r="J48" s="111"/>
      <c r="K48" s="111"/>
      <c r="L48" s="111"/>
      <c r="M48" s="111"/>
      <c r="N48" s="111"/>
      <c r="O48" s="111"/>
      <c r="P48" s="111"/>
      <c r="Q48" s="445"/>
      <c r="R48" s="551"/>
      <c r="S48" s="552"/>
      <c r="T48" s="552"/>
      <c r="U48" s="552"/>
      <c r="V48" s="553"/>
      <c r="W48" s="551"/>
      <c r="X48" s="552"/>
      <c r="Y48" s="552"/>
      <c r="Z48" s="552"/>
      <c r="AA48" s="553"/>
      <c r="AB48" s="551"/>
      <c r="AC48" s="552"/>
      <c r="AD48" s="552"/>
      <c r="AE48" s="552"/>
      <c r="AF48" s="553"/>
    </row>
    <row r="49" spans="2:33" x14ac:dyDescent="0.25">
      <c r="B49" s="155">
        <v>17</v>
      </c>
      <c r="C49" s="223" t="s">
        <v>279</v>
      </c>
      <c r="D49" s="133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R49" s="548">
        <f>R45+R47</f>
        <v>0</v>
      </c>
      <c r="S49" s="549"/>
      <c r="T49" s="549"/>
      <c r="U49" s="549"/>
      <c r="V49" s="550"/>
      <c r="W49" s="548">
        <f>W45+W47</f>
        <v>0</v>
      </c>
      <c r="X49" s="549"/>
      <c r="Y49" s="549"/>
      <c r="Z49" s="549"/>
      <c r="AA49" s="550"/>
      <c r="AB49" s="548">
        <f t="shared" ref="AB49" si="11">R49+W49</f>
        <v>0</v>
      </c>
      <c r="AC49" s="549"/>
      <c r="AD49" s="549"/>
      <c r="AE49" s="549"/>
      <c r="AF49" s="550"/>
    </row>
    <row r="50" spans="2:33" x14ac:dyDescent="0.25">
      <c r="B50" s="212"/>
      <c r="C50" s="224" t="s">
        <v>304</v>
      </c>
      <c r="D50" s="136"/>
      <c r="E50" s="128"/>
      <c r="F50" s="128"/>
      <c r="G50" s="128"/>
      <c r="H50" s="111"/>
      <c r="I50" s="111"/>
      <c r="J50" s="111"/>
      <c r="K50" s="111"/>
      <c r="L50" s="111"/>
      <c r="M50" s="111"/>
      <c r="N50" s="111"/>
      <c r="O50" s="111"/>
      <c r="P50" s="111"/>
      <c r="Q50" s="445"/>
      <c r="R50" s="551"/>
      <c r="S50" s="552"/>
      <c r="T50" s="552"/>
      <c r="U50" s="552"/>
      <c r="V50" s="553"/>
      <c r="W50" s="551"/>
      <c r="X50" s="552"/>
      <c r="Y50" s="552"/>
      <c r="Z50" s="552"/>
      <c r="AA50" s="553"/>
      <c r="AB50" s="551"/>
      <c r="AC50" s="552"/>
      <c r="AD50" s="552"/>
      <c r="AE50" s="552"/>
      <c r="AF50" s="553"/>
    </row>
    <row r="51" spans="2:33" ht="9" customHeight="1" thickBot="1" x14ac:dyDescent="0.3"/>
    <row r="52" spans="2:33" x14ac:dyDescent="0.25">
      <c r="B52" s="451" t="s">
        <v>280</v>
      </c>
      <c r="C52" s="452"/>
      <c r="D52" s="452"/>
      <c r="E52" s="452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  <c r="AD52" s="452"/>
      <c r="AE52" s="452"/>
      <c r="AF52" s="452"/>
      <c r="AG52" s="441"/>
    </row>
    <row r="53" spans="2:33" ht="24" customHeight="1" thickBot="1" x14ac:dyDescent="0.3">
      <c r="B53" s="845" t="s">
        <v>305</v>
      </c>
      <c r="C53" s="846"/>
      <c r="D53" s="846"/>
      <c r="E53" s="846"/>
      <c r="F53" s="846"/>
      <c r="G53" s="846"/>
      <c r="H53" s="846"/>
      <c r="I53" s="846"/>
      <c r="J53" s="846"/>
      <c r="K53" s="846"/>
      <c r="L53" s="846"/>
      <c r="M53" s="846"/>
      <c r="N53" s="846"/>
      <c r="O53" s="846"/>
      <c r="P53" s="846"/>
      <c r="Q53" s="846"/>
      <c r="R53" s="846"/>
      <c r="S53" s="846"/>
      <c r="T53" s="846"/>
      <c r="U53" s="846"/>
      <c r="V53" s="846"/>
      <c r="W53" s="846"/>
      <c r="X53" s="846"/>
      <c r="Y53" s="846"/>
      <c r="Z53" s="846"/>
      <c r="AA53" s="846"/>
      <c r="AB53" s="846"/>
      <c r="AC53" s="846"/>
      <c r="AD53" s="846"/>
      <c r="AE53" s="846"/>
      <c r="AF53" s="846"/>
      <c r="AG53" s="441"/>
    </row>
    <row r="54" spans="2:33" ht="13.8" thickTop="1" x14ac:dyDescent="0.25">
      <c r="B54" s="847" t="s">
        <v>87</v>
      </c>
      <c r="C54" s="848"/>
      <c r="D54" s="848"/>
      <c r="E54" s="848"/>
      <c r="F54" s="848"/>
      <c r="G54" s="849"/>
      <c r="H54" s="850"/>
      <c r="I54" s="850"/>
      <c r="J54" s="850"/>
      <c r="K54" s="850"/>
      <c r="L54" s="850"/>
      <c r="M54" s="850"/>
      <c r="N54" s="850"/>
      <c r="O54" s="850"/>
      <c r="P54" s="850"/>
      <c r="Q54" s="850"/>
      <c r="R54" s="850"/>
      <c r="S54" s="850"/>
      <c r="T54" s="850"/>
      <c r="U54" s="850"/>
      <c r="V54" s="850"/>
      <c r="W54" s="850"/>
      <c r="X54" s="850"/>
      <c r="Y54" s="850"/>
      <c r="Z54" s="850"/>
      <c r="AA54" s="850"/>
      <c r="AB54" s="850"/>
      <c r="AC54" s="850"/>
      <c r="AD54" s="850"/>
      <c r="AE54" s="850"/>
      <c r="AF54" s="851"/>
    </row>
    <row r="55" spans="2:33" x14ac:dyDescent="0.25">
      <c r="B55" s="647"/>
      <c r="C55" s="648"/>
      <c r="D55" s="648"/>
      <c r="E55" s="648"/>
      <c r="F55" s="648"/>
      <c r="G55" s="852"/>
      <c r="H55" s="853"/>
      <c r="I55" s="853"/>
      <c r="J55" s="853"/>
      <c r="K55" s="853"/>
      <c r="L55" s="853"/>
      <c r="M55" s="853"/>
      <c r="N55" s="853"/>
      <c r="O55" s="853"/>
      <c r="P55" s="853"/>
      <c r="Q55" s="853"/>
      <c r="R55" s="853"/>
      <c r="S55" s="853"/>
      <c r="T55" s="853"/>
      <c r="U55" s="853"/>
      <c r="V55" s="853"/>
      <c r="W55" s="853"/>
      <c r="X55" s="853"/>
      <c r="Y55" s="853"/>
      <c r="Z55" s="853"/>
      <c r="AA55" s="853"/>
      <c r="AB55" s="853"/>
      <c r="AC55" s="853"/>
      <c r="AD55" s="853"/>
      <c r="AE55" s="853"/>
      <c r="AF55" s="854"/>
    </row>
    <row r="56" spans="2:33" ht="13.8" thickBot="1" x14ac:dyDescent="0.3">
      <c r="B56" s="649"/>
      <c r="C56" s="650"/>
      <c r="D56" s="650"/>
      <c r="E56" s="650"/>
      <c r="F56" s="650"/>
      <c r="G56" s="855"/>
      <c r="H56" s="856"/>
      <c r="I56" s="856"/>
      <c r="J56" s="856"/>
      <c r="K56" s="856"/>
      <c r="L56" s="856"/>
      <c r="M56" s="856"/>
      <c r="N56" s="856"/>
      <c r="O56" s="856"/>
      <c r="P56" s="856"/>
      <c r="Q56" s="856"/>
      <c r="R56" s="856"/>
      <c r="S56" s="856"/>
      <c r="T56" s="856"/>
      <c r="U56" s="856"/>
      <c r="V56" s="856"/>
      <c r="W56" s="856"/>
      <c r="X56" s="856"/>
      <c r="Y56" s="856"/>
      <c r="Z56" s="856"/>
      <c r="AA56" s="856"/>
      <c r="AB56" s="856"/>
      <c r="AC56" s="856"/>
      <c r="AD56" s="856"/>
      <c r="AE56" s="856"/>
      <c r="AF56" s="857"/>
    </row>
    <row r="57" spans="2:33" ht="13.8" thickTop="1" x14ac:dyDescent="0.25">
      <c r="B57" s="651" t="s">
        <v>11</v>
      </c>
      <c r="C57" s="652"/>
      <c r="D57" s="652"/>
      <c r="E57" s="652"/>
      <c r="F57" s="652"/>
      <c r="G57" s="655"/>
      <c r="H57" s="655"/>
      <c r="I57" s="655"/>
      <c r="J57" s="655"/>
      <c r="K57" s="655"/>
      <c r="L57" s="655"/>
      <c r="M57" s="655"/>
      <c r="N57" s="655"/>
      <c r="O57" s="655"/>
      <c r="P57" s="655"/>
      <c r="Q57" s="655"/>
      <c r="R57" s="655"/>
      <c r="S57" s="655"/>
      <c r="T57" s="655"/>
      <c r="U57" s="655"/>
      <c r="V57" s="656"/>
      <c r="W57" s="647" t="s">
        <v>10</v>
      </c>
      <c r="X57" s="648"/>
      <c r="Y57" s="629"/>
      <c r="Z57" s="629"/>
      <c r="AA57" s="629"/>
      <c r="AB57" s="629"/>
      <c r="AC57" s="629"/>
      <c r="AD57" s="629"/>
      <c r="AE57" s="629"/>
      <c r="AF57" s="630"/>
    </row>
    <row r="58" spans="2:33" x14ac:dyDescent="0.25">
      <c r="B58" s="647"/>
      <c r="C58" s="648"/>
      <c r="D58" s="648"/>
      <c r="E58" s="648"/>
      <c r="F58" s="648"/>
      <c r="G58" s="655"/>
      <c r="H58" s="655"/>
      <c r="I58" s="655"/>
      <c r="J58" s="655"/>
      <c r="K58" s="655"/>
      <c r="L58" s="655"/>
      <c r="M58" s="655"/>
      <c r="N58" s="655"/>
      <c r="O58" s="655"/>
      <c r="P58" s="655"/>
      <c r="Q58" s="655"/>
      <c r="R58" s="655"/>
      <c r="S58" s="655"/>
      <c r="T58" s="655"/>
      <c r="U58" s="655"/>
      <c r="V58" s="656"/>
      <c r="W58" s="647"/>
      <c r="X58" s="648"/>
      <c r="Y58" s="629"/>
      <c r="Z58" s="629"/>
      <c r="AA58" s="629"/>
      <c r="AB58" s="629"/>
      <c r="AC58" s="629"/>
      <c r="AD58" s="629"/>
      <c r="AE58" s="629"/>
      <c r="AF58" s="630"/>
    </row>
    <row r="59" spans="2:33" x14ac:dyDescent="0.25">
      <c r="B59" s="649"/>
      <c r="C59" s="650"/>
      <c r="D59" s="650"/>
      <c r="E59" s="650"/>
      <c r="F59" s="650"/>
      <c r="G59" s="657"/>
      <c r="H59" s="657"/>
      <c r="I59" s="657"/>
      <c r="J59" s="657"/>
      <c r="K59" s="657"/>
      <c r="L59" s="657"/>
      <c r="M59" s="657"/>
      <c r="N59" s="657"/>
      <c r="O59" s="657"/>
      <c r="P59" s="657"/>
      <c r="Q59" s="657"/>
      <c r="R59" s="657"/>
      <c r="S59" s="657"/>
      <c r="T59" s="657"/>
      <c r="U59" s="657"/>
      <c r="V59" s="658"/>
      <c r="W59" s="649"/>
      <c r="X59" s="650"/>
      <c r="Y59" s="631"/>
      <c r="Z59" s="631"/>
      <c r="AA59" s="631"/>
      <c r="AB59" s="631"/>
      <c r="AC59" s="631"/>
      <c r="AD59" s="631"/>
      <c r="AE59" s="631"/>
      <c r="AF59" s="632"/>
    </row>
    <row r="60" spans="2:33" x14ac:dyDescent="0.25">
      <c r="B60" s="453" t="s">
        <v>356</v>
      </c>
      <c r="C60" s="453"/>
      <c r="D60" s="453"/>
      <c r="E60" s="453"/>
      <c r="F60" s="453"/>
      <c r="G60" s="453"/>
      <c r="H60" s="453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</row>
  </sheetData>
  <sheetProtection sheet="1" objects="1" scenarios="1"/>
  <mergeCells count="77">
    <mergeCell ref="B6:AF6"/>
    <mergeCell ref="B7:AF7"/>
    <mergeCell ref="B8:AF8"/>
    <mergeCell ref="D9:J10"/>
    <mergeCell ref="Y9:Z9"/>
    <mergeCell ref="Q10:R10"/>
    <mergeCell ref="Y10:Z10"/>
    <mergeCell ref="K9:P9"/>
    <mergeCell ref="K10:P10"/>
    <mergeCell ref="B11:H11"/>
    <mergeCell ref="B12:AF12"/>
    <mergeCell ref="B13:B14"/>
    <mergeCell ref="C13:Q14"/>
    <mergeCell ref="R13:V14"/>
    <mergeCell ref="W13:AA14"/>
    <mergeCell ref="AB13:AF14"/>
    <mergeCell ref="J11:P11"/>
    <mergeCell ref="Z11:AF11"/>
    <mergeCell ref="R11:X11"/>
    <mergeCell ref="R15:V16"/>
    <mergeCell ref="W15:AA16"/>
    <mergeCell ref="AB15:AF16"/>
    <mergeCell ref="R17:V18"/>
    <mergeCell ref="W17:AA18"/>
    <mergeCell ref="AB17:AF18"/>
    <mergeCell ref="R19:V20"/>
    <mergeCell ref="W19:AA20"/>
    <mergeCell ref="AB19:AF20"/>
    <mergeCell ref="R21:V22"/>
    <mergeCell ref="W21:AA22"/>
    <mergeCell ref="AB21:AF22"/>
    <mergeCell ref="R23:V24"/>
    <mergeCell ref="W23:AA24"/>
    <mergeCell ref="AB23:AF24"/>
    <mergeCell ref="R25:V26"/>
    <mergeCell ref="W25:AA26"/>
    <mergeCell ref="AB25:AF26"/>
    <mergeCell ref="R27:V28"/>
    <mergeCell ref="W27:AA28"/>
    <mergeCell ref="AB27:AF28"/>
    <mergeCell ref="R29:V30"/>
    <mergeCell ref="W29:AA30"/>
    <mergeCell ref="AB29:AF30"/>
    <mergeCell ref="B31:AF31"/>
    <mergeCell ref="W32:AA33"/>
    <mergeCell ref="AB32:AF33"/>
    <mergeCell ref="R34:V35"/>
    <mergeCell ref="W34:AA35"/>
    <mergeCell ref="AB34:AF35"/>
    <mergeCell ref="R36:V37"/>
    <mergeCell ref="W36:AA37"/>
    <mergeCell ref="AB36:AF37"/>
    <mergeCell ref="R38:V39"/>
    <mergeCell ref="W38:AA39"/>
    <mergeCell ref="AB38:AF39"/>
    <mergeCell ref="R40:V41"/>
    <mergeCell ref="W40:AA41"/>
    <mergeCell ref="AB40:AF41"/>
    <mergeCell ref="R42:V43"/>
    <mergeCell ref="W42:AA43"/>
    <mergeCell ref="AB42:AF43"/>
    <mergeCell ref="B44:AF44"/>
    <mergeCell ref="W45:AA46"/>
    <mergeCell ref="AB45:AF46"/>
    <mergeCell ref="R47:V48"/>
    <mergeCell ref="W47:AA48"/>
    <mergeCell ref="AB47:AF48"/>
    <mergeCell ref="B57:F59"/>
    <mergeCell ref="G57:V59"/>
    <mergeCell ref="W57:X59"/>
    <mergeCell ref="Y57:AF59"/>
    <mergeCell ref="R49:V50"/>
    <mergeCell ref="W49:AA50"/>
    <mergeCell ref="AB49:AF50"/>
    <mergeCell ref="B53:AF53"/>
    <mergeCell ref="B54:F56"/>
    <mergeCell ref="G54:AF56"/>
  </mergeCells>
  <pageMargins left="0.7" right="0.7" top="0.75" bottom="0.75" header="0.3" footer="0.3"/>
  <pageSetup scale="86" orientation="portrait" r:id="rId1"/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Part 1 - Page 1</vt:lpstr>
      <vt:lpstr>Part 1 - Page 2</vt:lpstr>
      <vt:lpstr>Part 1 - Page 3</vt:lpstr>
      <vt:lpstr>Part 2</vt:lpstr>
      <vt:lpstr>Part 3</vt:lpstr>
      <vt:lpstr>Part 4</vt:lpstr>
      <vt:lpstr>'Part 1 - Page 2'!Print_Area</vt:lpstr>
      <vt:lpstr>'Part 1 - Page 3'!Print_Area</vt:lpstr>
      <vt:lpstr>'Part 2'!Print_Area</vt:lpstr>
      <vt:lpstr>'Part 3'!Print_Area</vt:lpstr>
      <vt:lpstr>'Part 4'!Print_Area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PI-13-06 Attachment B - Form CB-496: Title IV-E Programs Quarterly Financial Report</dc:title>
  <dc:subject>Quarterly Report of Child Support Expenditures &amp; Estimates</dc:subject>
  <dc:creator>HHS</dc:creator>
  <cp:keywords>PI-13-06; Title IV-E; PI-13-06 Attachment B</cp:keywords>
  <cp:lastModifiedBy>Windows User</cp:lastModifiedBy>
  <cp:lastPrinted>2015-11-17T17:35:39Z</cp:lastPrinted>
  <dcterms:created xsi:type="dcterms:W3CDTF">1999-07-19T20:09:44Z</dcterms:created>
  <dcterms:modified xsi:type="dcterms:W3CDTF">2018-10-11T12:37:55Z</dcterms:modified>
</cp:coreProperties>
</file>