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FY2017 NOFOs Forms\NH-L\"/>
    </mc:Choice>
  </mc:AlternateContent>
  <bookViews>
    <workbookView xWindow="60" yWindow="5730" windowWidth="19140" windowHeight="6330" tabRatio="903"/>
  </bookViews>
  <sheets>
    <sheet name="1. Justification Statement Calc" sheetId="4" r:id="rId1"/>
    <sheet name="2. Applications by Program-0029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Program-0029'!$A$1:$AF$35</definedName>
  </definedNames>
  <calcPr calcId="152511"/>
</workbook>
</file>

<file path=xl/calcChain.xml><?xml version="1.0" encoding="utf-8"?>
<calcChain xmlns="http://schemas.openxmlformats.org/spreadsheetml/2006/main">
  <c r="H3" i="2" l="1"/>
  <c r="C5" i="2" l="1"/>
  <c r="C4" i="2"/>
  <c r="F4" i="4" l="1"/>
  <c r="B4" i="5" l="1"/>
  <c r="B4" i="2" l="1"/>
  <c r="D8" i="6" l="1"/>
  <c r="G5" i="6"/>
  <c r="G4" i="6" l="1"/>
  <c r="E3" i="6"/>
  <c r="G3" i="6" l="1"/>
  <c r="G8" i="6" s="1"/>
  <c r="E8" i="6"/>
  <c r="D3" i="2"/>
  <c r="E3" i="2" l="1"/>
  <c r="E4" i="2" s="1"/>
  <c r="D4" i="2"/>
  <c r="G5" i="2" s="1"/>
  <c r="H5" i="2"/>
</calcChain>
</file>

<file path=xl/sharedStrings.xml><?xml version="1.0" encoding="utf-8"?>
<sst xmlns="http://schemas.openxmlformats.org/spreadsheetml/2006/main" count="43" uniqueCount="40">
  <si>
    <t>Cost</t>
  </si>
  <si>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</si>
  <si>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</si>
  <si>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</si>
  <si>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</si>
  <si>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</si>
  <si>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</si>
  <si>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</si>
  <si>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</si>
  <si>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</si>
  <si>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</si>
  <si>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</si>
  <si>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</si>
  <si>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</si>
  <si>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</si>
  <si>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</si>
  <si>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</si>
  <si>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</si>
  <si>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</si>
  <si>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</si>
  <si>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</si>
  <si>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</si>
  <si>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</si>
  <si>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</si>
  <si>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# of responses</t>
  </si>
  <si>
    <t>Hour burden to IMLS</t>
  </si>
  <si>
    <t>Average salary</t>
  </si>
  <si>
    <t>$ burden to IMLS</t>
  </si>
  <si>
    <t>Discretionary Applications (IT download)</t>
  </si>
  <si>
    <t>totals</t>
  </si>
  <si>
    <t>* Average salary of IMLS employees 2015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</si>
  <si>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librarians, BLS Occupational Employment and Wages</t>
    </r>
  </si>
  <si>
    <r>
      <t>Cost (28.33 per hour)</t>
    </r>
    <r>
      <rPr>
        <b/>
        <vertAlign val="superscript"/>
        <sz val="10"/>
        <rFont val="Arial"/>
        <family val="2"/>
      </rPr>
      <t>1</t>
    </r>
  </si>
  <si>
    <t>Native Hawaiian Library Services</t>
  </si>
  <si>
    <t>Native Hawaiian Library Services
including SF-424S
(data entry, first-check, budget check)</t>
  </si>
  <si>
    <t>No. of respondents (FY2015)</t>
  </si>
  <si>
    <t>Number of Responses (FY2016)</t>
  </si>
  <si>
    <t>Number of Respondents (FY2016)</t>
  </si>
  <si>
    <t>Number of Respondents for Small Entity (FY2016)</t>
  </si>
  <si>
    <t>Percentage of Respondents Reporting Electronically (FY2016)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</si>
</sst>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/>
    <xf numFmtId="0" fontId="0" fillId="0" borderId="1" xfId="0" applyFill="1" applyBorder="1" applyAlignment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zoomScaleNormal="100" workbookViewId="0">
      <selection activeCell="B22" sqref="B22"/>
    </sheetView>
  </sheetViews>
  <sheetFormatPr defaultRowHeight="12.75" x14ac:dyDescent="0.2"/>
  <cols>
    <col min="1" max="1" width="23.5703125" customWidth="1"/>
    <col min="2" max="2" width="12.5703125" style="7" customWidth="1"/>
    <col min="3" max="3" width="11.7109375" customWidth="1"/>
    <col min="4" max="4" width="14" style="7" customWidth="1"/>
    <col min="5" max="5" width="32.5703125" customWidth="1"/>
    <col min="6" max="6" width="16.7109375" style="7" customWidth="1"/>
  </cols>
  <sheetData>
    <row r="2" spans="1:7" x14ac:dyDescent="0.2">
      <c r="A2" s="6" t="s">
        <v>17</v>
      </c>
      <c r="D2" s="17"/>
    </row>
    <row r="3" spans="1:7" ht="39.75" customHeight="1" x14ac:dyDescent="0.2">
      <c r="A3" s="2" t="s">
        <v>4</v>
      </c>
      <c r="B3" s="9" t="s">
        <v>35</v>
      </c>
      <c r="C3" s="3" t="s">
        <v>5</v>
      </c>
      <c r="D3" s="9" t="s">
        <v>6</v>
      </c>
      <c r="E3" s="3" t="s">
        <v>7</v>
      </c>
      <c r="F3" s="9" t="s">
        <v>0</v>
      </c>
    </row>
    <row r="4" spans="1:7" ht="49.5" customHeight="1" x14ac:dyDescent="0.2">
      <c r="A4" s="1" t="s">
        <v>8</v>
      </c>
      <c r="B4" s="18">
        <v>7</v>
      </c>
      <c r="C4" s="13" t="s">
        <v>9</v>
      </c>
      <c r="D4" s="19">
        <v>210</v>
      </c>
      <c r="E4" s="13" t="s">
        <v>10</v>
      </c>
      <c r="F4" s="20">
        <f>D4*28.33</f>
        <v>5949.2999999999993</v>
      </c>
      <c r="G4" s="16"/>
    </row>
    <row r="5" spans="1:7" x14ac:dyDescent="0.2">
      <c r="A5" s="4"/>
      <c r="B5" s="21"/>
      <c r="C5" s="5"/>
      <c r="D5" s="22"/>
      <c r="E5" s="5"/>
      <c r="F5" s="23"/>
    </row>
    <row r="6" spans="1:7" x14ac:dyDescent="0.2">
      <c r="A6" s="4"/>
      <c r="B6" s="21"/>
      <c r="C6" s="5"/>
      <c r="D6" s="22"/>
      <c r="E6" s="5"/>
      <c r="F6" s="23"/>
    </row>
    <row r="7" spans="1:7" x14ac:dyDescent="0.2">
      <c r="B7" s="10"/>
      <c r="C7" s="7"/>
      <c r="D7" s="10"/>
      <c r="E7" s="7"/>
      <c r="F7" s="10"/>
    </row>
    <row r="8" spans="1:7" x14ac:dyDescent="0.2">
      <c r="B8" s="10"/>
      <c r="C8" s="7"/>
      <c r="D8" s="10"/>
      <c r="E8" s="7"/>
      <c r="F8" s="10"/>
    </row>
    <row r="9" spans="1:7" x14ac:dyDescent="0.2">
      <c r="B9"/>
      <c r="D9"/>
      <c r="F9"/>
    </row>
    <row r="11" spans="1:7" x14ac:dyDescent="0.2">
      <c r="A11" s="7"/>
    </row>
    <row r="13" spans="1:7" x14ac:dyDescent="0.2">
      <c r="A13" s="1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Normal="100" zoomScaleSheetLayoutView="100" workbookViewId="0">
      <selection activeCell="B26" sqref="B26"/>
    </sheetView>
  </sheetViews>
  <sheetFormatPr defaultRowHeight="12.75" x14ac:dyDescent="0.2"/>
  <cols>
    <col min="1" max="1" width="27.85546875" customWidth="1"/>
    <col min="2" max="2" width="12.42578125" customWidth="1"/>
    <col min="3" max="3" width="10" customWidth="1"/>
    <col min="4" max="4" width="8.7109375" customWidth="1"/>
    <col min="5" max="5" width="13.28515625" customWidth="1"/>
    <col min="6" max="6" width="9.5703125" customWidth="1"/>
    <col min="7" max="7" width="23.7109375" customWidth="1"/>
    <col min="8" max="8" width="11.85546875" customWidth="1"/>
  </cols>
  <sheetData>
    <row r="1" spans="1:10" x14ac:dyDescent="0.2">
      <c r="A1" s="6" t="s">
        <v>13</v>
      </c>
    </row>
    <row r="2" spans="1:10" ht="51" x14ac:dyDescent="0.2">
      <c r="A2" s="8" t="s">
        <v>2</v>
      </c>
      <c r="B2" s="9" t="s">
        <v>37</v>
      </c>
      <c r="C2" s="9" t="s">
        <v>3</v>
      </c>
      <c r="D2" s="9" t="s">
        <v>11</v>
      </c>
      <c r="E2" s="9" t="s">
        <v>32</v>
      </c>
      <c r="F2" s="14" t="s">
        <v>12</v>
      </c>
      <c r="G2" s="14" t="s">
        <v>15</v>
      </c>
      <c r="H2" s="9" t="s">
        <v>16</v>
      </c>
    </row>
    <row r="3" spans="1:10" ht="15.75" customHeight="1" x14ac:dyDescent="0.2">
      <c r="A3" s="40" t="s">
        <v>33</v>
      </c>
      <c r="B3" s="41">
        <v>7</v>
      </c>
      <c r="C3" s="42">
        <v>30</v>
      </c>
      <c r="D3" s="43">
        <f>B3*C3</f>
        <v>210</v>
      </c>
      <c r="E3" s="44">
        <f>SUM(D3*28.33)</f>
        <v>5949.2999999999993</v>
      </c>
      <c r="F3" s="29">
        <v>2015</v>
      </c>
      <c r="G3" s="45"/>
      <c r="H3" s="56">
        <f>SUM(C3*28.33)</f>
        <v>849.9</v>
      </c>
      <c r="J3" s="15"/>
    </row>
    <row r="4" spans="1:10" x14ac:dyDescent="0.2">
      <c r="A4" s="46" t="s">
        <v>1</v>
      </c>
      <c r="B4" s="47">
        <f>SUM(B3:B3)</f>
        <v>7</v>
      </c>
      <c r="C4" s="48">
        <f>SUM(C3:C3)</f>
        <v>30</v>
      </c>
      <c r="D4" s="49">
        <f>SUM(D3:D3)</f>
        <v>210</v>
      </c>
      <c r="E4" s="50">
        <f>SUM(E3:E3)</f>
        <v>5949.2999999999993</v>
      </c>
      <c r="F4" s="29"/>
      <c r="G4" s="29"/>
      <c r="H4" s="29"/>
    </row>
    <row r="5" spans="1:10" x14ac:dyDescent="0.2">
      <c r="A5" s="51" t="s">
        <v>14</v>
      </c>
      <c r="B5" s="52"/>
      <c r="C5" s="53">
        <f>AVERAGE(C3:C3)</f>
        <v>30</v>
      </c>
      <c r="D5" s="54"/>
      <c r="E5" s="55"/>
      <c r="F5" s="56"/>
      <c r="G5" s="57">
        <f>SUM(D4)</f>
        <v>210</v>
      </c>
      <c r="H5" s="56">
        <f>SUM(C5*28.33)</f>
        <v>849.9</v>
      </c>
    </row>
    <row r="7" spans="1:10" x14ac:dyDescent="0.2">
      <c r="A7" s="60" t="s">
        <v>31</v>
      </c>
      <c r="B7" s="61"/>
      <c r="C7" s="61"/>
      <c r="D7" s="61"/>
      <c r="E7" s="62"/>
      <c r="F7" s="63"/>
      <c r="G7" s="63"/>
    </row>
    <row r="8" spans="1:10" x14ac:dyDescent="0.2">
      <c r="A8" s="12"/>
    </row>
    <row r="9" spans="1:10" x14ac:dyDescent="0.2">
      <c r="A9" s="24"/>
      <c r="B9" s="24"/>
      <c r="C9" s="24"/>
    </row>
  </sheetData>
  <mergeCells count="1">
    <mergeCell ref="A7:G7"/>
  </mergeCells>
  <phoneticPr fontId="1" type="noConversion"/>
  <pageMargins left="0.25" right="0.25" top="0.75" bottom="0.75" header="0.3" footer="0.3"/>
  <pageSetup scale="40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zoomScaleNormal="100" workbookViewId="0">
      <selection activeCell="A25" sqref="A25"/>
    </sheetView>
  </sheetViews>
  <sheetFormatPr defaultRowHeight="12.75" x14ac:dyDescent="0.2"/>
  <cols>
    <col min="1" max="1" width="31.85546875" customWidth="1"/>
    <col min="2" max="2" width="18.85546875" customWidth="1"/>
    <col min="3" max="3" width="16.42578125" customWidth="1"/>
    <col min="4" max="4" width="14.85546875" customWidth="1"/>
    <col min="5" max="5" width="13.7109375" customWidth="1"/>
    <col min="6" max="6" width="11.7109375" customWidth="1"/>
  </cols>
  <sheetData>
    <row r="2" spans="1:6" ht="63.75" x14ac:dyDescent="0.2">
      <c r="A2" s="37" t="s">
        <v>18</v>
      </c>
      <c r="B2" s="37" t="s">
        <v>36</v>
      </c>
      <c r="C2" s="38" t="s">
        <v>38</v>
      </c>
      <c r="D2" s="37" t="s">
        <v>39</v>
      </c>
      <c r="E2" s="39" t="s">
        <v>19</v>
      </c>
      <c r="F2" s="37" t="s">
        <v>20</v>
      </c>
    </row>
    <row r="3" spans="1:6" x14ac:dyDescent="0.2">
      <c r="A3" s="40" t="s">
        <v>33</v>
      </c>
      <c r="B3" s="41">
        <v>7</v>
      </c>
      <c r="C3" s="29">
        <v>7</v>
      </c>
      <c r="D3" s="29">
        <v>100</v>
      </c>
      <c r="E3" s="29">
        <v>1</v>
      </c>
      <c r="F3" s="29">
        <v>100</v>
      </c>
    </row>
    <row r="4" spans="1:6" x14ac:dyDescent="0.2">
      <c r="A4" s="58" t="s">
        <v>29</v>
      </c>
      <c r="B4" s="59">
        <f>SUM(B3:B3)</f>
        <v>7</v>
      </c>
      <c r="C4" s="59">
        <v>7</v>
      </c>
      <c r="D4" s="59"/>
      <c r="E4" s="29"/>
      <c r="F4" s="29"/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22" sqref="C22"/>
    </sheetView>
  </sheetViews>
  <sheetFormatPr defaultRowHeight="12.75" x14ac:dyDescent="0.2"/>
  <cols>
    <col min="1" max="1" width="35.5703125" customWidth="1"/>
    <col min="2" max="2" width="22.5703125" customWidth="1"/>
    <col min="3" max="3" width="23.140625" customWidth="1"/>
    <col min="4" max="4" width="23.42578125" customWidth="1"/>
    <col min="5" max="5" width="19.85546875" customWidth="1"/>
    <col min="6" max="6" width="15.140625" customWidth="1"/>
    <col min="7" max="7" width="17.140625" customWidth="1"/>
  </cols>
  <sheetData>
    <row r="2" spans="1:8" ht="44.25" customHeight="1" x14ac:dyDescent="0.25">
      <c r="A2" s="25" t="s">
        <v>21</v>
      </c>
      <c r="B2" s="26" t="s">
        <v>22</v>
      </c>
      <c r="C2" s="26" t="s">
        <v>23</v>
      </c>
      <c r="D2" s="25" t="s">
        <v>24</v>
      </c>
      <c r="E2" s="25" t="s">
        <v>25</v>
      </c>
      <c r="F2" s="25" t="s">
        <v>26</v>
      </c>
      <c r="G2" s="27" t="s">
        <v>27</v>
      </c>
    </row>
    <row r="3" spans="1:8" ht="41.25" customHeight="1" x14ac:dyDescent="0.2">
      <c r="A3" s="28" t="s">
        <v>34</v>
      </c>
      <c r="B3" s="29">
        <v>1.1599999999999999</v>
      </c>
      <c r="C3" s="29">
        <v>0</v>
      </c>
      <c r="D3" s="29">
        <v>7</v>
      </c>
      <c r="E3" s="29">
        <f>(B3+C3)*D3</f>
        <v>8.1199999999999992</v>
      </c>
      <c r="F3" s="29">
        <v>41.12</v>
      </c>
      <c r="G3" s="30">
        <f>E3*F3</f>
        <v>333.89439999999996</v>
      </c>
    </row>
    <row r="4" spans="1:8" ht="15.75" customHeight="1" x14ac:dyDescent="0.2">
      <c r="A4" s="31" t="s">
        <v>28</v>
      </c>
      <c r="B4" s="31">
        <v>0</v>
      </c>
      <c r="C4" s="31">
        <v>0</v>
      </c>
      <c r="D4" s="31">
        <v>0</v>
      </c>
      <c r="E4" s="31">
        <v>3.5</v>
      </c>
      <c r="F4" s="31">
        <v>41.12</v>
      </c>
      <c r="G4" s="30">
        <f t="shared" ref="G4" si="0">E4*F4</f>
        <v>143.91999999999999</v>
      </c>
    </row>
    <row r="5" spans="1:8" x14ac:dyDescent="0.2">
      <c r="A5" s="32" t="s">
        <v>28</v>
      </c>
      <c r="B5" s="29">
        <v>0</v>
      </c>
      <c r="C5" s="29">
        <v>0</v>
      </c>
      <c r="D5" s="29">
        <v>0</v>
      </c>
      <c r="E5" s="29">
        <v>1</v>
      </c>
      <c r="F5" s="29">
        <v>41.12</v>
      </c>
      <c r="G5" s="29">
        <f t="shared" ref="G5" si="1">SUM(E5*F5)</f>
        <v>41.12</v>
      </c>
    </row>
    <row r="8" spans="1:8" x14ac:dyDescent="0.2">
      <c r="C8" s="34"/>
      <c r="D8" s="33">
        <f>SUM(D3:D5)</f>
        <v>7</v>
      </c>
      <c r="E8" s="35">
        <f>SUM(E3:E5)</f>
        <v>12.62</v>
      </c>
      <c r="F8" s="34"/>
      <c r="G8" s="36">
        <f>SUM(G3:G5)</f>
        <v>518.93439999999998</v>
      </c>
      <c r="H8" s="12" t="s">
        <v>29</v>
      </c>
    </row>
    <row r="12" spans="1:8" x14ac:dyDescent="0.2">
      <c r="A12" s="1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Program-0029</vt:lpstr>
      <vt:lpstr>3. Small entity &amp; report elect.</vt:lpstr>
      <vt:lpstr>4. IMLS Staff Costs</vt:lpstr>
      <vt:lpstr>'2. Applications by Program-0029'!Print_Area</vt:lpstr>
    </vt:vector>
  </TitlesOfParts>
  <Company>NEH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2016-06-23T16:21:12Z</dcterms:modified>
</cp:coreProperties>
</file>