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<sst xmlns="http://schemas.openxmlformats.org/spreadsheetml/2006/main" count="41" uniqueCount="38">
  <si>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</si>
  <si>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</si>
  <si>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</si>
  <si>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</si>
  <si>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</si>
  <si>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</si>
  <si>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</si>
  <si>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</si>
  <si>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</si>
  <si>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</si>
  <si>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</si>
  <si>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</si>
  <si>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</si>
  <si>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</si>
  <si>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</si>
  <si>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</si>
  <si>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</si>
  <si>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</si>
  <si>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</si>
  <si>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</si>
  <si>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</si>
  <si>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</si>
  <si>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</si>
  <si>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</si>
  <si>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</si>
  <si>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</si>
  <si>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</si>
  <si>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</si>
  <si>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</si>
  <si>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Baby Squash and Baby Courgettes from Zambia</t>
  </si>
  <si>
    <t>Phytosanitary Certificate of Inspection w/Declaration</t>
  </si>
  <si>
    <t>12</t>
  </si>
  <si>
    <t>Maintain Records</t>
  </si>
  <si>
    <t>OMB Control No.
0579-0347</t>
  </si>
  <si>
    <t>11</t>
  </si>
  <si>
    <t xml:space="preserve">Greenhouse Approval </t>
  </si>
  <si>
    <t>Greenhouse Pest Detection Notification</t>
  </si>
  <si>
    <t>Emergency Action Notice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</si>
</sst>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29" sqref="A29:IV31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>
        <v>43189</v>
      </c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1</v>
      </c>
      <c r="D6" s="29">
        <v>0.5</v>
      </c>
      <c r="E6" s="5">
        <v>1</v>
      </c>
      <c r="F6" s="21" t="s">
        <v>31</v>
      </c>
      <c r="G6" s="25">
        <v>42.02</v>
      </c>
      <c r="H6" s="26">
        <f aca="true" t="shared" si="0" ref="H6:H17">+E6*G6</f>
        <v>42.02</v>
      </c>
      <c r="I6" s="26">
        <f aca="true" t="shared" si="1" ref="I6:I17">+H6*0.139</f>
        <v>5.8407800000000005</v>
      </c>
      <c r="J6" s="26">
        <f aca="true" t="shared" si="2" ref="J6:J17">+H6+I6</f>
        <v>47.860780000000005</v>
      </c>
      <c r="K6" s="2"/>
    </row>
    <row r="7" spans="1:11" ht="12.75">
      <c r="A7" s="2"/>
      <c r="B7" s="2" t="s">
        <v>32</v>
      </c>
      <c r="C7" s="5">
        <v>1</v>
      </c>
      <c r="D7" s="29">
        <v>1</v>
      </c>
      <c r="E7" s="5">
        <v>1</v>
      </c>
      <c r="F7" s="21" t="s">
        <v>34</v>
      </c>
      <c r="G7" s="25">
        <v>35.06</v>
      </c>
      <c r="H7" s="26">
        <f t="shared" si="0"/>
        <v>35.06</v>
      </c>
      <c r="I7" s="26">
        <f t="shared" si="1"/>
        <v>4.873340000000001</v>
      </c>
      <c r="J7" s="26">
        <f t="shared" si="2"/>
        <v>39.93334</v>
      </c>
      <c r="K7" s="2"/>
    </row>
    <row r="8" spans="1:11" s="31" customFormat="1" ht="12.75">
      <c r="A8" s="30"/>
      <c r="B8" s="30" t="s">
        <v>35</v>
      </c>
      <c r="C8" s="32">
        <v>1</v>
      </c>
      <c r="D8" s="33">
        <v>0.5</v>
      </c>
      <c r="E8" s="32">
        <v>1</v>
      </c>
      <c r="F8" s="34" t="s">
        <v>34</v>
      </c>
      <c r="G8" s="35">
        <v>35.06</v>
      </c>
      <c r="H8" s="36">
        <f t="shared" si="0"/>
        <v>35.06</v>
      </c>
      <c r="I8" s="36">
        <f t="shared" si="1"/>
        <v>4.873340000000001</v>
      </c>
      <c r="J8" s="36">
        <f t="shared" si="2"/>
        <v>39.93334</v>
      </c>
      <c r="K8" s="30"/>
    </row>
    <row r="9" spans="1:11" s="31" customFormat="1" ht="12.75">
      <c r="A9" s="30"/>
      <c r="B9" s="30" t="s">
        <v>36</v>
      </c>
      <c r="C9" s="32">
        <v>1</v>
      </c>
      <c r="D9" s="33">
        <v>0.25</v>
      </c>
      <c r="E9" s="32">
        <v>1</v>
      </c>
      <c r="F9" s="34" t="s">
        <v>34</v>
      </c>
      <c r="G9" s="35">
        <v>35.06</v>
      </c>
      <c r="H9" s="36">
        <v>35</v>
      </c>
      <c r="I9" s="36">
        <v>5</v>
      </c>
      <c r="J9" s="36">
        <v>40</v>
      </c>
      <c r="K9" s="30"/>
    </row>
    <row r="10" spans="1:11" s="31" customFormat="1" ht="12.75">
      <c r="A10" s="30"/>
      <c r="B10" s="2" t="s">
        <v>37</v>
      </c>
      <c r="C10" s="5">
        <v>1</v>
      </c>
      <c r="D10" s="29">
        <v>1</v>
      </c>
      <c r="E10" s="5">
        <f aca="true" t="shared" si="3" ref="E10:E17">+C10*D10</f>
        <v>1</v>
      </c>
      <c r="F10" s="21" t="s">
        <v>34</v>
      </c>
      <c r="G10" s="25">
        <v>35.06</v>
      </c>
      <c r="H10" s="26">
        <f t="shared" si="0"/>
        <v>35.06</v>
      </c>
      <c r="I10" s="26">
        <f t="shared" si="1"/>
        <v>4.873340000000001</v>
      </c>
      <c r="J10" s="26">
        <f t="shared" si="2"/>
        <v>39.93334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5">+E28*G28</f>
        <v>0</v>
      </c>
      <c r="I28" s="36">
        <f aca="true" t="shared" si="9" ref="I28:I35">+H28*0.139</f>
        <v>0</v>
      </c>
      <c r="J28" s="36">
        <f aca="true" t="shared" si="10" ref="J28:J35">+H28+I28</f>
        <v>0</v>
      </c>
      <c r="K28" s="30"/>
    </row>
    <row r="29" spans="1:11" ht="12.75">
      <c r="A29" s="30"/>
      <c r="B29" s="30"/>
      <c r="C29" s="32"/>
      <c r="D29" s="33"/>
      <c r="E29" s="32">
        <f aca="true" t="shared" si="11" ref="E29:E35">+C29*D29</f>
        <v>0</v>
      </c>
      <c r="F29" s="34"/>
      <c r="G29" s="35"/>
      <c r="H29" s="36">
        <f t="shared" si="8"/>
        <v>0</v>
      </c>
      <c r="I29" s="36">
        <f t="shared" si="9"/>
        <v>0</v>
      </c>
      <c r="J29" s="36">
        <f t="shared" si="10"/>
        <v>0</v>
      </c>
      <c r="K29" s="30"/>
    </row>
    <row r="30" spans="1:11" ht="12.75">
      <c r="A30" s="30"/>
      <c r="B30" s="30"/>
      <c r="C30" s="32"/>
      <c r="D30" s="33"/>
      <c r="E30" s="32">
        <f t="shared" si="11"/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7"/>
      <c r="D31" s="38"/>
      <c r="E31" s="37">
        <f t="shared" si="11"/>
        <v>0</v>
      </c>
      <c r="F31" s="39"/>
      <c r="G31" s="35"/>
      <c r="H31" s="40">
        <f t="shared" si="8"/>
        <v>0</v>
      </c>
      <c r="I31" s="40">
        <f t="shared" si="9"/>
        <v>0</v>
      </c>
      <c r="J31" s="40">
        <f t="shared" si="10"/>
        <v>0</v>
      </c>
      <c r="K31" s="30"/>
    </row>
    <row r="32" spans="1:11" ht="12.75">
      <c r="A32" s="30"/>
      <c r="B32" s="41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s="31" customFormat="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2"/>
      <c r="D34" s="33"/>
      <c r="E34" s="32">
        <f t="shared" si="11"/>
        <v>0</v>
      </c>
      <c r="F34" s="34"/>
      <c r="G34" s="35"/>
      <c r="H34" s="36">
        <f t="shared" si="8"/>
        <v>0</v>
      </c>
      <c r="I34" s="36">
        <f t="shared" si="9"/>
        <v>0</v>
      </c>
      <c r="J34" s="36">
        <f t="shared" si="10"/>
        <v>0</v>
      </c>
      <c r="K34" s="30"/>
    </row>
    <row r="35" spans="1:11" s="31" customFormat="1" ht="12.75">
      <c r="A35" s="30"/>
      <c r="B35" s="30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28" t="s">
        <v>25</v>
      </c>
      <c r="B36" s="2"/>
      <c r="C36" s="5"/>
      <c r="D36" s="24"/>
      <c r="E36" s="5">
        <f>SUM(E6:E35)</f>
        <v>5</v>
      </c>
      <c r="F36" s="27"/>
      <c r="G36" s="25"/>
      <c r="H36" s="26">
        <f>SUM(H6:H35)</f>
        <v>182.20000000000002</v>
      </c>
      <c r="I36" s="26">
        <f>SUM(I6:I35)</f>
        <v>25.4608</v>
      </c>
      <c r="J36" s="26">
        <f>SUM(J6:J35)</f>
        <v>207.6608</v>
      </c>
      <c r="K36" s="2"/>
    </row>
    <row r="37" spans="1:11" s="31" customFormat="1" ht="12.75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ht="12.75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ht="12.7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51" spans="1:11" s="1" customFormat="1" ht="12.75">
      <c r="A51"/>
      <c r="B51"/>
      <c r="C51"/>
      <c r="D51" s="9"/>
      <c r="E51" s="7"/>
      <c r="F51" s="12"/>
      <c r="G51" s="4"/>
      <c r="H51" s="7"/>
      <c r="I51" s="15"/>
      <c r="J51" s="15"/>
      <c r="K51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300" verticalDpi="3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Holliday, Markus J - APHIS</cp:lastModifiedBy>
  <cp:lastPrinted>2018-03-30T18:00:45Z</cp:lastPrinted>
  <dcterms:created xsi:type="dcterms:W3CDTF">2001-05-15T11:23:39Z</dcterms:created>
  <dcterms:modified xsi:type="dcterms:W3CDTF">2018-03-30T18:00:46Z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23AXXXC3UW4Z-1926130773-765</vt:lpwstr>
  </property>
  <property fmtid="{D5CDD505-2E9C-101B-9397-08002B2CF9AE}" pid="3" name="_dlc_DocIdItemGuid">
    <vt:lpwstr>eadf28ac-0a9b-4d58-9b8b-2fcb3b8f73ac</vt:lpwstr>
  </property>
  <property fmtid="{D5CDD505-2E9C-101B-9397-08002B2CF9AE}" pid="4" name="_dlc_DocIdUrl">
    <vt:lpwstr>https://ems-team.usda.gov/sites/aphis-ppq-policy/php/PCC/Paperwork Burden/_layouts/15/DocIdRedir.aspx?ID=23AXXXC3UW4Z-1926130773-765, 23AXXXC3UW4Z-1926130773-765</vt:lpwstr>
  </property>
  <property fmtid="{D5CDD505-2E9C-101B-9397-08002B2CF9AE}" pid="5" name="APHIS docket #">
    <vt:lpwstr/>
  </property>
  <property fmtid="{D5CDD505-2E9C-101B-9397-08002B2CF9AE}" pid="6" name="OMB control #">
    <vt:lpwstr>0579-0347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Zambia Baby Squash &amp; Courgettes ‎</vt:lpwstr>
  </property>
</Properties>
</file>