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150" windowWidth="18300" windowHeight="5610" activeTab="9"/>
  </bookViews>
  <sheets>
    <sheet name="IRS 2007" sheetId="3" r:id="rId1"/>
    <sheet name="IRS 2008" sheetId="2" r:id="rId2"/>
    <sheet name="IRS 2009" sheetId="1" r:id="rId3"/>
    <sheet name="IRS 2010" sheetId="4" r:id="rId4"/>
    <sheet name="IRS 2011" sheetId="5" r:id="rId5"/>
    <sheet name="IRS 2013" sheetId="6" r:id="rId6"/>
    <sheet name="IRS 2014" sheetId="7" r:id="rId7"/>
    <sheet name="IRS 2015" sheetId="8" r:id="rId8"/>
    <sheet name="IRS 2016" sheetId="9" r:id="rId9"/>
    <sheet name="IRS 2017" sheetId="10" r:id="rId10"/>
  </sheets>
  <externalReferences>
    <externalReference r:id="rId11"/>
    <externalReference r:id="rId12"/>
  </externalReferences>
  <definedNames>
    <definedName name="_xlnm.Print_Area" localSheetId="0">'IRS 2007'!$A$2:$G$20</definedName>
    <definedName name="_xlnm.Print_Area" localSheetId="1">'IRS 2008'!$A$1:$G$17</definedName>
    <definedName name="_xlnm.Print_Area" localSheetId="2">'IRS 2009'!$A$1:$G$17</definedName>
    <definedName name="_xlnm.Print_Area" localSheetId="3">'IRS 2010'!$A$1:$G$17</definedName>
    <definedName name="_xlnm.Print_Area" localSheetId="4">'IRS 2011'!$A$1:$G$17</definedName>
  </definedNames>
  <calcPr calcId="145621"/>
</workbook>
</file>

<file path=xl/calcChain.xml><?xml version="1.0" encoding="utf-8"?>
<calcChain xmlns="http://schemas.openxmlformats.org/spreadsheetml/2006/main">
  <c r="E11" i="10" l="1"/>
  <c r="E10" i="10"/>
  <c r="E9" i="10"/>
  <c r="E11" i="9" l="1"/>
  <c r="E10" i="9"/>
  <c r="E9" i="9"/>
  <c r="E11" i="8" l="1"/>
  <c r="E10" i="8"/>
  <c r="E9" i="8"/>
  <c r="E11" i="7"/>
  <c r="E10" i="7"/>
  <c r="E9" i="7"/>
  <c r="E11" i="6"/>
  <c r="E10" i="6"/>
  <c r="E9" i="6"/>
  <c r="G9" i="5"/>
  <c r="L9" i="5"/>
  <c r="O9" i="5"/>
  <c r="G10" i="5"/>
  <c r="D10" i="5"/>
  <c r="O10" i="5"/>
  <c r="G11" i="5"/>
  <c r="D11" i="5"/>
  <c r="O11" i="5"/>
  <c r="G9" i="4"/>
  <c r="D9" i="4"/>
  <c r="L9" i="4"/>
  <c r="G10" i="4"/>
  <c r="D10" i="4"/>
  <c r="L10" i="4"/>
  <c r="G11" i="4"/>
  <c r="D11" i="4"/>
  <c r="L11" i="4"/>
  <c r="C9" i="3"/>
  <c r="E9" i="3"/>
  <c r="M9" i="3"/>
  <c r="C10" i="3"/>
  <c r="E10" i="3"/>
  <c r="M10" i="3"/>
  <c r="C11" i="3"/>
  <c r="E11" i="3"/>
  <c r="M11" i="3"/>
  <c r="G9" i="2"/>
  <c r="L9" i="2"/>
  <c r="O9" i="2"/>
  <c r="G10" i="2"/>
  <c r="L10" i="2"/>
  <c r="O10" i="2"/>
  <c r="G11" i="2"/>
  <c r="L11" i="2"/>
  <c r="O11" i="2"/>
  <c r="G9" i="1"/>
  <c r="D9" i="1"/>
  <c r="L9" i="1"/>
  <c r="O9" i="1"/>
  <c r="G10" i="1"/>
  <c r="D10" i="1"/>
  <c r="L10" i="1"/>
  <c r="O10" i="1"/>
  <c r="G11" i="1"/>
  <c r="D11" i="1"/>
  <c r="L11" i="1"/>
  <c r="O11" i="1"/>
  <c r="P10" i="5"/>
  <c r="D9" i="5"/>
  <c r="L10" i="5"/>
  <c r="L11" i="5"/>
  <c r="P11" i="5"/>
  <c r="P9" i="5"/>
</calcChain>
</file>

<file path=xl/sharedStrings.xml><?xml version="1.0" encoding="utf-8"?>
<sst xmlns="http://schemas.openxmlformats.org/spreadsheetml/2006/main" count="241" uniqueCount="55">
  <si>
    <t>Form 5500 Package</t>
  </si>
  <si>
    <t>PRA-numbers</t>
  </si>
  <si>
    <t>IRS + SSA</t>
  </si>
  <si>
    <t>Number of Respondents (total)</t>
  </si>
  <si>
    <t>Number of Respondents for Small Entity</t>
  </si>
  <si>
    <t>ICR</t>
  </si>
  <si>
    <t>2009 - Requested</t>
  </si>
  <si>
    <t>Program Change Due to New Statute</t>
  </si>
  <si>
    <t>Program Change Due to Agency Discretion</t>
  </si>
  <si>
    <t>Change Due to Adjustment in Agency Estimate</t>
  </si>
  <si>
    <t>Change Due to Potential Violation of the PRA</t>
  </si>
  <si>
    <t>Previously Approved</t>
  </si>
  <si>
    <t>2007 - Baseline</t>
  </si>
  <si>
    <t>2008 - Final unrounded</t>
  </si>
  <si>
    <t>Check - yearly requested</t>
  </si>
  <si>
    <t>2009 - Final unrounded</t>
  </si>
  <si>
    <t>Change from 2008 to 2009 - unrounded</t>
  </si>
  <si>
    <t>Annual Number of Responses for this IC</t>
  </si>
  <si>
    <t>Annual IC Time Burden (Hours)</t>
  </si>
  <si>
    <t>Annual IC Cost Burden (Dollars)</t>
  </si>
  <si>
    <t>.</t>
  </si>
  <si>
    <t>Short Statement</t>
  </si>
  <si>
    <t>Annual Cost to Federal Government</t>
  </si>
  <si>
    <t>THIS DOCUMENT IS RELATED TO THE FORM 5500 NOTICE AND NOTICE OF RULEMAKING</t>
  </si>
  <si>
    <t>(RULE: RIN: 1210-AB06, OMB Ref #: 1210-A135)</t>
  </si>
  <si>
    <t>2008 - Requested</t>
  </si>
  <si>
    <t>2007 - Final</t>
  </si>
  <si>
    <t>Change from 2007 to 2008 - unrounded</t>
  </si>
  <si>
    <t xml:space="preserve"> The simplified reporting alternative for certain small plans is still in place (Change in 2007). </t>
  </si>
  <si>
    <t>The Pension Protection Act of 2006 required some new questions as well as a question for the total number of contributing employers for defined benefit plans and an asset allocation question on the Schedule R (Program Change Due to New Statute).</t>
  </si>
  <si>
    <t>2007 - Requested</t>
  </si>
  <si>
    <t>2007 - Baseline rounded</t>
  </si>
  <si>
    <t xml:space="preserve">EBSA updated the model that is used for these burden calculations and used updated estimates of the number of plans affected by the regulation (Change Due to Adjustment in Agency). </t>
  </si>
  <si>
    <t>The Pension Protection Act of 2006 required a simplified reporting alternative for certain small plans (Program Change Due to New Statute).</t>
  </si>
  <si>
    <t>NOTE: If you add the previously approved PRA numbers for IRC, this spreadsheet will calculate for you the "Change due to adjustment in agency estimate" (cells E8 to E10).</t>
  </si>
  <si>
    <t>NA</t>
  </si>
  <si>
    <t>The main difference from the 2008 Forms are: (a) all forms will be required to be filed electronically; (b) Schedule E and Schedule SSA will be removed; (c) the new Short Form 5500 (5500-SF) will be established; (d) the special limited reporting rules for Code section 403(b) plans will be eliminated; (e) Schedule C will be revised; (f) additional data elements will be added to Schedule R; and (g) various smaller technical revisions will be made to the Schedule A, Schedule H, and Schedule I.</t>
  </si>
  <si>
    <t>There will be no change between the 2009 and 2010 forms and burden.</t>
  </si>
  <si>
    <r>
      <t>2011</t>
    </r>
    <r>
      <rPr>
        <sz val="10"/>
        <rFont val="Arial"/>
      </rPr>
      <t xml:space="preserve"> - Requested</t>
    </r>
  </si>
  <si>
    <t>200? - Baseline rounded</t>
  </si>
  <si>
    <t>200? - Baseline unrounded</t>
  </si>
  <si>
    <t>2011 - Final unrounded</t>
  </si>
  <si>
    <t>Change from 200? to 2011 - unrounded</t>
  </si>
  <si>
    <t>Change from 200? to 2011 - ROUNDED</t>
  </si>
  <si>
    <t>The number of filings went slightly down, the wage rates went up. This resulted in a small decrease in time and a small increase in cost burden.</t>
  </si>
  <si>
    <r>
      <t>2013</t>
    </r>
    <r>
      <rPr>
        <sz val="10"/>
        <rFont val="Arial"/>
      </rPr>
      <t xml:space="preserve"> - Requested</t>
    </r>
  </si>
  <si>
    <t>The number of filings and the wage rates increased.  This resulted in an increase in the number of responses, the time burden, and the cost burden.</t>
  </si>
  <si>
    <r>
      <t>2014</t>
    </r>
    <r>
      <rPr>
        <sz val="10"/>
        <rFont val="Arial"/>
      </rPr>
      <t xml:space="preserve"> - Requested</t>
    </r>
  </si>
  <si>
    <t>The number of filings decreased, while the wage rates increased.  The net effect of this was a decrease in the number of responses and the time burden, and an increase in the cost burden.</t>
  </si>
  <si>
    <r>
      <t>2015</t>
    </r>
    <r>
      <rPr>
        <sz val="10"/>
        <rFont val="Arial"/>
      </rPr>
      <t xml:space="preserve"> - Requested</t>
    </r>
  </si>
  <si>
    <t>The number of filings increased, which increased the time and cost burdens.</t>
  </si>
  <si>
    <r>
      <t>2016</t>
    </r>
    <r>
      <rPr>
        <sz val="10"/>
        <rFont val="Arial"/>
      </rPr>
      <t xml:space="preserve"> - Requested</t>
    </r>
  </si>
  <si>
    <t>The number of filings decreased and wage rates increased.  This produced a slight decrease in the hour burden and a slight increase in the cost burden.</t>
  </si>
  <si>
    <r>
      <t>2017</t>
    </r>
    <r>
      <rPr>
        <sz val="10"/>
        <rFont val="Arial"/>
      </rPr>
      <t xml:space="preserve"> - Requested</t>
    </r>
  </si>
  <si>
    <t>The number of filings and the wage rates increased, which produced an increase in the hour and cost burden.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</si>
</sst>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/>
    <xf numFmtId="14" fontId="0" fillId="0" borderId="0" xfId="0" applyNumberFormat="1"/>
    <xf numFmtId="0" fontId="4" fillId="0" borderId="0" xfId="0" applyFont="1"/>
    <xf numFmtId="3" fontId="0" fillId="0" borderId="0" xfId="0" applyNumberFormat="1"/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Fill="1" applyBorder="1" applyAlignment="1">
      <alignment horizontal="center" vertical="top" wrapText="1"/>
    </xf>
    <xf numFmtId="3" fontId="0" fillId="0" borderId="4" xfId="0" applyNumberFormat="1" applyBorder="1"/>
    <xf numFmtId="3" fontId="0" fillId="0" borderId="0" xfId="0" applyNumberFormat="1" applyBorder="1"/>
    <xf numFmtId="3" fontId="0" fillId="0" borderId="0" xfId="0" applyNumberFormat="1" applyFill="1" applyBorder="1"/>
    <xf numFmtId="3" fontId="1" fillId="2" borderId="5" xfId="1" applyNumberFormat="1" applyFill="1" applyBorder="1"/>
    <xf numFmtId="3" fontId="1" fillId="0" borderId="0" xfId="1" applyNumberFormat="1"/>
    <xf numFmtId="3" fontId="0" fillId="0" borderId="6" xfId="0" applyNumberFormat="1" applyBorder="1"/>
    <xf numFmtId="3" fontId="0" fillId="0" borderId="7" xfId="0" applyNumberFormat="1" applyBorder="1"/>
    <xf numFmtId="3" fontId="0" fillId="0" borderId="7" xfId="0" applyNumberFormat="1" applyFill="1" applyBorder="1"/>
    <xf numFmtId="3" fontId="1" fillId="2" borderId="8" xfId="1" applyNumberFormat="1" applyFill="1" applyBorder="1"/>
    <xf numFmtId="0" fontId="0" fillId="0" borderId="0" xfId="0" applyAlignment="1">
      <alignment wrapText="1"/>
    </xf>
    <xf numFmtId="8" fontId="0" fillId="0" borderId="0" xfId="0" applyNumberFormat="1"/>
    <xf numFmtId="0" fontId="0" fillId="0" borderId="0" xfId="0" applyAlignment="1"/>
    <xf numFmtId="3" fontId="0" fillId="3" borderId="0" xfId="0" applyNumberFormat="1" applyFill="1" applyBorder="1"/>
    <xf numFmtId="3" fontId="0" fillId="3" borderId="7" xfId="0" applyNumberFormat="1" applyFill="1" applyBorder="1"/>
    <xf numFmtId="3" fontId="1" fillId="0" borderId="0" xfId="1" applyNumberFormat="1" applyFont="1"/>
    <xf numFmtId="0" fontId="5" fillId="0" borderId="1" xfId="0" applyFont="1" applyBorder="1" applyAlignment="1">
      <alignment horizontal="center" vertical="top" wrapText="1"/>
    </xf>
    <xf numFmtId="3" fontId="1" fillId="0" borderId="0" xfId="1" applyNumberFormat="1" applyFont="1" applyFill="1"/>
    <xf numFmtId="0" fontId="1" fillId="0" borderId="0" xfId="0" applyFont="1" applyFill="1"/>
    <xf numFmtId="3" fontId="1" fillId="0" borderId="0" xfId="0" applyNumberFormat="1" applyFont="1" applyFill="1"/>
    <xf numFmtId="0" fontId="5" fillId="0" borderId="0" xfId="0" applyFont="1"/>
    <xf numFmtId="3" fontId="0" fillId="0" borderId="9" xfId="0" applyNumberFormat="1" applyBorder="1"/>
    <xf numFmtId="3" fontId="0" fillId="0" borderId="10" xfId="0" applyNumberFormat="1" applyBorder="1"/>
    <xf numFmtId="3" fontId="0" fillId="0" borderId="10" xfId="0" applyNumberFormat="1" applyFill="1" applyBorder="1"/>
    <xf numFmtId="3" fontId="0" fillId="0" borderId="11" xfId="0" applyNumberFormat="1" applyBorder="1"/>
    <xf numFmtId="3" fontId="6" fillId="0" borderId="0" xfId="2" applyNumberFormat="1" applyFont="1" applyFill="1"/>
    <xf numFmtId="0" fontId="6" fillId="0" borderId="0" xfId="0" applyFont="1" applyFill="1"/>
    <xf numFmtId="3" fontId="6" fillId="0" borderId="0" xfId="0" applyNumberFormat="1" applyFont="1" applyFill="1"/>
    <xf numFmtId="3" fontId="0" fillId="0" borderId="12" xfId="0" applyNumberFormat="1" applyBorder="1"/>
    <xf numFmtId="3" fontId="0" fillId="0" borderId="13" xfId="0" applyNumberFormat="1" applyBorder="1"/>
    <xf numFmtId="0" fontId="3" fillId="0" borderId="0" xfId="3" applyFont="1"/>
    <xf numFmtId="0" fontId="6" fillId="0" borderId="0" xfId="3"/>
    <xf numFmtId="14" fontId="6" fillId="0" borderId="0" xfId="3" applyNumberFormat="1"/>
    <xf numFmtId="0" fontId="4" fillId="0" borderId="0" xfId="3" applyFont="1"/>
    <xf numFmtId="3" fontId="6" fillId="0" borderId="0" xfId="3" applyNumberFormat="1"/>
    <xf numFmtId="0" fontId="3" fillId="0" borderId="1" xfId="3" applyFont="1" applyBorder="1" applyAlignment="1">
      <alignment horizontal="center" vertical="top" wrapText="1"/>
    </xf>
    <xf numFmtId="0" fontId="6" fillId="0" borderId="2" xfId="3" applyBorder="1" applyAlignment="1">
      <alignment horizontal="center" vertical="top" wrapText="1"/>
    </xf>
    <xf numFmtId="0" fontId="6" fillId="0" borderId="3" xfId="3" applyBorder="1" applyAlignment="1">
      <alignment horizontal="center" vertical="top" wrapText="1"/>
    </xf>
    <xf numFmtId="0" fontId="6" fillId="0" borderId="0" xfId="3" applyAlignment="1">
      <alignment horizontal="center" vertical="top" wrapText="1"/>
    </xf>
    <xf numFmtId="0" fontId="6" fillId="0" borderId="0" xfId="3" applyFill="1" applyBorder="1" applyAlignment="1">
      <alignment horizontal="center" vertical="top" wrapText="1"/>
    </xf>
    <xf numFmtId="3" fontId="6" fillId="0" borderId="9" xfId="3" applyNumberFormat="1" applyBorder="1"/>
    <xf numFmtId="3" fontId="6" fillId="0" borderId="10" xfId="3" applyNumberFormat="1" applyBorder="1"/>
    <xf numFmtId="3" fontId="6" fillId="0" borderId="10" xfId="3" applyNumberFormat="1" applyFill="1" applyBorder="1"/>
    <xf numFmtId="3" fontId="6" fillId="0" borderId="11" xfId="3" applyNumberFormat="1" applyBorder="1"/>
    <xf numFmtId="0" fontId="6" fillId="0" borderId="0" xfId="3" applyFont="1" applyFill="1"/>
    <xf numFmtId="3" fontId="6" fillId="0" borderId="0" xfId="3" applyNumberFormat="1" applyFont="1" applyFill="1"/>
    <xf numFmtId="3" fontId="6" fillId="0" borderId="4" xfId="3" applyNumberFormat="1" applyBorder="1"/>
    <xf numFmtId="3" fontId="6" fillId="0" borderId="0" xfId="3" applyNumberFormat="1" applyBorder="1"/>
    <xf numFmtId="3" fontId="6" fillId="0" borderId="0" xfId="3" applyNumberFormat="1" applyFill="1" applyBorder="1"/>
    <xf numFmtId="3" fontId="6" fillId="0" borderId="12" xfId="3" applyNumberFormat="1" applyBorder="1"/>
    <xf numFmtId="3" fontId="6" fillId="0" borderId="6" xfId="3" applyNumberFormat="1" applyBorder="1"/>
    <xf numFmtId="3" fontId="6" fillId="0" borderId="7" xfId="3" applyNumberFormat="1" applyBorder="1"/>
    <xf numFmtId="3" fontId="6" fillId="0" borderId="7" xfId="3" applyNumberFormat="1" applyFill="1" applyBorder="1"/>
    <xf numFmtId="3" fontId="6" fillId="0" borderId="13" xfId="3" applyNumberFormat="1" applyBorder="1"/>
    <xf numFmtId="8" fontId="6" fillId="0" borderId="0" xfId="3" applyNumberFormat="1"/>
    <xf numFmtId="0" fontId="3" fillId="0" borderId="1" xfId="0" applyFont="1" applyBorder="1" applyAlignment="1">
      <alignment horizontal="center" vertical="top" wrapText="1"/>
    </xf>
    <xf numFmtId="3" fontId="1" fillId="0" borderId="0" xfId="4" applyNumberFormat="1" applyFont="1" applyFill="1"/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7" fillId="2" borderId="0" xfId="0" applyFont="1" applyFill="1" applyAlignment="1">
      <alignment wrapText="1"/>
    </xf>
    <xf numFmtId="0" fontId="6" fillId="2" borderId="0" xfId="3" applyFont="1" applyFill="1" applyAlignment="1">
      <alignment wrapText="1"/>
    </xf>
    <xf numFmtId="0" fontId="6" fillId="2" borderId="0" xfId="3" applyFill="1" applyAlignment="1">
      <alignment wrapText="1"/>
    </xf>
    <xf numFmtId="0" fontId="6" fillId="0" borderId="0" xfId="3" applyAlignment="1">
      <alignment wrapText="1"/>
    </xf>
    <xf numFmtId="0" fontId="6" fillId="2" borderId="0" xfId="0" applyFont="1" applyFill="1" applyAlignment="1">
      <alignment wrapText="1"/>
    </xf>
  </cellXfs>
  <cellStyles count="5">
    <cellStyle name="Comma" xfId="1" builtinId="3"/>
    <cellStyle name="Comma 2" xfId="2"/>
    <cellStyle name="Comma 2 2" xf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prarch/Reg%20OMB/Project%20Folders%20-%20Regs%20and%20PRAs/Report'g%20&amp;%20Discl%20%20-%20Folder/Form%205500%20-%20folder/2011%20PRA/Form%205500-Final-ROCIS%20number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oprarch/Reg%20OMB/Project%20Folders%20-%20Regs%20and%20PRAs/Report'g%20&amp;%20Discl%20%20-%20Folder/Form%205500%20-%20folder/2011%20PRA/Form%205500-Final-ROCIS%20numbers%200503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L 2007"/>
      <sheetName val="DOL 2008"/>
      <sheetName val="DOL 2009"/>
      <sheetName val="DOL 2010"/>
      <sheetName val="DOL 2011"/>
      <sheetName val="IRS 2007"/>
      <sheetName val="IRS 2008"/>
      <sheetName val="IRS 2009"/>
      <sheetName val="IRS 2010"/>
      <sheetName val="IRS 2011"/>
      <sheetName val="PBGC 2007"/>
      <sheetName val="PBGC 2008"/>
      <sheetName val="PBGC 2009"/>
      <sheetName val="PBGC 2010"/>
      <sheetName val="PBGC 201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>
        <row r="9">
          <cell r="B9">
            <v>780000</v>
          </cell>
        </row>
        <row r="10">
          <cell r="B10">
            <v>591000</v>
          </cell>
        </row>
        <row r="11">
          <cell r="B11">
            <v>136000000</v>
          </cell>
        </row>
      </sheetData>
      <sheetData sheetId="6">
        <row r="9">
          <cell r="B9">
            <v>780000</v>
          </cell>
        </row>
        <row r="10">
          <cell r="B10">
            <v>593000</v>
          </cell>
        </row>
        <row r="11">
          <cell r="B11">
            <v>137700000</v>
          </cell>
        </row>
      </sheetData>
      <sheetData sheetId="7">
        <row r="9">
          <cell r="B9">
            <v>780000</v>
          </cell>
        </row>
        <row r="10">
          <cell r="B10">
            <v>323000</v>
          </cell>
        </row>
        <row r="11">
          <cell r="B11">
            <v>98000000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L 2007"/>
      <sheetName val="DOL 2008"/>
      <sheetName val="DOL 2009"/>
      <sheetName val="DOL 2010"/>
      <sheetName val="DOL 2011"/>
      <sheetName val="IRS 2007"/>
      <sheetName val="IRS 2008"/>
      <sheetName val="IRS 2009"/>
      <sheetName val="IRS 2010"/>
      <sheetName val="IRS 2011"/>
      <sheetName val="PBGC 2007"/>
      <sheetName val="PBGC 2008"/>
      <sheetName val="PBGC 2009"/>
      <sheetName val="PBGC 2010"/>
      <sheetName val="PBGC 201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B9">
            <v>780000</v>
          </cell>
        </row>
        <row r="10">
          <cell r="B10">
            <v>323000</v>
          </cell>
        </row>
        <row r="11">
          <cell r="B11">
            <v>98000000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zoomScaleNormal="100" workbookViewId="0">
      <selection activeCell="I34" sqref="I34"/>
    </sheetView>
  </sheetViews>
  <sheetFormatPr defaultRowHeight="12.75" x14ac:dyDescent="0.2"/>
  <cols>
    <col min="1" max="1" width="34.85546875" bestFit="1" customWidth="1"/>
    <col min="2" max="2" width="17.140625" customWidth="1"/>
    <col min="3" max="3" width="14.85546875" customWidth="1"/>
    <col min="4" max="4" width="15.42578125" customWidth="1"/>
    <col min="5" max="5" width="14.5703125" customWidth="1"/>
    <col min="6" max="6" width="15.85546875" customWidth="1"/>
    <col min="7" max="7" width="12.5703125" customWidth="1"/>
    <col min="8" max="8" width="4.7109375" customWidth="1"/>
    <col min="9" max="9" width="13.7109375" customWidth="1"/>
    <col min="10" max="10" width="12.7109375" bestFit="1" customWidth="1"/>
    <col min="11" max="11" width="14" bestFit="1" customWidth="1"/>
    <col min="13" max="13" width="11.42578125" customWidth="1"/>
  </cols>
  <sheetData>
    <row r="1" spans="1:13" x14ac:dyDescent="0.2">
      <c r="A1">
        <v>2007</v>
      </c>
    </row>
    <row r="2" spans="1:13" x14ac:dyDescent="0.2">
      <c r="A2" t="s">
        <v>0</v>
      </c>
      <c r="B2" t="s">
        <v>1</v>
      </c>
      <c r="D2" s="2">
        <v>39239</v>
      </c>
    </row>
    <row r="3" spans="1:13" x14ac:dyDescent="0.2">
      <c r="A3" s="3" t="s">
        <v>2</v>
      </c>
    </row>
    <row r="4" spans="1:13" x14ac:dyDescent="0.2">
      <c r="A4" t="s">
        <v>3</v>
      </c>
      <c r="B4" s="4">
        <v>780000</v>
      </c>
    </row>
    <row r="5" spans="1:13" x14ac:dyDescent="0.2">
      <c r="A5" t="s">
        <v>4</v>
      </c>
      <c r="B5" s="4">
        <v>630000</v>
      </c>
    </row>
    <row r="7" spans="1:13" x14ac:dyDescent="0.2">
      <c r="A7" t="s">
        <v>5</v>
      </c>
    </row>
    <row r="8" spans="1:13" ht="51" customHeight="1" x14ac:dyDescent="0.2">
      <c r="B8" s="5" t="s">
        <v>30</v>
      </c>
      <c r="C8" s="6" t="s">
        <v>7</v>
      </c>
      <c r="D8" s="6" t="s">
        <v>8</v>
      </c>
      <c r="E8" s="6" t="s">
        <v>9</v>
      </c>
      <c r="F8" s="6" t="s">
        <v>10</v>
      </c>
      <c r="G8" s="7" t="s">
        <v>11</v>
      </c>
      <c r="I8" s="8" t="s">
        <v>31</v>
      </c>
      <c r="J8" s="8" t="s">
        <v>12</v>
      </c>
      <c r="K8" s="8" t="s">
        <v>26</v>
      </c>
      <c r="M8" s="9" t="s">
        <v>14</v>
      </c>
    </row>
    <row r="9" spans="1:13" x14ac:dyDescent="0.2">
      <c r="A9" t="s">
        <v>17</v>
      </c>
      <c r="B9" s="10">
        <v>780000</v>
      </c>
      <c r="C9" s="11">
        <f>B9-I9</f>
        <v>0</v>
      </c>
      <c r="D9" s="11">
        <v>0</v>
      </c>
      <c r="E9" s="22">
        <f>I9-G9</f>
        <v>780000</v>
      </c>
      <c r="F9" s="11">
        <v>0</v>
      </c>
      <c r="G9" s="13"/>
      <c r="H9" s="4"/>
      <c r="I9" s="14">
        <v>780000</v>
      </c>
      <c r="J9" s="14">
        <v>780450</v>
      </c>
      <c r="K9" s="14">
        <v>780450</v>
      </c>
      <c r="M9" s="4">
        <f>G9+E9+C9</f>
        <v>780000</v>
      </c>
    </row>
    <row r="10" spans="1:13" x14ac:dyDescent="0.2">
      <c r="A10" t="s">
        <v>18</v>
      </c>
      <c r="B10" s="10">
        <v>591000</v>
      </c>
      <c r="C10" s="11">
        <f>B10-I10</f>
        <v>-37000</v>
      </c>
      <c r="D10" s="11">
        <v>0</v>
      </c>
      <c r="E10" s="22">
        <f>I10-G10</f>
        <v>628000</v>
      </c>
      <c r="F10" s="11">
        <v>0</v>
      </c>
      <c r="G10" s="13"/>
      <c r="H10" s="4"/>
      <c r="I10" s="14">
        <v>628000</v>
      </c>
      <c r="J10" s="14">
        <v>627629</v>
      </c>
      <c r="K10" s="14">
        <v>591364</v>
      </c>
      <c r="M10" s="4">
        <f>G10+E10+C10</f>
        <v>591000</v>
      </c>
    </row>
    <row r="11" spans="1:13" x14ac:dyDescent="0.2">
      <c r="A11" t="s">
        <v>19</v>
      </c>
      <c r="B11" s="15">
        <v>136000000</v>
      </c>
      <c r="C11" s="16">
        <f>B11-I11</f>
        <v>-4000000</v>
      </c>
      <c r="D11" s="16">
        <v>0</v>
      </c>
      <c r="E11" s="23">
        <f>I11-G11</f>
        <v>140000000</v>
      </c>
      <c r="F11" s="16">
        <v>0</v>
      </c>
      <c r="G11" s="18"/>
      <c r="H11" s="4"/>
      <c r="I11" s="14">
        <v>140000000</v>
      </c>
      <c r="J11" s="14">
        <v>139931040</v>
      </c>
      <c r="K11" s="14">
        <v>136062249</v>
      </c>
      <c r="M11" s="4">
        <f>G11+E11+C11</f>
        <v>136000000</v>
      </c>
    </row>
    <row r="12" spans="1:13" x14ac:dyDescent="0.2">
      <c r="B12" t="s">
        <v>20</v>
      </c>
    </row>
    <row r="13" spans="1:13" ht="25.5" customHeight="1" x14ac:dyDescent="0.2">
      <c r="A13" t="s">
        <v>21</v>
      </c>
      <c r="B13" s="66" t="s">
        <v>32</v>
      </c>
      <c r="C13" s="66"/>
      <c r="D13" s="66"/>
      <c r="E13" s="66"/>
      <c r="F13" s="66"/>
      <c r="G13" s="66"/>
    </row>
    <row r="14" spans="1:13" ht="26.25" customHeight="1" x14ac:dyDescent="0.2">
      <c r="B14" s="66" t="s">
        <v>33</v>
      </c>
      <c r="C14" s="66"/>
      <c r="D14" s="66"/>
      <c r="E14" s="66"/>
      <c r="F14" s="66"/>
      <c r="G14" s="66"/>
    </row>
    <row r="16" spans="1:13" x14ac:dyDescent="0.2">
      <c r="A16" t="s">
        <v>22</v>
      </c>
      <c r="B16" s="20"/>
    </row>
    <row r="17" spans="1:7" x14ac:dyDescent="0.2">
      <c r="A17" t="s">
        <v>23</v>
      </c>
      <c r="E17" t="s">
        <v>24</v>
      </c>
    </row>
    <row r="19" spans="1:7" x14ac:dyDescent="0.2">
      <c r="A19" s="66" t="s">
        <v>34</v>
      </c>
      <c r="B19" s="66"/>
      <c r="C19" s="66"/>
      <c r="D19" s="66"/>
      <c r="E19" s="66"/>
      <c r="F19" s="66"/>
      <c r="G19" s="66"/>
    </row>
    <row r="20" spans="1:7" x14ac:dyDescent="0.2">
      <c r="A20" s="66"/>
      <c r="B20" s="66"/>
      <c r="C20" s="66"/>
      <c r="D20" s="66"/>
      <c r="E20" s="66"/>
      <c r="F20" s="66"/>
      <c r="G20" s="66"/>
    </row>
  </sheetData>
  <mergeCells count="3">
    <mergeCell ref="B13:G13"/>
    <mergeCell ref="B14:G14"/>
    <mergeCell ref="A19:G20"/>
  </mergeCells>
  <phoneticPr fontId="2" type="noConversion"/>
  <pageMargins left="0.75" right="0.75" top="1" bottom="1" header="0.5" footer="0.5"/>
  <pageSetup scale="98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workbookViewId="0">
      <selection activeCell="B16" sqref="B16"/>
    </sheetView>
  </sheetViews>
  <sheetFormatPr defaultRowHeight="12.75" x14ac:dyDescent="0.2"/>
  <cols>
    <col min="1" max="1" width="34.85546875" bestFit="1" customWidth="1"/>
    <col min="2" max="2" width="17.140625" customWidth="1"/>
    <col min="3" max="3" width="14.85546875" customWidth="1"/>
    <col min="4" max="4" width="15.42578125" customWidth="1"/>
    <col min="5" max="5" width="14.5703125" customWidth="1"/>
    <col min="6" max="6" width="15.85546875" customWidth="1"/>
    <col min="7" max="7" width="12.5703125" customWidth="1"/>
    <col min="8" max="8" width="4.7109375" customWidth="1"/>
    <col min="9" max="9" width="12.7109375" bestFit="1" customWidth="1"/>
    <col min="10" max="10" width="14" bestFit="1" customWidth="1"/>
    <col min="11" max="11" width="3.7109375" customWidth="1"/>
    <col min="12" max="12" width="11.42578125" customWidth="1"/>
    <col min="13" max="13" width="3.85546875" customWidth="1"/>
    <col min="14" max="14" width="10.85546875" customWidth="1"/>
    <col min="15" max="15" width="13.85546875" customWidth="1"/>
    <col min="16" max="16" width="13.28515625" customWidth="1"/>
  </cols>
  <sheetData>
    <row r="1" spans="1:16" x14ac:dyDescent="0.2">
      <c r="A1" s="1">
        <v>2017</v>
      </c>
    </row>
    <row r="2" spans="1:16" x14ac:dyDescent="0.2">
      <c r="A2" t="s">
        <v>0</v>
      </c>
      <c r="B2" t="s">
        <v>1</v>
      </c>
      <c r="D2" s="2">
        <v>42802</v>
      </c>
    </row>
    <row r="3" spans="1:16" x14ac:dyDescent="0.2">
      <c r="A3" s="3" t="s">
        <v>2</v>
      </c>
    </row>
    <row r="4" spans="1:16" x14ac:dyDescent="0.2">
      <c r="A4" t="s">
        <v>3</v>
      </c>
      <c r="B4" s="4">
        <v>828000</v>
      </c>
    </row>
    <row r="5" spans="1:16" x14ac:dyDescent="0.2">
      <c r="A5" t="s">
        <v>4</v>
      </c>
      <c r="B5" s="4">
        <v>669000</v>
      </c>
    </row>
    <row r="7" spans="1:16" x14ac:dyDescent="0.2">
      <c r="A7" t="s">
        <v>5</v>
      </c>
    </row>
    <row r="8" spans="1:16" ht="51" customHeight="1" x14ac:dyDescent="0.2">
      <c r="B8" s="64" t="s">
        <v>53</v>
      </c>
      <c r="C8" s="6" t="s">
        <v>7</v>
      </c>
      <c r="D8" s="6" t="s">
        <v>8</v>
      </c>
      <c r="E8" s="6" t="s">
        <v>9</v>
      </c>
      <c r="F8" s="6" t="s">
        <v>10</v>
      </c>
      <c r="G8" s="7" t="s">
        <v>11</v>
      </c>
      <c r="I8" s="8"/>
      <c r="J8" s="8"/>
      <c r="L8" s="9"/>
      <c r="N8" s="9"/>
      <c r="O8" s="9"/>
      <c r="P8" s="9"/>
    </row>
    <row r="9" spans="1:16" x14ac:dyDescent="0.2">
      <c r="A9" t="s">
        <v>17</v>
      </c>
      <c r="B9" s="30">
        <v>828000</v>
      </c>
      <c r="C9" s="31">
        <v>0</v>
      </c>
      <c r="D9" s="31"/>
      <c r="E9" s="32">
        <f>B9-G9</f>
        <v>22000</v>
      </c>
      <c r="F9" s="31">
        <v>0</v>
      </c>
      <c r="G9" s="33">
        <v>806000</v>
      </c>
      <c r="H9" s="4"/>
      <c r="I9" s="65"/>
      <c r="J9" s="65"/>
      <c r="K9" s="27"/>
      <c r="L9" s="28"/>
      <c r="M9" s="27"/>
      <c r="N9" s="65"/>
      <c r="O9" s="65"/>
      <c r="P9" s="28"/>
    </row>
    <row r="10" spans="1:16" x14ac:dyDescent="0.2">
      <c r="A10" t="s">
        <v>18</v>
      </c>
      <c r="B10" s="10">
        <v>338000</v>
      </c>
      <c r="C10" s="11">
        <v>0</v>
      </c>
      <c r="D10" s="11"/>
      <c r="E10" s="12">
        <f>B10-G10</f>
        <v>18000</v>
      </c>
      <c r="F10" s="11">
        <v>0</v>
      </c>
      <c r="G10" s="37">
        <v>320000</v>
      </c>
      <c r="H10" s="4"/>
      <c r="I10" s="65"/>
      <c r="J10" s="65"/>
      <c r="K10" s="27"/>
      <c r="L10" s="28"/>
      <c r="M10" s="27"/>
      <c r="N10" s="65"/>
      <c r="O10" s="65"/>
      <c r="P10" s="28"/>
    </row>
    <row r="11" spans="1:16" x14ac:dyDescent="0.2">
      <c r="A11" t="s">
        <v>19</v>
      </c>
      <c r="B11" s="15">
        <v>137129000</v>
      </c>
      <c r="C11" s="16">
        <v>0</v>
      </c>
      <c r="D11" s="16"/>
      <c r="E11" s="17">
        <f>B11-G11</f>
        <v>16518000</v>
      </c>
      <c r="F11" s="16">
        <v>0</v>
      </c>
      <c r="G11" s="38">
        <v>120611000</v>
      </c>
      <c r="H11" s="4"/>
      <c r="I11" s="65"/>
      <c r="J11" s="65"/>
      <c r="K11" s="27"/>
      <c r="L11" s="28"/>
      <c r="M11" s="27"/>
      <c r="N11" s="65"/>
      <c r="O11" s="65"/>
      <c r="P11" s="28"/>
    </row>
    <row r="12" spans="1:16" x14ac:dyDescent="0.2">
      <c r="B12" t="s">
        <v>20</v>
      </c>
      <c r="I12" s="27"/>
      <c r="J12" s="27"/>
      <c r="K12" s="27"/>
      <c r="L12" s="27"/>
      <c r="M12" s="27"/>
      <c r="N12" s="27"/>
      <c r="O12" s="27"/>
      <c r="P12" s="27"/>
    </row>
    <row r="13" spans="1:16" ht="25.5" customHeight="1" x14ac:dyDescent="0.2">
      <c r="A13" t="s">
        <v>21</v>
      </c>
      <c r="B13" s="72" t="s">
        <v>54</v>
      </c>
      <c r="C13" s="67"/>
      <c r="D13" s="67"/>
      <c r="E13" s="67"/>
      <c r="F13" s="67"/>
      <c r="G13" s="67"/>
      <c r="I13" s="27"/>
      <c r="J13" s="27"/>
      <c r="K13" s="27"/>
      <c r="L13" s="27"/>
      <c r="M13" s="27"/>
      <c r="N13" s="27"/>
      <c r="O13" s="27"/>
      <c r="P13" s="27"/>
    </row>
    <row r="14" spans="1:16" ht="14.25" customHeight="1" x14ac:dyDescent="0.2">
      <c r="B14" s="66"/>
      <c r="C14" s="66"/>
      <c r="D14" s="66"/>
      <c r="E14" s="66"/>
      <c r="F14" s="66"/>
      <c r="G14" s="66"/>
    </row>
    <row r="16" spans="1:16" x14ac:dyDescent="0.2">
      <c r="A16" t="s">
        <v>22</v>
      </c>
      <c r="B16" s="20"/>
    </row>
    <row r="17" spans="1:5" x14ac:dyDescent="0.2">
      <c r="A17" t="s">
        <v>23</v>
      </c>
      <c r="E17" t="s">
        <v>24</v>
      </c>
    </row>
  </sheetData>
  <mergeCells count="2">
    <mergeCell ref="B13:G13"/>
    <mergeCell ref="B14:G14"/>
  </mergeCells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"/>
  <sheetViews>
    <sheetView zoomScaleNormal="100" workbookViewId="0">
      <selection activeCell="B42" sqref="B42"/>
    </sheetView>
  </sheetViews>
  <sheetFormatPr defaultRowHeight="12.75" x14ac:dyDescent="0.2"/>
  <cols>
    <col min="1" max="1" width="34.85546875" bestFit="1" customWidth="1"/>
    <col min="2" max="2" width="17.140625" customWidth="1"/>
    <col min="3" max="3" width="14.85546875" customWidth="1"/>
    <col min="4" max="4" width="15.42578125" customWidth="1"/>
    <col min="5" max="5" width="14.5703125" customWidth="1"/>
    <col min="6" max="6" width="15.85546875" customWidth="1"/>
    <col min="7" max="7" width="12.5703125" customWidth="1"/>
    <col min="8" max="8" width="4.7109375" customWidth="1"/>
    <col min="9" max="9" width="12.7109375" bestFit="1" customWidth="1"/>
    <col min="10" max="10" width="14" bestFit="1" customWidth="1"/>
    <col min="11" max="11" width="3.7109375" customWidth="1"/>
    <col min="12" max="12" width="11.42578125" customWidth="1"/>
    <col min="13" max="13" width="3.85546875" customWidth="1"/>
    <col min="14" max="14" width="10.85546875" customWidth="1"/>
    <col min="15" max="15" width="13.85546875" customWidth="1"/>
  </cols>
  <sheetData>
    <row r="1" spans="1:15" x14ac:dyDescent="0.2">
      <c r="A1" s="1">
        <v>2008</v>
      </c>
    </row>
    <row r="2" spans="1:15" x14ac:dyDescent="0.2">
      <c r="A2" t="s">
        <v>0</v>
      </c>
      <c r="B2" t="s">
        <v>1</v>
      </c>
      <c r="D2" s="2">
        <v>39594</v>
      </c>
    </row>
    <row r="3" spans="1:15" x14ac:dyDescent="0.2">
      <c r="A3" s="3" t="s">
        <v>2</v>
      </c>
    </row>
    <row r="4" spans="1:15" x14ac:dyDescent="0.2">
      <c r="A4" t="s">
        <v>3</v>
      </c>
      <c r="B4" s="4">
        <v>780000</v>
      </c>
    </row>
    <row r="5" spans="1:15" x14ac:dyDescent="0.2">
      <c r="A5" t="s">
        <v>4</v>
      </c>
      <c r="B5" s="4">
        <v>630000</v>
      </c>
    </row>
    <row r="7" spans="1:15" x14ac:dyDescent="0.2">
      <c r="A7" t="s">
        <v>5</v>
      </c>
    </row>
    <row r="8" spans="1:15" ht="51" customHeight="1" x14ac:dyDescent="0.2">
      <c r="B8" s="5" t="s">
        <v>25</v>
      </c>
      <c r="C8" s="6" t="s">
        <v>7</v>
      </c>
      <c r="D8" s="6" t="s">
        <v>8</v>
      </c>
      <c r="E8" s="6" t="s">
        <v>9</v>
      </c>
      <c r="F8" s="6" t="s">
        <v>10</v>
      </c>
      <c r="G8" s="7" t="s">
        <v>11</v>
      </c>
      <c r="I8" s="8" t="s">
        <v>12</v>
      </c>
      <c r="J8" s="8" t="s">
        <v>26</v>
      </c>
      <c r="L8" s="9" t="s">
        <v>14</v>
      </c>
      <c r="N8" s="9" t="s">
        <v>13</v>
      </c>
      <c r="O8" s="9" t="s">
        <v>27</v>
      </c>
    </row>
    <row r="9" spans="1:15" x14ac:dyDescent="0.2">
      <c r="A9" t="s">
        <v>17</v>
      </c>
      <c r="B9" s="10">
        <v>780000</v>
      </c>
      <c r="C9" s="11">
        <v>0</v>
      </c>
      <c r="D9" s="11">
        <v>0</v>
      </c>
      <c r="E9" s="12">
        <v>0</v>
      </c>
      <c r="F9" s="11">
        <v>0</v>
      </c>
      <c r="G9" s="13">
        <f>'[1]IRS 2007'!B9</f>
        <v>780000</v>
      </c>
      <c r="H9" s="4"/>
      <c r="I9" s="14">
        <v>780450</v>
      </c>
      <c r="J9" s="14">
        <v>780450</v>
      </c>
      <c r="L9" s="4">
        <f>C9+D9+E9+F9+G9</f>
        <v>780000</v>
      </c>
      <c r="N9" s="14">
        <v>780450</v>
      </c>
      <c r="O9" s="14">
        <f>N9-J9</f>
        <v>0</v>
      </c>
    </row>
    <row r="10" spans="1:15" x14ac:dyDescent="0.2">
      <c r="A10" t="s">
        <v>18</v>
      </c>
      <c r="B10" s="10">
        <v>593000</v>
      </c>
      <c r="C10" s="11">
        <v>2000</v>
      </c>
      <c r="D10" s="11">
        <v>0</v>
      </c>
      <c r="E10" s="12">
        <v>0</v>
      </c>
      <c r="F10" s="11">
        <v>0</v>
      </c>
      <c r="G10" s="13">
        <f>'[1]IRS 2007'!B10</f>
        <v>591000</v>
      </c>
      <c r="H10" s="4"/>
      <c r="I10" s="14">
        <v>627629</v>
      </c>
      <c r="J10" s="14">
        <v>591364</v>
      </c>
      <c r="L10" s="4">
        <f>C10+D10+E10+F10+G10</f>
        <v>593000</v>
      </c>
      <c r="N10" s="14">
        <v>593432</v>
      </c>
      <c r="O10" s="14">
        <f>N10-J10</f>
        <v>2068</v>
      </c>
    </row>
    <row r="11" spans="1:15" x14ac:dyDescent="0.2">
      <c r="A11" t="s">
        <v>19</v>
      </c>
      <c r="B11" s="15">
        <v>137700000</v>
      </c>
      <c r="C11" s="16">
        <v>1700000</v>
      </c>
      <c r="D11" s="16">
        <v>0</v>
      </c>
      <c r="E11" s="17">
        <v>0</v>
      </c>
      <c r="F11" s="16">
        <v>0</v>
      </c>
      <c r="G11" s="18">
        <f>'[1]IRS 2007'!B11</f>
        <v>136000000</v>
      </c>
      <c r="H11" s="4"/>
      <c r="I11" s="14">
        <v>139931040</v>
      </c>
      <c r="J11" s="14">
        <v>136062249</v>
      </c>
      <c r="L11" s="4">
        <f>C11+D11+E11+F11+G11</f>
        <v>137700000</v>
      </c>
      <c r="N11" s="14">
        <v>137715059</v>
      </c>
      <c r="O11" s="14">
        <f>N11-J11</f>
        <v>1652810</v>
      </c>
    </row>
    <row r="12" spans="1:15" x14ac:dyDescent="0.2">
      <c r="B12" t="s">
        <v>20</v>
      </c>
    </row>
    <row r="13" spans="1:15" ht="51.75" customHeight="1" x14ac:dyDescent="0.2">
      <c r="A13" t="s">
        <v>21</v>
      </c>
      <c r="B13" s="66" t="s">
        <v>29</v>
      </c>
      <c r="C13" s="66"/>
      <c r="D13" s="66"/>
      <c r="E13" s="66"/>
      <c r="F13" s="66"/>
      <c r="G13" s="66"/>
    </row>
    <row r="14" spans="1:15" ht="14.25" customHeight="1" x14ac:dyDescent="0.2">
      <c r="B14" s="21" t="s">
        <v>28</v>
      </c>
      <c r="C14" s="19"/>
      <c r="D14" s="19"/>
      <c r="E14" s="19"/>
      <c r="F14" s="19"/>
      <c r="G14" s="19"/>
    </row>
    <row r="16" spans="1:15" x14ac:dyDescent="0.2">
      <c r="A16" t="s">
        <v>22</v>
      </c>
      <c r="B16" s="20"/>
    </row>
    <row r="17" spans="1:5" x14ac:dyDescent="0.2">
      <c r="A17" t="s">
        <v>23</v>
      </c>
      <c r="E17" t="s">
        <v>24</v>
      </c>
    </row>
  </sheetData>
  <mergeCells count="1">
    <mergeCell ref="B13:G13"/>
  </mergeCells>
  <phoneticPr fontId="2" type="noConversion"/>
  <pageMargins left="0.75" right="0.75" top="1" bottom="1" header="0.5" footer="0.5"/>
  <pageSetup scale="9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"/>
  <sheetViews>
    <sheetView zoomScaleNormal="100" workbookViewId="0">
      <selection activeCell="C30" sqref="C30"/>
    </sheetView>
  </sheetViews>
  <sheetFormatPr defaultRowHeight="12.75" x14ac:dyDescent="0.2"/>
  <cols>
    <col min="1" max="1" width="34.85546875" bestFit="1" customWidth="1"/>
    <col min="2" max="2" width="17.140625" customWidth="1"/>
    <col min="3" max="3" width="14.85546875" customWidth="1"/>
    <col min="4" max="4" width="15.42578125" customWidth="1"/>
    <col min="5" max="5" width="14.5703125" customWidth="1"/>
    <col min="6" max="6" width="15.85546875" customWidth="1"/>
    <col min="7" max="7" width="12.5703125" customWidth="1"/>
    <col min="8" max="8" width="4.7109375" customWidth="1"/>
    <col min="9" max="9" width="12.7109375" bestFit="1" customWidth="1"/>
    <col min="10" max="10" width="14" bestFit="1" customWidth="1"/>
    <col min="11" max="11" width="3.7109375" customWidth="1"/>
    <col min="12" max="12" width="11.42578125" customWidth="1"/>
    <col min="13" max="13" width="3.85546875" customWidth="1"/>
    <col min="14" max="14" width="10.85546875" customWidth="1"/>
    <col min="15" max="15" width="13.85546875" customWidth="1"/>
  </cols>
  <sheetData>
    <row r="1" spans="1:15" x14ac:dyDescent="0.2">
      <c r="A1" s="1">
        <v>2009</v>
      </c>
    </row>
    <row r="2" spans="1:15" x14ac:dyDescent="0.2">
      <c r="A2" t="s">
        <v>0</v>
      </c>
      <c r="B2" t="s">
        <v>1</v>
      </c>
      <c r="D2" s="2">
        <v>40031</v>
      </c>
    </row>
    <row r="3" spans="1:15" x14ac:dyDescent="0.2">
      <c r="A3" s="3" t="s">
        <v>2</v>
      </c>
    </row>
    <row r="4" spans="1:15" x14ac:dyDescent="0.2">
      <c r="A4" t="s">
        <v>3</v>
      </c>
      <c r="B4" s="4">
        <v>780000</v>
      </c>
    </row>
    <row r="5" spans="1:15" x14ac:dyDescent="0.2">
      <c r="A5" t="s">
        <v>4</v>
      </c>
      <c r="B5" s="4">
        <v>630000</v>
      </c>
    </row>
    <row r="7" spans="1:15" x14ac:dyDescent="0.2">
      <c r="A7" t="s">
        <v>5</v>
      </c>
    </row>
    <row r="8" spans="1:15" ht="51" customHeight="1" x14ac:dyDescent="0.2">
      <c r="B8" s="5" t="s">
        <v>6</v>
      </c>
      <c r="C8" s="6" t="s">
        <v>7</v>
      </c>
      <c r="D8" s="6" t="s">
        <v>8</v>
      </c>
      <c r="E8" s="6" t="s">
        <v>9</v>
      </c>
      <c r="F8" s="6" t="s">
        <v>10</v>
      </c>
      <c r="G8" s="7" t="s">
        <v>11</v>
      </c>
      <c r="I8" s="8" t="s">
        <v>12</v>
      </c>
      <c r="J8" s="8" t="s">
        <v>13</v>
      </c>
      <c r="L8" s="9" t="s">
        <v>14</v>
      </c>
      <c r="N8" s="9" t="s">
        <v>15</v>
      </c>
      <c r="O8" s="9" t="s">
        <v>16</v>
      </c>
    </row>
    <row r="9" spans="1:15" x14ac:dyDescent="0.2">
      <c r="A9" t="s">
        <v>17</v>
      </c>
      <c r="B9" s="10">
        <v>780000</v>
      </c>
      <c r="C9" s="11">
        <v>0</v>
      </c>
      <c r="D9" s="11">
        <f>G9-B9</f>
        <v>0</v>
      </c>
      <c r="E9" s="12">
        <v>0</v>
      </c>
      <c r="F9" s="11">
        <v>0</v>
      </c>
      <c r="G9" s="13">
        <f>'[1]IRS 2008'!B9</f>
        <v>780000</v>
      </c>
      <c r="H9" s="4"/>
      <c r="I9" s="14">
        <v>780450</v>
      </c>
      <c r="J9" s="14">
        <v>780450</v>
      </c>
      <c r="L9" s="4">
        <f>C9+D9+E9+F9+G9</f>
        <v>780000</v>
      </c>
      <c r="N9" s="14">
        <v>780450</v>
      </c>
      <c r="O9" s="14">
        <f>N9-J9</f>
        <v>0</v>
      </c>
    </row>
    <row r="10" spans="1:15" x14ac:dyDescent="0.2">
      <c r="A10" t="s">
        <v>18</v>
      </c>
      <c r="B10" s="10">
        <v>323000</v>
      </c>
      <c r="C10" s="11">
        <v>0</v>
      </c>
      <c r="D10" s="11">
        <f>B10-G10</f>
        <v>-270000</v>
      </c>
      <c r="E10" s="12">
        <v>0</v>
      </c>
      <c r="F10" s="11">
        <v>0</v>
      </c>
      <c r="G10" s="13">
        <f>'[1]IRS 2008'!B10</f>
        <v>593000</v>
      </c>
      <c r="H10" s="4"/>
      <c r="I10" s="14">
        <v>627629</v>
      </c>
      <c r="J10" s="14">
        <v>593432</v>
      </c>
      <c r="L10" s="4">
        <f>C10+D10+E10+F10+G10</f>
        <v>323000</v>
      </c>
      <c r="N10" s="14">
        <v>323325</v>
      </c>
      <c r="O10" s="14">
        <f>N10-J10</f>
        <v>-270107</v>
      </c>
    </row>
    <row r="11" spans="1:15" x14ac:dyDescent="0.2">
      <c r="A11" t="s">
        <v>19</v>
      </c>
      <c r="B11" s="15">
        <v>98000000</v>
      </c>
      <c r="C11" s="16">
        <v>0</v>
      </c>
      <c r="D11" s="16">
        <f>B11-G11</f>
        <v>-39700000</v>
      </c>
      <c r="E11" s="17">
        <v>0</v>
      </c>
      <c r="F11" s="16">
        <v>0</v>
      </c>
      <c r="G11" s="18">
        <f>'[1]IRS 2008'!B11</f>
        <v>137700000</v>
      </c>
      <c r="H11" s="4"/>
      <c r="I11" s="14">
        <v>139931040</v>
      </c>
      <c r="J11" s="14">
        <v>137715059</v>
      </c>
      <c r="L11" s="4">
        <f>C11+D11+E11+F11+G11</f>
        <v>98000000</v>
      </c>
      <c r="N11" s="14">
        <v>98035760</v>
      </c>
      <c r="O11" s="14">
        <f>N11-J11</f>
        <v>-39679299</v>
      </c>
    </row>
    <row r="12" spans="1:15" x14ac:dyDescent="0.2">
      <c r="B12" t="s">
        <v>20</v>
      </c>
    </row>
    <row r="13" spans="1:15" ht="65.25" customHeight="1" x14ac:dyDescent="0.2">
      <c r="A13" t="s">
        <v>21</v>
      </c>
      <c r="B13" s="66" t="s">
        <v>36</v>
      </c>
      <c r="C13" s="66"/>
      <c r="D13" s="66"/>
      <c r="E13" s="66"/>
      <c r="F13" s="66"/>
      <c r="G13" s="66"/>
    </row>
    <row r="14" spans="1:15" ht="14.25" customHeight="1" x14ac:dyDescent="0.2">
      <c r="B14" s="66"/>
      <c r="C14" s="66"/>
      <c r="D14" s="66"/>
      <c r="E14" s="66"/>
      <c r="F14" s="66"/>
      <c r="G14" s="66"/>
    </row>
    <row r="16" spans="1:15" x14ac:dyDescent="0.2">
      <c r="A16" t="s">
        <v>22</v>
      </c>
      <c r="B16" s="20"/>
    </row>
    <row r="17" spans="1:5" x14ac:dyDescent="0.2">
      <c r="A17" t="s">
        <v>23</v>
      </c>
      <c r="E17" t="s">
        <v>24</v>
      </c>
    </row>
  </sheetData>
  <mergeCells count="2">
    <mergeCell ref="B13:G13"/>
    <mergeCell ref="B14:G14"/>
  </mergeCells>
  <phoneticPr fontId="2" type="noConversion"/>
  <pageMargins left="0.75" right="0.75" top="1" bottom="1" header="0.5" footer="0.5"/>
  <pageSetup scale="9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"/>
  <sheetViews>
    <sheetView zoomScaleNormal="100" workbookViewId="0">
      <selection activeCell="E27" sqref="E27"/>
    </sheetView>
  </sheetViews>
  <sheetFormatPr defaultRowHeight="12.75" x14ac:dyDescent="0.2"/>
  <cols>
    <col min="1" max="1" width="34.85546875" bestFit="1" customWidth="1"/>
    <col min="2" max="2" width="17.140625" customWidth="1"/>
    <col min="3" max="3" width="14.85546875" customWidth="1"/>
    <col min="4" max="4" width="15.42578125" customWidth="1"/>
    <col min="5" max="5" width="14.5703125" customWidth="1"/>
    <col min="6" max="6" width="15.85546875" customWidth="1"/>
    <col min="7" max="7" width="12.5703125" customWidth="1"/>
    <col min="8" max="8" width="4.7109375" customWidth="1"/>
    <col min="9" max="9" width="12.7109375" bestFit="1" customWidth="1"/>
    <col min="10" max="10" width="14" bestFit="1" customWidth="1"/>
    <col min="11" max="11" width="3.7109375" customWidth="1"/>
    <col min="12" max="12" width="11.42578125" customWidth="1"/>
    <col min="13" max="13" width="3.85546875" customWidth="1"/>
    <col min="14" max="14" width="10.85546875" customWidth="1"/>
    <col min="15" max="15" width="13.85546875" customWidth="1"/>
  </cols>
  <sheetData>
    <row r="1" spans="1:15" x14ac:dyDescent="0.2">
      <c r="A1" s="1">
        <v>2010</v>
      </c>
    </row>
    <row r="2" spans="1:15" x14ac:dyDescent="0.2">
      <c r="A2" t="s">
        <v>0</v>
      </c>
      <c r="B2" t="s">
        <v>1</v>
      </c>
      <c r="D2" s="2">
        <v>40042</v>
      </c>
    </row>
    <row r="3" spans="1:15" x14ac:dyDescent="0.2">
      <c r="A3" s="3" t="s">
        <v>2</v>
      </c>
    </row>
    <row r="4" spans="1:15" x14ac:dyDescent="0.2">
      <c r="A4" t="s">
        <v>3</v>
      </c>
      <c r="B4" s="4">
        <v>780000</v>
      </c>
    </row>
    <row r="5" spans="1:15" x14ac:dyDescent="0.2">
      <c r="A5" t="s">
        <v>4</v>
      </c>
      <c r="B5" s="4">
        <v>630000</v>
      </c>
    </row>
    <row r="7" spans="1:15" x14ac:dyDescent="0.2">
      <c r="A7" t="s">
        <v>5</v>
      </c>
    </row>
    <row r="8" spans="1:15" ht="51" customHeight="1" x14ac:dyDescent="0.2">
      <c r="B8" s="5" t="s">
        <v>6</v>
      </c>
      <c r="C8" s="6" t="s">
        <v>7</v>
      </c>
      <c r="D8" s="6" t="s">
        <v>8</v>
      </c>
      <c r="E8" s="6" t="s">
        <v>9</v>
      </c>
      <c r="F8" s="6" t="s">
        <v>10</v>
      </c>
      <c r="G8" s="7" t="s">
        <v>11</v>
      </c>
      <c r="I8" s="8" t="s">
        <v>12</v>
      </c>
      <c r="J8" s="8" t="s">
        <v>13</v>
      </c>
      <c r="L8" s="9" t="s">
        <v>14</v>
      </c>
      <c r="N8" s="9" t="s">
        <v>15</v>
      </c>
      <c r="O8" s="9" t="s">
        <v>16</v>
      </c>
    </row>
    <row r="9" spans="1:15" x14ac:dyDescent="0.2">
      <c r="A9" t="s">
        <v>17</v>
      </c>
      <c r="B9" s="10">
        <v>780000</v>
      </c>
      <c r="C9" s="11">
        <v>0</v>
      </c>
      <c r="D9" s="11">
        <f>G9-B9</f>
        <v>0</v>
      </c>
      <c r="E9" s="12">
        <v>0</v>
      </c>
      <c r="F9" s="11">
        <v>0</v>
      </c>
      <c r="G9" s="13">
        <f>'[1]IRS 2009'!B9</f>
        <v>780000</v>
      </c>
      <c r="H9" s="4"/>
      <c r="I9" s="14">
        <v>780450</v>
      </c>
      <c r="J9" s="14">
        <v>780450</v>
      </c>
      <c r="L9" s="4">
        <f>C9+D9+E9+F9+G9</f>
        <v>780000</v>
      </c>
      <c r="N9" s="14">
        <v>780450</v>
      </c>
      <c r="O9" s="24" t="s">
        <v>35</v>
      </c>
    </row>
    <row r="10" spans="1:15" x14ac:dyDescent="0.2">
      <c r="A10" t="s">
        <v>18</v>
      </c>
      <c r="B10" s="10">
        <v>323000</v>
      </c>
      <c r="C10" s="11">
        <v>0</v>
      </c>
      <c r="D10" s="11">
        <f>B10-G10</f>
        <v>0</v>
      </c>
      <c r="E10" s="12">
        <v>0</v>
      </c>
      <c r="F10" s="11">
        <v>0</v>
      </c>
      <c r="G10" s="13">
        <f>'[1]IRS 2009'!B10</f>
        <v>323000</v>
      </c>
      <c r="H10" s="4"/>
      <c r="I10" s="14">
        <v>627629</v>
      </c>
      <c r="J10" s="14">
        <v>593432</v>
      </c>
      <c r="L10" s="4">
        <f>C10+D10+E10+F10+G10</f>
        <v>323000</v>
      </c>
      <c r="N10" s="14">
        <v>323325</v>
      </c>
      <c r="O10" s="24" t="s">
        <v>35</v>
      </c>
    </row>
    <row r="11" spans="1:15" x14ac:dyDescent="0.2">
      <c r="A11" t="s">
        <v>19</v>
      </c>
      <c r="B11" s="15">
        <v>98000000</v>
      </c>
      <c r="C11" s="16">
        <v>0</v>
      </c>
      <c r="D11" s="16">
        <f>B11-G11</f>
        <v>0</v>
      </c>
      <c r="E11" s="17">
        <v>0</v>
      </c>
      <c r="F11" s="16">
        <v>0</v>
      </c>
      <c r="G11" s="18">
        <f>'[1]IRS 2009'!B11</f>
        <v>98000000</v>
      </c>
      <c r="H11" s="4"/>
      <c r="I11" s="14">
        <v>139931040</v>
      </c>
      <c r="J11" s="14">
        <v>137715059</v>
      </c>
      <c r="L11" s="4">
        <f>C11+D11+E11+F11+G11</f>
        <v>98000000</v>
      </c>
      <c r="N11" s="14">
        <v>98035760</v>
      </c>
      <c r="O11" s="24" t="s">
        <v>35</v>
      </c>
    </row>
    <row r="12" spans="1:15" x14ac:dyDescent="0.2">
      <c r="B12" t="s">
        <v>20</v>
      </c>
    </row>
    <row r="13" spans="1:15" ht="26.25" customHeight="1" x14ac:dyDescent="0.2">
      <c r="A13" t="s">
        <v>21</v>
      </c>
      <c r="B13" s="66" t="s">
        <v>37</v>
      </c>
      <c r="C13" s="66"/>
      <c r="D13" s="66"/>
      <c r="E13" s="66"/>
      <c r="F13" s="66"/>
      <c r="G13" s="66"/>
    </row>
    <row r="14" spans="1:15" ht="14.25" customHeight="1" x14ac:dyDescent="0.2">
      <c r="B14" s="66"/>
      <c r="C14" s="66"/>
      <c r="D14" s="66"/>
      <c r="E14" s="66"/>
      <c r="F14" s="66"/>
      <c r="G14" s="66"/>
    </row>
    <row r="16" spans="1:15" x14ac:dyDescent="0.2">
      <c r="A16" t="s">
        <v>22</v>
      </c>
      <c r="B16" s="20"/>
    </row>
    <row r="17" spans="1:5" x14ac:dyDescent="0.2">
      <c r="A17" t="s">
        <v>23</v>
      </c>
      <c r="E17" t="s">
        <v>24</v>
      </c>
    </row>
  </sheetData>
  <mergeCells count="2">
    <mergeCell ref="B13:G13"/>
    <mergeCell ref="B14:G14"/>
  </mergeCells>
  <phoneticPr fontId="2" type="noConversion"/>
  <pageMargins left="0.75" right="0.75" top="1" bottom="1" header="0.5" footer="0.5"/>
  <pageSetup scale="9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"/>
  <sheetViews>
    <sheetView zoomScaleNormal="100" workbookViewId="0">
      <selection activeCell="B14" sqref="B14:G14"/>
    </sheetView>
  </sheetViews>
  <sheetFormatPr defaultRowHeight="12.75" x14ac:dyDescent="0.2"/>
  <cols>
    <col min="1" max="1" width="34.85546875" bestFit="1" customWidth="1"/>
    <col min="2" max="2" width="17.140625" customWidth="1"/>
    <col min="3" max="3" width="14.85546875" customWidth="1"/>
    <col min="4" max="4" width="15.42578125" customWidth="1"/>
    <col min="5" max="5" width="14.5703125" customWidth="1"/>
    <col min="6" max="6" width="15.85546875" customWidth="1"/>
    <col min="7" max="7" width="12.5703125" customWidth="1"/>
    <col min="8" max="8" width="4.7109375" customWidth="1"/>
    <col min="9" max="9" width="12.7109375" bestFit="1" customWidth="1"/>
    <col min="10" max="10" width="14" bestFit="1" customWidth="1"/>
    <col min="11" max="11" width="3.7109375" customWidth="1"/>
    <col min="12" max="12" width="11.42578125" customWidth="1"/>
    <col min="13" max="13" width="3.85546875" customWidth="1"/>
    <col min="14" max="14" width="10.85546875" customWidth="1"/>
    <col min="15" max="15" width="13.85546875" customWidth="1"/>
    <col min="16" max="16" width="13.28515625" customWidth="1"/>
  </cols>
  <sheetData>
    <row r="1" spans="1:16" x14ac:dyDescent="0.2">
      <c r="A1" s="1">
        <v>2011</v>
      </c>
    </row>
    <row r="2" spans="1:16" x14ac:dyDescent="0.2">
      <c r="A2" t="s">
        <v>0</v>
      </c>
      <c r="B2" t="s">
        <v>1</v>
      </c>
      <c r="D2" s="2">
        <v>40665</v>
      </c>
    </row>
    <row r="3" spans="1:16" x14ac:dyDescent="0.2">
      <c r="A3" s="3" t="s">
        <v>2</v>
      </c>
    </row>
    <row r="4" spans="1:16" x14ac:dyDescent="0.2">
      <c r="A4" t="s">
        <v>3</v>
      </c>
      <c r="B4" s="4">
        <v>780000</v>
      </c>
    </row>
    <row r="5" spans="1:16" x14ac:dyDescent="0.2">
      <c r="A5" t="s">
        <v>4</v>
      </c>
      <c r="B5" s="4">
        <v>630000</v>
      </c>
    </row>
    <row r="7" spans="1:16" x14ac:dyDescent="0.2">
      <c r="A7" t="s">
        <v>5</v>
      </c>
    </row>
    <row r="8" spans="1:16" ht="51" customHeight="1" x14ac:dyDescent="0.2">
      <c r="B8" s="25" t="s">
        <v>38</v>
      </c>
      <c r="C8" s="6" t="s">
        <v>7</v>
      </c>
      <c r="D8" s="6" t="s">
        <v>8</v>
      </c>
      <c r="E8" s="6" t="s">
        <v>9</v>
      </c>
      <c r="F8" s="6" t="s">
        <v>10</v>
      </c>
      <c r="G8" s="7" t="s">
        <v>11</v>
      </c>
      <c r="I8" s="8" t="s">
        <v>39</v>
      </c>
      <c r="J8" s="8" t="s">
        <v>40</v>
      </c>
      <c r="L8" s="9" t="s">
        <v>14</v>
      </c>
      <c r="N8" s="9" t="s">
        <v>41</v>
      </c>
      <c r="O8" s="9" t="s">
        <v>42</v>
      </c>
      <c r="P8" s="9" t="s">
        <v>43</v>
      </c>
    </row>
    <row r="9" spans="1:16" x14ac:dyDescent="0.2">
      <c r="A9" t="s">
        <v>17</v>
      </c>
      <c r="B9" s="10">
        <v>780000</v>
      </c>
      <c r="C9" s="11">
        <v>0</v>
      </c>
      <c r="D9" s="11">
        <f>G9-B9</f>
        <v>0</v>
      </c>
      <c r="E9" s="12">
        <v>0</v>
      </c>
      <c r="F9" s="11">
        <v>0</v>
      </c>
      <c r="G9" s="13">
        <f>'[2]IRS 2010'!B9</f>
        <v>780000</v>
      </c>
      <c r="H9" s="4"/>
      <c r="I9" s="26">
        <v>780000</v>
      </c>
      <c r="J9" s="26">
        <v>780450</v>
      </c>
      <c r="K9" s="27"/>
      <c r="L9" s="28">
        <f>G9+F9+E9+D9+C9</f>
        <v>780000</v>
      </c>
      <c r="M9" s="27"/>
      <c r="N9" s="26">
        <v>777206</v>
      </c>
      <c r="O9" s="26">
        <f>N9-J9</f>
        <v>-3244</v>
      </c>
      <c r="P9" s="28">
        <f>B9-G9</f>
        <v>0</v>
      </c>
    </row>
    <row r="10" spans="1:16" x14ac:dyDescent="0.2">
      <c r="A10" t="s">
        <v>18</v>
      </c>
      <c r="B10" s="10">
        <v>321000</v>
      </c>
      <c r="C10" s="11">
        <v>0</v>
      </c>
      <c r="D10" s="11">
        <f>B10-G10</f>
        <v>-2000</v>
      </c>
      <c r="E10" s="12">
        <v>0</v>
      </c>
      <c r="F10" s="11">
        <v>0</v>
      </c>
      <c r="G10" s="13">
        <f>'[2]IRS 2010'!B10</f>
        <v>323000</v>
      </c>
      <c r="H10" s="4"/>
      <c r="I10" s="26">
        <v>321000</v>
      </c>
      <c r="J10" s="26">
        <v>323325</v>
      </c>
      <c r="K10" s="27"/>
      <c r="L10" s="28">
        <f>G10+F10+E10+D10+C10</f>
        <v>321000</v>
      </c>
      <c r="M10" s="27"/>
      <c r="N10" s="26">
        <v>321294</v>
      </c>
      <c r="O10" s="26">
        <f>N10-J10</f>
        <v>-2031</v>
      </c>
      <c r="P10" s="28">
        <f>B10-G10</f>
        <v>-2000</v>
      </c>
    </row>
    <row r="11" spans="1:16" x14ac:dyDescent="0.2">
      <c r="A11" t="s">
        <v>19</v>
      </c>
      <c r="B11" s="15">
        <v>102000000</v>
      </c>
      <c r="C11" s="16">
        <v>0</v>
      </c>
      <c r="D11" s="16">
        <f>B11-G11</f>
        <v>4000000</v>
      </c>
      <c r="E11" s="17">
        <v>0</v>
      </c>
      <c r="F11" s="16">
        <v>0</v>
      </c>
      <c r="G11" s="18">
        <f>'[2]IRS 2010'!B11</f>
        <v>98000000</v>
      </c>
      <c r="H11" s="4"/>
      <c r="I11" s="26">
        <v>98000000</v>
      </c>
      <c r="J11" s="26">
        <v>98035760</v>
      </c>
      <c r="K11" s="27"/>
      <c r="L11" s="28">
        <f>G11+F11+E11+D11+C11</f>
        <v>102000000</v>
      </c>
      <c r="M11" s="27"/>
      <c r="N11" s="26">
        <v>102292545</v>
      </c>
      <c r="O11" s="26">
        <f>N11-J11</f>
        <v>4256785</v>
      </c>
      <c r="P11" s="28">
        <f>B11-G11</f>
        <v>4000000</v>
      </c>
    </row>
    <row r="12" spans="1:16" x14ac:dyDescent="0.2">
      <c r="B12" t="s">
        <v>20</v>
      </c>
      <c r="I12" s="27"/>
      <c r="J12" s="27"/>
      <c r="K12" s="27"/>
      <c r="L12" s="27"/>
      <c r="M12" s="27"/>
      <c r="N12" s="27"/>
      <c r="O12" s="27"/>
      <c r="P12" s="27"/>
    </row>
    <row r="13" spans="1:16" ht="25.5" customHeight="1" x14ac:dyDescent="0.2">
      <c r="A13" t="s">
        <v>21</v>
      </c>
      <c r="B13" s="67" t="s">
        <v>44</v>
      </c>
      <c r="C13" s="67"/>
      <c r="D13" s="67"/>
      <c r="E13" s="67"/>
      <c r="F13" s="67"/>
      <c r="G13" s="67"/>
      <c r="I13" s="27"/>
      <c r="J13" s="27"/>
      <c r="K13" s="27"/>
      <c r="L13" s="27"/>
      <c r="M13" s="27"/>
      <c r="N13" s="27"/>
      <c r="O13" s="27"/>
      <c r="P13" s="27"/>
    </row>
    <row r="14" spans="1:16" ht="14.25" customHeight="1" x14ac:dyDescent="0.2">
      <c r="B14" s="66"/>
      <c r="C14" s="66"/>
      <c r="D14" s="66"/>
      <c r="E14" s="66"/>
      <c r="F14" s="66"/>
      <c r="G14" s="66"/>
    </row>
    <row r="16" spans="1:16" x14ac:dyDescent="0.2">
      <c r="A16" t="s">
        <v>22</v>
      </c>
      <c r="B16" s="20"/>
    </row>
    <row r="17" spans="1:5" x14ac:dyDescent="0.2">
      <c r="A17" t="s">
        <v>23</v>
      </c>
      <c r="E17" t="s">
        <v>24</v>
      </c>
    </row>
  </sheetData>
  <mergeCells count="2">
    <mergeCell ref="B13:G13"/>
    <mergeCell ref="B14:G14"/>
  </mergeCells>
  <phoneticPr fontId="2" type="noConversion"/>
  <pageMargins left="0.75" right="0.75" top="1" bottom="1" header="0.5" footer="0.5"/>
  <pageSetup scale="9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workbookViewId="0">
      <selection activeCell="B13" sqref="B13:G13"/>
    </sheetView>
  </sheetViews>
  <sheetFormatPr defaultRowHeight="12.75" x14ac:dyDescent="0.2"/>
  <cols>
    <col min="1" max="1" width="34.85546875" bestFit="1" customWidth="1"/>
    <col min="2" max="2" width="17.140625" customWidth="1"/>
    <col min="3" max="3" width="14.85546875" customWidth="1"/>
    <col min="4" max="4" width="15.42578125" customWidth="1"/>
    <col min="5" max="5" width="14.5703125" customWidth="1"/>
    <col min="6" max="6" width="15.85546875" customWidth="1"/>
    <col min="7" max="7" width="12.5703125" customWidth="1"/>
    <col min="8" max="8" width="4.7109375" customWidth="1"/>
    <col min="9" max="9" width="12.7109375" bestFit="1" customWidth="1"/>
    <col min="10" max="10" width="14" bestFit="1" customWidth="1"/>
    <col min="11" max="11" width="3.7109375" customWidth="1"/>
    <col min="12" max="12" width="11.42578125" customWidth="1"/>
    <col min="13" max="13" width="3.85546875" customWidth="1"/>
    <col min="14" max="14" width="10.85546875" customWidth="1"/>
    <col min="15" max="15" width="13.85546875" customWidth="1"/>
    <col min="16" max="16" width="13.28515625" customWidth="1"/>
  </cols>
  <sheetData>
    <row r="1" spans="1:16" x14ac:dyDescent="0.2">
      <c r="A1" s="29">
        <v>2013</v>
      </c>
    </row>
    <row r="2" spans="1:16" x14ac:dyDescent="0.2">
      <c r="A2" t="s">
        <v>0</v>
      </c>
      <c r="B2" t="s">
        <v>1</v>
      </c>
      <c r="D2" s="2">
        <v>41387</v>
      </c>
    </row>
    <row r="3" spans="1:16" x14ac:dyDescent="0.2">
      <c r="A3" s="3" t="s">
        <v>2</v>
      </c>
    </row>
    <row r="4" spans="1:16" x14ac:dyDescent="0.2">
      <c r="A4" t="s">
        <v>3</v>
      </c>
      <c r="B4" s="4">
        <v>800000</v>
      </c>
    </row>
    <row r="5" spans="1:16" x14ac:dyDescent="0.2">
      <c r="A5" t="s">
        <v>4</v>
      </c>
      <c r="B5" s="4">
        <v>643000</v>
      </c>
    </row>
    <row r="7" spans="1:16" x14ac:dyDescent="0.2">
      <c r="A7" t="s">
        <v>5</v>
      </c>
    </row>
    <row r="8" spans="1:16" ht="51" customHeight="1" x14ac:dyDescent="0.2">
      <c r="B8" s="25" t="s">
        <v>45</v>
      </c>
      <c r="C8" s="6" t="s">
        <v>7</v>
      </c>
      <c r="D8" s="6" t="s">
        <v>8</v>
      </c>
      <c r="E8" s="6" t="s">
        <v>9</v>
      </c>
      <c r="F8" s="6" t="s">
        <v>10</v>
      </c>
      <c r="G8" s="7" t="s">
        <v>11</v>
      </c>
      <c r="I8" s="8"/>
      <c r="J8" s="8"/>
      <c r="L8" s="9"/>
      <c r="N8" s="9"/>
      <c r="O8" s="9"/>
      <c r="P8" s="9"/>
    </row>
    <row r="9" spans="1:16" x14ac:dyDescent="0.2">
      <c r="A9" t="s">
        <v>17</v>
      </c>
      <c r="B9" s="30">
        <v>800000</v>
      </c>
      <c r="C9" s="31">
        <v>0</v>
      </c>
      <c r="D9" s="31"/>
      <c r="E9" s="32">
        <f>B9-G9</f>
        <v>20000</v>
      </c>
      <c r="F9" s="31">
        <v>0</v>
      </c>
      <c r="G9" s="33">
        <v>780000</v>
      </c>
      <c r="H9" s="4"/>
      <c r="I9" s="34"/>
      <c r="J9" s="34"/>
      <c r="K9" s="35"/>
      <c r="L9" s="36"/>
      <c r="M9" s="35"/>
      <c r="N9" s="34"/>
      <c r="O9" s="34"/>
      <c r="P9" s="36"/>
    </row>
    <row r="10" spans="1:16" x14ac:dyDescent="0.2">
      <c r="A10" t="s">
        <v>18</v>
      </c>
      <c r="B10" s="10">
        <v>326000</v>
      </c>
      <c r="C10" s="11">
        <v>0</v>
      </c>
      <c r="D10" s="11"/>
      <c r="E10" s="12">
        <f>B10-G10</f>
        <v>5000</v>
      </c>
      <c r="F10" s="11">
        <v>0</v>
      </c>
      <c r="G10" s="37">
        <v>321000</v>
      </c>
      <c r="H10" s="4"/>
      <c r="I10" s="34"/>
      <c r="J10" s="34"/>
      <c r="K10" s="35"/>
      <c r="L10" s="36"/>
      <c r="M10" s="35"/>
      <c r="N10" s="34"/>
      <c r="O10" s="34"/>
      <c r="P10" s="36"/>
    </row>
    <row r="11" spans="1:16" x14ac:dyDescent="0.2">
      <c r="A11" t="s">
        <v>19</v>
      </c>
      <c r="B11" s="15">
        <v>112000000</v>
      </c>
      <c r="C11" s="16">
        <v>0</v>
      </c>
      <c r="D11" s="16"/>
      <c r="E11" s="17">
        <f>B11-G11</f>
        <v>10000000</v>
      </c>
      <c r="F11" s="16">
        <v>0</v>
      </c>
      <c r="G11" s="38">
        <v>102000000</v>
      </c>
      <c r="H11" s="4"/>
      <c r="I11" s="34"/>
      <c r="J11" s="34"/>
      <c r="K11" s="35"/>
      <c r="L11" s="36"/>
      <c r="M11" s="35"/>
      <c r="N11" s="34"/>
      <c r="O11" s="34"/>
      <c r="P11" s="36"/>
    </row>
    <row r="12" spans="1:16" x14ac:dyDescent="0.2">
      <c r="B12" t="s">
        <v>20</v>
      </c>
      <c r="I12" s="35"/>
      <c r="J12" s="35"/>
      <c r="K12" s="35"/>
      <c r="L12" s="35"/>
      <c r="M12" s="35"/>
      <c r="N12" s="35"/>
      <c r="O12" s="35"/>
      <c r="P12" s="35"/>
    </row>
    <row r="13" spans="1:16" ht="25.5" customHeight="1" x14ac:dyDescent="0.2">
      <c r="A13" t="s">
        <v>21</v>
      </c>
      <c r="B13" s="68" t="s">
        <v>46</v>
      </c>
      <c r="C13" s="67"/>
      <c r="D13" s="67"/>
      <c r="E13" s="67"/>
      <c r="F13" s="67"/>
      <c r="G13" s="67"/>
      <c r="I13" s="35"/>
      <c r="J13" s="35"/>
      <c r="K13" s="35"/>
      <c r="L13" s="35"/>
      <c r="M13" s="35"/>
      <c r="N13" s="35"/>
      <c r="O13" s="35"/>
      <c r="P13" s="35"/>
    </row>
    <row r="14" spans="1:16" ht="14.25" customHeight="1" x14ac:dyDescent="0.2">
      <c r="B14" s="66"/>
      <c r="C14" s="66"/>
      <c r="D14" s="66"/>
      <c r="E14" s="66"/>
      <c r="F14" s="66"/>
      <c r="G14" s="66"/>
    </row>
    <row r="16" spans="1:16" x14ac:dyDescent="0.2">
      <c r="A16" t="s">
        <v>22</v>
      </c>
      <c r="B16" s="20"/>
    </row>
    <row r="17" spans="1:5" x14ac:dyDescent="0.2">
      <c r="A17" t="s">
        <v>23</v>
      </c>
      <c r="E17" t="s">
        <v>24</v>
      </c>
    </row>
  </sheetData>
  <mergeCells count="2">
    <mergeCell ref="B13:G13"/>
    <mergeCell ref="B14:G14"/>
  </mergeCells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workbookViewId="0">
      <selection activeCell="L40" sqref="L40"/>
    </sheetView>
  </sheetViews>
  <sheetFormatPr defaultRowHeight="12.75" x14ac:dyDescent="0.2"/>
  <cols>
    <col min="1" max="1" width="34.85546875" bestFit="1" customWidth="1"/>
    <col min="2" max="2" width="17.140625" customWidth="1"/>
    <col min="3" max="3" width="14.85546875" customWidth="1"/>
    <col min="4" max="4" width="15.42578125" customWidth="1"/>
    <col min="5" max="5" width="14.5703125" customWidth="1"/>
    <col min="6" max="6" width="15.85546875" customWidth="1"/>
    <col min="7" max="7" width="12.5703125" customWidth="1"/>
    <col min="8" max="8" width="4.7109375" customWidth="1"/>
    <col min="9" max="9" width="12.7109375" bestFit="1" customWidth="1"/>
    <col min="10" max="10" width="14" bestFit="1" customWidth="1"/>
    <col min="11" max="11" width="3.7109375" customWidth="1"/>
    <col min="12" max="12" width="11.42578125" customWidth="1"/>
    <col min="13" max="13" width="3.85546875" customWidth="1"/>
    <col min="14" max="14" width="10.85546875" customWidth="1"/>
    <col min="15" max="15" width="13.85546875" customWidth="1"/>
    <col min="16" max="16" width="13.28515625" customWidth="1"/>
  </cols>
  <sheetData>
    <row r="1" spans="1:16" x14ac:dyDescent="0.2">
      <c r="A1" s="29">
        <v>2014</v>
      </c>
    </row>
    <row r="2" spans="1:16" x14ac:dyDescent="0.2">
      <c r="A2" t="s">
        <v>0</v>
      </c>
      <c r="B2" t="s">
        <v>1</v>
      </c>
      <c r="D2" s="2">
        <v>41719</v>
      </c>
    </row>
    <row r="3" spans="1:16" x14ac:dyDescent="0.2">
      <c r="A3" s="3" t="s">
        <v>2</v>
      </c>
    </row>
    <row r="4" spans="1:16" x14ac:dyDescent="0.2">
      <c r="A4" t="s">
        <v>3</v>
      </c>
      <c r="B4" s="4">
        <v>786000</v>
      </c>
    </row>
    <row r="5" spans="1:16" x14ac:dyDescent="0.2">
      <c r="A5" t="s">
        <v>4</v>
      </c>
      <c r="B5" s="4">
        <v>630000</v>
      </c>
    </row>
    <row r="7" spans="1:16" x14ac:dyDescent="0.2">
      <c r="A7" t="s">
        <v>5</v>
      </c>
    </row>
    <row r="8" spans="1:16" ht="51" customHeight="1" x14ac:dyDescent="0.2">
      <c r="B8" s="25" t="s">
        <v>47</v>
      </c>
      <c r="C8" s="6" t="s">
        <v>7</v>
      </c>
      <c r="D8" s="6" t="s">
        <v>8</v>
      </c>
      <c r="E8" s="6" t="s">
        <v>9</v>
      </c>
      <c r="F8" s="6" t="s">
        <v>10</v>
      </c>
      <c r="G8" s="7" t="s">
        <v>11</v>
      </c>
      <c r="I8" s="8"/>
      <c r="J8" s="8"/>
      <c r="L8" s="9"/>
      <c r="N8" s="9"/>
      <c r="O8" s="9"/>
      <c r="P8" s="9"/>
    </row>
    <row r="9" spans="1:16" x14ac:dyDescent="0.2">
      <c r="A9" t="s">
        <v>17</v>
      </c>
      <c r="B9" s="30">
        <v>786000</v>
      </c>
      <c r="C9" s="31">
        <v>0</v>
      </c>
      <c r="D9" s="31"/>
      <c r="E9" s="32">
        <f>B9-G9</f>
        <v>-14000</v>
      </c>
      <c r="F9" s="31">
        <v>0</v>
      </c>
      <c r="G9" s="33">
        <v>800000</v>
      </c>
      <c r="H9" s="4"/>
      <c r="I9" s="34"/>
      <c r="J9" s="34"/>
      <c r="K9" s="35"/>
      <c r="L9" s="36"/>
      <c r="M9" s="35"/>
      <c r="N9" s="34"/>
      <c r="O9" s="34"/>
      <c r="P9" s="36"/>
    </row>
    <row r="10" spans="1:16" x14ac:dyDescent="0.2">
      <c r="A10" t="s">
        <v>18</v>
      </c>
      <c r="B10" s="10">
        <v>319000</v>
      </c>
      <c r="C10" s="11">
        <v>0</v>
      </c>
      <c r="D10" s="11"/>
      <c r="E10" s="12">
        <f>B10-G10</f>
        <v>-7000</v>
      </c>
      <c r="F10" s="11">
        <v>0</v>
      </c>
      <c r="G10" s="37">
        <v>326000</v>
      </c>
      <c r="H10" s="4"/>
      <c r="I10" s="34"/>
      <c r="J10" s="34"/>
      <c r="K10" s="35"/>
      <c r="L10" s="36"/>
      <c r="M10" s="35"/>
      <c r="N10" s="34"/>
      <c r="O10" s="34"/>
      <c r="P10" s="36"/>
    </row>
    <row r="11" spans="1:16" x14ac:dyDescent="0.2">
      <c r="A11" t="s">
        <v>19</v>
      </c>
      <c r="B11" s="15">
        <v>112088000</v>
      </c>
      <c r="C11" s="16">
        <v>0</v>
      </c>
      <c r="D11" s="16"/>
      <c r="E11" s="17">
        <f>B11-G11</f>
        <v>88000</v>
      </c>
      <c r="F11" s="16">
        <v>0</v>
      </c>
      <c r="G11" s="38">
        <v>112000000</v>
      </c>
      <c r="H11" s="4"/>
      <c r="I11" s="34"/>
      <c r="J11" s="34"/>
      <c r="K11" s="35"/>
      <c r="L11" s="36"/>
      <c r="M11" s="35"/>
      <c r="N11" s="34"/>
      <c r="O11" s="34"/>
      <c r="P11" s="36"/>
    </row>
    <row r="12" spans="1:16" x14ac:dyDescent="0.2">
      <c r="B12" t="s">
        <v>20</v>
      </c>
      <c r="I12" s="35"/>
      <c r="J12" s="35"/>
      <c r="K12" s="35"/>
      <c r="L12" s="35"/>
      <c r="M12" s="35"/>
      <c r="N12" s="35"/>
      <c r="O12" s="35"/>
      <c r="P12" s="35"/>
    </row>
    <row r="13" spans="1:16" ht="25.5" customHeight="1" x14ac:dyDescent="0.2">
      <c r="A13" t="s">
        <v>21</v>
      </c>
      <c r="B13" s="68" t="s">
        <v>48</v>
      </c>
      <c r="C13" s="67"/>
      <c r="D13" s="67"/>
      <c r="E13" s="67"/>
      <c r="F13" s="67"/>
      <c r="G13" s="67"/>
      <c r="I13" s="35"/>
      <c r="J13" s="35"/>
      <c r="K13" s="35"/>
      <c r="L13" s="35"/>
      <c r="M13" s="35"/>
      <c r="N13" s="35"/>
      <c r="O13" s="35"/>
      <c r="P13" s="35"/>
    </row>
    <row r="14" spans="1:16" ht="14.25" customHeight="1" x14ac:dyDescent="0.2">
      <c r="B14" s="66"/>
      <c r="C14" s="66"/>
      <c r="D14" s="66"/>
      <c r="E14" s="66"/>
      <c r="F14" s="66"/>
      <c r="G14" s="66"/>
    </row>
    <row r="16" spans="1:16" x14ac:dyDescent="0.2">
      <c r="A16" t="s">
        <v>22</v>
      </c>
      <c r="B16" s="20"/>
    </row>
    <row r="17" spans="1:5" x14ac:dyDescent="0.2">
      <c r="A17" t="s">
        <v>23</v>
      </c>
      <c r="E17" t="s">
        <v>24</v>
      </c>
    </row>
  </sheetData>
  <mergeCells count="2">
    <mergeCell ref="B13:G13"/>
    <mergeCell ref="B14:G14"/>
  </mergeCells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workbookViewId="0">
      <selection activeCell="D3" sqref="D3"/>
    </sheetView>
  </sheetViews>
  <sheetFormatPr defaultRowHeight="12.75" x14ac:dyDescent="0.2"/>
  <cols>
    <col min="1" max="1" width="34.85546875" style="40" bestFit="1" customWidth="1"/>
    <col min="2" max="2" width="17.140625" style="40" customWidth="1"/>
    <col min="3" max="3" width="14.85546875" style="40" customWidth="1"/>
    <col min="4" max="4" width="15.42578125" style="40" customWidth="1"/>
    <col min="5" max="5" width="14.5703125" style="40" customWidth="1"/>
    <col min="6" max="6" width="15.85546875" style="40" customWidth="1"/>
    <col min="7" max="7" width="12.5703125" style="40" customWidth="1"/>
    <col min="8" max="8" width="4.7109375" style="40" customWidth="1"/>
    <col min="9" max="9" width="12.7109375" style="40" bestFit="1" customWidth="1"/>
    <col min="10" max="10" width="14" style="40" bestFit="1" customWidth="1"/>
    <col min="11" max="11" width="3.7109375" style="40" customWidth="1"/>
    <col min="12" max="12" width="11.42578125" style="40" customWidth="1"/>
    <col min="13" max="13" width="3.85546875" style="40" customWidth="1"/>
    <col min="14" max="14" width="10.85546875" style="40" customWidth="1"/>
    <col min="15" max="15" width="13.85546875" style="40" customWidth="1"/>
    <col min="16" max="16" width="13.28515625" style="40" customWidth="1"/>
    <col min="17" max="16384" width="9.140625" style="40"/>
  </cols>
  <sheetData>
    <row r="1" spans="1:16" x14ac:dyDescent="0.2">
      <c r="A1" s="39">
        <v>2015</v>
      </c>
    </row>
    <row r="2" spans="1:16" x14ac:dyDescent="0.2">
      <c r="A2" s="40" t="s">
        <v>0</v>
      </c>
      <c r="B2" s="40" t="s">
        <v>1</v>
      </c>
      <c r="D2" s="41">
        <v>41897</v>
      </c>
    </row>
    <row r="3" spans="1:16" x14ac:dyDescent="0.2">
      <c r="A3" s="42" t="s">
        <v>2</v>
      </c>
    </row>
    <row r="4" spans="1:16" x14ac:dyDescent="0.2">
      <c r="A4" s="40" t="s">
        <v>3</v>
      </c>
      <c r="B4" s="43">
        <v>822000</v>
      </c>
    </row>
    <row r="5" spans="1:16" x14ac:dyDescent="0.2">
      <c r="A5" s="40" t="s">
        <v>4</v>
      </c>
      <c r="B5" s="43">
        <v>668000</v>
      </c>
    </row>
    <row r="7" spans="1:16" x14ac:dyDescent="0.2">
      <c r="A7" s="40" t="s">
        <v>5</v>
      </c>
    </row>
    <row r="8" spans="1:16" ht="51" customHeight="1" x14ac:dyDescent="0.2">
      <c r="B8" s="44" t="s">
        <v>49</v>
      </c>
      <c r="C8" s="45" t="s">
        <v>7</v>
      </c>
      <c r="D8" s="45" t="s">
        <v>8</v>
      </c>
      <c r="E8" s="45" t="s">
        <v>9</v>
      </c>
      <c r="F8" s="45" t="s">
        <v>10</v>
      </c>
      <c r="G8" s="46" t="s">
        <v>11</v>
      </c>
      <c r="I8" s="47"/>
      <c r="J8" s="47"/>
      <c r="L8" s="48"/>
      <c r="N8" s="48"/>
      <c r="O8" s="48"/>
      <c r="P8" s="48"/>
    </row>
    <row r="9" spans="1:16" x14ac:dyDescent="0.2">
      <c r="A9" s="40" t="s">
        <v>17</v>
      </c>
      <c r="B9" s="49">
        <v>822000</v>
      </c>
      <c r="C9" s="50">
        <v>0</v>
      </c>
      <c r="D9" s="50"/>
      <c r="E9" s="51">
        <f>B9-G9</f>
        <v>36000</v>
      </c>
      <c r="F9" s="50">
        <v>0</v>
      </c>
      <c r="G9" s="52">
        <v>786000</v>
      </c>
      <c r="H9" s="43"/>
      <c r="I9" s="34"/>
      <c r="J9" s="34"/>
      <c r="K9" s="53"/>
      <c r="L9" s="54"/>
      <c r="M9" s="53"/>
      <c r="N9" s="34"/>
      <c r="O9" s="34"/>
      <c r="P9" s="54"/>
    </row>
    <row r="10" spans="1:16" x14ac:dyDescent="0.2">
      <c r="A10" s="40" t="s">
        <v>18</v>
      </c>
      <c r="B10" s="55">
        <v>340000</v>
      </c>
      <c r="C10" s="56">
        <v>0</v>
      </c>
      <c r="D10" s="56"/>
      <c r="E10" s="57">
        <f>B10-G10</f>
        <v>21000</v>
      </c>
      <c r="F10" s="56">
        <v>0</v>
      </c>
      <c r="G10" s="58">
        <v>319000</v>
      </c>
      <c r="H10" s="43"/>
      <c r="I10" s="34"/>
      <c r="J10" s="34"/>
      <c r="K10" s="53"/>
      <c r="L10" s="54"/>
      <c r="M10" s="53"/>
      <c r="N10" s="34"/>
      <c r="O10" s="34"/>
      <c r="P10" s="54"/>
    </row>
    <row r="11" spans="1:16" x14ac:dyDescent="0.2">
      <c r="A11" s="40" t="s">
        <v>19</v>
      </c>
      <c r="B11" s="59">
        <v>120507000</v>
      </c>
      <c r="C11" s="60">
        <v>0</v>
      </c>
      <c r="D11" s="60"/>
      <c r="E11" s="61">
        <f>B11-G11</f>
        <v>8419000</v>
      </c>
      <c r="F11" s="60">
        <v>0</v>
      </c>
      <c r="G11" s="62">
        <v>112088000</v>
      </c>
      <c r="H11" s="43"/>
      <c r="I11" s="34"/>
      <c r="J11" s="34"/>
      <c r="K11" s="53"/>
      <c r="L11" s="54"/>
      <c r="M11" s="53"/>
      <c r="N11" s="34"/>
      <c r="O11" s="34"/>
      <c r="P11" s="54"/>
    </row>
    <row r="12" spans="1:16" x14ac:dyDescent="0.2">
      <c r="B12" s="40" t="s">
        <v>20</v>
      </c>
      <c r="I12" s="53"/>
      <c r="J12" s="53"/>
      <c r="K12" s="53"/>
      <c r="L12" s="53"/>
      <c r="M12" s="53"/>
      <c r="N12" s="53"/>
      <c r="O12" s="53"/>
      <c r="P12" s="53"/>
    </row>
    <row r="13" spans="1:16" ht="25.5" customHeight="1" x14ac:dyDescent="0.2">
      <c r="A13" s="40" t="s">
        <v>21</v>
      </c>
      <c r="B13" s="69" t="s">
        <v>50</v>
      </c>
      <c r="C13" s="70"/>
      <c r="D13" s="70"/>
      <c r="E13" s="70"/>
      <c r="F13" s="70"/>
      <c r="G13" s="70"/>
      <c r="I13" s="53"/>
      <c r="J13" s="53"/>
      <c r="K13" s="53"/>
      <c r="L13" s="53"/>
      <c r="M13" s="53"/>
      <c r="N13" s="53"/>
      <c r="O13" s="53"/>
      <c r="P13" s="53"/>
    </row>
    <row r="14" spans="1:16" ht="14.25" customHeight="1" x14ac:dyDescent="0.2">
      <c r="B14" s="71"/>
      <c r="C14" s="71"/>
      <c r="D14" s="71"/>
      <c r="E14" s="71"/>
      <c r="F14" s="71"/>
      <c r="G14" s="71"/>
    </row>
    <row r="16" spans="1:16" x14ac:dyDescent="0.2">
      <c r="A16" s="40" t="s">
        <v>22</v>
      </c>
      <c r="B16" s="63"/>
    </row>
    <row r="17" spans="1:5" x14ac:dyDescent="0.2">
      <c r="A17" s="40" t="s">
        <v>23</v>
      </c>
      <c r="E17" s="40" t="s">
        <v>24</v>
      </c>
    </row>
  </sheetData>
  <mergeCells count="2">
    <mergeCell ref="B13:G13"/>
    <mergeCell ref="B14:G14"/>
  </mergeCells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workbookViewId="0">
      <selection activeCell="G11" sqref="G11"/>
    </sheetView>
  </sheetViews>
  <sheetFormatPr defaultRowHeight="12.75" x14ac:dyDescent="0.2"/>
  <cols>
    <col min="1" max="1" width="34.85546875" bestFit="1" customWidth="1"/>
    <col min="2" max="2" width="17.140625" customWidth="1"/>
    <col min="3" max="3" width="14.85546875" customWidth="1"/>
    <col min="4" max="4" width="15.42578125" customWidth="1"/>
    <col min="5" max="5" width="14.5703125" customWidth="1"/>
    <col min="6" max="6" width="15.85546875" customWidth="1"/>
    <col min="7" max="7" width="12.5703125" customWidth="1"/>
    <col min="8" max="8" width="4.7109375" customWidth="1"/>
    <col min="9" max="9" width="12.7109375" bestFit="1" customWidth="1"/>
    <col min="10" max="10" width="14" bestFit="1" customWidth="1"/>
    <col min="11" max="11" width="3.7109375" customWidth="1"/>
    <col min="12" max="12" width="11.42578125" customWidth="1"/>
    <col min="13" max="13" width="3.85546875" customWidth="1"/>
    <col min="14" max="14" width="10.85546875" customWidth="1"/>
    <col min="15" max="15" width="13.85546875" customWidth="1"/>
    <col min="16" max="16" width="13.28515625" customWidth="1"/>
  </cols>
  <sheetData>
    <row r="1" spans="1:16" x14ac:dyDescent="0.2">
      <c r="A1" s="1">
        <v>2016</v>
      </c>
    </row>
    <row r="2" spans="1:16" x14ac:dyDescent="0.2">
      <c r="A2" t="s">
        <v>0</v>
      </c>
      <c r="B2" t="s">
        <v>1</v>
      </c>
      <c r="D2" s="2">
        <v>42411</v>
      </c>
    </row>
    <row r="3" spans="1:16" x14ac:dyDescent="0.2">
      <c r="A3" s="3" t="s">
        <v>2</v>
      </c>
    </row>
    <row r="4" spans="1:16" x14ac:dyDescent="0.2">
      <c r="A4" t="s">
        <v>3</v>
      </c>
      <c r="B4" s="4">
        <v>806000</v>
      </c>
    </row>
    <row r="5" spans="1:16" x14ac:dyDescent="0.2">
      <c r="A5" t="s">
        <v>4</v>
      </c>
      <c r="B5" s="4">
        <v>658000</v>
      </c>
    </row>
    <row r="7" spans="1:16" x14ac:dyDescent="0.2">
      <c r="A7" t="s">
        <v>5</v>
      </c>
    </row>
    <row r="8" spans="1:16" ht="51" customHeight="1" x14ac:dyDescent="0.2">
      <c r="B8" s="64" t="s">
        <v>51</v>
      </c>
      <c r="C8" s="6" t="s">
        <v>7</v>
      </c>
      <c r="D8" s="6" t="s">
        <v>8</v>
      </c>
      <c r="E8" s="6" t="s">
        <v>9</v>
      </c>
      <c r="F8" s="6" t="s">
        <v>10</v>
      </c>
      <c r="G8" s="7" t="s">
        <v>11</v>
      </c>
      <c r="I8" s="8"/>
      <c r="J8" s="8"/>
      <c r="L8" s="9"/>
      <c r="N8" s="9"/>
      <c r="O8" s="9"/>
      <c r="P8" s="9"/>
    </row>
    <row r="9" spans="1:16" x14ac:dyDescent="0.2">
      <c r="A9" t="s">
        <v>17</v>
      </c>
      <c r="B9" s="30">
        <v>806000</v>
      </c>
      <c r="C9" s="31">
        <v>0</v>
      </c>
      <c r="D9" s="31"/>
      <c r="E9" s="32">
        <f>B9-G9</f>
        <v>-16000</v>
      </c>
      <c r="F9" s="31">
        <v>0</v>
      </c>
      <c r="G9" s="33">
        <v>822000</v>
      </c>
      <c r="H9" s="4"/>
      <c r="I9" s="65"/>
      <c r="J9" s="65"/>
      <c r="K9" s="27"/>
      <c r="L9" s="28"/>
      <c r="M9" s="27"/>
      <c r="N9" s="65"/>
      <c r="O9" s="65"/>
      <c r="P9" s="28"/>
    </row>
    <row r="10" spans="1:16" x14ac:dyDescent="0.2">
      <c r="A10" t="s">
        <v>18</v>
      </c>
      <c r="B10" s="10">
        <v>320000</v>
      </c>
      <c r="C10" s="11">
        <v>0</v>
      </c>
      <c r="D10" s="11"/>
      <c r="E10" s="12">
        <f>B10-G10</f>
        <v>-20000</v>
      </c>
      <c r="F10" s="11">
        <v>0</v>
      </c>
      <c r="G10" s="37">
        <v>340000</v>
      </c>
      <c r="H10" s="4"/>
      <c r="I10" s="65"/>
      <c r="J10" s="65"/>
      <c r="K10" s="27"/>
      <c r="L10" s="28"/>
      <c r="M10" s="27"/>
      <c r="N10" s="65"/>
      <c r="O10" s="65"/>
      <c r="P10" s="28"/>
    </row>
    <row r="11" spans="1:16" x14ac:dyDescent="0.2">
      <c r="A11" t="s">
        <v>19</v>
      </c>
      <c r="B11" s="15">
        <v>120611000</v>
      </c>
      <c r="C11" s="16">
        <v>0</v>
      </c>
      <c r="D11" s="16"/>
      <c r="E11" s="17">
        <f>B11-G11</f>
        <v>104000</v>
      </c>
      <c r="F11" s="16">
        <v>0</v>
      </c>
      <c r="G11" s="38">
        <v>120507000</v>
      </c>
      <c r="H11" s="4"/>
      <c r="I11" s="65"/>
      <c r="J11" s="65"/>
      <c r="K11" s="27"/>
      <c r="L11" s="28"/>
      <c r="M11" s="27"/>
      <c r="N11" s="65"/>
      <c r="O11" s="65"/>
      <c r="P11" s="28"/>
    </row>
    <row r="12" spans="1:16" x14ac:dyDescent="0.2">
      <c r="B12" t="s">
        <v>20</v>
      </c>
      <c r="I12" s="27"/>
      <c r="J12" s="27"/>
      <c r="K12" s="27"/>
      <c r="L12" s="27"/>
      <c r="M12" s="27"/>
      <c r="N12" s="27"/>
      <c r="O12" s="27"/>
      <c r="P12" s="27"/>
    </row>
    <row r="13" spans="1:16" ht="25.5" customHeight="1" x14ac:dyDescent="0.2">
      <c r="A13" t="s">
        <v>21</v>
      </c>
      <c r="B13" s="72" t="s">
        <v>52</v>
      </c>
      <c r="C13" s="67"/>
      <c r="D13" s="67"/>
      <c r="E13" s="67"/>
      <c r="F13" s="67"/>
      <c r="G13" s="67"/>
      <c r="I13" s="27"/>
      <c r="J13" s="27"/>
      <c r="K13" s="27"/>
      <c r="L13" s="27"/>
      <c r="M13" s="27"/>
      <c r="N13" s="27"/>
      <c r="O13" s="27"/>
      <c r="P13" s="27"/>
    </row>
    <row r="14" spans="1:16" ht="14.25" customHeight="1" x14ac:dyDescent="0.2">
      <c r="B14" s="66"/>
      <c r="C14" s="66"/>
      <c r="D14" s="66"/>
      <c r="E14" s="66"/>
      <c r="F14" s="66"/>
      <c r="G14" s="66"/>
    </row>
    <row r="16" spans="1:16" x14ac:dyDescent="0.2">
      <c r="A16" t="s">
        <v>22</v>
      </c>
      <c r="B16" s="20"/>
    </row>
    <row r="17" spans="1:5" x14ac:dyDescent="0.2">
      <c r="A17" t="s">
        <v>23</v>
      </c>
      <c r="E17" t="s">
        <v>24</v>
      </c>
    </row>
  </sheetData>
  <mergeCells count="2">
    <mergeCell ref="B13:G13"/>
    <mergeCell ref="B14:G14"/>
  </mergeCell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IRS 2007</vt:lpstr>
      <vt:lpstr>IRS 2008</vt:lpstr>
      <vt:lpstr>IRS 2009</vt:lpstr>
      <vt:lpstr>IRS 2010</vt:lpstr>
      <vt:lpstr>IRS 2011</vt:lpstr>
      <vt:lpstr>IRS 2013</vt:lpstr>
      <vt:lpstr>IRS 2014</vt:lpstr>
      <vt:lpstr>IRS 2015</vt:lpstr>
      <vt:lpstr>IRS 2016</vt:lpstr>
      <vt:lpstr>IRS 2017</vt:lpstr>
      <vt:lpstr>'IRS 2007'!Print_Area</vt:lpstr>
      <vt:lpstr>'IRS 2008'!Print_Area</vt:lpstr>
      <vt:lpstr>'IRS 2009'!Print_Area</vt:lpstr>
      <vt:lpstr>'IRS 2010'!Print_Area</vt:lpstr>
      <vt:lpstr>'IRS 2011'!Print_Area</vt:lpstr>
    </vt:vector>
  </TitlesOfParts>
  <Company>EBSA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decressin.anja;Beckmann, Allan - EBSA</dc:creator>
  <cp:lastModifiedBy>Beckmann, Allan - EBSA</cp:lastModifiedBy>
  <dcterms:created xsi:type="dcterms:W3CDTF">2009-08-07T01:17:16Z</dcterms:created>
  <dcterms:modified xsi:type="dcterms:W3CDTF">2017-03-08T18:15:19Z</dcterms:modified>
</cp:coreProperties>
</file>