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50 Eggplant 2011\0350 (2018)\"/>
    </mc:Choice>
  </mc:AlternateContent>
  <bookViews>
    <workbookView xWindow="0" yWindow="0" windowWidth="20460" windowHeight="768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9" i="2" l="1"/>
  <c r="H19" i="2" s="1"/>
  <c r="E20" i="2"/>
  <c r="H20" i="2" s="1"/>
  <c r="I20" i="2" l="1"/>
  <c r="J20" i="2"/>
  <c r="I19" i="2"/>
  <c r="J19" i="2"/>
  <c r="E14" i="2"/>
  <c r="H14" i="2" s="1"/>
  <c r="H15" i="2"/>
  <c r="E16" i="2"/>
  <c r="H16" i="2" s="1"/>
  <c r="I16" i="2" s="1"/>
  <c r="J16" i="2" s="1"/>
  <c r="I6" i="2"/>
  <c r="E34" i="2"/>
  <c r="H34" i="2" s="1"/>
  <c r="E33" i="2"/>
  <c r="E31" i="2"/>
  <c r="H31" i="2" s="1"/>
  <c r="H17" i="2"/>
  <c r="I17" i="2" s="1"/>
  <c r="H33" i="2"/>
  <c r="J9" i="2"/>
  <c r="H8" i="2"/>
  <c r="I8" i="2" s="1"/>
  <c r="E11" i="2"/>
  <c r="H11" i="2" s="1"/>
  <c r="I11" i="2" s="1"/>
  <c r="J11" i="2" s="1"/>
  <c r="E10" i="2"/>
  <c r="H10" i="2" s="1"/>
  <c r="E30" i="2"/>
  <c r="H30" i="2"/>
  <c r="E13" i="2"/>
  <c r="H13" i="2" s="1"/>
  <c r="H7" i="2"/>
  <c r="E12" i="2"/>
  <c r="H12" i="2" s="1"/>
  <c r="E25" i="2"/>
  <c r="H25" i="2" s="1"/>
  <c r="E21" i="2"/>
  <c r="H21" i="2" s="1"/>
  <c r="E24" i="2"/>
  <c r="H24" i="2" s="1"/>
  <c r="E22" i="2"/>
  <c r="H22" i="2" s="1"/>
  <c r="E23" i="2"/>
  <c r="H23" i="2" s="1"/>
  <c r="E32" i="2"/>
  <c r="H32" i="2" s="1"/>
  <c r="E28" i="2"/>
  <c r="H28" i="2" s="1"/>
  <c r="E29" i="2"/>
  <c r="H29" i="2" s="1"/>
  <c r="E26" i="2"/>
  <c r="H26" i="2" s="1"/>
  <c r="E18" i="2"/>
  <c r="H18" i="2" s="1"/>
  <c r="E27" i="2"/>
  <c r="H27" i="2" s="1"/>
  <c r="J6" i="2"/>
  <c r="I7" i="2"/>
  <c r="E35" i="2" l="1"/>
  <c r="I33" i="2"/>
  <c r="J33" i="2" s="1"/>
  <c r="I18" i="2"/>
  <c r="J18" i="2" s="1"/>
  <c r="I32" i="2"/>
  <c r="J32" i="2" s="1"/>
  <c r="I24" i="2"/>
  <c r="J24" i="2" s="1"/>
  <c r="H35" i="2"/>
  <c r="I12" i="2"/>
  <c r="J12" i="2" s="1"/>
  <c r="I31" i="2"/>
  <c r="J31" i="2" s="1"/>
  <c r="I27" i="2"/>
  <c r="J27" i="2" s="1"/>
  <c r="I26" i="2"/>
  <c r="J26" i="2" s="1"/>
  <c r="I21" i="2"/>
  <c r="J21" i="2" s="1"/>
  <c r="I29" i="2"/>
  <c r="J29" i="2" s="1"/>
  <c r="J8" i="2"/>
  <c r="I15" i="2"/>
  <c r="J15" i="2" s="1"/>
  <c r="I23" i="2"/>
  <c r="J23" i="2" s="1"/>
  <c r="I34" i="2"/>
  <c r="J34" i="2" s="1"/>
  <c r="I28" i="2"/>
  <c r="J28" i="2"/>
  <c r="I22" i="2"/>
  <c r="J22" i="2" s="1"/>
  <c r="I25" i="2"/>
  <c r="J25" i="2" s="1"/>
  <c r="I14" i="2"/>
  <c r="J14" i="2" s="1"/>
  <c r="I13" i="2"/>
  <c r="J13" i="2" s="1"/>
  <c r="I30" i="2"/>
  <c r="J30" i="2" s="1"/>
  <c r="I10" i="2"/>
  <c r="J17" i="2"/>
  <c r="I35" i="2" l="1"/>
  <c r="J10" i="2"/>
  <c r="J35" i="2" s="1"/>
</calcChain>
</file>

<file path=xl/sharedStrings.xml><?xml version="1.0" encoding="utf-8"?>
<sst xmlns="http://schemas.openxmlformats.org/spreadsheetml/2006/main" count="53" uniqueCount="42">
  <si>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</si>
  <si>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</si>
  <si>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</si>
  <si>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</si>
  <si>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</si>
  <si>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</si>
  <si>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</si>
  <si>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</si>
  <si>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</si>
  <si>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</si>
  <si>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</si>
  <si>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</si>
  <si>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</si>
  <si>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</si>
  <si>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</si>
  <si>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</si>
  <si>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</si>
  <si>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</si>
  <si>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</si>
  <si>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</si>
  <si>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</si>
  <si>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</si>
  <si>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</si>
  <si>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</si>
  <si>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</si>
  <si>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</si>
  <si>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</si>
  <si>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</si>
  <si>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</si>
  <si>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</si>
  <si>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Importation of Eggplant from Israel</t>
  </si>
  <si>
    <t>Phytosanitary Certificates</t>
  </si>
  <si>
    <t>12</t>
  </si>
  <si>
    <t>Trapping records</t>
  </si>
  <si>
    <t>Pest Exclusionary Structure Inspection-Monitoring</t>
  </si>
  <si>
    <t>Approval for Pest Exclusionary Site</t>
  </si>
  <si>
    <t>Pest Detection Notification</t>
  </si>
  <si>
    <t>Treatment Approval</t>
  </si>
  <si>
    <t>11</t>
  </si>
  <si>
    <t>OMB Control No.
0579-0350</t>
  </si>
  <si>
    <t>Emergency Action Notification (PPQ 523)</t>
  </si>
  <si>
    <t>Emergency Action Notification (PPQ 368)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</si>
</sst>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166" fontId="1" fillId="0" borderId="2" xfId="0" applyNumberFormat="1" applyFont="1" applyFill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6" workbookViewId="0">
      <selection activeCell="H21" sqref="H21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3" t="s">
        <v>26</v>
      </c>
      <c r="B1" s="44"/>
      <c r="C1" s="44"/>
      <c r="D1" s="44"/>
      <c r="E1" s="44"/>
      <c r="F1" s="44"/>
      <c r="G1" s="44"/>
      <c r="H1" s="44"/>
      <c r="I1" s="16"/>
      <c r="J1" s="16"/>
      <c r="K1" s="1"/>
    </row>
    <row r="2" spans="1:11" ht="24.95" customHeight="1" x14ac:dyDescent="0.2">
      <c r="A2" s="41" t="s">
        <v>30</v>
      </c>
      <c r="B2" s="42"/>
      <c r="C2" s="42"/>
      <c r="D2" s="42"/>
      <c r="E2" s="42"/>
      <c r="F2" s="42"/>
      <c r="G2" s="42"/>
      <c r="H2" s="48" t="s">
        <v>39</v>
      </c>
      <c r="I2" s="49"/>
      <c r="J2" s="16"/>
      <c r="K2" s="8"/>
    </row>
    <row r="3" spans="1:11" ht="33.950000000000003" customHeight="1" x14ac:dyDescent="0.2">
      <c r="A3" s="45" t="s">
        <v>15</v>
      </c>
      <c r="B3" s="45"/>
      <c r="C3" s="17" t="s">
        <v>0</v>
      </c>
      <c r="D3" s="18" t="s">
        <v>16</v>
      </c>
      <c r="E3" s="19" t="s">
        <v>17</v>
      </c>
      <c r="F3" s="47" t="s">
        <v>18</v>
      </c>
      <c r="G3" s="47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6" t="s">
        <v>1</v>
      </c>
      <c r="B5" s="46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 t="s">
        <v>29</v>
      </c>
      <c r="D6" s="28" t="s">
        <v>29</v>
      </c>
      <c r="E6" s="5" t="s">
        <v>29</v>
      </c>
      <c r="F6" s="21" t="s">
        <v>29</v>
      </c>
      <c r="G6" s="25" t="s">
        <v>29</v>
      </c>
      <c r="H6" s="25">
        <v>0</v>
      </c>
      <c r="I6" s="25">
        <f t="shared" ref="I6:I17" si="0">+H6*0.139</f>
        <v>0</v>
      </c>
      <c r="J6" s="25">
        <f t="shared" ref="J6:J17" si="1">+H6+I6</f>
        <v>0</v>
      </c>
      <c r="K6" s="2"/>
    </row>
    <row r="7" spans="1:11" x14ac:dyDescent="0.2">
      <c r="A7" s="2"/>
      <c r="B7" s="2" t="s">
        <v>31</v>
      </c>
      <c r="C7" s="5">
        <v>1</v>
      </c>
      <c r="D7" s="28">
        <v>0.5</v>
      </c>
      <c r="E7" s="5">
        <v>1</v>
      </c>
      <c r="F7" s="21" t="s">
        <v>32</v>
      </c>
      <c r="G7" s="25">
        <v>42.98</v>
      </c>
      <c r="H7" s="25">
        <f t="shared" ref="H7:H17" si="2">+E7*G7</f>
        <v>42.98</v>
      </c>
      <c r="I7" s="25">
        <f t="shared" si="0"/>
        <v>5.9742199999999999</v>
      </c>
      <c r="J7" s="25">
        <v>46</v>
      </c>
      <c r="K7" s="2"/>
    </row>
    <row r="8" spans="1:11" s="30" customFormat="1" x14ac:dyDescent="0.2">
      <c r="A8" s="29"/>
      <c r="B8" s="29"/>
      <c r="C8" s="31"/>
      <c r="D8" s="32"/>
      <c r="E8" s="31">
        <v>0.16</v>
      </c>
      <c r="F8" s="33"/>
      <c r="G8" s="34"/>
      <c r="H8" s="34">
        <f t="shared" si="2"/>
        <v>0</v>
      </c>
      <c r="I8" s="34">
        <f t="shared" si="0"/>
        <v>0</v>
      </c>
      <c r="J8" s="34">
        <f t="shared" si="1"/>
        <v>0</v>
      </c>
      <c r="K8" s="29"/>
    </row>
    <row r="9" spans="1:11" s="30" customFormat="1" x14ac:dyDescent="0.2">
      <c r="A9" s="29"/>
      <c r="B9" s="29" t="s">
        <v>33</v>
      </c>
      <c r="C9" s="31">
        <v>1</v>
      </c>
      <c r="D9" s="32">
        <v>0.83</v>
      </c>
      <c r="E9" s="31">
        <v>1</v>
      </c>
      <c r="F9" s="33" t="s">
        <v>38</v>
      </c>
      <c r="G9" s="34">
        <v>35.86</v>
      </c>
      <c r="H9" s="34">
        <v>35</v>
      </c>
      <c r="I9" s="34">
        <v>5</v>
      </c>
      <c r="J9" s="34">
        <f t="shared" si="1"/>
        <v>40</v>
      </c>
      <c r="K9" s="29"/>
    </row>
    <row r="10" spans="1:11" s="30" customFormat="1" x14ac:dyDescent="0.2">
      <c r="A10" s="29"/>
      <c r="B10" s="2"/>
      <c r="C10" s="5"/>
      <c r="D10" s="28"/>
      <c r="E10" s="5">
        <f t="shared" ref="E10:E16" si="3">+C10*D10</f>
        <v>0</v>
      </c>
      <c r="F10" s="21"/>
      <c r="G10" s="25"/>
      <c r="H10" s="25">
        <f t="shared" si="2"/>
        <v>0</v>
      </c>
      <c r="I10" s="25">
        <f t="shared" si="0"/>
        <v>0</v>
      </c>
      <c r="J10" s="25">
        <f t="shared" si="1"/>
        <v>0</v>
      </c>
      <c r="K10" s="2"/>
    </row>
    <row r="11" spans="1:11" s="30" customFormat="1" x14ac:dyDescent="0.2">
      <c r="A11" s="29"/>
      <c r="B11" s="2" t="s">
        <v>34</v>
      </c>
      <c r="C11" s="5">
        <v>2</v>
      </c>
      <c r="D11" s="28">
        <v>1.5</v>
      </c>
      <c r="E11" s="5">
        <f t="shared" si="3"/>
        <v>3</v>
      </c>
      <c r="F11" s="21" t="s">
        <v>32</v>
      </c>
      <c r="G11" s="25">
        <v>42.98</v>
      </c>
      <c r="H11" s="25">
        <f t="shared" si="2"/>
        <v>128.94</v>
      </c>
      <c r="I11" s="25">
        <f t="shared" si="0"/>
        <v>17.92266</v>
      </c>
      <c r="J11" s="25">
        <f t="shared" si="1"/>
        <v>146.86266000000001</v>
      </c>
      <c r="K11" s="2"/>
    </row>
    <row r="12" spans="1:11" x14ac:dyDescent="0.2">
      <c r="A12" s="2"/>
      <c r="B12" s="2"/>
      <c r="C12" s="5"/>
      <c r="D12" s="28"/>
      <c r="E12" s="5">
        <f t="shared" si="3"/>
        <v>0</v>
      </c>
      <c r="F12" s="21"/>
      <c r="G12" s="25"/>
      <c r="H12" s="25">
        <f t="shared" si="2"/>
        <v>0</v>
      </c>
      <c r="I12" s="25">
        <f t="shared" si="0"/>
        <v>0</v>
      </c>
      <c r="J12" s="25">
        <f t="shared" si="1"/>
        <v>0</v>
      </c>
      <c r="K12" s="2"/>
    </row>
    <row r="13" spans="1:11" x14ac:dyDescent="0.2">
      <c r="A13" s="2"/>
      <c r="B13" s="2" t="s">
        <v>35</v>
      </c>
      <c r="C13" s="5">
        <v>1</v>
      </c>
      <c r="D13" s="28">
        <v>0.5</v>
      </c>
      <c r="E13" s="5">
        <f t="shared" si="3"/>
        <v>0.5</v>
      </c>
      <c r="F13" s="21" t="s">
        <v>38</v>
      </c>
      <c r="G13" s="34">
        <v>35.86</v>
      </c>
      <c r="H13" s="25">
        <f t="shared" si="2"/>
        <v>17.93</v>
      </c>
      <c r="I13" s="25">
        <f t="shared" si="0"/>
        <v>2.49227</v>
      </c>
      <c r="J13" s="25">
        <f t="shared" si="1"/>
        <v>20.422270000000001</v>
      </c>
      <c r="K13" s="2"/>
    </row>
    <row r="14" spans="1:11" s="30" customFormat="1" x14ac:dyDescent="0.2">
      <c r="A14" s="29"/>
      <c r="B14" s="29"/>
      <c r="C14" s="31"/>
      <c r="D14" s="32"/>
      <c r="E14" s="31">
        <f t="shared" si="3"/>
        <v>0</v>
      </c>
      <c r="F14" s="33"/>
      <c r="G14" s="34"/>
      <c r="H14" s="34">
        <f t="shared" si="2"/>
        <v>0</v>
      </c>
      <c r="I14" s="34">
        <f t="shared" si="0"/>
        <v>0</v>
      </c>
      <c r="J14" s="34">
        <f t="shared" si="1"/>
        <v>0</v>
      </c>
      <c r="K14" s="29"/>
    </row>
    <row r="15" spans="1:11" s="30" customFormat="1" x14ac:dyDescent="0.2">
      <c r="A15" s="29"/>
      <c r="B15" s="29" t="s">
        <v>36</v>
      </c>
      <c r="C15" s="31">
        <v>1</v>
      </c>
      <c r="D15" s="32">
        <v>0.25</v>
      </c>
      <c r="E15" s="31">
        <v>1</v>
      </c>
      <c r="F15" s="33" t="s">
        <v>38</v>
      </c>
      <c r="G15" s="34">
        <v>35.86</v>
      </c>
      <c r="H15" s="34">
        <f t="shared" si="2"/>
        <v>35.86</v>
      </c>
      <c r="I15" s="34">
        <f t="shared" si="0"/>
        <v>4.98454</v>
      </c>
      <c r="J15" s="34">
        <f t="shared" si="1"/>
        <v>40.844540000000002</v>
      </c>
      <c r="K15" s="29"/>
    </row>
    <row r="16" spans="1:11" x14ac:dyDescent="0.2">
      <c r="A16" s="29"/>
      <c r="B16" s="29"/>
      <c r="C16" s="31"/>
      <c r="D16" s="32"/>
      <c r="E16" s="31">
        <f t="shared" si="3"/>
        <v>0</v>
      </c>
      <c r="F16" s="33"/>
      <c r="G16" s="34"/>
      <c r="H16" s="34">
        <f t="shared" si="2"/>
        <v>0</v>
      </c>
      <c r="I16" s="34">
        <f t="shared" si="0"/>
        <v>0</v>
      </c>
      <c r="J16" s="34">
        <f t="shared" si="1"/>
        <v>0</v>
      </c>
      <c r="K16" s="29"/>
    </row>
    <row r="17" spans="1:11" s="30" customFormat="1" x14ac:dyDescent="0.2">
      <c r="A17" s="29"/>
      <c r="B17" s="29" t="s">
        <v>37</v>
      </c>
      <c r="C17" s="31">
        <v>1</v>
      </c>
      <c r="D17" s="32">
        <v>0.15</v>
      </c>
      <c r="E17" s="31">
        <v>1</v>
      </c>
      <c r="F17" s="33" t="s">
        <v>38</v>
      </c>
      <c r="G17" s="34">
        <v>35.86</v>
      </c>
      <c r="H17" s="34">
        <f t="shared" si="2"/>
        <v>35.86</v>
      </c>
      <c r="I17" s="34">
        <f t="shared" si="0"/>
        <v>4.98454</v>
      </c>
      <c r="J17" s="34">
        <f t="shared" si="1"/>
        <v>40.844540000000002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4" si="4">+C18*D18</f>
        <v>0</v>
      </c>
      <c r="F18" s="21"/>
      <c r="G18" s="25"/>
      <c r="H18" s="25">
        <f t="shared" ref="H18:H24" si="5">+E18*G18</f>
        <v>0</v>
      </c>
      <c r="I18" s="25">
        <f t="shared" ref="I18:I24" si="6">+H18*0.139</f>
        <v>0</v>
      </c>
      <c r="J18" s="25">
        <f t="shared" ref="J18:J24" si="7">+H18+I18</f>
        <v>0</v>
      </c>
      <c r="K18" s="2"/>
    </row>
    <row r="19" spans="1:11" s="30" customFormat="1" ht="12.75" customHeight="1" x14ac:dyDescent="0.2">
      <c r="A19" s="2"/>
      <c r="B19" s="2" t="s">
        <v>40</v>
      </c>
      <c r="C19" s="5">
        <v>1</v>
      </c>
      <c r="D19" s="28">
        <v>0.15</v>
      </c>
      <c r="E19" s="5">
        <f t="shared" si="4"/>
        <v>0.15</v>
      </c>
      <c r="F19" s="21" t="s">
        <v>32</v>
      </c>
      <c r="G19" s="25">
        <v>42.98</v>
      </c>
      <c r="H19" s="25">
        <f t="shared" si="5"/>
        <v>6.4469999999999992</v>
      </c>
      <c r="I19" s="25">
        <f t="shared" si="6"/>
        <v>0.89613299999999996</v>
      </c>
      <c r="J19" s="25">
        <f t="shared" si="7"/>
        <v>7.343132999999999</v>
      </c>
      <c r="K19" s="2"/>
    </row>
    <row r="20" spans="1:11" s="30" customFormat="1" ht="12.75" customHeight="1" x14ac:dyDescent="0.2">
      <c r="A20" s="2"/>
      <c r="B20" s="2"/>
      <c r="C20" s="5"/>
      <c r="D20" s="28"/>
      <c r="E20" s="5">
        <f t="shared" si="4"/>
        <v>0</v>
      </c>
      <c r="F20" s="21"/>
      <c r="G20" s="25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30" customFormat="1" x14ac:dyDescent="0.2">
      <c r="A21" s="2"/>
      <c r="B21" s="2" t="s">
        <v>41</v>
      </c>
      <c r="C21" s="5">
        <v>1</v>
      </c>
      <c r="D21" s="28">
        <v>6.7000000000000004E-2</v>
      </c>
      <c r="E21" s="5">
        <f t="shared" si="4"/>
        <v>6.7000000000000004E-2</v>
      </c>
      <c r="F21" s="21" t="s">
        <v>32</v>
      </c>
      <c r="G21" s="25">
        <v>42.98</v>
      </c>
      <c r="H21" s="25">
        <f t="shared" si="5"/>
        <v>2.8796599999999999</v>
      </c>
      <c r="I21" s="25">
        <f t="shared" si="6"/>
        <v>0.40027274000000002</v>
      </c>
      <c r="J21" s="25">
        <f t="shared" si="7"/>
        <v>3.27993274</v>
      </c>
      <c r="K21" s="2"/>
    </row>
    <row r="22" spans="1:11" s="30" customFormat="1" x14ac:dyDescent="0.2">
      <c r="A22" s="2"/>
      <c r="B22" s="2"/>
      <c r="C22" s="5"/>
      <c r="D22" s="28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4"/>
        <v>0</v>
      </c>
      <c r="F23" s="21"/>
      <c r="G23" s="25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4"/>
        <v>0</v>
      </c>
      <c r="F24" s="21"/>
      <c r="G24" s="25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x14ac:dyDescent="0.2">
      <c r="A25" s="2"/>
      <c r="B25" s="2"/>
      <c r="C25" s="5"/>
      <c r="D25" s="28"/>
      <c r="E25" s="5">
        <f>+C25*D25</f>
        <v>0</v>
      </c>
      <c r="F25" s="21"/>
      <c r="G25" s="25"/>
      <c r="H25" s="25">
        <f>+E25*G25</f>
        <v>0</v>
      </c>
      <c r="I25" s="25">
        <f>+H25*0.139</f>
        <v>0</v>
      </c>
      <c r="J25" s="25">
        <f>+H25+I25</f>
        <v>0</v>
      </c>
      <c r="K25" s="2"/>
    </row>
    <row r="26" spans="1:11" x14ac:dyDescent="0.2">
      <c r="A26" s="29"/>
      <c r="B26" s="29"/>
      <c r="C26" s="31"/>
      <c r="D26" s="32"/>
      <c r="E26" s="31">
        <f t="shared" ref="E26:E34" si="8">+C26*D26</f>
        <v>0</v>
      </c>
      <c r="F26" s="33"/>
      <c r="G26" s="34"/>
      <c r="H26" s="34">
        <f t="shared" ref="H26:H34" si="9">+E26*G26</f>
        <v>0</v>
      </c>
      <c r="I26" s="34">
        <f t="shared" ref="I26:I34" si="10">+H26*0.139</f>
        <v>0</v>
      </c>
      <c r="J26" s="34">
        <f t="shared" ref="J26:J34" si="11">+H26+I26</f>
        <v>0</v>
      </c>
      <c r="K26" s="29"/>
    </row>
    <row r="27" spans="1:11" x14ac:dyDescent="0.2">
      <c r="A27" s="29"/>
      <c r="B27" s="29"/>
      <c r="C27" s="31"/>
      <c r="D27" s="32"/>
      <c r="E27" s="31">
        <f t="shared" si="8"/>
        <v>0</v>
      </c>
      <c r="F27" s="33"/>
      <c r="G27" s="34"/>
      <c r="H27" s="34">
        <f t="shared" si="9"/>
        <v>0</v>
      </c>
      <c r="I27" s="34">
        <f t="shared" si="10"/>
        <v>0</v>
      </c>
      <c r="J27" s="34">
        <f t="shared" si="11"/>
        <v>0</v>
      </c>
      <c r="K27" s="29"/>
    </row>
    <row r="28" spans="1:11" x14ac:dyDescent="0.2">
      <c r="A28" s="29"/>
      <c r="B28" s="29"/>
      <c r="C28" s="31"/>
      <c r="D28" s="32"/>
      <c r="E28" s="31">
        <f t="shared" si="8"/>
        <v>0</v>
      </c>
      <c r="F28" s="33"/>
      <c r="G28" s="34"/>
      <c r="H28" s="34">
        <f t="shared" si="9"/>
        <v>0</v>
      </c>
      <c r="I28" s="34">
        <f t="shared" si="10"/>
        <v>0</v>
      </c>
      <c r="J28" s="34">
        <f t="shared" si="11"/>
        <v>0</v>
      </c>
      <c r="K28" s="29"/>
    </row>
    <row r="29" spans="1:11" x14ac:dyDescent="0.2">
      <c r="A29" s="29"/>
      <c r="B29" s="29"/>
      <c r="C29" s="31"/>
      <c r="D29" s="32"/>
      <c r="E29" s="31">
        <f t="shared" si="8"/>
        <v>0</v>
      </c>
      <c r="F29" s="33"/>
      <c r="G29" s="34"/>
      <c r="H29" s="34">
        <f t="shared" si="9"/>
        <v>0</v>
      </c>
      <c r="I29" s="34">
        <f t="shared" si="10"/>
        <v>0</v>
      </c>
      <c r="J29" s="34">
        <f t="shared" si="11"/>
        <v>0</v>
      </c>
      <c r="K29" s="29"/>
    </row>
    <row r="30" spans="1:11" x14ac:dyDescent="0.2">
      <c r="A30" s="29"/>
      <c r="B30" s="29"/>
      <c r="C30" s="35"/>
      <c r="D30" s="36"/>
      <c r="E30" s="35">
        <f t="shared" si="8"/>
        <v>0</v>
      </c>
      <c r="F30" s="37"/>
      <c r="G30" s="34"/>
      <c r="H30" s="40">
        <f t="shared" si="9"/>
        <v>0</v>
      </c>
      <c r="I30" s="40">
        <f t="shared" si="10"/>
        <v>0</v>
      </c>
      <c r="J30" s="40">
        <f t="shared" si="11"/>
        <v>0</v>
      </c>
      <c r="K30" s="29"/>
    </row>
    <row r="31" spans="1:11" x14ac:dyDescent="0.2">
      <c r="A31" s="29"/>
      <c r="B31" s="38"/>
      <c r="C31" s="31"/>
      <c r="D31" s="32"/>
      <c r="E31" s="31">
        <f t="shared" si="8"/>
        <v>0</v>
      </c>
      <c r="F31" s="33"/>
      <c r="G31" s="34"/>
      <c r="H31" s="34">
        <f t="shared" si="9"/>
        <v>0</v>
      </c>
      <c r="I31" s="34">
        <f t="shared" si="10"/>
        <v>0</v>
      </c>
      <c r="J31" s="34">
        <f t="shared" si="11"/>
        <v>0</v>
      </c>
      <c r="K31" s="29"/>
    </row>
    <row r="32" spans="1:11" s="30" customFormat="1" x14ac:dyDescent="0.2">
      <c r="A32" s="29"/>
      <c r="B32" s="29"/>
      <c r="C32" s="31"/>
      <c r="D32" s="32"/>
      <c r="E32" s="31">
        <f t="shared" si="8"/>
        <v>0</v>
      </c>
      <c r="F32" s="33"/>
      <c r="G32" s="34"/>
      <c r="H32" s="34">
        <f t="shared" si="9"/>
        <v>0</v>
      </c>
      <c r="I32" s="34">
        <f t="shared" si="10"/>
        <v>0</v>
      </c>
      <c r="J32" s="34">
        <f t="shared" si="11"/>
        <v>0</v>
      </c>
      <c r="K32" s="29"/>
    </row>
    <row r="33" spans="1:11" x14ac:dyDescent="0.2">
      <c r="A33" s="29"/>
      <c r="B33" s="29"/>
      <c r="C33" s="31"/>
      <c r="D33" s="32"/>
      <c r="E33" s="31">
        <f t="shared" si="8"/>
        <v>0</v>
      </c>
      <c r="F33" s="33"/>
      <c r="G33" s="34"/>
      <c r="H33" s="34">
        <f t="shared" si="9"/>
        <v>0</v>
      </c>
      <c r="I33" s="34">
        <f t="shared" si="10"/>
        <v>0</v>
      </c>
      <c r="J33" s="34">
        <f t="shared" si="11"/>
        <v>0</v>
      </c>
      <c r="K33" s="29"/>
    </row>
    <row r="34" spans="1:11" s="30" customFormat="1" x14ac:dyDescent="0.2">
      <c r="A34" s="29"/>
      <c r="B34" s="29"/>
      <c r="C34" s="31"/>
      <c r="D34" s="32"/>
      <c r="E34" s="31">
        <f t="shared" si="8"/>
        <v>0</v>
      </c>
      <c r="F34" s="33"/>
      <c r="G34" s="34"/>
      <c r="H34" s="34">
        <f t="shared" si="9"/>
        <v>0</v>
      </c>
      <c r="I34" s="34">
        <f t="shared" si="10"/>
        <v>0</v>
      </c>
      <c r="J34" s="34">
        <f t="shared" si="11"/>
        <v>0</v>
      </c>
      <c r="K34" s="29"/>
    </row>
    <row r="35" spans="1:11" s="30" customFormat="1" x14ac:dyDescent="0.2">
      <c r="A35" s="27" t="s">
        <v>25</v>
      </c>
      <c r="B35" s="2"/>
      <c r="C35" s="5"/>
      <c r="D35" s="24"/>
      <c r="E35" s="5">
        <f>SUM(E6:E34)</f>
        <v>7.8770000000000007</v>
      </c>
      <c r="F35" s="26"/>
      <c r="G35" s="25"/>
      <c r="H35" s="25">
        <f>SUM(H6:H34)</f>
        <v>305.89666</v>
      </c>
      <c r="I35" s="25">
        <f>SUM(I6:I34)</f>
        <v>42.654635740000003</v>
      </c>
      <c r="J35" s="25">
        <f>SUM(J6:J34)</f>
        <v>345.59707574000004</v>
      </c>
      <c r="K35" s="2"/>
    </row>
    <row r="36" spans="1:11" s="30" customFormat="1" x14ac:dyDescent="0.2">
      <c r="A36" s="1" t="s">
        <v>28</v>
      </c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s="30" customFormat="1" x14ac:dyDescent="0.2">
      <c r="A37" s="1" t="s">
        <v>27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0" customFormat="1" x14ac:dyDescent="0.2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0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0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50" spans="1:11" s="1" customFormat="1" x14ac:dyDescent="0.2">
      <c r="A50"/>
      <c r="B50"/>
      <c r="C50"/>
      <c r="D50" s="9"/>
      <c r="E50" s="7"/>
      <c r="F50" s="12"/>
      <c r="G50" s="4"/>
      <c r="H50" s="7"/>
      <c r="I50" s="15"/>
      <c r="J50" s="15"/>
      <c r="K50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300" verticalDpi="300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Israel Eggplant </Project_x0020_Name>
    <OMB_x0020_control_x0020__x0023_ xmlns="7e5b9ae7-a347-4d92-9f74-fe480936de16">0579-0350</OMB_x0020_control_x0020__x0023_>
    <APHIS_x0020_docket_x0020__x0023_ xmlns="7e5b9ae7-a347-4d92-9f74-fe480936de16" xsi:nil="true"/>
    <Content_x0020_Type xmlns="7e5b9ae7-a347-4d92-9f74-fe480936de16">Renewal</Content_x0020_Type>
    <Document_x0020_type xmlns="7e5b9ae7-a347-4d92-9f74-fe480936de16">APHIS 79</Document_x0020_type>
    <Prject_x0020_Type xmlns="7e5b9ae7-a347-4d92-9f74-fe480936de16">Imports- Q56 and Q37</Prject_x0020_Type>
    <_dlc_DocId xmlns="30fd08c8-6eec-448f-b918-567415d0039b">23AXXXC3UW4Z-1926130773-769</_dlc_DocId>
    <_dlc_DocIdUrl xmlns="30fd08c8-6eec-448f-b918-567415d0039b">
      <Url>https://ems-team.usda.gov/sites/aphis-ppq-policy/php/PCC/Paperwork Burden/_layouts/15/DocIdRedir.aspx?ID=23AXXXC3UW4Z-1926130773-769</Url>
      <Description>23AXXXC3UW4Z-1926130773-769</Description>
    </_dlc_DocIdUrl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19A3BCE-4EFB-4A01-8797-1139290F5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8068E2-B2DD-41CA-B988-372B79294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070F99-71E6-4BFD-8A51-5A4AE1E7E91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5b9ae7-a347-4d92-9f74-fe480936de16"/>
    <ds:schemaRef ds:uri="30fd08c8-6eec-448f-b918-567415d0039b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89C5671-0B14-4144-BCF3-0C888FD2AB3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9F2A8D0-907B-4A76-A93E-185966E24AE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2018-04-18T13:01:19Z</cp:lastPrinted>
  <dcterms:created xsi:type="dcterms:W3CDTF">2001-05-15T11:23:39Z</dcterms:created>
  <dcterms:modified xsi:type="dcterms:W3CDTF">2018-04-26T18:06:23Z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A7UXA6N55WET-2455-477</vt:lpwstr>
  </property>
  <property fmtid="{D5CDD505-2E9C-101B-9397-08002B2CF9AE}" pid="3" name="_dlc_DocIdItemGuid">
    <vt:lpwstr>63677912-8f68-4464-bde4-9ed014f80d45</vt:lpwstr>
  </property>
  <property fmtid="{D5CDD505-2E9C-101B-9397-08002B2CF9AE}" pid="4" name="_dlc_DocIdUrl">
    <vt:lpwstr>http://sp.we.aphis.gov/PPQ/policy/php/rpm/Paperwork Burden/_layouts/DocIdRedir.aspx?ID=A7UXA6N55WET-2455-477, A7UXA6N55WET-2455-477</vt:lpwstr>
  </property>
  <property fmtid="{D5CDD505-2E9C-101B-9397-08002B2CF9AE}" pid="5" name="ContentTypeId">
    <vt:lpwstr>0x010100F005BF5F0F7C2A45A314A117841627F4</vt:lpwstr>
  </property>
</Properties>
</file>