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N:\PHH10\Information Collection Burden\OMB Control Numbers\2137-0542 - Flammable Cryogenic Liquids\2018 Renewal\"/>
    </mc:Choice>
  </mc:AlternateContent>
  <xr:revisionPtr revIDLastSave="0" documentId="13_ncr:1_{73132AB2-13FF-47AD-8892-084CC628F4A9}" xr6:coauthVersionLast="32" xr6:coauthVersionMax="32" xr10:uidLastSave="{00000000-0000-0000-0000-000000000000}"/>
  <bookViews>
    <workbookView xWindow="0" yWindow="0" windowWidth="19170" windowHeight="8070"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2" i="1"/>
  <c r="C13" i="1"/>
  <c r="D5" i="1" l="1"/>
  <c r="D2" i="1"/>
  <c r="E5" i="1" l="1"/>
  <c r="G5" i="1" s="1"/>
  <c r="G9" i="1"/>
  <c r="C9" i="1"/>
  <c r="I5" i="1" l="1"/>
  <c r="E2" i="1"/>
  <c r="G2" i="1" l="1"/>
  <c r="D9" i="1"/>
  <c r="I2" i="1" l="1"/>
  <c r="F9" i="1" s="1"/>
  <c r="E9" i="1"/>
</calcChain>
</file>

<file path=xl/sharedStrings.xml><?xml version="1.0" encoding="utf-8"?>
<sst xmlns="http://schemas.openxmlformats.org/spreadsheetml/2006/main" count="30" uniqueCount="19">
  <si>
    <t>Total Burden Hours</t>
  </si>
  <si>
    <t>Salary Cost per Hour</t>
  </si>
  <si>
    <t>Total Salary Cost</t>
  </si>
  <si>
    <t>Burden Cost per Hour</t>
  </si>
  <si>
    <t>Annual Burden Costs</t>
  </si>
  <si>
    <t>Number of Responses</t>
  </si>
  <si>
    <t>Response per Carrier</t>
  </si>
  <si>
    <t>Number of Respondents</t>
  </si>
  <si>
    <t>Regulation</t>
  </si>
  <si>
    <t>Recordkeeping</t>
  </si>
  <si>
    <t>§173.318</t>
  </si>
  <si>
    <t>Information Collection Request</t>
  </si>
  <si>
    <t>Total Number of Respondents</t>
  </si>
  <si>
    <t>Total Number of Responses</t>
  </si>
  <si>
    <t>Total Burden Cost</t>
  </si>
  <si>
    <t>Reporting</t>
  </si>
  <si>
    <t>Minutes per Response</t>
  </si>
  <si>
    <t>Seconds per Response</t>
  </si>
  <si>
    <t>Occupation labor rates based on 2017 Occupational and Employment Statistics Survey (OES) for “Management Occupations (11-0000)” (https://www.bls.gov/oes/current/oes110000.htm).  The hourly mean wage for this occupation ($57.65) is adjusted to reflect the total costs of employee compensation based on the BLS Employer Costs for Employee Compensation Summary, which indicates that wages for civilian workers are 68.3 percent of total compensation (total wage = wage rate/wage % of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</si>
</sst>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0.0"/>
  </numFmts>
  <fonts count="5" x14ac:knownFonts="1">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s>
  <cellStyleXfs count="2">
    <xf numFmtId="0" fontId="0" fillId="0" borderId="0"/>
    <xf numFmtId="44" fontId="4" fillId="0" borderId="0" applyFont="0" applyFill="0" applyBorder="0" applyAlignment="0" applyProtection="0"/>
  </cellStyleXfs>
  <cellXfs count="24">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xf numFmtId="6" fontId="1" fillId="0" borderId="1" xfId="0" applyNumberFormat="1" applyFont="1" applyBorder="1"/>
    <xf numFmtId="0" fontId="1" fillId="0" borderId="0" xfId="0" applyFont="1"/>
    <xf numFmtId="0" fontId="1" fillId="0" borderId="0" xfId="0" applyFont="1" applyBorder="1" applyAlignment="1">
      <alignment wrapText="1"/>
    </xf>
    <xf numFmtId="0" fontId="1" fillId="0" borderId="0" xfId="0" applyFont="1" applyBorder="1"/>
    <xf numFmtId="0" fontId="2" fillId="0" borderId="0" xfId="0" applyFont="1" applyBorder="1" applyAlignment="1">
      <alignment horizontal="center" wrapText="1"/>
    </xf>
    <xf numFmtId="164" fontId="1" fillId="0" borderId="0" xfId="0" applyNumberFormat="1" applyFont="1" applyBorder="1" applyAlignment="1">
      <alignment horizontal="left" wrapText="1"/>
    </xf>
    <xf numFmtId="3" fontId="1" fillId="0" borderId="0" xfId="0" applyNumberFormat="1" applyFont="1" applyBorder="1" applyAlignment="1">
      <alignment horizontal="left"/>
    </xf>
    <xf numFmtId="164" fontId="1" fillId="0" borderId="1" xfId="0" applyNumberFormat="1" applyFont="1" applyBorder="1"/>
    <xf numFmtId="8" fontId="1" fillId="0" borderId="0" xfId="0" applyNumberFormat="1" applyFont="1" applyBorder="1"/>
    <xf numFmtId="164" fontId="1" fillId="0" borderId="0" xfId="0" applyNumberFormat="1" applyFont="1" applyBorder="1"/>
    <xf numFmtId="0" fontId="3" fillId="0" borderId="1" xfId="0" applyFont="1" applyBorder="1" applyAlignment="1">
      <alignment wrapText="1"/>
    </xf>
    <xf numFmtId="1" fontId="1" fillId="0" borderId="1" xfId="0" applyNumberFormat="1" applyFont="1" applyBorder="1"/>
    <xf numFmtId="0" fontId="2" fillId="0" borderId="1" xfId="0" applyFont="1" applyBorder="1" applyAlignment="1">
      <alignment horizontal="center" wrapText="1"/>
    </xf>
    <xf numFmtId="8" fontId="1" fillId="0" borderId="1" xfId="0" applyNumberFormat="1" applyFont="1" applyBorder="1"/>
    <xf numFmtId="1" fontId="1" fillId="0" borderId="0" xfId="0" applyNumberFormat="1" applyFont="1" applyBorder="1"/>
    <xf numFmtId="6" fontId="1" fillId="0" borderId="0" xfId="0" applyNumberFormat="1" applyFont="1" applyBorder="1"/>
    <xf numFmtId="2" fontId="1" fillId="0" borderId="1" xfId="0" applyNumberFormat="1" applyFont="1" applyBorder="1"/>
    <xf numFmtId="165" fontId="1" fillId="0" borderId="1" xfId="0" applyNumberFormat="1" applyFont="1" applyBorder="1"/>
    <xf numFmtId="0" fontId="1" fillId="2" borderId="2" xfId="0" applyFont="1" applyFill="1" applyBorder="1" applyAlignment="1">
      <alignment wrapText="1"/>
    </xf>
    <xf numFmtId="44" fontId="1" fillId="0" borderId="0" xfId="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zoomScale="90" zoomScaleNormal="90" workbookViewId="0">
      <selection activeCell="E9" sqref="E9"/>
    </sheetView>
  </sheetViews>
  <sheetFormatPr defaultColWidth="9.140625" defaultRowHeight="15.75" x14ac:dyDescent="0.25"/>
  <cols>
    <col min="1" max="1" width="11.42578125" style="5" customWidth="1"/>
    <col min="2" max="2" width="36.85546875" style="2" customWidth="1"/>
    <col min="3" max="3" width="16.7109375" style="5" customWidth="1"/>
    <col min="4" max="4" width="20.28515625" style="5" customWidth="1"/>
    <col min="5" max="5" width="15.42578125" style="5" customWidth="1"/>
    <col min="6" max="6" width="15.140625" style="5" customWidth="1"/>
    <col min="7" max="7" width="14.5703125" style="5" customWidth="1"/>
    <col min="8" max="8" width="15.28515625" style="5" customWidth="1"/>
    <col min="9" max="9" width="15" style="5" customWidth="1"/>
    <col min="10" max="10" width="13.7109375" style="5" customWidth="1"/>
    <col min="11" max="11" width="15.28515625" style="5" customWidth="1"/>
    <col min="12" max="16384" width="9.140625" style="5"/>
  </cols>
  <sheetData>
    <row r="1" spans="1:11" s="2" customFormat="1" ht="31.5" x14ac:dyDescent="0.25">
      <c r="A1" s="14" t="s">
        <v>8</v>
      </c>
      <c r="B1" s="14" t="s">
        <v>11</v>
      </c>
      <c r="C1" s="16" t="s">
        <v>7</v>
      </c>
      <c r="D1" s="16" t="s">
        <v>6</v>
      </c>
      <c r="E1" s="16" t="s">
        <v>5</v>
      </c>
      <c r="F1" s="16" t="s">
        <v>16</v>
      </c>
      <c r="G1" s="16" t="s">
        <v>0</v>
      </c>
      <c r="H1" s="16" t="s">
        <v>1</v>
      </c>
      <c r="I1" s="16" t="s">
        <v>2</v>
      </c>
      <c r="J1" s="16" t="s">
        <v>3</v>
      </c>
      <c r="K1" s="16" t="s">
        <v>4</v>
      </c>
    </row>
    <row r="2" spans="1:11" x14ac:dyDescent="0.25">
      <c r="A2" s="3" t="s">
        <v>10</v>
      </c>
      <c r="B2" s="1" t="s">
        <v>15</v>
      </c>
      <c r="C2" s="15">
        <v>175</v>
      </c>
      <c r="D2" s="3">
        <f>2*52</f>
        <v>104</v>
      </c>
      <c r="E2" s="15">
        <f>C2*D2</f>
        <v>18200</v>
      </c>
      <c r="F2" s="21">
        <v>3.5</v>
      </c>
      <c r="G2" s="20">
        <f>E2*(F2/60)</f>
        <v>1061.6666666666667</v>
      </c>
      <c r="H2" s="17">
        <f>57.65/0.683</f>
        <v>84.407027818448015</v>
      </c>
      <c r="I2" s="4">
        <f>G2*H2</f>
        <v>89612.127867252319</v>
      </c>
      <c r="J2" s="11">
        <v>0</v>
      </c>
      <c r="K2" s="11">
        <v>0</v>
      </c>
    </row>
    <row r="3" spans="1:11" s="7" customFormat="1" x14ac:dyDescent="0.25">
      <c r="B3" s="6"/>
      <c r="C3" s="18"/>
      <c r="E3" s="18"/>
      <c r="H3" s="12"/>
      <c r="I3" s="19"/>
      <c r="J3" s="13"/>
      <c r="K3" s="13"/>
    </row>
    <row r="4" spans="1:11" ht="31.5" x14ac:dyDescent="0.25">
      <c r="A4" s="3"/>
      <c r="B4" s="1"/>
      <c r="C4" s="16" t="s">
        <v>7</v>
      </c>
      <c r="D4" s="16" t="s">
        <v>6</v>
      </c>
      <c r="E4" s="16" t="s">
        <v>5</v>
      </c>
      <c r="F4" s="16" t="s">
        <v>17</v>
      </c>
      <c r="G4" s="16" t="s">
        <v>0</v>
      </c>
      <c r="H4" s="16" t="s">
        <v>1</v>
      </c>
      <c r="I4" s="16" t="s">
        <v>2</v>
      </c>
      <c r="J4" s="16" t="s">
        <v>3</v>
      </c>
      <c r="K4" s="16" t="s">
        <v>4</v>
      </c>
    </row>
    <row r="5" spans="1:11" x14ac:dyDescent="0.25">
      <c r="A5" s="3" t="s">
        <v>10</v>
      </c>
      <c r="B5" s="1" t="s">
        <v>9</v>
      </c>
      <c r="C5" s="15">
        <v>175</v>
      </c>
      <c r="D5" s="3">
        <f>2*52</f>
        <v>104</v>
      </c>
      <c r="E5" s="15">
        <f>C5*D5</f>
        <v>18200</v>
      </c>
      <c r="F5" s="15">
        <v>30</v>
      </c>
      <c r="G5" s="20">
        <f>E5*(F5/60/60)</f>
        <v>151.66666666666666</v>
      </c>
      <c r="H5" s="17">
        <f>57.65/0.683</f>
        <v>84.407027818448015</v>
      </c>
      <c r="I5" s="4">
        <f>G5*H5</f>
        <v>12801.732552464615</v>
      </c>
      <c r="J5" s="11">
        <v>0</v>
      </c>
      <c r="K5" s="11">
        <v>0</v>
      </c>
    </row>
    <row r="8" spans="1:11" ht="31.5" x14ac:dyDescent="0.25">
      <c r="C8" s="16" t="s">
        <v>12</v>
      </c>
      <c r="D8" s="16" t="s">
        <v>13</v>
      </c>
      <c r="E8" s="16" t="s">
        <v>0</v>
      </c>
      <c r="F8" s="16" t="s">
        <v>2</v>
      </c>
      <c r="G8" s="16" t="s">
        <v>14</v>
      </c>
    </row>
    <row r="9" spans="1:11" x14ac:dyDescent="0.25">
      <c r="C9" s="15">
        <f>SUM(C2,C5)</f>
        <v>350</v>
      </c>
      <c r="D9" s="15">
        <f>SUM(E2,E5)</f>
        <v>36400</v>
      </c>
      <c r="E9" s="15">
        <f>SUM(G2, G5)</f>
        <v>1213.3333333333335</v>
      </c>
      <c r="F9" s="4">
        <f>SUM(I2, I5)</f>
        <v>102413.86041971693</v>
      </c>
      <c r="G9" s="11">
        <f>SUM(K2, K5)</f>
        <v>0</v>
      </c>
    </row>
    <row r="10" spans="1:11" x14ac:dyDescent="0.25">
      <c r="C10" s="8"/>
      <c r="D10" s="8"/>
      <c r="E10" s="8"/>
      <c r="F10" s="8"/>
    </row>
    <row r="11" spans="1:11" x14ac:dyDescent="0.25">
      <c r="C11" s="10"/>
      <c r="D11" s="10"/>
      <c r="E11" s="10"/>
      <c r="F11" s="9"/>
    </row>
    <row r="13" spans="1:11" ht="236.25" x14ac:dyDescent="0.25">
      <c r="B13" s="22" t="s">
        <v>18</v>
      </c>
      <c r="C13" s="23">
        <f>57.65/0.683</f>
        <v>84.407027818448015</v>
      </c>
    </row>
  </sheetData>
  <pageMargins left="0.7" right="0.7" top="0.75" bottom="0.75" header="0.3" footer="0.3"/>
  <pageSetup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Geller, Shelby (PHMSA)</dc:creator>
  <cp:lastModifiedBy>Shelby.Geller</cp:lastModifiedBy>
  <cp:lastPrinted>2018-03-23T18:04:49Z</cp:lastPrinted>
  <dcterms:created xsi:type="dcterms:W3CDTF">2017-10-30T20:20:31Z</dcterms:created>
  <dcterms:modified xsi:type="dcterms:W3CDTF">2018-08-17T17:03:53Z</dcterms:modified>
</cp:coreProperties>
</file>