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mble.Brown\Documents\"/>
    </mc:Choice>
  </mc:AlternateContent>
  <bookViews>
    <workbookView xWindow="0" yWindow="0" windowWidth="23040" windowHeight="8970" xr2:uid="{00000000-000D-0000-FFFF-FFFF00000000}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F6" i="1" l="1"/>
  <c r="F9" i="1" l="1"/>
  <c r="H9" i="1" s="1"/>
  <c r="J9" i="1" s="1"/>
  <c r="F7" i="1"/>
  <c r="H7" i="1" s="1"/>
  <c r="J7" i="1" s="1"/>
  <c r="F12" i="1"/>
  <c r="F13" i="1"/>
  <c r="H13" i="1" s="1"/>
  <c r="J13" i="1" s="1"/>
  <c r="F14" i="1"/>
  <c r="H14" i="1" s="1"/>
  <c r="J14" i="1" s="1"/>
  <c r="F15" i="1"/>
  <c r="H15" i="1" s="1"/>
  <c r="J15" i="1" s="1"/>
  <c r="F16" i="1"/>
  <c r="H16" i="1" s="1"/>
  <c r="J16" i="1" s="1"/>
  <c r="F5" i="1"/>
  <c r="F22" i="1"/>
  <c r="H22" i="1" s="1"/>
  <c r="J22" i="1" s="1"/>
  <c r="F17" i="1"/>
  <c r="H17" i="1" s="1"/>
  <c r="J17" i="1" s="1"/>
  <c r="H6" i="1"/>
  <c r="J6" i="1" s="1"/>
  <c r="H12" i="1" l="1"/>
  <c r="F18" i="1"/>
  <c r="F8" i="1"/>
  <c r="H5" i="1"/>
  <c r="H8" i="1" s="1"/>
  <c r="J12" i="1" l="1"/>
  <c r="J18" i="1" s="1"/>
  <c r="H18" i="1"/>
  <c r="H19" i="1"/>
  <c r="F19" i="1"/>
  <c r="J5" i="1"/>
  <c r="J8" i="1" s="1"/>
  <c r="J19" i="1" l="1"/>
</calcChain>
</file>

<file path=xl/sharedStrings.xml><?xml version="1.0" encoding="utf-8"?>
<sst xmlns="http://schemas.openxmlformats.org/spreadsheetml/2006/main" count="57" uniqueCount="50">
  <si>
    <t>Section of Regulations</t>
  </si>
  <si>
    <t>Title</t>
  </si>
  <si>
    <t>Form No. (if any)</t>
  </si>
  <si>
    <t>Estimated No. of Respondents</t>
  </si>
  <si>
    <t>Reports Filed Annually</t>
  </si>
  <si>
    <t>Total Annual Responses (D) X (E)</t>
  </si>
  <si>
    <t>Estimated Number of Man Hours per Response</t>
  </si>
  <si>
    <t>Wage Class $/hr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</si>
  <si>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</si>
  <si>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</si>
  <si>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</si>
  <si>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</si>
  <si>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</si>
  <si>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</si>
  <si>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</si>
  <si>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</si>
  <si>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</si>
  <si>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3570.80(a)</t>
  </si>
  <si>
    <t>Community Facilities Grant Agreement</t>
  </si>
  <si>
    <t>3570.61(e)</t>
  </si>
  <si>
    <t>Lease/Management Agreement</t>
  </si>
  <si>
    <t>3570.62(d)(4)(v)</t>
  </si>
  <si>
    <t>Interim Financing</t>
  </si>
  <si>
    <t>3570.65(a)</t>
  </si>
  <si>
    <t>3570.65(b)(2)</t>
  </si>
  <si>
    <t>Liens on real property</t>
  </si>
  <si>
    <t>3570.83(b)</t>
  </si>
  <si>
    <t>Audits/financial statements</t>
  </si>
  <si>
    <t>Written</t>
  </si>
  <si>
    <t>3570.61(c)</t>
  </si>
  <si>
    <t>3570.80 (c)</t>
  </si>
  <si>
    <t>Estimated Total Man Hours     (F) X (G)</t>
  </si>
  <si>
    <t>Total Cost to the Public  (H)x( (I)</t>
  </si>
  <si>
    <t>(J)</t>
  </si>
  <si>
    <t>Equal Opportunity Agreement</t>
  </si>
  <si>
    <t>Assurance Agreement</t>
  </si>
  <si>
    <t>Financial Feasibility Report</t>
  </si>
  <si>
    <t>Reporting Requirements - Forms Approved With This Docket</t>
  </si>
  <si>
    <t>Statement of Inability to Obtain Credit Elsewhere</t>
  </si>
  <si>
    <t>Reporting Requirements - No Forms</t>
  </si>
  <si>
    <t>Application for Federal Assistance</t>
  </si>
  <si>
    <t>Reporting Requirements - Forms Approved Under Other OMB</t>
  </si>
  <si>
    <t>Federal Financial Report</t>
  </si>
  <si>
    <t>RD 3570-3</t>
  </si>
  <si>
    <t>SF-425 (4040-0014)</t>
  </si>
  <si>
    <t>Subtotal</t>
  </si>
  <si>
    <t>Grand Total</t>
  </si>
  <si>
    <t>RD 400-1</t>
  </si>
  <si>
    <t>RD 400-4</t>
  </si>
  <si>
    <t xml:space="preserve">SF 424         (4040-0004)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</si>
</sst>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u val="singleAccounting"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164" fontId="0" fillId="0" borderId="1" xfId="1" applyNumberFormat="1" applyFont="1" applyBorder="1" applyAlignment="1">
      <alignment wrapText="1"/>
    </xf>
    <xf numFmtId="164" fontId="0" fillId="0" borderId="1" xfId="0" applyNumberFormat="1" applyBorder="1" applyAlignment="1">
      <alignment wrapText="1"/>
    </xf>
    <xf numFmtId="6" fontId="0" fillId="0" borderId="1" xfId="0" applyNumberFormat="1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horizontal="center" wrapText="1"/>
    </xf>
    <xf numFmtId="0" fontId="0" fillId="0" borderId="0" xfId="0" applyBorder="1"/>
    <xf numFmtId="0" fontId="2" fillId="0" borderId="3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164" fontId="4" fillId="0" borderId="0" xfId="0" applyNumberFormat="1" applyFont="1" applyBorder="1" applyAlignment="1">
      <alignment horizontal="right" wrapText="1"/>
    </xf>
    <xf numFmtId="6" fontId="0" fillId="0" borderId="0" xfId="0" applyNumberFormat="1" applyBorder="1" applyAlignment="1">
      <alignment wrapText="1"/>
    </xf>
    <xf numFmtId="6" fontId="0" fillId="0" borderId="0" xfId="0" applyNumberFormat="1" applyAlignment="1">
      <alignment wrapText="1"/>
    </xf>
    <xf numFmtId="0" fontId="2" fillId="0" borderId="0" xfId="0" applyFont="1" applyAlignment="1">
      <alignment horizontal="center" vertical="center"/>
    </xf>
    <xf numFmtId="164" fontId="0" fillId="0" borderId="0" xfId="1" applyNumberFormat="1" applyFont="1" applyBorder="1" applyAlignment="1">
      <alignment wrapText="1"/>
    </xf>
    <xf numFmtId="164" fontId="0" fillId="0" borderId="0" xfId="0" applyNumberFormat="1" applyBorder="1" applyAlignment="1">
      <alignment wrapText="1"/>
    </xf>
    <xf numFmtId="0" fontId="0" fillId="0" borderId="4" xfId="0" applyBorder="1" applyAlignment="1">
      <alignment horizontal="center" wrapText="1"/>
    </xf>
    <xf numFmtId="0" fontId="0" fillId="0" borderId="1" xfId="0" applyBorder="1" applyAlignment="1">
      <alignment horizontal="left" wrapText="1"/>
    </xf>
    <xf numFmtId="3" fontId="0" fillId="0" borderId="0" xfId="0" applyNumberFormat="1" applyAlignment="1">
      <alignment wrapText="1"/>
    </xf>
    <xf numFmtId="3" fontId="5" fillId="0" borderId="3" xfId="0" applyNumberFormat="1" applyFont="1" applyBorder="1" applyAlignment="1">
      <alignment wrapText="1"/>
    </xf>
    <xf numFmtId="3" fontId="0" fillId="0" borderId="1" xfId="0" applyNumberFormat="1" applyBorder="1" applyAlignment="1">
      <alignment horizontal="center" wrapText="1"/>
    </xf>
    <xf numFmtId="3" fontId="0" fillId="0" borderId="2" xfId="0" applyNumberFormat="1" applyBorder="1" applyAlignment="1">
      <alignment horizontal="center" wrapText="1"/>
    </xf>
    <xf numFmtId="3" fontId="0" fillId="0" borderId="1" xfId="0" applyNumberFormat="1" applyBorder="1" applyAlignment="1">
      <alignment wrapText="1"/>
    </xf>
    <xf numFmtId="3" fontId="0" fillId="0" borderId="0" xfId="0" applyNumberForma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5" fontId="0" fillId="0" borderId="1" xfId="1" applyNumberFormat="1" applyFont="1" applyBorder="1" applyAlignment="1">
      <alignment wrapText="1"/>
    </xf>
    <xf numFmtId="0" fontId="0" fillId="0" borderId="5" xfId="0" applyBorder="1" applyAlignment="1">
      <alignment wrapText="1"/>
    </xf>
    <xf numFmtId="3" fontId="0" fillId="0" borderId="5" xfId="0" applyNumberFormat="1" applyBorder="1" applyAlignment="1">
      <alignment wrapText="1"/>
    </xf>
    <xf numFmtId="6" fontId="0" fillId="0" borderId="5" xfId="0" applyNumberFormat="1" applyBorder="1" applyAlignment="1">
      <alignment wrapText="1"/>
    </xf>
    <xf numFmtId="5" fontId="0" fillId="0" borderId="5" xfId="1" applyNumberFormat="1" applyFont="1" applyBorder="1" applyAlignment="1">
      <alignment wrapText="1"/>
    </xf>
    <xf numFmtId="0" fontId="0" fillId="0" borderId="6" xfId="0" applyBorder="1" applyAlignment="1">
      <alignment wrapText="1"/>
    </xf>
    <xf numFmtId="3" fontId="0" fillId="0" borderId="6" xfId="0" applyNumberFormat="1" applyBorder="1" applyAlignment="1">
      <alignment wrapText="1"/>
    </xf>
    <xf numFmtId="6" fontId="0" fillId="0" borderId="6" xfId="0" applyNumberForma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164" fontId="2" fillId="0" borderId="2" xfId="1" applyNumberFormat="1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6" fontId="2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5"/>
  <sheetViews>
    <sheetView tabSelected="1" topLeftCell="A7" zoomScaleNormal="100" workbookViewId="0">
      <selection activeCell="J17" sqref="J17"/>
    </sheetView>
  </sheetViews>
  <sheetFormatPr defaultRowHeight="12.75" x14ac:dyDescent="0.2"/>
  <cols>
    <col min="1" max="1" width="14" style="1" customWidth="1"/>
    <col min="2" max="2" width="18.85546875" style="1" customWidth="1"/>
    <col min="3" max="3" width="11.140625" style="1" customWidth="1"/>
    <col min="4" max="4" width="11.7109375" style="1" customWidth="1"/>
    <col min="5" max="5" width="9.140625" style="1"/>
    <col min="6" max="6" width="10.7109375" style="1" customWidth="1"/>
    <col min="7" max="7" width="10.140625" style="1" customWidth="1"/>
    <col min="8" max="8" width="9.140625" style="24"/>
    <col min="9" max="9" width="6.28515625" style="1" bestFit="1" customWidth="1"/>
    <col min="10" max="10" width="9.7109375" style="1" bestFit="1" customWidth="1"/>
  </cols>
  <sheetData>
    <row r="1" spans="1:22" ht="63.75" x14ac:dyDescent="0.2">
      <c r="A1" s="12" t="s">
        <v>0</v>
      </c>
      <c r="B1" s="12" t="s">
        <v>1</v>
      </c>
      <c r="C1" s="12" t="s">
        <v>2</v>
      </c>
      <c r="D1" s="13" t="s">
        <v>3</v>
      </c>
      <c r="E1" s="12" t="s">
        <v>4</v>
      </c>
      <c r="F1" s="12" t="s">
        <v>5</v>
      </c>
      <c r="G1" s="12" t="s">
        <v>6</v>
      </c>
      <c r="H1" s="25" t="s">
        <v>31</v>
      </c>
      <c r="I1" s="12" t="s">
        <v>7</v>
      </c>
      <c r="J1" s="12" t="s">
        <v>32</v>
      </c>
    </row>
    <row r="2" spans="1:22" s="9" customFormat="1" x14ac:dyDescent="0.2">
      <c r="A2" s="5" t="s">
        <v>8</v>
      </c>
      <c r="B2" s="10" t="s">
        <v>9</v>
      </c>
      <c r="C2" s="5" t="s">
        <v>10</v>
      </c>
      <c r="D2" s="5" t="s">
        <v>11</v>
      </c>
      <c r="E2" s="5" t="s">
        <v>12</v>
      </c>
      <c r="F2" s="5" t="s">
        <v>13</v>
      </c>
      <c r="G2" s="5" t="s">
        <v>14</v>
      </c>
      <c r="H2" s="26" t="s">
        <v>15</v>
      </c>
      <c r="I2" s="5" t="s">
        <v>16</v>
      </c>
      <c r="J2" s="5" t="s">
        <v>33</v>
      </c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1:22" s="11" customFormat="1" x14ac:dyDescent="0.2">
      <c r="A3" s="22"/>
      <c r="B3" s="10"/>
      <c r="C3" s="10"/>
      <c r="D3" s="10"/>
      <c r="E3" s="10"/>
      <c r="F3" s="10"/>
      <c r="G3" s="10"/>
      <c r="H3" s="27"/>
      <c r="I3" s="10"/>
      <c r="J3" s="10"/>
    </row>
    <row r="4" spans="1:22" s="19" customFormat="1" x14ac:dyDescent="0.2">
      <c r="A4" s="46" t="s">
        <v>37</v>
      </c>
      <c r="B4" s="47"/>
      <c r="C4" s="47"/>
      <c r="D4" s="47"/>
      <c r="E4" s="47"/>
      <c r="F4" s="47"/>
      <c r="G4" s="47"/>
      <c r="H4" s="47"/>
      <c r="I4" s="47"/>
      <c r="J4" s="47"/>
    </row>
    <row r="5" spans="1:22" ht="25.5" x14ac:dyDescent="0.2">
      <c r="A5" s="4" t="s">
        <v>17</v>
      </c>
      <c r="B5" s="4" t="s">
        <v>18</v>
      </c>
      <c r="C5" s="4" t="s">
        <v>43</v>
      </c>
      <c r="D5" s="4">
        <v>1000</v>
      </c>
      <c r="E5" s="4">
        <v>1</v>
      </c>
      <c r="F5" s="4">
        <f>D5*E5</f>
        <v>1000</v>
      </c>
      <c r="G5" s="4">
        <v>0.25</v>
      </c>
      <c r="H5" s="28">
        <f>G5*F5</f>
        <v>250</v>
      </c>
      <c r="I5" s="6">
        <v>19.760000000000002</v>
      </c>
      <c r="J5" s="7">
        <f>H5*I5</f>
        <v>4940</v>
      </c>
    </row>
    <row r="6" spans="1:22" ht="25.5" x14ac:dyDescent="0.2">
      <c r="A6" s="23">
        <v>3570.92</v>
      </c>
      <c r="B6" s="4" t="s">
        <v>34</v>
      </c>
      <c r="C6" s="45" t="s">
        <v>47</v>
      </c>
      <c r="D6" s="4">
        <v>1000</v>
      </c>
      <c r="E6" s="4">
        <v>1</v>
      </c>
      <c r="F6" s="4">
        <f>D6*E6</f>
        <v>1000</v>
      </c>
      <c r="G6" s="4">
        <v>0.16700000000000001</v>
      </c>
      <c r="H6" s="28">
        <f>F6*G6</f>
        <v>167</v>
      </c>
      <c r="I6" s="8">
        <v>19.760000000000002</v>
      </c>
      <c r="J6" s="8">
        <f>H6*I6</f>
        <v>3299.92</v>
      </c>
    </row>
    <row r="7" spans="1:22" ht="25.5" x14ac:dyDescent="0.2">
      <c r="A7" s="23">
        <v>3570.92</v>
      </c>
      <c r="B7" s="4" t="s">
        <v>35</v>
      </c>
      <c r="C7" s="45" t="s">
        <v>48</v>
      </c>
      <c r="D7" s="4">
        <v>1000</v>
      </c>
      <c r="E7" s="4">
        <v>1</v>
      </c>
      <c r="F7" s="4">
        <f>D7*E7</f>
        <v>1000</v>
      </c>
      <c r="G7" s="4">
        <v>0.25</v>
      </c>
      <c r="H7" s="28">
        <f>F7*G7</f>
        <v>250</v>
      </c>
      <c r="I7" s="8">
        <v>19.760000000000002</v>
      </c>
      <c r="J7" s="8">
        <f>H7*I7</f>
        <v>4940</v>
      </c>
    </row>
    <row r="8" spans="1:22" x14ac:dyDescent="0.2">
      <c r="A8" s="2"/>
      <c r="B8" s="14" t="s">
        <v>45</v>
      </c>
      <c r="C8" s="2"/>
      <c r="D8" s="2"/>
      <c r="E8" s="2"/>
      <c r="F8" s="39">
        <f>SUM(F5:F7)</f>
        <v>3000</v>
      </c>
      <c r="G8" s="40"/>
      <c r="H8" s="41">
        <f>SUM(H5:H7)</f>
        <v>667</v>
      </c>
      <c r="I8" s="42"/>
      <c r="J8" s="43">
        <f>SUM(J5:J7)</f>
        <v>13179.92</v>
      </c>
    </row>
    <row r="9" spans="1:22" ht="25.5" x14ac:dyDescent="0.2">
      <c r="A9" s="4" t="s">
        <v>23</v>
      </c>
      <c r="B9" s="4" t="s">
        <v>40</v>
      </c>
      <c r="C9" s="45" t="s">
        <v>49</v>
      </c>
      <c r="D9" s="4">
        <v>1272</v>
      </c>
      <c r="E9" s="4">
        <v>1</v>
      </c>
      <c r="F9" s="4">
        <f>D9*E9</f>
        <v>1272</v>
      </c>
      <c r="G9" s="4">
        <v>1</v>
      </c>
      <c r="H9" s="28">
        <f>F9*G9</f>
        <v>1272</v>
      </c>
      <c r="I9" s="8">
        <v>19.760000000000002</v>
      </c>
      <c r="J9" s="8">
        <f>H9*I9</f>
        <v>25134.720000000001</v>
      </c>
    </row>
    <row r="10" spans="1:22" x14ac:dyDescent="0.2">
      <c r="A10" s="2"/>
      <c r="B10" s="2"/>
      <c r="C10" s="2"/>
      <c r="D10" s="2"/>
      <c r="E10" s="2"/>
      <c r="F10" s="2"/>
      <c r="G10" s="2"/>
      <c r="H10" s="29"/>
      <c r="I10" s="20"/>
      <c r="J10" s="21"/>
    </row>
    <row r="11" spans="1:22" s="11" customFormat="1" x14ac:dyDescent="0.2">
      <c r="A11" s="2"/>
      <c r="B11" s="2"/>
      <c r="C11" s="3" t="s">
        <v>39</v>
      </c>
      <c r="D11" s="2"/>
      <c r="E11" s="2"/>
      <c r="F11" s="36"/>
      <c r="G11" s="36"/>
      <c r="H11" s="37"/>
      <c r="I11" s="36"/>
      <c r="J11" s="38"/>
    </row>
    <row r="12" spans="1:22" ht="25.5" x14ac:dyDescent="0.2">
      <c r="A12" s="4" t="s">
        <v>19</v>
      </c>
      <c r="B12" s="4" t="s">
        <v>20</v>
      </c>
      <c r="C12" s="4" t="s">
        <v>28</v>
      </c>
      <c r="D12" s="4">
        <v>100</v>
      </c>
      <c r="E12" s="4">
        <v>1</v>
      </c>
      <c r="F12" s="32">
        <f t="shared" ref="F12:F17" si="0">D12*E12</f>
        <v>100</v>
      </c>
      <c r="G12" s="32">
        <v>5</v>
      </c>
      <c r="H12" s="33">
        <f t="shared" ref="H12:H17" si="1">F12*G12</f>
        <v>500</v>
      </c>
      <c r="I12" s="35">
        <v>19.760000000000002</v>
      </c>
      <c r="J12" s="34">
        <f t="shared" ref="J12:J17" si="2">H12*I12</f>
        <v>9880</v>
      </c>
    </row>
    <row r="13" spans="1:22" x14ac:dyDescent="0.2">
      <c r="A13" s="4" t="s">
        <v>21</v>
      </c>
      <c r="B13" s="4" t="s">
        <v>22</v>
      </c>
      <c r="C13" s="4" t="s">
        <v>28</v>
      </c>
      <c r="D13" s="4">
        <v>230</v>
      </c>
      <c r="E13" s="4">
        <v>1</v>
      </c>
      <c r="F13" s="4">
        <f t="shared" si="0"/>
        <v>230</v>
      </c>
      <c r="G13" s="4">
        <v>4</v>
      </c>
      <c r="H13" s="28">
        <f t="shared" si="1"/>
        <v>920</v>
      </c>
      <c r="I13" s="31">
        <v>19.760000000000002</v>
      </c>
      <c r="J13" s="8">
        <f t="shared" si="2"/>
        <v>18179.2</v>
      </c>
    </row>
    <row r="14" spans="1:22" ht="38.25" x14ac:dyDescent="0.2">
      <c r="A14" s="4" t="s">
        <v>29</v>
      </c>
      <c r="B14" s="4" t="s">
        <v>38</v>
      </c>
      <c r="C14" s="4" t="s">
        <v>28</v>
      </c>
      <c r="D14" s="4">
        <v>1272</v>
      </c>
      <c r="E14" s="4">
        <v>1</v>
      </c>
      <c r="F14" s="4">
        <f t="shared" si="0"/>
        <v>1272</v>
      </c>
      <c r="G14" s="4">
        <v>1</v>
      </c>
      <c r="H14" s="28">
        <f t="shared" si="1"/>
        <v>1272</v>
      </c>
      <c r="I14" s="31">
        <v>19.760000000000002</v>
      </c>
      <c r="J14" s="8">
        <f t="shared" si="2"/>
        <v>25134.720000000001</v>
      </c>
    </row>
    <row r="15" spans="1:22" ht="25.5" x14ac:dyDescent="0.2">
      <c r="A15" s="4" t="s">
        <v>24</v>
      </c>
      <c r="B15" s="4" t="s">
        <v>36</v>
      </c>
      <c r="C15" s="4" t="s">
        <v>28</v>
      </c>
      <c r="D15" s="4">
        <v>1272</v>
      </c>
      <c r="E15" s="4">
        <v>1</v>
      </c>
      <c r="F15" s="4">
        <f t="shared" si="0"/>
        <v>1272</v>
      </c>
      <c r="G15" s="4">
        <v>4</v>
      </c>
      <c r="H15" s="28">
        <f t="shared" si="1"/>
        <v>5088</v>
      </c>
      <c r="I15" s="31">
        <v>39.51</v>
      </c>
      <c r="J15" s="8">
        <f t="shared" si="2"/>
        <v>201026.87999999998</v>
      </c>
    </row>
    <row r="16" spans="1:22" ht="25.5" x14ac:dyDescent="0.2">
      <c r="A16" s="4" t="s">
        <v>30</v>
      </c>
      <c r="B16" s="4" t="s">
        <v>25</v>
      </c>
      <c r="C16" s="4" t="s">
        <v>28</v>
      </c>
      <c r="D16" s="4">
        <v>35</v>
      </c>
      <c r="E16" s="4">
        <v>1</v>
      </c>
      <c r="F16" s="4">
        <f t="shared" si="0"/>
        <v>35</v>
      </c>
      <c r="G16" s="4">
        <v>1</v>
      </c>
      <c r="H16" s="28">
        <f t="shared" si="1"/>
        <v>35</v>
      </c>
      <c r="I16" s="31">
        <v>19.760000000000002</v>
      </c>
      <c r="J16" s="8">
        <f t="shared" si="2"/>
        <v>691.6</v>
      </c>
    </row>
    <row r="17" spans="1:10" ht="25.5" x14ac:dyDescent="0.2">
      <c r="A17" s="4" t="s">
        <v>26</v>
      </c>
      <c r="B17" s="4" t="s">
        <v>27</v>
      </c>
      <c r="C17" s="4" t="s">
        <v>28</v>
      </c>
      <c r="D17" s="4">
        <v>1140</v>
      </c>
      <c r="E17" s="4">
        <v>1</v>
      </c>
      <c r="F17" s="4">
        <f t="shared" si="0"/>
        <v>1140</v>
      </c>
      <c r="G17" s="4">
        <v>7</v>
      </c>
      <c r="H17" s="28">
        <f t="shared" si="1"/>
        <v>7980</v>
      </c>
      <c r="I17" s="8">
        <v>39.51</v>
      </c>
      <c r="J17" s="8">
        <f t="shared" si="2"/>
        <v>315289.8</v>
      </c>
    </row>
    <row r="18" spans="1:10" x14ac:dyDescent="0.2">
      <c r="A18" s="2"/>
      <c r="B18" s="14" t="s">
        <v>45</v>
      </c>
      <c r="C18" s="14"/>
      <c r="D18" s="14"/>
      <c r="E18" s="14"/>
      <c r="F18" s="39">
        <f>SUM(F12:F17)</f>
        <v>4049</v>
      </c>
      <c r="G18" s="39"/>
      <c r="H18" s="41">
        <f>SUM(H12:H17)</f>
        <v>15795</v>
      </c>
      <c r="I18" s="44"/>
      <c r="J18" s="44">
        <f>SUM(J12:J17)</f>
        <v>570202.19999999995</v>
      </c>
    </row>
    <row r="19" spans="1:10" x14ac:dyDescent="0.2">
      <c r="A19" s="2"/>
      <c r="B19" s="14" t="s">
        <v>46</v>
      </c>
      <c r="C19" s="14"/>
      <c r="D19" s="14"/>
      <c r="E19" s="14"/>
      <c r="F19" s="39">
        <f>F8+F18</f>
        <v>7049</v>
      </c>
      <c r="G19" s="39"/>
      <c r="H19" s="41">
        <f>H8+H18</f>
        <v>16462</v>
      </c>
      <c r="I19" s="44"/>
      <c r="J19" s="43">
        <f>J8+J18</f>
        <v>583382.12</v>
      </c>
    </row>
    <row r="20" spans="1:10" x14ac:dyDescent="0.2">
      <c r="J20" s="18"/>
    </row>
    <row r="21" spans="1:10" x14ac:dyDescent="0.2">
      <c r="A21" s="2"/>
      <c r="B21" s="2"/>
      <c r="C21" s="3" t="s">
        <v>41</v>
      </c>
      <c r="D21" s="2"/>
      <c r="E21" s="2"/>
      <c r="F21" s="2"/>
      <c r="G21" s="2"/>
      <c r="H21" s="29"/>
      <c r="I21" s="2"/>
      <c r="J21" s="2"/>
    </row>
    <row r="22" spans="1:10" ht="25.5" x14ac:dyDescent="0.2">
      <c r="A22" s="4" t="s">
        <v>17</v>
      </c>
      <c r="B22" s="4" t="s">
        <v>42</v>
      </c>
      <c r="C22" s="4" t="s">
        <v>44</v>
      </c>
      <c r="D22" s="4">
        <v>1140</v>
      </c>
      <c r="E22" s="4">
        <v>4</v>
      </c>
      <c r="F22" s="4">
        <f>D22*E22</f>
        <v>4560</v>
      </c>
      <c r="G22" s="4">
        <v>1</v>
      </c>
      <c r="H22" s="28">
        <f>F22*G22</f>
        <v>4560</v>
      </c>
      <c r="I22" s="8">
        <v>19.760000000000002</v>
      </c>
      <c r="J22" s="8">
        <f>H22*I22</f>
        <v>90105.600000000006</v>
      </c>
    </row>
    <row r="23" spans="1:10" x14ac:dyDescent="0.2">
      <c r="A23" s="2"/>
      <c r="B23" s="2"/>
      <c r="E23" s="2"/>
      <c r="F23" s="2"/>
      <c r="G23" s="2"/>
      <c r="H23" s="29"/>
      <c r="I23" s="17"/>
      <c r="J23" s="17"/>
    </row>
    <row r="24" spans="1:10" ht="15" x14ac:dyDescent="0.35">
      <c r="A24" s="14"/>
      <c r="B24" s="2"/>
      <c r="C24" s="2"/>
      <c r="D24" s="2"/>
      <c r="E24" s="2"/>
      <c r="F24" s="15"/>
      <c r="G24" s="2"/>
      <c r="H24" s="30"/>
      <c r="I24" s="2"/>
      <c r="J24" s="16"/>
    </row>
    <row r="25" spans="1:10" x14ac:dyDescent="0.2">
      <c r="C25" s="2"/>
      <c r="D25" s="2"/>
    </row>
  </sheetData>
  <mergeCells count="1">
    <mergeCell ref="A4:J4"/>
  </mergeCells>
  <phoneticPr fontId="0" type="noConversion"/>
  <pageMargins left="0.75" right="0.75" top="1" bottom="1" header="0.5" footer="0.5"/>
  <pageSetup orientation="landscape" horizontalDpi="4294967292" r:id="rId1"/>
  <headerFooter alignWithMargins="0">
    <oddHeader>&amp;C2018 0575-0173 7 CFR 3570-B - Community Facilities Grant Program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USDA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JBen-Israel</dc:creator>
  <cp:lastModifiedBy>Brown, Kimble - RD, Washington, DC</cp:lastModifiedBy>
  <cp:lastPrinted>2018-01-16T17:38:31Z</cp:lastPrinted>
  <dcterms:created xsi:type="dcterms:W3CDTF">2000-05-09T19:13:02Z</dcterms:created>
  <dcterms:modified xsi:type="dcterms:W3CDTF">2018-06-19T16:20:50Z</dcterms:modified>
</cp:coreProperties>
</file>