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91 Mangoes from Australia 2011\0391 (2018)\"/>
    </mc:Choice>
  </mc:AlternateContent>
  <bookViews>
    <workbookView xWindow="0" yWindow="0" windowWidth="23040" windowHeight="94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I15" i="2" s="1"/>
  <c r="E16" i="2"/>
  <c r="H16" i="2" s="1"/>
  <c r="E6" i="2"/>
  <c r="H6" i="2" s="1"/>
  <c r="I6" i="2" s="1"/>
  <c r="E33" i="2"/>
  <c r="H33" i="2" s="1"/>
  <c r="E32" i="2"/>
  <c r="E30" i="2"/>
  <c r="H30" i="2" s="1"/>
  <c r="E23" i="2"/>
  <c r="H23" i="2" s="1"/>
  <c r="E17" i="2"/>
  <c r="H17" i="2" s="1"/>
  <c r="H32" i="2"/>
  <c r="J9" i="2"/>
  <c r="H8" i="2"/>
  <c r="I8" i="2" s="1"/>
  <c r="J8" i="2" s="1"/>
  <c r="E11" i="2"/>
  <c r="H11" i="2" s="1"/>
  <c r="E10" i="2"/>
  <c r="H10" i="2" s="1"/>
  <c r="E29" i="2"/>
  <c r="H29" i="2" s="1"/>
  <c r="E13" i="2"/>
  <c r="H13" i="2" s="1"/>
  <c r="E7" i="2"/>
  <c r="H7" i="2" s="1"/>
  <c r="E12" i="2"/>
  <c r="H12" i="2" s="1"/>
  <c r="E24" i="2"/>
  <c r="H24" i="2" s="1"/>
  <c r="E21" i="2"/>
  <c r="H21" i="2" s="1"/>
  <c r="E20" i="2"/>
  <c r="H20" i="2" s="1"/>
  <c r="E31" i="2"/>
  <c r="H31" i="2" s="1"/>
  <c r="E27" i="2"/>
  <c r="H27" i="2" s="1"/>
  <c r="E28" i="2"/>
  <c r="H28" i="2" s="1"/>
  <c r="E25" i="2"/>
  <c r="H25" i="2" s="1"/>
  <c r="E18" i="2"/>
  <c r="H18" i="2" s="1"/>
  <c r="E19" i="2"/>
  <c r="H19" i="2" s="1"/>
  <c r="E22" i="2"/>
  <c r="H22" i="2" s="1"/>
  <c r="E26" i="2"/>
  <c r="H26" i="2" s="1"/>
  <c r="J6" i="2" l="1"/>
  <c r="I21" i="2"/>
  <c r="J21" i="2" s="1"/>
  <c r="I17" i="2"/>
  <c r="J17" i="2"/>
  <c r="I33" i="2"/>
  <c r="J33" i="2"/>
  <c r="I22" i="2"/>
  <c r="J22" i="2"/>
  <c r="I20" i="2"/>
  <c r="J20" i="2"/>
  <c r="I26" i="2"/>
  <c r="J26" i="2" s="1"/>
  <c r="I31" i="2"/>
  <c r="J31" i="2" s="1"/>
  <c r="I12" i="2"/>
  <c r="J12" i="2" s="1"/>
  <c r="I10" i="2"/>
  <c r="J10" i="2"/>
  <c r="I14" i="2"/>
  <c r="J14" i="2" s="1"/>
  <c r="I25" i="2"/>
  <c r="J25" i="2" s="1"/>
  <c r="I11" i="2"/>
  <c r="J11" i="2"/>
  <c r="I18" i="2"/>
  <c r="J18" i="2" s="1"/>
  <c r="I19" i="2"/>
  <c r="J19" i="2" s="1"/>
  <c r="I27" i="2"/>
  <c r="J27" i="2" s="1"/>
  <c r="I24" i="2"/>
  <c r="J24" i="2" s="1"/>
  <c r="I29" i="2"/>
  <c r="J29" i="2" s="1"/>
  <c r="I23" i="2"/>
  <c r="J23" i="2" s="1"/>
  <c r="I28" i="2"/>
  <c r="J28" i="2" s="1"/>
  <c r="I13" i="2"/>
  <c r="J13" i="2" s="1"/>
  <c r="I16" i="2"/>
  <c r="J16" i="2" s="1"/>
  <c r="I30" i="2"/>
  <c r="J30" i="2" s="1"/>
  <c r="J15" i="2"/>
  <c r="I32" i="2"/>
  <c r="J32" i="2" s="1"/>
  <c r="E34" i="2"/>
  <c r="H34" i="2"/>
  <c r="I7" i="2"/>
  <c r="I34" i="2" l="1"/>
  <c r="J7" i="2"/>
  <c r="J34" i="2" s="1"/>
</calcChain>
</file>

<file path=xl/sharedStrings.xml><?xml version="1.0" encoding="utf-8"?>
<sst xmlns="http://schemas.openxmlformats.org/spreadsheetml/2006/main" count="38" uniqueCount="36">
  <si>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</si>
  <si>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</si>
  <si>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</si>
  <si>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</si>
  <si>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</si>
  <si>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</si>
  <si>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</si>
  <si>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</si>
  <si>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</si>
  <si>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</si>
  <si>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</si>
  <si>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</si>
  <si>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</si>
  <si>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</si>
  <si>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</si>
  <si>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</si>
  <si>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</si>
  <si>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</si>
  <si>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</si>
  <si>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</si>
  <si>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</si>
  <si>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</si>
  <si>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</si>
  <si>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</si>
  <si>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</si>
  <si>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</si>
  <si>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</si>
  <si>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</si>
  <si>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</si>
  <si>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 (foreign)</t>
  </si>
  <si>
    <t>GS-12</t>
  </si>
  <si>
    <t>OMB Control No.
0579-0391</t>
  </si>
  <si>
    <t>Inspections</t>
  </si>
  <si>
    <t>GS-11</t>
  </si>
  <si>
    <t>Emergency Action Notification (PPQ 523)</t>
  </si>
  <si>
    <t>Notice of Arrival (PPQ 368)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</si>
</sst>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Layout" zoomScaleNormal="100" workbookViewId="0">
      <selection activeCell="B24" sqref="B2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4" t="s">
        <v>26</v>
      </c>
      <c r="B1" s="45"/>
      <c r="C1" s="45"/>
      <c r="D1" s="45"/>
      <c r="E1" s="45"/>
      <c r="F1" s="45"/>
      <c r="G1" s="45"/>
      <c r="H1" s="45"/>
      <c r="I1" s="16"/>
      <c r="J1" s="16"/>
      <c r="K1" s="1"/>
    </row>
    <row r="2" spans="1:11" ht="24.95" customHeight="1" x14ac:dyDescent="0.2">
      <c r="A2" s="42"/>
      <c r="B2" s="43"/>
      <c r="C2" s="43"/>
      <c r="D2" s="43"/>
      <c r="E2" s="43"/>
      <c r="F2" s="43"/>
      <c r="G2" s="43"/>
      <c r="H2" s="49" t="s">
        <v>31</v>
      </c>
      <c r="I2" s="50"/>
      <c r="J2" s="16"/>
      <c r="K2" s="8"/>
    </row>
    <row r="3" spans="1:11" ht="33.950000000000003" customHeight="1" x14ac:dyDescent="0.2">
      <c r="A3" s="46" t="s">
        <v>15</v>
      </c>
      <c r="B3" s="46"/>
      <c r="C3" s="17" t="s">
        <v>0</v>
      </c>
      <c r="D3" s="18" t="s">
        <v>16</v>
      </c>
      <c r="E3" s="19" t="s">
        <v>17</v>
      </c>
      <c r="F3" s="48" t="s">
        <v>18</v>
      </c>
      <c r="G3" s="48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7" t="s">
        <v>1</v>
      </c>
      <c r="B5" s="47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95</v>
      </c>
      <c r="D7" s="29">
        <v>0.5</v>
      </c>
      <c r="E7" s="5">
        <f t="shared" si="0"/>
        <v>47.5</v>
      </c>
      <c r="F7" s="21" t="s">
        <v>30</v>
      </c>
      <c r="G7" s="25">
        <v>42.98</v>
      </c>
      <c r="H7" s="25">
        <f t="shared" si="1"/>
        <v>2041.55</v>
      </c>
      <c r="I7" s="25">
        <f t="shared" si="2"/>
        <v>283.77545000000003</v>
      </c>
      <c r="J7" s="25">
        <f t="shared" si="3"/>
        <v>2325.3254499999998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5">
        <f t="shared" si="1"/>
        <v>0</v>
      </c>
      <c r="I8" s="35">
        <f t="shared" si="2"/>
        <v>0</v>
      </c>
      <c r="J8" s="35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5"/>
      <c r="I9" s="35"/>
      <c r="J9" s="35">
        <f t="shared" si="3"/>
        <v>0</v>
      </c>
      <c r="K9" s="30"/>
    </row>
    <row r="10" spans="1:11" s="31" customFormat="1" x14ac:dyDescent="0.2">
      <c r="A10" s="30"/>
      <c r="B10" s="2" t="s">
        <v>32</v>
      </c>
      <c r="C10" s="5">
        <v>19</v>
      </c>
      <c r="D10" s="29">
        <v>1</v>
      </c>
      <c r="E10" s="5">
        <f t="shared" si="0"/>
        <v>19</v>
      </c>
      <c r="F10" s="21" t="s">
        <v>33</v>
      </c>
      <c r="G10" s="25">
        <v>35.86</v>
      </c>
      <c r="H10" s="25">
        <f t="shared" si="1"/>
        <v>681.34</v>
      </c>
      <c r="I10" s="25">
        <f t="shared" si="2"/>
        <v>94.706260000000015</v>
      </c>
      <c r="J10" s="25">
        <f t="shared" si="3"/>
        <v>776.04626000000007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 t="s">
        <v>34</v>
      </c>
      <c r="C13" s="5">
        <v>1</v>
      </c>
      <c r="D13" s="29">
        <v>0.3</v>
      </c>
      <c r="E13" s="5">
        <f t="shared" si="0"/>
        <v>0.3</v>
      </c>
      <c r="F13" s="21" t="s">
        <v>33</v>
      </c>
      <c r="G13" s="25">
        <v>35.86</v>
      </c>
      <c r="H13" s="25">
        <f t="shared" si="1"/>
        <v>10.757999999999999</v>
      </c>
      <c r="I13" s="25">
        <f t="shared" si="2"/>
        <v>1.4953620000000001</v>
      </c>
      <c r="J13" s="25">
        <f t="shared" si="3"/>
        <v>12.253361999999999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5">
        <f t="shared" si="1"/>
        <v>0</v>
      </c>
      <c r="I14" s="35">
        <f t="shared" si="2"/>
        <v>0</v>
      </c>
      <c r="J14" s="35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5">
        <f t="shared" si="1"/>
        <v>0</v>
      </c>
      <c r="I15" s="35">
        <f t="shared" si="2"/>
        <v>0</v>
      </c>
      <c r="J15" s="35">
        <f t="shared" si="3"/>
        <v>0</v>
      </c>
      <c r="K15" s="30"/>
    </row>
    <row r="16" spans="1:11" x14ac:dyDescent="0.2">
      <c r="A16" s="30"/>
      <c r="B16" s="30" t="s">
        <v>35</v>
      </c>
      <c r="C16" s="32">
        <v>19</v>
      </c>
      <c r="D16" s="33">
        <v>1</v>
      </c>
      <c r="E16" s="32">
        <f t="shared" si="0"/>
        <v>19</v>
      </c>
      <c r="F16" s="21" t="s">
        <v>33</v>
      </c>
      <c r="G16" s="25">
        <v>35.86</v>
      </c>
      <c r="H16" s="35">
        <f t="shared" si="1"/>
        <v>681.34</v>
      </c>
      <c r="I16" s="35">
        <f t="shared" si="2"/>
        <v>94.706260000000015</v>
      </c>
      <c r="J16" s="35">
        <f t="shared" si="3"/>
        <v>776.04626000000007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5">
        <f t="shared" si="1"/>
        <v>0</v>
      </c>
      <c r="I17" s="35">
        <f t="shared" si="2"/>
        <v>0</v>
      </c>
      <c r="J17" s="35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3" si="4">+C18*D18</f>
        <v>0</v>
      </c>
      <c r="F18" s="21"/>
      <c r="G18" s="25"/>
      <c r="H18" s="25">
        <f t="shared" ref="H18:H22" si="5">+E18*G18</f>
        <v>0</v>
      </c>
      <c r="I18" s="25">
        <f t="shared" ref="I18:I22" si="6">+H18*0.139</f>
        <v>0</v>
      </c>
      <c r="J18" s="25">
        <f t="shared" ref="J18:J22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x14ac:dyDescent="0.2">
      <c r="A23" s="30"/>
      <c r="B23" s="30"/>
      <c r="C23" s="32"/>
      <c r="D23" s="33"/>
      <c r="E23" s="32">
        <f t="shared" si="4"/>
        <v>0</v>
      </c>
      <c r="F23" s="34"/>
      <c r="G23" s="35"/>
      <c r="H23" s="35">
        <f t="shared" ref="H23:H33" si="8">+E23*G23</f>
        <v>0</v>
      </c>
      <c r="I23" s="35">
        <f t="shared" ref="I23:I33" si="9">+H23*0.139</f>
        <v>0</v>
      </c>
      <c r="J23" s="35">
        <f t="shared" ref="J23:J33" si="10">+H23+I23</f>
        <v>0</v>
      </c>
      <c r="K23" s="30"/>
    </row>
    <row r="24" spans="1:11" x14ac:dyDescent="0.2">
      <c r="A24" s="2"/>
      <c r="B24" s="2"/>
      <c r="C24" s="5"/>
      <c r="D24" s="29"/>
      <c r="E24" s="5">
        <f>+C24*D24</f>
        <v>0</v>
      </c>
      <c r="F24" s="21"/>
      <c r="G24" s="25"/>
      <c r="H24" s="25">
        <f>+E24*G24</f>
        <v>0</v>
      </c>
      <c r="I24" s="25">
        <f>+H24*0.139</f>
        <v>0</v>
      </c>
      <c r="J24" s="25">
        <f>+H24+I24</f>
        <v>0</v>
      </c>
      <c r="K24" s="2"/>
    </row>
    <row r="25" spans="1:11" x14ac:dyDescent="0.2">
      <c r="A25" s="30"/>
      <c r="B25" s="30"/>
      <c r="C25" s="32"/>
      <c r="D25" s="33"/>
      <c r="E25" s="32">
        <f t="shared" ref="E25:E33" si="11">+C25*D25</f>
        <v>0</v>
      </c>
      <c r="F25" s="34"/>
      <c r="G25" s="35"/>
      <c r="H25" s="35">
        <f t="shared" si="8"/>
        <v>0</v>
      </c>
      <c r="I25" s="35">
        <f t="shared" si="9"/>
        <v>0</v>
      </c>
      <c r="J25" s="35">
        <f t="shared" si="10"/>
        <v>0</v>
      </c>
      <c r="K25" s="30"/>
    </row>
    <row r="26" spans="1:11" x14ac:dyDescent="0.2">
      <c r="A26" s="30"/>
      <c r="B26" s="30"/>
      <c r="C26" s="32"/>
      <c r="D26" s="33"/>
      <c r="E26" s="32">
        <f t="shared" si="11"/>
        <v>0</v>
      </c>
      <c r="F26" s="34"/>
      <c r="G26" s="35"/>
      <c r="H26" s="35">
        <f t="shared" si="8"/>
        <v>0</v>
      </c>
      <c r="I26" s="35">
        <f t="shared" si="9"/>
        <v>0</v>
      </c>
      <c r="J26" s="35">
        <f t="shared" si="10"/>
        <v>0</v>
      </c>
      <c r="K26" s="30"/>
    </row>
    <row r="27" spans="1:11" x14ac:dyDescent="0.2">
      <c r="A27" s="30"/>
      <c r="B27" s="30"/>
      <c r="C27" s="32"/>
      <c r="D27" s="33"/>
      <c r="E27" s="32">
        <f t="shared" si="11"/>
        <v>0</v>
      </c>
      <c r="F27" s="34"/>
      <c r="G27" s="35"/>
      <c r="H27" s="35">
        <f t="shared" si="8"/>
        <v>0</v>
      </c>
      <c r="I27" s="35">
        <f t="shared" si="9"/>
        <v>0</v>
      </c>
      <c r="J27" s="35">
        <f t="shared" si="10"/>
        <v>0</v>
      </c>
      <c r="K27" s="30"/>
    </row>
    <row r="28" spans="1:11" x14ac:dyDescent="0.2">
      <c r="A28" s="30"/>
      <c r="B28" s="30"/>
      <c r="C28" s="32"/>
      <c r="D28" s="33"/>
      <c r="E28" s="32">
        <f t="shared" si="11"/>
        <v>0</v>
      </c>
      <c r="F28" s="34"/>
      <c r="G28" s="35"/>
      <c r="H28" s="35">
        <f t="shared" si="8"/>
        <v>0</v>
      </c>
      <c r="I28" s="35">
        <f t="shared" si="9"/>
        <v>0</v>
      </c>
      <c r="J28" s="35">
        <f t="shared" si="10"/>
        <v>0</v>
      </c>
      <c r="K28" s="30"/>
    </row>
    <row r="29" spans="1:11" x14ac:dyDescent="0.2">
      <c r="A29" s="30"/>
      <c r="B29" s="30"/>
      <c r="C29" s="36"/>
      <c r="D29" s="37"/>
      <c r="E29" s="36">
        <f t="shared" si="11"/>
        <v>0</v>
      </c>
      <c r="F29" s="38"/>
      <c r="G29" s="35"/>
      <c r="H29" s="41">
        <f t="shared" si="8"/>
        <v>0</v>
      </c>
      <c r="I29" s="41">
        <f t="shared" si="9"/>
        <v>0</v>
      </c>
      <c r="J29" s="41">
        <f t="shared" si="10"/>
        <v>0</v>
      </c>
      <c r="K29" s="30"/>
    </row>
    <row r="30" spans="1:11" x14ac:dyDescent="0.2">
      <c r="A30" s="30"/>
      <c r="B30" s="39"/>
      <c r="C30" s="32"/>
      <c r="D30" s="33"/>
      <c r="E30" s="32">
        <f t="shared" si="11"/>
        <v>0</v>
      </c>
      <c r="F30" s="34"/>
      <c r="G30" s="35"/>
      <c r="H30" s="35">
        <f t="shared" si="8"/>
        <v>0</v>
      </c>
      <c r="I30" s="35">
        <f t="shared" si="9"/>
        <v>0</v>
      </c>
      <c r="J30" s="35">
        <f t="shared" si="10"/>
        <v>0</v>
      </c>
      <c r="K30" s="30"/>
    </row>
    <row r="31" spans="1:11" s="31" customFormat="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5">
        <f t="shared" si="8"/>
        <v>0</v>
      </c>
      <c r="I31" s="35">
        <f t="shared" si="9"/>
        <v>0</v>
      </c>
      <c r="J31" s="35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5">
        <f t="shared" si="8"/>
        <v>0</v>
      </c>
      <c r="I32" s="35">
        <f t="shared" si="9"/>
        <v>0</v>
      </c>
      <c r="J32" s="35">
        <f t="shared" si="10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5">
        <f t="shared" si="8"/>
        <v>0</v>
      </c>
      <c r="I33" s="35">
        <f t="shared" si="9"/>
        <v>0</v>
      </c>
      <c r="J33" s="35">
        <f t="shared" si="10"/>
        <v>0</v>
      </c>
      <c r="K33" s="30"/>
    </row>
    <row r="34" spans="1:11" s="31" customFormat="1" x14ac:dyDescent="0.2">
      <c r="A34" s="28" t="s">
        <v>25</v>
      </c>
      <c r="B34" s="2"/>
      <c r="C34" s="5"/>
      <c r="D34" s="24"/>
      <c r="E34" s="5">
        <f>SUM(E6:E33)</f>
        <v>86.11999999999999</v>
      </c>
      <c r="F34" s="27"/>
      <c r="G34" s="25"/>
      <c r="H34" s="25">
        <f>SUM(H6:H33)</f>
        <v>3414.9879999999998</v>
      </c>
      <c r="I34" s="25">
        <f>SUM(I6:I33)</f>
        <v>474.68333200000006</v>
      </c>
      <c r="J34" s="25">
        <f>SUM(J6:J33)</f>
        <v>3889.6713319999999</v>
      </c>
      <c r="K34" s="2"/>
    </row>
    <row r="35" spans="1:11" s="31" customFormat="1" x14ac:dyDescent="0.2">
      <c r="A35" s="1" t="s">
        <v>28</v>
      </c>
      <c r="B35" s="1"/>
      <c r="C35" s="1"/>
      <c r="D35" s="10"/>
      <c r="E35" s="11"/>
      <c r="F35" s="13"/>
      <c r="G35" s="14"/>
      <c r="H35" s="11"/>
      <c r="I35" s="16"/>
      <c r="J35" s="16"/>
      <c r="K35" s="1"/>
    </row>
    <row r="36" spans="1:11" s="31" customFormat="1" x14ac:dyDescent="0.2">
      <c r="A36" s="1" t="s">
        <v>27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1" customFormat="1" x14ac:dyDescent="0.2">
      <c r="A37" s="1"/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9" spans="1:11" s="1" customFormat="1" x14ac:dyDescent="0.2">
      <c r="A49"/>
      <c r="B49"/>
      <c r="C49"/>
      <c r="D49" s="9"/>
      <c r="E49" s="7"/>
      <c r="F49" s="12"/>
      <c r="G49" s="4"/>
      <c r="H49" s="7"/>
      <c r="I49" s="15"/>
      <c r="J49" s="15"/>
      <c r="K49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Australia Mango</Project_x0020_Name>
    <OMB_x0020_control_x0020__x0023_ xmlns="7e5b9ae7-a347-4d92-9f74-fe480936de16">0579-0391</OMB_x0020_control_x0020__x0023_>
    <APHIS_x0020_docket_x0020__x0023_ xmlns="7e5b9ae7-a347-4d92-9f74-fe480936de16" xsi:nil="true"/>
    <Content_x0020_Type xmlns="7e5b9ae7-a347-4d92-9f74-fe480936de16">Renewal</Content_x0020_Type>
    <Document_x0020_type xmlns="7e5b9ae7-a347-4d92-9f74-fe480936de16">APHIS 79</Document_x0020_type>
    <Prject_x0020_Type xmlns="7e5b9ae7-a347-4d92-9f74-fe480936de16">Imports- Q56 and Q37</Prject_x0020_Type>
    <_dlc_DocId xmlns="30fd08c8-6eec-448f-b918-567415d0039b">23AXXXC3UW4Z-1926130773-795</_dlc_DocId>
    <_dlc_DocIdUrl xmlns="30fd08c8-6eec-448f-b918-567415d0039b">
      <Url>https://ems-team.usda.gov/sites/aphis-ppq-policy/php/PCC/Paperwork%20Burden/_layouts/15/DocIdRedir.aspx?ID=23AXXXC3UW4Z-1926130773-795</Url>
      <Description>23AXXXC3UW4Z-1926130773-795</Description>
    </_dlc_DocIdUrl>
  </documentManagement>
</p:properties>
</file>

<file path=customXml/itemProps1.xml><?xml version="1.0" encoding="utf-8"?>
<ds:datastoreItem xmlns:ds="http://schemas.openxmlformats.org/officeDocument/2006/customXml" ds:itemID="{C3DDFF5A-7583-4929-A7C8-85F7B169172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EDB6F2F-596E-44A4-A899-FC085BBA2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7CDEF-D80C-4F36-B075-A6F42E6D19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68C0DE-70BC-4F5D-B06D-2E82902828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5b9ae7-a347-4d92-9f74-fe480936de16"/>
    <ds:schemaRef ds:uri="30fd08c8-6eec-448f-b918-567415d0039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2018-07-13T14:22:53Z</cp:lastPrinted>
  <dcterms:created xsi:type="dcterms:W3CDTF">2001-05-15T11:23:39Z</dcterms:created>
  <dcterms:modified xsi:type="dcterms:W3CDTF">2018-07-13T14:22:57Z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0x010100F005BF5F0F7C2A45A314A117841627F4</vt:lpwstr>
  </property>
  <property fmtid="{D5CDD505-2E9C-101B-9397-08002B2CF9AE}" pid="3" name="_dlc_DocIdItemGuid">
    <vt:lpwstr>43cb9c96-d0ca-432e-8622-7d32214f4eeb</vt:lpwstr>
  </property>
</Properties>
</file>