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22 Pale Cyst Nematode 2011\0322 (2018)\"/>
    </mc:Choice>
  </mc:AlternateContent>
  <bookViews>
    <workbookView xWindow="0" yWindow="0" windowWidth="19200" windowHeight="73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E22" i="2" l="1"/>
  <c r="H22" i="2" s="1"/>
  <c r="H21" i="2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25" i="2"/>
  <c r="E6" i="2"/>
  <c r="H6" i="2" s="1"/>
  <c r="E35" i="2"/>
  <c r="E34" i="2"/>
  <c r="H34" i="2" s="1"/>
  <c r="E32" i="2"/>
  <c r="H32" i="2"/>
  <c r="H35" i="2"/>
  <c r="E31" i="2"/>
  <c r="H31" i="2" s="1"/>
  <c r="E26" i="2"/>
  <c r="H26" i="2"/>
  <c r="J26" i="2" s="1"/>
  <c r="H24" i="2"/>
  <c r="I24" i="2" s="1"/>
  <c r="E23" i="2"/>
  <c r="H23" i="2" s="1"/>
  <c r="H25" i="2"/>
  <c r="E33" i="2"/>
  <c r="H33" i="2"/>
  <c r="I33" i="2" s="1"/>
  <c r="E29" i="2"/>
  <c r="H29" i="2"/>
  <c r="I29" i="2" s="1"/>
  <c r="E30" i="2"/>
  <c r="H30" i="2" s="1"/>
  <c r="E27" i="2"/>
  <c r="H27" i="2" s="1"/>
  <c r="E28" i="2"/>
  <c r="H28" i="2"/>
  <c r="I28" i="2"/>
  <c r="J28" i="2" s="1"/>
  <c r="I26" i="2"/>
  <c r="I32" i="2"/>
  <c r="J32" i="2"/>
  <c r="I35" i="2"/>
  <c r="J35" i="2" s="1"/>
  <c r="I11" i="2" l="1"/>
  <c r="J11" i="2"/>
  <c r="I8" i="2"/>
  <c r="J8" i="2"/>
  <c r="I16" i="2"/>
  <c r="J16" i="2"/>
  <c r="I20" i="2"/>
  <c r="J20" i="2"/>
  <c r="I19" i="2"/>
  <c r="J19" i="2"/>
  <c r="I17" i="2"/>
  <c r="J17" i="2"/>
  <c r="I7" i="2"/>
  <c r="J7" i="2"/>
  <c r="I15" i="2"/>
  <c r="J15" i="2" s="1"/>
  <c r="I12" i="2"/>
  <c r="J12" i="2"/>
  <c r="I9" i="2"/>
  <c r="J9" i="2" s="1"/>
  <c r="I13" i="2"/>
  <c r="J13" i="2"/>
  <c r="I10" i="2"/>
  <c r="J10" i="2" s="1"/>
  <c r="I14" i="2"/>
  <c r="J14" i="2"/>
  <c r="I18" i="2"/>
  <c r="J18" i="2" s="1"/>
  <c r="I22" i="2"/>
  <c r="J22" i="2" s="1"/>
  <c r="I21" i="2"/>
  <c r="J21" i="2" s="1"/>
  <c r="I30" i="2"/>
  <c r="J30" i="2"/>
  <c r="I25" i="2"/>
  <c r="J25" i="2" s="1"/>
  <c r="H36" i="2"/>
  <c r="I6" i="2"/>
  <c r="J6" i="2" s="1"/>
  <c r="I23" i="2"/>
  <c r="J23" i="2" s="1"/>
  <c r="I31" i="2"/>
  <c r="J31" i="2" s="1"/>
  <c r="I27" i="2"/>
  <c r="J27" i="2" s="1"/>
  <c r="I34" i="2"/>
  <c r="J34" i="2" s="1"/>
  <c r="J29" i="2"/>
  <c r="J33" i="2"/>
  <c r="J24" i="2"/>
  <c r="E36" i="2"/>
  <c r="J36" i="2" l="1"/>
  <c r="I36" i="2"/>
</calcChain>
</file>

<file path=xl/sharedStrings.xml><?xml version="1.0" encoding="utf-8"?>
<sst xmlns="http://schemas.openxmlformats.org/spreadsheetml/2006/main" count="42" uniqueCount="38">
  <si>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</si>
  <si>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</si>
  <si>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</si>
  <si>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</si>
  <si>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</si>
  <si>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</si>
  <si>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</si>
  <si>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</si>
  <si>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</si>
  <si>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</si>
  <si>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</si>
  <si>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</si>
  <si>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</si>
  <si>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</si>
  <si>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</si>
  <si>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</si>
  <si>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</si>
  <si>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</si>
  <si>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</si>
  <si>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</si>
  <si>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</si>
  <si>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</si>
  <si>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</si>
  <si>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</si>
  <si>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</si>
  <si>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</si>
  <si>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</si>
  <si>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</si>
  <si>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</si>
  <si>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GS-13</t>
  </si>
  <si>
    <t>Federal Certificate</t>
  </si>
  <si>
    <t>Federal Permit</t>
  </si>
  <si>
    <t>Compliance Agreement</t>
  </si>
  <si>
    <t>GS-12</t>
  </si>
  <si>
    <t xml:space="preserve"> 0579-0322
</t>
  </si>
  <si>
    <t>Self-Certification</t>
  </si>
  <si>
    <t>Appeal of Certificate or Limited Permit</t>
  </si>
  <si>
    <t>Appeal of Compliance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</si>
</sst>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Normal="100" zoomScaleSheetLayoutView="100" workbookViewId="0">
      <selection activeCell="G25" sqref="G25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30" t="s">
        <v>30</v>
      </c>
      <c r="C7" s="5">
        <v>1280</v>
      </c>
      <c r="D7" s="29">
        <v>0.2</v>
      </c>
      <c r="E7" s="5">
        <f t="shared" ref="E7:E18" si="4">+C7*D7</f>
        <v>256</v>
      </c>
      <c r="F7" s="21" t="s">
        <v>33</v>
      </c>
      <c r="G7" s="25">
        <v>42.98</v>
      </c>
      <c r="H7" s="26">
        <f t="shared" ref="H7:H22" si="5">+E7*G7</f>
        <v>11002.88</v>
      </c>
      <c r="I7" s="26">
        <f t="shared" ref="I7:I22" si="6">+H7*0.139</f>
        <v>1529.40032</v>
      </c>
      <c r="J7" s="26">
        <f t="shared" ref="J7:J22" si="7">+H7+I7</f>
        <v>12532.28032</v>
      </c>
      <c r="K7" s="2"/>
    </row>
    <row r="8" spans="1:11" s="31" customFormat="1" x14ac:dyDescent="0.2">
      <c r="A8" s="30"/>
      <c r="B8" s="2"/>
      <c r="C8" s="5"/>
      <c r="D8" s="29"/>
      <c r="E8" s="5">
        <f t="shared" si="4"/>
        <v>0</v>
      </c>
      <c r="F8" s="21"/>
      <c r="G8" s="25"/>
      <c r="H8" s="26">
        <f t="shared" si="5"/>
        <v>0</v>
      </c>
      <c r="I8" s="26">
        <f t="shared" si="6"/>
        <v>0</v>
      </c>
      <c r="J8" s="26">
        <f t="shared" si="7"/>
        <v>0</v>
      </c>
      <c r="K8" s="30"/>
    </row>
    <row r="9" spans="1:11" s="31" customFormat="1" x14ac:dyDescent="0.2">
      <c r="A9" s="30"/>
      <c r="B9" s="2"/>
      <c r="C9" s="5"/>
      <c r="D9" s="29"/>
      <c r="E9" s="5">
        <f t="shared" si="4"/>
        <v>0</v>
      </c>
      <c r="F9" s="21"/>
      <c r="G9" s="25"/>
      <c r="H9" s="26">
        <f t="shared" si="5"/>
        <v>0</v>
      </c>
      <c r="I9" s="26">
        <f t="shared" si="6"/>
        <v>0</v>
      </c>
      <c r="J9" s="26">
        <f t="shared" si="7"/>
        <v>0</v>
      </c>
      <c r="K9" s="30"/>
    </row>
    <row r="10" spans="1:11" s="31" customFormat="1" x14ac:dyDescent="0.2">
      <c r="A10" s="30"/>
      <c r="B10" s="2" t="s">
        <v>31</v>
      </c>
      <c r="C10" s="5">
        <v>570</v>
      </c>
      <c r="D10" s="29">
        <v>0.2</v>
      </c>
      <c r="E10" s="5">
        <f t="shared" si="4"/>
        <v>114</v>
      </c>
      <c r="F10" s="21" t="s">
        <v>33</v>
      </c>
      <c r="G10" s="25">
        <v>42.98</v>
      </c>
      <c r="H10" s="26">
        <f t="shared" si="5"/>
        <v>4899.7199999999993</v>
      </c>
      <c r="I10" s="26">
        <f t="shared" si="6"/>
        <v>681.06107999999995</v>
      </c>
      <c r="J10" s="26">
        <f t="shared" si="7"/>
        <v>5580.7810799999988</v>
      </c>
      <c r="K10" s="2"/>
    </row>
    <row r="11" spans="1:11" s="31" customFormat="1" x14ac:dyDescent="0.2">
      <c r="A11" s="30"/>
      <c r="B11" s="30"/>
      <c r="C11" s="32"/>
      <c r="D11" s="33"/>
      <c r="E11" s="32">
        <f t="shared" si="4"/>
        <v>0</v>
      </c>
      <c r="F11" s="34"/>
      <c r="G11" s="35"/>
      <c r="H11" s="36">
        <f t="shared" si="5"/>
        <v>0</v>
      </c>
      <c r="I11" s="36">
        <f t="shared" si="6"/>
        <v>0</v>
      </c>
      <c r="J11" s="36">
        <f t="shared" si="7"/>
        <v>0</v>
      </c>
      <c r="K11" s="2"/>
    </row>
    <row r="12" spans="1:11" x14ac:dyDescent="0.2">
      <c r="A12" s="2"/>
      <c r="B12" s="30"/>
      <c r="C12" s="32"/>
      <c r="D12" s="33"/>
      <c r="E12" s="32">
        <f>+C12*D12</f>
        <v>0</v>
      </c>
      <c r="F12" s="34"/>
      <c r="G12" s="35"/>
      <c r="H12" s="36">
        <f t="shared" si="5"/>
        <v>0</v>
      </c>
      <c r="I12" s="36">
        <f t="shared" si="6"/>
        <v>0</v>
      </c>
      <c r="J12" s="36">
        <f t="shared" si="7"/>
        <v>0</v>
      </c>
      <c r="K12" s="2"/>
    </row>
    <row r="13" spans="1:11" x14ac:dyDescent="0.2">
      <c r="A13" s="2"/>
      <c r="B13" s="30" t="s">
        <v>32</v>
      </c>
      <c r="C13" s="32">
        <v>9</v>
      </c>
      <c r="D13" s="33">
        <v>1.25</v>
      </c>
      <c r="E13" s="32">
        <f t="shared" ref="E13:E22" si="8">+C13*D13</f>
        <v>11.25</v>
      </c>
      <c r="F13" s="34" t="s">
        <v>29</v>
      </c>
      <c r="G13" s="35">
        <v>51.11</v>
      </c>
      <c r="H13" s="36">
        <f t="shared" si="5"/>
        <v>574.98749999999995</v>
      </c>
      <c r="I13" s="36">
        <f t="shared" si="6"/>
        <v>79.923262500000007</v>
      </c>
      <c r="J13" s="36">
        <f t="shared" si="7"/>
        <v>654.91076249999992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8"/>
        <v>0</v>
      </c>
      <c r="F14" s="34"/>
      <c r="G14" s="35"/>
      <c r="H14" s="36">
        <f t="shared" si="5"/>
        <v>0</v>
      </c>
      <c r="I14" s="36">
        <f t="shared" si="6"/>
        <v>0</v>
      </c>
      <c r="J14" s="36">
        <f t="shared" si="7"/>
        <v>0</v>
      </c>
      <c r="K14" s="30"/>
    </row>
    <row r="15" spans="1:11" s="31" customFormat="1" x14ac:dyDescent="0.2">
      <c r="A15" s="30"/>
      <c r="B15" s="2"/>
      <c r="C15" s="5"/>
      <c r="D15" s="29"/>
      <c r="E15" s="5">
        <f t="shared" si="8"/>
        <v>0</v>
      </c>
      <c r="F15" s="21"/>
      <c r="G15" s="25"/>
      <c r="H15" s="26">
        <f t="shared" si="5"/>
        <v>0</v>
      </c>
      <c r="I15" s="26">
        <f t="shared" si="6"/>
        <v>0</v>
      </c>
      <c r="J15" s="26">
        <f t="shared" si="7"/>
        <v>0</v>
      </c>
      <c r="K15" s="30"/>
    </row>
    <row r="16" spans="1:11" x14ac:dyDescent="0.2">
      <c r="A16" s="30"/>
      <c r="B16" s="2" t="s">
        <v>35</v>
      </c>
      <c r="C16" s="5">
        <v>4</v>
      </c>
      <c r="D16" s="29">
        <v>3.5</v>
      </c>
      <c r="E16" s="5">
        <f t="shared" si="8"/>
        <v>14</v>
      </c>
      <c r="F16" s="21" t="s">
        <v>33</v>
      </c>
      <c r="G16" s="25">
        <v>42.98</v>
      </c>
      <c r="H16" s="26">
        <f t="shared" si="5"/>
        <v>601.71999999999991</v>
      </c>
      <c r="I16" s="26">
        <f t="shared" si="6"/>
        <v>83.639079999999993</v>
      </c>
      <c r="J16" s="26">
        <f t="shared" si="7"/>
        <v>685.35907999999995</v>
      </c>
      <c r="K16" s="30"/>
    </row>
    <row r="17" spans="1:11" s="31" customFormat="1" x14ac:dyDescent="0.2">
      <c r="A17" s="30"/>
      <c r="B17" s="2"/>
      <c r="C17" s="5"/>
      <c r="D17" s="29"/>
      <c r="E17" s="5">
        <f t="shared" si="8"/>
        <v>0</v>
      </c>
      <c r="F17" s="21"/>
      <c r="G17" s="25"/>
      <c r="H17" s="26">
        <f t="shared" si="5"/>
        <v>0</v>
      </c>
      <c r="I17" s="26">
        <f t="shared" si="6"/>
        <v>0</v>
      </c>
      <c r="J17" s="26">
        <f t="shared" si="7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si="8"/>
        <v>0</v>
      </c>
      <c r="F18" s="21"/>
      <c r="G18" s="25"/>
      <c r="H18" s="26">
        <f t="shared" si="5"/>
        <v>0</v>
      </c>
      <c r="I18" s="26">
        <f t="shared" si="6"/>
        <v>0</v>
      </c>
      <c r="J18" s="26">
        <f t="shared" si="7"/>
        <v>0</v>
      </c>
      <c r="K18" s="2"/>
    </row>
    <row r="19" spans="1:11" s="31" customFormat="1" x14ac:dyDescent="0.2">
      <c r="A19" s="2"/>
      <c r="B19" s="2" t="s">
        <v>36</v>
      </c>
      <c r="C19" s="5">
        <v>1</v>
      </c>
      <c r="D19" s="29">
        <v>0.5</v>
      </c>
      <c r="E19" s="5">
        <f t="shared" si="8"/>
        <v>0.5</v>
      </c>
      <c r="F19" s="21" t="s">
        <v>33</v>
      </c>
      <c r="G19" s="25">
        <v>42.98</v>
      </c>
      <c r="H19" s="26">
        <f t="shared" si="5"/>
        <v>21.49</v>
      </c>
      <c r="I19" s="26">
        <f t="shared" si="6"/>
        <v>2.9871099999999999</v>
      </c>
      <c r="J19" s="26">
        <f t="shared" si="7"/>
        <v>24.47711</v>
      </c>
      <c r="K19" s="2"/>
    </row>
    <row r="20" spans="1:11" s="31" customFormat="1" x14ac:dyDescent="0.2">
      <c r="A20" s="2"/>
      <c r="B20" s="2"/>
      <c r="C20" s="5"/>
      <c r="D20" s="29"/>
      <c r="E20" s="5">
        <f t="shared" si="8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/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 t="s">
        <v>37</v>
      </c>
      <c r="C22" s="5">
        <v>1</v>
      </c>
      <c r="D22" s="29">
        <v>0.5</v>
      </c>
      <c r="E22" s="5">
        <f t="shared" ref="E22" si="9">+C22*D22</f>
        <v>0.5</v>
      </c>
      <c r="F22" s="21" t="s">
        <v>29</v>
      </c>
      <c r="G22" s="25">
        <v>51.11</v>
      </c>
      <c r="H22" s="26">
        <f t="shared" si="5"/>
        <v>25.555</v>
      </c>
      <c r="I22" s="26">
        <f t="shared" si="6"/>
        <v>3.5521450000000003</v>
      </c>
      <c r="J22" s="26">
        <f t="shared" si="7"/>
        <v>29.107144999999999</v>
      </c>
      <c r="K22" s="2"/>
    </row>
    <row r="23" spans="1:11" s="31" customFormat="1" x14ac:dyDescent="0.2">
      <c r="A23" s="2"/>
      <c r="B23" s="2"/>
      <c r="C23" s="5"/>
      <c r="D23" s="29"/>
      <c r="E23" s="5">
        <f t="shared" ref="E18:E25" si="10">+C23*D23</f>
        <v>0</v>
      </c>
      <c r="F23" s="21"/>
      <c r="G23" s="25"/>
      <c r="H23" s="26">
        <f t="shared" ref="H18:H25" si="11">+E23*G23</f>
        <v>0</v>
      </c>
      <c r="I23" s="26">
        <f t="shared" ref="I18:I25" si="12">+H23*0.139</f>
        <v>0</v>
      </c>
      <c r="J23" s="26">
        <f t="shared" ref="J18:J25" si="13">+H23+I23</f>
        <v>0</v>
      </c>
      <c r="K23" s="2"/>
    </row>
    <row r="24" spans="1:11" s="31" customFormat="1" x14ac:dyDescent="0.2">
      <c r="A24" s="2"/>
      <c r="B24" s="2"/>
      <c r="C24" s="5"/>
      <c r="D24" s="29"/>
      <c r="E24" s="5"/>
      <c r="F24" s="21"/>
      <c r="G24" s="25"/>
      <c r="H24" s="26">
        <f t="shared" si="11"/>
        <v>0</v>
      </c>
      <c r="I24" s="26">
        <f t="shared" si="12"/>
        <v>0</v>
      </c>
      <c r="J24" s="26">
        <f t="shared" si="13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ref="E25" si="14">+C25*D25</f>
        <v>0</v>
      </c>
      <c r="F25" s="21"/>
      <c r="G25" s="25"/>
      <c r="H25" s="26">
        <f t="shared" si="11"/>
        <v>0</v>
      </c>
      <c r="I25" s="26">
        <f t="shared" si="12"/>
        <v>0</v>
      </c>
      <c r="J25" s="26">
        <f t="shared" si="13"/>
        <v>0</v>
      </c>
      <c r="K25" s="2"/>
    </row>
    <row r="26" spans="1:11" x14ac:dyDescent="0.2">
      <c r="A26" s="2"/>
      <c r="B26" s="2"/>
      <c r="C26" s="5"/>
      <c r="D26" s="29"/>
      <c r="E26" s="5">
        <f>+C26*D26</f>
        <v>0</v>
      </c>
      <c r="F26" s="21"/>
      <c r="G26" s="25"/>
      <c r="H26" s="26">
        <f>+E26*G26</f>
        <v>0</v>
      </c>
      <c r="I26" s="26">
        <f>+H26*0.139</f>
        <v>0</v>
      </c>
      <c r="J26" s="26">
        <f>+H26+I26</f>
        <v>0</v>
      </c>
      <c r="K26" s="2"/>
    </row>
    <row r="27" spans="1:11" x14ac:dyDescent="0.2">
      <c r="A27" s="30"/>
      <c r="B27" s="30"/>
      <c r="C27" s="32"/>
      <c r="D27" s="33"/>
      <c r="E27" s="32">
        <f t="shared" ref="E27:E35" si="15">+C27*D27</f>
        <v>0</v>
      </c>
      <c r="F27" s="34"/>
      <c r="G27" s="35"/>
      <c r="H27" s="36">
        <f t="shared" ref="H27:H35" si="16">+E27*G27</f>
        <v>0</v>
      </c>
      <c r="I27" s="36">
        <f t="shared" ref="I27:I35" si="17">+H27*0.139</f>
        <v>0</v>
      </c>
      <c r="J27" s="36">
        <f t="shared" ref="J27:J35" si="18">+H27+I27</f>
        <v>0</v>
      </c>
      <c r="K27" s="30"/>
    </row>
    <row r="28" spans="1:11" x14ac:dyDescent="0.2">
      <c r="A28" s="30"/>
      <c r="B28" s="30"/>
      <c r="C28" s="32"/>
      <c r="D28" s="33"/>
      <c r="E28" s="32">
        <f t="shared" si="15"/>
        <v>0</v>
      </c>
      <c r="F28" s="34"/>
      <c r="G28" s="35"/>
      <c r="H28" s="36">
        <f t="shared" si="16"/>
        <v>0</v>
      </c>
      <c r="I28" s="36">
        <f t="shared" si="17"/>
        <v>0</v>
      </c>
      <c r="J28" s="36">
        <f t="shared" si="18"/>
        <v>0</v>
      </c>
      <c r="K28" s="30"/>
    </row>
    <row r="29" spans="1:11" x14ac:dyDescent="0.2">
      <c r="A29" s="30"/>
      <c r="B29" s="30"/>
      <c r="C29" s="32"/>
      <c r="D29" s="33"/>
      <c r="E29" s="32">
        <f t="shared" si="15"/>
        <v>0</v>
      </c>
      <c r="F29" s="34"/>
      <c r="G29" s="35"/>
      <c r="H29" s="36">
        <f t="shared" si="16"/>
        <v>0</v>
      </c>
      <c r="I29" s="36">
        <f t="shared" si="17"/>
        <v>0</v>
      </c>
      <c r="J29" s="36">
        <f t="shared" si="18"/>
        <v>0</v>
      </c>
      <c r="K29" s="30"/>
    </row>
    <row r="30" spans="1:11" x14ac:dyDescent="0.2">
      <c r="A30" s="30"/>
      <c r="B30" s="30"/>
      <c r="C30" s="32"/>
      <c r="D30" s="33"/>
      <c r="E30" s="32">
        <f t="shared" si="15"/>
        <v>0</v>
      </c>
      <c r="F30" s="34"/>
      <c r="G30" s="35"/>
      <c r="H30" s="36">
        <f t="shared" si="16"/>
        <v>0</v>
      </c>
      <c r="I30" s="36">
        <f t="shared" si="17"/>
        <v>0</v>
      </c>
      <c r="J30" s="36">
        <f t="shared" si="18"/>
        <v>0</v>
      </c>
      <c r="K30" s="30"/>
    </row>
    <row r="31" spans="1:11" x14ac:dyDescent="0.2">
      <c r="A31" s="30"/>
      <c r="B31" s="30"/>
      <c r="C31" s="37"/>
      <c r="D31" s="38"/>
      <c r="E31" s="37">
        <f t="shared" si="15"/>
        <v>0</v>
      </c>
      <c r="F31" s="39"/>
      <c r="G31" s="35"/>
      <c r="H31" s="40">
        <f t="shared" si="16"/>
        <v>0</v>
      </c>
      <c r="I31" s="40">
        <f t="shared" si="17"/>
        <v>0</v>
      </c>
      <c r="J31" s="40">
        <f t="shared" si="18"/>
        <v>0</v>
      </c>
      <c r="K31" s="30"/>
    </row>
    <row r="32" spans="1:11" x14ac:dyDescent="0.2">
      <c r="A32" s="30"/>
      <c r="B32" s="41"/>
      <c r="C32" s="32"/>
      <c r="D32" s="33"/>
      <c r="E32" s="32">
        <f t="shared" si="15"/>
        <v>0</v>
      </c>
      <c r="F32" s="34"/>
      <c r="G32" s="35"/>
      <c r="H32" s="36">
        <f t="shared" si="16"/>
        <v>0</v>
      </c>
      <c r="I32" s="36">
        <f t="shared" si="17"/>
        <v>0</v>
      </c>
      <c r="J32" s="36">
        <f t="shared" si="18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5"/>
        <v>0</v>
      </c>
      <c r="F33" s="34"/>
      <c r="G33" s="35"/>
      <c r="H33" s="36">
        <f t="shared" si="16"/>
        <v>0</v>
      </c>
      <c r="I33" s="36">
        <f t="shared" si="17"/>
        <v>0</v>
      </c>
      <c r="J33" s="36">
        <f t="shared" si="18"/>
        <v>0</v>
      </c>
      <c r="K33" s="30"/>
    </row>
    <row r="34" spans="1:11" x14ac:dyDescent="0.2">
      <c r="A34" s="30"/>
      <c r="B34" s="30"/>
      <c r="C34" s="32"/>
      <c r="D34" s="33"/>
      <c r="E34" s="32">
        <f t="shared" si="15"/>
        <v>0</v>
      </c>
      <c r="F34" s="34"/>
      <c r="G34" s="35"/>
      <c r="H34" s="36">
        <f t="shared" si="16"/>
        <v>0</v>
      </c>
      <c r="I34" s="36">
        <f t="shared" si="17"/>
        <v>0</v>
      </c>
      <c r="J34" s="36">
        <f t="shared" si="18"/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 t="shared" si="15"/>
        <v>0</v>
      </c>
      <c r="F35" s="34"/>
      <c r="G35" s="35"/>
      <c r="H35" s="36">
        <f t="shared" si="16"/>
        <v>0</v>
      </c>
      <c r="I35" s="36">
        <f t="shared" si="17"/>
        <v>0</v>
      </c>
      <c r="J35" s="36">
        <f t="shared" si="18"/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396.25</v>
      </c>
      <c r="F36" s="27"/>
      <c r="G36" s="25"/>
      <c r="H36" s="26">
        <f>SUM(H6:H35)</f>
        <v>17126.352500000001</v>
      </c>
      <c r="I36" s="26">
        <f>SUM(I6:I35)</f>
        <v>2380.5629975000002</v>
      </c>
      <c r="J36" s="26">
        <f>SUM(J6:J35)</f>
        <v>19506.915497499998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Pale Cyst Nemotode Quarantine and Regulations</Project_x0020_Name>
    <Content_x0020_Type xmlns="7e5b9ae7-a347-4d92-9f74-fe480936de16">Renewal</Content_x0020_Type>
    <OMB_x0020_control_x0020__x0023_ xmlns="7e5b9ae7-a347-4d92-9f74-fe480936de16">0579-0322</OMB_x0020_control_x0020__x0023_>
    <Prject_x0020_Type xmlns="7e5b9ae7-a347-4d92-9f74-fe480936de16">Domestic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Props1.xml><?xml version="1.0" encoding="utf-8"?>
<ds:datastoreItem xmlns:ds="http://schemas.openxmlformats.org/officeDocument/2006/customXml" ds:itemID="{4E827A32-D69B-4092-A84F-077BB023AFB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33B2E3E-DD36-4CE5-989F-392A19AE9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29BF63-B124-4DEC-ACDE-0F2BBF9329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A7B8B4-02A8-4A52-9C74-9D5A212FCB9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E47F635-20D3-4C6C-B9D4-AA69CD3E17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30fd08c8-6eec-448f-b918-567415d0039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2018-05-18T19:10:40Z</cp:lastPrinted>
  <dcterms:created xsi:type="dcterms:W3CDTF">2001-05-15T11:23:39Z</dcterms:created>
  <dcterms:modified xsi:type="dcterms:W3CDTF">2018-07-24T14:50:51Z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23AXXXC3UW4Z-1926130773-824</vt:lpwstr>
  </property>
  <property fmtid="{D5CDD505-2E9C-101B-9397-08002B2CF9AE}" pid="3" name="_dlc_DocIdItemGuid">
    <vt:lpwstr>5ed4fe46-afc1-4cf3-9e66-18fac3dd6c1e</vt:lpwstr>
  </property>
  <property fmtid="{D5CDD505-2E9C-101B-9397-08002B2CF9AE}" pid="4" name="_dlc_DocIdUrl">
    <vt:lpwstr>https://ems-team.usda.gov/sites/aphis-ppq-policy/php/PCC/Paperwork Burden/_layouts/15/DocIdRedir.aspx?ID=23AXXXC3UW4Z-1926130773-824, 23AXXXC3UW4Z-1926130773-824</vt:lpwstr>
  </property>
</Properties>
</file>