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7" i="2" l="1"/>
  <c r="E14" i="2" l="1"/>
  <c r="H14" i="2" s="1"/>
  <c r="E15" i="2"/>
  <c r="H15" i="2" s="1"/>
  <c r="E16" i="2"/>
  <c r="H16" i="2" s="1"/>
  <c r="I16" i="2" s="1"/>
  <c r="E6" i="2"/>
  <c r="E38" i="2"/>
  <c r="E37" i="2"/>
  <c r="H37" i="2" s="1"/>
  <c r="E35" i="2"/>
  <c r="E28" i="2"/>
  <c r="H28" i="2"/>
  <c r="E17" i="2"/>
  <c r="H17" i="2" s="1"/>
  <c r="I17" i="2" s="1"/>
  <c r="H38" i="2"/>
  <c r="I38" i="2" s="1"/>
  <c r="J38" i="2" s="1"/>
  <c r="H35" i="2"/>
  <c r="J9" i="2"/>
  <c r="E11" i="2"/>
  <c r="H11" i="2" s="1"/>
  <c r="H10" i="2"/>
  <c r="E34" i="2"/>
  <c r="H34" i="2" s="1"/>
  <c r="E13" i="2"/>
  <c r="H13" i="2" s="1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I33" i="2" s="1"/>
  <c r="J33" i="2" s="1"/>
  <c r="E30" i="2"/>
  <c r="H30" i="2"/>
  <c r="I30" i="2" s="1"/>
  <c r="J30" i="2" s="1"/>
  <c r="E18" i="2"/>
  <c r="H18" i="2" s="1"/>
  <c r="E19" i="2"/>
  <c r="H19" i="2" s="1"/>
  <c r="E20" i="2"/>
  <c r="H20" i="2"/>
  <c r="E27" i="2"/>
  <c r="H27" i="2" s="1"/>
  <c r="E31" i="2"/>
  <c r="H31" i="2" s="1"/>
  <c r="I28" i="2"/>
  <c r="J28" i="2" s="1"/>
  <c r="E39" i="2" l="1"/>
  <c r="I32" i="2"/>
  <c r="J32" i="2" s="1"/>
  <c r="I25" i="2"/>
  <c r="J25" i="2" s="1"/>
  <c r="I22" i="2"/>
  <c r="J22" i="2" s="1"/>
  <c r="I21" i="2"/>
  <c r="J21" i="2" s="1"/>
  <c r="I29" i="2"/>
  <c r="J29" i="2" s="1"/>
  <c r="I36" i="2"/>
  <c r="J36" i="2" s="1"/>
  <c r="I23" i="2"/>
  <c r="J23" i="2" s="1"/>
  <c r="I24" i="2"/>
  <c r="J24" i="2" s="1"/>
  <c r="I26" i="2"/>
  <c r="J26" i="2" s="1"/>
  <c r="I27" i="2"/>
  <c r="J27" i="2" s="1"/>
  <c r="I37" i="2"/>
  <c r="J37" i="2" s="1"/>
  <c r="J31" i="2"/>
  <c r="I31" i="2"/>
  <c r="I34" i="2"/>
  <c r="J34" i="2" s="1"/>
  <c r="I35" i="2"/>
  <c r="J35" i="2" s="1"/>
  <c r="I20" i="2"/>
  <c r="J20" i="2" s="1"/>
  <c r="I19" i="2"/>
  <c r="J19" i="2" s="1"/>
  <c r="I18" i="2"/>
  <c r="J18" i="2" s="1"/>
  <c r="J17" i="2"/>
  <c r="J16" i="2"/>
  <c r="I15" i="2"/>
  <c r="J15" i="2" s="1"/>
  <c r="I14" i="2"/>
  <c r="J14" i="2" s="1"/>
  <c r="I13" i="2"/>
  <c r="J13" i="2" s="1"/>
  <c r="I12" i="2"/>
  <c r="J12" i="2" s="1"/>
  <c r="I8" i="2"/>
  <c r="J8" i="2" s="1"/>
  <c r="I7" i="2"/>
  <c r="J7" i="2" s="1"/>
  <c r="I6" i="2"/>
  <c r="J6" i="2" s="1"/>
  <c r="I11" i="2"/>
  <c r="J11" i="2" s="1"/>
  <c r="H39" i="2"/>
  <c r="I10" i="2"/>
  <c r="J10" i="2" s="1"/>
  <c r="I39" i="2" l="1"/>
  <c r="J39" i="2"/>
</calcChain>
</file>

<file path=xl/sharedStrings.xml><?xml version="1.0" encoding="utf-8"?>
<sst xmlns="http://schemas.openxmlformats.org/spreadsheetml/2006/main" count="67" uniqueCount="47">
  <si>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</si>
  <si>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</si>
  <si>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</si>
  <si>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</si>
  <si>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</si>
  <si>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</si>
  <si>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</si>
  <si>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</si>
  <si>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</si>
  <si>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</si>
  <si>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</si>
  <si>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</si>
  <si>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</si>
  <si>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</si>
  <si>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</si>
  <si>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</si>
  <si>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</si>
  <si>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</si>
  <si>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</si>
  <si>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</si>
  <si>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</si>
  <si>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</si>
  <si>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</si>
  <si>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</si>
  <si>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</si>
  <si>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</si>
  <si>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*Includes field and headqarters personnel.</t>
  </si>
  <si>
    <t>APHIS FORM 79</t>
  </si>
  <si>
    <t>OMB Control No.
0579-0007</t>
  </si>
  <si>
    <t>14</t>
  </si>
  <si>
    <t>Memorandum of Understanding</t>
  </si>
  <si>
    <t>9</t>
  </si>
  <si>
    <t>VS 9-2</t>
  </si>
  <si>
    <t>VS 9-3</t>
  </si>
  <si>
    <t>VS 9-4</t>
  </si>
  <si>
    <t>VS 9-5</t>
  </si>
  <si>
    <t>VS 9-6</t>
  </si>
  <si>
    <t>VS 9-7</t>
  </si>
  <si>
    <t>VS 9-8</t>
  </si>
  <si>
    <t>VS 9-9</t>
  </si>
  <si>
    <t>VS 10-3</t>
  </si>
  <si>
    <t>Printing and Mailing Computerized Printouts</t>
  </si>
  <si>
    <t>VS 1-23</t>
  </si>
  <si>
    <t>VS 1-23 A</t>
  </si>
  <si>
    <t>Sentinel Birds Banded for Identification Prior to Flock Vaccination</t>
  </si>
  <si>
    <t>National Poultry Improvement Plan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</si>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</sst>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5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0" fontId="4" fillId="0" borderId="0" xfId="0" applyFont="1" applyFill="1"/>
    <xf numFmtId="0" fontId="3" fillId="0" borderId="0" xfId="0" applyFont="1"/>
    <xf numFmtId="0" fontId="4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selection activeCell="J39" sqref="J39"/>
    </sheetView>
  </sheetViews>
  <sheetFormatPr defaultRowHeight="12.75" x14ac:dyDescent="0.2"/>
  <cols>
    <col min="2" max="2" width="41.7109375" customWidth="1"/>
    <col min="4" max="4" width="9.140625" style="9"/>
    <col min="5" max="5" width="9.85546875" style="7" bestFit="1" customWidth="1"/>
    <col min="6" max="6" width="9.140625" style="12"/>
    <col min="7" max="7" width="12.28515625" style="4" customWidth="1"/>
    <col min="8" max="8" width="11.5703125" style="7" customWidth="1"/>
    <col min="9" max="9" width="12.85546875" style="15" customWidth="1"/>
    <col min="10" max="10" width="9.140625" style="15"/>
  </cols>
  <sheetData>
    <row r="1" spans="1:18" ht="30" customHeight="1" x14ac:dyDescent="0.2">
      <c r="A1" s="48" t="s">
        <v>45</v>
      </c>
      <c r="B1" s="49"/>
      <c r="C1" s="49"/>
      <c r="D1" s="49"/>
      <c r="E1" s="49"/>
      <c r="F1" s="49"/>
      <c r="G1" s="49"/>
      <c r="H1" s="49"/>
      <c r="I1" s="16"/>
      <c r="J1" s="16"/>
      <c r="K1" s="1"/>
    </row>
    <row r="2" spans="1:18" ht="24.95" customHeight="1" x14ac:dyDescent="0.2">
      <c r="A2" s="46"/>
      <c r="B2" s="47"/>
      <c r="C2" s="47"/>
      <c r="D2" s="47"/>
      <c r="E2" s="47"/>
      <c r="F2" s="47"/>
      <c r="G2" s="47"/>
      <c r="H2" s="53" t="s">
        <v>28</v>
      </c>
      <c r="I2" s="54"/>
      <c r="J2" s="16"/>
      <c r="K2" s="8"/>
    </row>
    <row r="3" spans="1:18" ht="33.950000000000003" customHeight="1" x14ac:dyDescent="0.2">
      <c r="A3" s="50" t="s">
        <v>15</v>
      </c>
      <c r="B3" s="50"/>
      <c r="C3" s="17" t="s">
        <v>0</v>
      </c>
      <c r="D3" s="18" t="s">
        <v>16</v>
      </c>
      <c r="E3" s="19" t="s">
        <v>17</v>
      </c>
      <c r="F3" s="52" t="s">
        <v>18</v>
      </c>
      <c r="G3" s="52"/>
      <c r="H3" s="19" t="s">
        <v>21</v>
      </c>
      <c r="I3" s="20" t="s">
        <v>22</v>
      </c>
      <c r="J3" s="20" t="s">
        <v>23</v>
      </c>
      <c r="K3" s="17" t="s">
        <v>24</v>
      </c>
    </row>
    <row r="4" spans="1:18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8" x14ac:dyDescent="0.2">
      <c r="A5" s="51" t="s">
        <v>1</v>
      </c>
      <c r="B5" s="51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8" x14ac:dyDescent="0.2">
      <c r="A6" s="2"/>
      <c r="B6" s="2" t="s">
        <v>30</v>
      </c>
      <c r="C6" s="5">
        <v>49</v>
      </c>
      <c r="D6" s="29">
        <v>0.16</v>
      </c>
      <c r="E6" s="5">
        <f t="shared" ref="E6:E17" si="0">+C6*D6</f>
        <v>7.84</v>
      </c>
      <c r="F6" s="21" t="s">
        <v>29</v>
      </c>
      <c r="G6" s="25">
        <v>56.01</v>
      </c>
      <c r="H6" s="26">
        <v>448.08</v>
      </c>
      <c r="I6" s="26">
        <f t="shared" ref="I6:I17" si="1">+H6*0.139</f>
        <v>62.283120000000004</v>
      </c>
      <c r="J6" s="26">
        <f t="shared" ref="J6:J17" si="2">+H6+I6</f>
        <v>510.36311999999998</v>
      </c>
      <c r="K6" s="2"/>
      <c r="L6" s="44" t="s">
        <v>46</v>
      </c>
      <c r="M6" s="45" t="s">
        <v>46</v>
      </c>
      <c r="N6" s="45" t="s">
        <v>46</v>
      </c>
      <c r="O6" s="45" t="s">
        <v>46</v>
      </c>
      <c r="P6" s="45" t="s">
        <v>46</v>
      </c>
      <c r="Q6" s="45" t="s">
        <v>46</v>
      </c>
      <c r="R6" s="45" t="s">
        <v>46</v>
      </c>
    </row>
    <row r="7" spans="1:18" x14ac:dyDescent="0.2">
      <c r="A7" s="2"/>
      <c r="B7" s="2" t="s">
        <v>30</v>
      </c>
      <c r="C7" s="5">
        <v>49</v>
      </c>
      <c r="D7" s="29">
        <v>0.33</v>
      </c>
      <c r="E7" s="5">
        <f>+C7*D7</f>
        <v>16.170000000000002</v>
      </c>
      <c r="F7" s="21" t="s">
        <v>31</v>
      </c>
      <c r="G7" s="25">
        <v>27.48</v>
      </c>
      <c r="H7" s="26">
        <v>439.68</v>
      </c>
      <c r="I7" s="26">
        <f t="shared" si="1"/>
        <v>61.115520000000004</v>
      </c>
      <c r="J7" s="26">
        <f t="shared" si="2"/>
        <v>500.79552000000001</v>
      </c>
      <c r="K7" s="2"/>
    </row>
    <row r="8" spans="1:18" s="31" customFormat="1" x14ac:dyDescent="0.2">
      <c r="A8" s="30"/>
      <c r="B8" s="30" t="s">
        <v>32</v>
      </c>
      <c r="C8" s="32">
        <v>114564</v>
      </c>
      <c r="D8" s="33">
        <v>0.16</v>
      </c>
      <c r="E8" s="32">
        <v>18330.240000000002</v>
      </c>
      <c r="F8" s="34" t="s">
        <v>29</v>
      </c>
      <c r="G8" s="35">
        <v>56.01</v>
      </c>
      <c r="H8" s="36">
        <v>1026676.74</v>
      </c>
      <c r="I8" s="36">
        <f t="shared" si="1"/>
        <v>142708.06686000002</v>
      </c>
      <c r="J8" s="36">
        <f t="shared" si="2"/>
        <v>1169384.8068599999</v>
      </c>
      <c r="K8" s="30"/>
    </row>
    <row r="9" spans="1:18" s="31" customFormat="1" x14ac:dyDescent="0.2">
      <c r="A9" s="30"/>
      <c r="B9" s="30" t="s">
        <v>33</v>
      </c>
      <c r="C9" s="32">
        <v>16002</v>
      </c>
      <c r="D9" s="33">
        <v>0.25</v>
      </c>
      <c r="E9" s="32">
        <v>4000.5</v>
      </c>
      <c r="F9" s="34" t="s">
        <v>29</v>
      </c>
      <c r="G9" s="35">
        <v>56.01</v>
      </c>
      <c r="H9" s="36">
        <v>224068</v>
      </c>
      <c r="I9" s="36">
        <v>1.1491408000000001</v>
      </c>
      <c r="J9" s="36">
        <f t="shared" si="2"/>
        <v>224069.1491408</v>
      </c>
      <c r="K9" s="30"/>
    </row>
    <row r="10" spans="1:18" s="31" customFormat="1" x14ac:dyDescent="0.2">
      <c r="A10" s="30"/>
      <c r="B10" s="2" t="s">
        <v>34</v>
      </c>
      <c r="C10" s="5">
        <v>384</v>
      </c>
      <c r="D10" s="29">
        <v>4</v>
      </c>
      <c r="E10" s="5">
        <v>1540</v>
      </c>
      <c r="F10" s="21" t="s">
        <v>29</v>
      </c>
      <c r="G10" s="25">
        <v>56.01</v>
      </c>
      <c r="H10" s="26">
        <f t="shared" ref="H10:H17" si="3">+E10*G10</f>
        <v>86255.4</v>
      </c>
      <c r="I10" s="26">
        <f t="shared" si="1"/>
        <v>11989.500599999999</v>
      </c>
      <c r="J10" s="26">
        <f t="shared" si="2"/>
        <v>98244.900599999994</v>
      </c>
      <c r="K10" s="2"/>
    </row>
    <row r="11" spans="1:18" s="31" customFormat="1" x14ac:dyDescent="0.2">
      <c r="A11" s="30"/>
      <c r="B11" s="2" t="s">
        <v>35</v>
      </c>
      <c r="C11" s="5">
        <v>290</v>
      </c>
      <c r="D11" s="29">
        <v>1</v>
      </c>
      <c r="E11" s="5">
        <f t="shared" si="0"/>
        <v>290</v>
      </c>
      <c r="F11" s="21" t="s">
        <v>29</v>
      </c>
      <c r="G11" s="25">
        <v>56.01</v>
      </c>
      <c r="H11" s="26">
        <f t="shared" si="3"/>
        <v>16242.9</v>
      </c>
      <c r="I11" s="26">
        <f t="shared" si="1"/>
        <v>2257.7631000000001</v>
      </c>
      <c r="J11" s="26">
        <f t="shared" si="2"/>
        <v>18500.663099999998</v>
      </c>
      <c r="K11" s="2"/>
    </row>
    <row r="12" spans="1:18" x14ac:dyDescent="0.2">
      <c r="A12" s="2"/>
      <c r="B12" s="2" t="s">
        <v>36</v>
      </c>
      <c r="C12" s="5">
        <v>988</v>
      </c>
      <c r="D12" s="29">
        <v>1</v>
      </c>
      <c r="E12" s="5">
        <f t="shared" si="0"/>
        <v>988</v>
      </c>
      <c r="F12" s="21" t="s">
        <v>29</v>
      </c>
      <c r="G12" s="25">
        <v>56.01</v>
      </c>
      <c r="H12" s="26">
        <f t="shared" si="3"/>
        <v>55337.88</v>
      </c>
      <c r="I12" s="26">
        <f t="shared" si="1"/>
        <v>7691.9653200000002</v>
      </c>
      <c r="J12" s="26">
        <f t="shared" si="2"/>
        <v>63029.84532</v>
      </c>
      <c r="K12" s="2"/>
    </row>
    <row r="13" spans="1:18" x14ac:dyDescent="0.2">
      <c r="A13" s="2"/>
      <c r="B13" s="2" t="s">
        <v>37</v>
      </c>
      <c r="C13" s="5">
        <v>49</v>
      </c>
      <c r="D13" s="29">
        <v>2</v>
      </c>
      <c r="E13" s="5">
        <f t="shared" si="0"/>
        <v>98</v>
      </c>
      <c r="F13" s="21" t="s">
        <v>29</v>
      </c>
      <c r="G13" s="25">
        <v>56.01</v>
      </c>
      <c r="H13" s="26">
        <f t="shared" si="3"/>
        <v>5488.98</v>
      </c>
      <c r="I13" s="26">
        <f t="shared" si="1"/>
        <v>762.96821999999997</v>
      </c>
      <c r="J13" s="26">
        <f t="shared" si="2"/>
        <v>6251.9482199999993</v>
      </c>
      <c r="K13" s="2"/>
    </row>
    <row r="14" spans="1:18" s="31" customFormat="1" x14ac:dyDescent="0.2">
      <c r="A14" s="30"/>
      <c r="B14" s="30" t="s">
        <v>38</v>
      </c>
      <c r="C14" s="32">
        <v>150</v>
      </c>
      <c r="D14" s="33">
        <v>0.2</v>
      </c>
      <c r="E14" s="32">
        <f t="shared" si="0"/>
        <v>30</v>
      </c>
      <c r="F14" s="34" t="s">
        <v>29</v>
      </c>
      <c r="G14" s="35">
        <v>56.01</v>
      </c>
      <c r="H14" s="36">
        <f t="shared" si="3"/>
        <v>1680.3</v>
      </c>
      <c r="I14" s="36">
        <f t="shared" si="1"/>
        <v>233.5617</v>
      </c>
      <c r="J14" s="36">
        <f t="shared" si="2"/>
        <v>1913.8616999999999</v>
      </c>
      <c r="K14" s="30"/>
    </row>
    <row r="15" spans="1:18" s="31" customFormat="1" x14ac:dyDescent="0.2">
      <c r="A15" s="30"/>
      <c r="B15" s="30" t="s">
        <v>39</v>
      </c>
      <c r="C15" s="32">
        <v>1080</v>
      </c>
      <c r="D15" s="33">
        <v>0.2</v>
      </c>
      <c r="E15" s="32">
        <f t="shared" si="0"/>
        <v>216</v>
      </c>
      <c r="F15" s="34" t="s">
        <v>29</v>
      </c>
      <c r="G15" s="35">
        <v>56.01</v>
      </c>
      <c r="H15" s="36">
        <f t="shared" si="3"/>
        <v>12098.16</v>
      </c>
      <c r="I15" s="36">
        <f t="shared" si="1"/>
        <v>1681.6442400000001</v>
      </c>
      <c r="J15" s="36">
        <f t="shared" si="2"/>
        <v>13779.804239999999</v>
      </c>
      <c r="K15" s="30"/>
    </row>
    <row r="16" spans="1:18" x14ac:dyDescent="0.2">
      <c r="A16" s="30"/>
      <c r="B16" s="30" t="s">
        <v>44</v>
      </c>
      <c r="C16" s="32">
        <v>175</v>
      </c>
      <c r="D16" s="33">
        <v>1</v>
      </c>
      <c r="E16" s="32">
        <f t="shared" si="0"/>
        <v>175</v>
      </c>
      <c r="F16" s="34" t="s">
        <v>29</v>
      </c>
      <c r="G16" s="35">
        <v>56.01</v>
      </c>
      <c r="H16" s="36">
        <f t="shared" si="3"/>
        <v>9801.75</v>
      </c>
      <c r="I16" s="36">
        <f t="shared" si="1"/>
        <v>1362.44325</v>
      </c>
      <c r="J16" s="36">
        <f t="shared" si="2"/>
        <v>11164.19325</v>
      </c>
      <c r="K16" s="30"/>
    </row>
    <row r="17" spans="1:12" s="31" customFormat="1" x14ac:dyDescent="0.2">
      <c r="A17" s="30"/>
      <c r="B17" s="30" t="s">
        <v>40</v>
      </c>
      <c r="C17" s="32">
        <v>5904</v>
      </c>
      <c r="D17" s="33">
        <v>0.16</v>
      </c>
      <c r="E17" s="32">
        <f t="shared" si="0"/>
        <v>944.64</v>
      </c>
      <c r="F17" s="34" t="s">
        <v>29</v>
      </c>
      <c r="G17" s="35">
        <v>56.01</v>
      </c>
      <c r="H17" s="36">
        <f t="shared" si="3"/>
        <v>52909.286399999997</v>
      </c>
      <c r="I17" s="36">
        <f t="shared" si="1"/>
        <v>7354.3908096000005</v>
      </c>
      <c r="J17" s="36">
        <f t="shared" si="2"/>
        <v>60263.677209599999</v>
      </c>
      <c r="K17" s="30"/>
    </row>
    <row r="18" spans="1:12" s="31" customFormat="1" x14ac:dyDescent="0.2">
      <c r="A18" s="2"/>
      <c r="B18" s="2" t="s">
        <v>41</v>
      </c>
      <c r="C18" s="5">
        <v>10000</v>
      </c>
      <c r="D18" s="29">
        <v>3.3000000000000002E-2</v>
      </c>
      <c r="E18" s="5">
        <f t="shared" ref="E18:E28" si="4">+C18*D18</f>
        <v>330</v>
      </c>
      <c r="F18" s="21" t="s">
        <v>29</v>
      </c>
      <c r="G18" s="25">
        <v>56.01</v>
      </c>
      <c r="H18" s="26">
        <f t="shared" ref="H18:H27" si="5">+E18*G18</f>
        <v>18483.3</v>
      </c>
      <c r="I18" s="26">
        <f t="shared" ref="I18:I27" si="6">+H18*0.139</f>
        <v>2569.1786999999999</v>
      </c>
      <c r="J18" s="26">
        <f t="shared" ref="J18:J27" si="7">+H18+I18</f>
        <v>21052.4787</v>
      </c>
      <c r="K18" s="2"/>
      <c r="L18" s="43"/>
    </row>
    <row r="19" spans="1:12" s="31" customFormat="1" x14ac:dyDescent="0.2">
      <c r="A19" s="2"/>
      <c r="B19" s="2" t="s">
        <v>42</v>
      </c>
      <c r="C19" s="5">
        <v>1</v>
      </c>
      <c r="D19" s="29">
        <v>1</v>
      </c>
      <c r="E19" s="5">
        <f t="shared" si="4"/>
        <v>1</v>
      </c>
      <c r="F19" s="21" t="s">
        <v>29</v>
      </c>
      <c r="G19" s="25">
        <v>56.01</v>
      </c>
      <c r="H19" s="26">
        <f t="shared" si="5"/>
        <v>56.01</v>
      </c>
      <c r="I19" s="26">
        <f t="shared" si="6"/>
        <v>7.7853900000000005</v>
      </c>
      <c r="J19" s="26">
        <f t="shared" si="7"/>
        <v>63.795389999999998</v>
      </c>
      <c r="K19" s="2"/>
    </row>
    <row r="20" spans="1:12" s="31" customFormat="1" x14ac:dyDescent="0.2">
      <c r="A20" s="2"/>
      <c r="B20" s="2" t="s">
        <v>43</v>
      </c>
      <c r="C20" s="5">
        <v>1</v>
      </c>
      <c r="D20" s="29">
        <v>1</v>
      </c>
      <c r="E20" s="5">
        <f t="shared" si="4"/>
        <v>1</v>
      </c>
      <c r="F20" s="21" t="s">
        <v>29</v>
      </c>
      <c r="G20" s="25">
        <v>56.01</v>
      </c>
      <c r="H20" s="26">
        <f t="shared" si="5"/>
        <v>56.01</v>
      </c>
      <c r="I20" s="26">
        <f t="shared" si="6"/>
        <v>7.7853900000000005</v>
      </c>
      <c r="J20" s="26">
        <f t="shared" si="7"/>
        <v>63.795389999999998</v>
      </c>
      <c r="K20" s="2"/>
    </row>
    <row r="21" spans="1:12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2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2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2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2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2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2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2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2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2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2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2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26968.39</v>
      </c>
      <c r="F39" s="27"/>
      <c r="G39" s="25"/>
      <c r="H39" s="26">
        <f>SUM(H6:H38)</f>
        <v>1510042.4763999998</v>
      </c>
      <c r="I39" s="26">
        <f>SUM(I6:I38)</f>
        <v>178751.60136040003</v>
      </c>
      <c r="J39" s="26">
        <f>SUM(J6:J38)</f>
        <v>1688794.0777604003</v>
      </c>
      <c r="K39" s="2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26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Jarred, Katherine A - APHIS</cp:lastModifiedBy>
  <cp:lastPrinted>2014-03-17T14:28:07Z</cp:lastPrinted>
  <dcterms:created xsi:type="dcterms:W3CDTF">2001-05-15T11:23:39Z</dcterms:created>
  <dcterms:modified xsi:type="dcterms:W3CDTF">2014-03-19T13:42:26Z</dcterms:modified>
</cp:coreProperties>
</file>