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01\0101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Sheet1!$A$1:$O$236</definedName>
  </definedNames>
  <calcPr calcId="152511"/>
</workbook>
</file>

<file path=xl/calcChain.xml><?xml version="1.0" encoding="utf-8"?>
<calcChain xmlns="http://schemas.openxmlformats.org/spreadsheetml/2006/main">
  <c r="L34" i="19" l="1"/>
  <c r="M34" i="19"/>
  <c r="N34" i="19"/>
  <c r="O34" i="19"/>
  <c r="J34" i="19"/>
  <c r="J32" i="19"/>
  <c r="J31" i="19"/>
  <c r="L31" i="19" s="1"/>
  <c r="L30" i="19"/>
  <c r="J29" i="19"/>
  <c r="L29" i="19" s="1"/>
  <c r="J28" i="19"/>
  <c r="L28" i="19" s="1"/>
  <c r="L27" i="19"/>
  <c r="J27" i="19"/>
  <c r="J26" i="19"/>
  <c r="L26" i="19" s="1"/>
  <c r="L25" i="19"/>
  <c r="J25" i="19"/>
  <c r="J24" i="19"/>
  <c r="L24" i="19" s="1"/>
  <c r="J23" i="19"/>
  <c r="L23" i="19" s="1"/>
  <c r="J235" i="19"/>
  <c r="L235" i="19" s="1"/>
  <c r="J234" i="19"/>
  <c r="L234" i="19" s="1"/>
  <c r="J233" i="19"/>
  <c r="L233" i="19" s="1"/>
  <c r="J232" i="19"/>
  <c r="L232" i="19" s="1"/>
  <c r="J231" i="19"/>
  <c r="L231" i="19" s="1"/>
  <c r="J230" i="19"/>
  <c r="L230" i="19" s="1"/>
  <c r="J229" i="19"/>
  <c r="L229" i="19" s="1"/>
  <c r="J228" i="19"/>
  <c r="L228" i="19" s="1"/>
  <c r="J227" i="19"/>
  <c r="L227" i="19" s="1"/>
  <c r="J226" i="19"/>
  <c r="L226" i="19" s="1"/>
  <c r="L33" i="19" l="1"/>
  <c r="J33" i="19"/>
  <c r="O68" i="19"/>
  <c r="O65" i="19" l="1"/>
  <c r="O161" i="19" l="1"/>
  <c r="J127" i="19"/>
  <c r="L127" i="19" s="1"/>
  <c r="M167" i="19"/>
  <c r="O167" i="19" s="1"/>
  <c r="M128" i="19"/>
  <c r="O128" i="19" s="1"/>
  <c r="O137" i="19" s="1"/>
  <c r="J96" i="19"/>
  <c r="O166" i="19"/>
  <c r="J166" i="19"/>
  <c r="L166" i="19" s="1"/>
  <c r="J165" i="19"/>
  <c r="L165" i="19" s="1"/>
  <c r="O164" i="19"/>
  <c r="J164" i="19"/>
  <c r="L164" i="19" s="1"/>
  <c r="J163" i="19"/>
  <c r="L163" i="19"/>
  <c r="J162" i="19"/>
  <c r="L162" i="19" s="1"/>
  <c r="J160" i="19"/>
  <c r="L160" i="19" s="1"/>
  <c r="J136" i="19"/>
  <c r="L136" i="19" s="1"/>
  <c r="L135" i="19"/>
  <c r="J134" i="19"/>
  <c r="L134" i="19" s="1"/>
  <c r="J133" i="19"/>
  <c r="L133" i="19" s="1"/>
  <c r="J132" i="19"/>
  <c r="L132" i="19" s="1"/>
  <c r="J131" i="19"/>
  <c r="L131" i="19" s="1"/>
  <c r="J130" i="19"/>
  <c r="J129" i="19"/>
  <c r="L129" i="19" s="1"/>
  <c r="J126" i="19"/>
  <c r="L126" i="19" s="1"/>
  <c r="J65" i="19"/>
  <c r="L65" i="19" s="1"/>
  <c r="J198" i="19"/>
  <c r="L198" i="19" s="1"/>
  <c r="O198" i="19"/>
  <c r="J199" i="19"/>
  <c r="J196" i="19"/>
  <c r="L196" i="19" s="1"/>
  <c r="O199" i="19"/>
  <c r="J200" i="19"/>
  <c r="L200" i="19" s="1"/>
  <c r="J197" i="19"/>
  <c r="L197" i="19" s="1"/>
  <c r="J195" i="19"/>
  <c r="L195" i="19" s="1"/>
  <c r="J194" i="19"/>
  <c r="L194" i="19" s="1"/>
  <c r="J102" i="19"/>
  <c r="L102" i="19" s="1"/>
  <c r="O101" i="19"/>
  <c r="J101" i="19"/>
  <c r="L101" i="19" s="1"/>
  <c r="O100" i="19"/>
  <c r="J100" i="19"/>
  <c r="L100" i="19" s="1"/>
  <c r="O99" i="19"/>
  <c r="J99" i="19"/>
  <c r="L99" i="19" s="1"/>
  <c r="O98" i="19"/>
  <c r="J98" i="19"/>
  <c r="L98" i="19" s="1"/>
  <c r="O97" i="19"/>
  <c r="J97" i="19"/>
  <c r="L97" i="19" s="1"/>
  <c r="O96" i="19"/>
  <c r="J94" i="19"/>
  <c r="L94" i="19" s="1"/>
  <c r="J93" i="19"/>
  <c r="I92" i="19" s="1"/>
  <c r="J92" i="19" s="1"/>
  <c r="J68" i="19"/>
  <c r="L68" i="19" s="1"/>
  <c r="O67" i="19"/>
  <c r="J67" i="19"/>
  <c r="L67" i="19" s="1"/>
  <c r="O66" i="19"/>
  <c r="O64" i="19"/>
  <c r="J64" i="19"/>
  <c r="L64" i="19" s="1"/>
  <c r="O63" i="19"/>
  <c r="J63" i="19"/>
  <c r="L63" i="19" s="1"/>
  <c r="O62" i="19"/>
  <c r="J62" i="19"/>
  <c r="L62" i="19" s="1"/>
  <c r="O61" i="19"/>
  <c r="J61" i="19"/>
  <c r="L61" i="19" s="1"/>
  <c r="O60" i="19"/>
  <c r="J60" i="19"/>
  <c r="L60" i="19" s="1"/>
  <c r="O59" i="19"/>
  <c r="J59" i="19"/>
  <c r="O58" i="19"/>
  <c r="J58" i="19"/>
  <c r="L58" i="19" s="1"/>
  <c r="J203" i="19"/>
  <c r="L203" i="19" s="1"/>
  <c r="J202" i="19"/>
  <c r="L202" i="19" s="1"/>
  <c r="J201" i="19"/>
  <c r="J204" i="19"/>
  <c r="L204" i="19" s="1"/>
  <c r="M69" i="19"/>
  <c r="M103" i="19"/>
  <c r="M205" i="19"/>
  <c r="L199" i="19"/>
  <c r="M171" i="19" l="1"/>
  <c r="O171" i="19"/>
  <c r="J137" i="19"/>
  <c r="J69" i="19"/>
  <c r="O103" i="19"/>
  <c r="L137" i="19"/>
  <c r="L92" i="19"/>
  <c r="J103" i="19"/>
  <c r="I161" i="19"/>
  <c r="J161" i="19" s="1"/>
  <c r="L161" i="19" s="1"/>
  <c r="L171" i="19" s="1"/>
  <c r="L201" i="19"/>
  <c r="L59" i="19"/>
  <c r="L69" i="19" s="1"/>
  <c r="L93" i="19"/>
  <c r="M137" i="19"/>
  <c r="L205" i="19"/>
  <c r="O205" i="19"/>
  <c r="O69" i="19"/>
  <c r="J171" i="19" l="1"/>
  <c r="J35" i="19"/>
  <c r="L103" i="19"/>
  <c r="L35" i="19" l="1"/>
</calcChain>
</file>

<file path=xl/comments1.xml><?xml version="1.0" encoding="utf-8"?>
<comments xmlns="http://schemas.openxmlformats.org/spreadsheetml/2006/main">
  <authors>
    <author>Sutton, Diane L - APHIS</author>
  </authors>
  <commentList>
    <comment ref="H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infected/source</t>
        </r>
      </text>
    </comment>
    <comment ref="H2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inf/source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state contribution</t>
        </r>
      </text>
    </comment>
    <comment ref="H2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investigations in FY 2014 </t>
        </r>
      </text>
    </comment>
    <comment ref="H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estimated mangaged by states</t>
        </r>
      </text>
    </comment>
    <comment ref="H2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in FY 2014</t>
        </r>
      </text>
    </comment>
    <comment ref="H3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FY 2014</t>
        </r>
      </text>
    </comment>
    <comment ref="H5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7 new in FY 2014</t>
        </r>
      </text>
    </comment>
    <comment ref="H5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number managed by State</t>
        </r>
      </text>
    </comment>
    <comment ref="H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15 new in FY 2104</t>
        </r>
      </text>
    </comment>
    <comment ref="H6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 based on estimate of on-farm submissions not associated with clean up in FY 2014 1090 collected - 2/3 of 643 indemnified</t>
        </r>
      </text>
    </comment>
    <comment ref="H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99 PEMMP in place as of 4/2015</t>
        </r>
      </text>
    </comment>
    <comment ref="H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how many managed by State</t>
        </r>
      </text>
    </comment>
    <comment ref="M6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PEMMPs 4/2015</t>
        </r>
      </text>
    </comment>
    <comment ref="H6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combination of lab reports plus field submissions consider adobe form for 5-29</t>
        </r>
      </text>
    </comment>
    <comment ref="H6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one lab state opperated plus guess on how many State submissions</t>
        </r>
      </text>
    </comment>
    <comment ref="H9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on-farm + RSSS sites</t>
        </r>
      </text>
    </comment>
    <comment ref="H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labs 18 </t>
        </r>
      </text>
    </comment>
    <comment ref="H9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9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10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current number plus expected increase 4/2015</t>
        </r>
      </text>
    </comment>
    <comment ref="H1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approved markets handling sheep and goats</t>
        </r>
      </text>
    </comment>
    <comment ref="H12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assumes 20% renew plus 10 new per year</t>
        </r>
      </text>
    </comment>
    <comment ref="M1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H13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we have made this report voluntary only 1 still submits it</t>
        </r>
      </text>
    </comment>
    <comment ref="H13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tag manufactures 4/2015</t>
        </r>
      </text>
    </comment>
    <comment ref="I13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orders 2014 divided by number of manufacturers</t>
        </r>
      </text>
    </comment>
    <comment ref="H13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inf/source and new PEMMPS FY 2014</t>
        </r>
      </text>
    </comment>
    <comment ref="H1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includes acredited vets and owners</t>
        </r>
      </text>
    </comment>
    <comment ref="H1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states process these</t>
        </r>
      </text>
    </comment>
    <comment ref="H16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tag orders in 2014</t>
        </r>
      </text>
    </comment>
    <comment ref="H1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premises in SCS</t>
        </r>
      </text>
    </comment>
    <comment ref="H16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number if IDs issued by States</t>
        </r>
      </text>
    </comment>
    <comment ref="M16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K19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input form our non-profit cooperators</t>
        </r>
      </text>
    </comment>
    <comment ref="H22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ASI, AGF, NIAA</t>
        </r>
      </text>
    </comment>
  </commentList>
</comments>
</file>

<file path=xl/sharedStrings.xml><?xml version="1.0" encoding="utf-8"?>
<sst xmlns="http://schemas.openxmlformats.org/spreadsheetml/2006/main" count="527" uniqueCount="160">
  <si>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</si>
  <si>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</si>
  <si>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</si>
  <si>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</si>
  <si>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</si>
  <si>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</si>
  <si>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</si>
  <si>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</si>
  <si>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</si>
  <si>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</si>
  <si>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</si>
  <si>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</si>
  <si>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</si>
  <si>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</si>
  <si>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</si>
  <si>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</si>
  <si>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</si>
  <si>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</si>
  <si>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</si>
  <si>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</si>
  <si>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</si>
  <si>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</si>
  <si>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</si>
  <si>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</si>
  <si>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</si>
  <si>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</si>
  <si>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</si>
  <si>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</si>
  <si>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</si>
  <si>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</si>
  <si>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</si>
  <si>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</si>
  <si>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</si>
  <si>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</si>
  <si>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</si>
  <si>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</si>
  <si>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</si>
  <si>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</si>
  <si>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</si>
  <si>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</si>
  <si>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</si>
  <si>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</si>
  <si>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</si>
  <si>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</si>
  <si>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</si>
  <si>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</si>
  <si>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</si>
  <si>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</si>
  <si>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</si>
  <si>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</si>
  <si>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0579-0101</t>
  </si>
  <si>
    <t>54.2</t>
  </si>
  <si>
    <t>SF 424</t>
  </si>
  <si>
    <t>SF 424A</t>
  </si>
  <si>
    <t>SF 424B</t>
  </si>
  <si>
    <t>SF LLL</t>
  </si>
  <si>
    <t>VS 1-23,        1-23A</t>
  </si>
  <si>
    <t>54.5</t>
  </si>
  <si>
    <t>54.6</t>
  </si>
  <si>
    <t>VS 1-24</t>
  </si>
  <si>
    <t>54.8</t>
  </si>
  <si>
    <t>VS 5-19C</t>
  </si>
  <si>
    <t>VS 5-29, VS 5-29A</t>
  </si>
  <si>
    <t>VS 10-4</t>
  </si>
  <si>
    <t>VS 5-21</t>
  </si>
  <si>
    <t>54.21</t>
  </si>
  <si>
    <t>VS 5-22</t>
  </si>
  <si>
    <t>VS 5-19A</t>
  </si>
  <si>
    <t>VS 5-19B</t>
  </si>
  <si>
    <t>79.5</t>
  </si>
  <si>
    <t>79.6</t>
  </si>
  <si>
    <t>VS 1-27</t>
  </si>
  <si>
    <t>VS 5-24</t>
  </si>
  <si>
    <t>54.3 (b)</t>
  </si>
  <si>
    <t>54.3 (b) and 54.8 (f)</t>
  </si>
  <si>
    <t>54.8 (e)</t>
  </si>
  <si>
    <t>54.8 (g)</t>
  </si>
  <si>
    <t>54.11 (a) (8)</t>
  </si>
  <si>
    <t>79.2 (b)</t>
  </si>
  <si>
    <t>79.2 (g)</t>
  </si>
  <si>
    <t>VS 17-140 or equivalent</t>
  </si>
  <si>
    <t>Not for profit</t>
  </si>
  <si>
    <t>State</t>
  </si>
  <si>
    <t>54.4(a)</t>
  </si>
  <si>
    <t>Scrapie PEMMP Inspection Report and Recordkeeping (Business)</t>
  </si>
  <si>
    <t>54.11(a)(8)</t>
  </si>
  <si>
    <t>Specimen Submission (Business)</t>
  </si>
  <si>
    <t>54.11(b)</t>
  </si>
  <si>
    <t>79.2(a)</t>
  </si>
  <si>
    <t>79.3(a)</t>
  </si>
  <si>
    <t>79.2(d)</t>
  </si>
  <si>
    <t>79.2(f)</t>
  </si>
  <si>
    <t>79.2(f)(2)(ii) (B)</t>
  </si>
  <si>
    <t>79.2(f)(2)(ii) (A)</t>
  </si>
  <si>
    <t>Monthly Report of Official Identification Devices Produced (Business)</t>
  </si>
  <si>
    <t>79.2(f)(2)(ii) (C)</t>
  </si>
  <si>
    <t>Data Entry of Official ID Devices Produced (Business)</t>
  </si>
  <si>
    <t>Request for Approval of New Device Type (Business)</t>
  </si>
  <si>
    <t xml:space="preserve">79.4 (C) </t>
  </si>
  <si>
    <t>Permit for Movement of Restricted Animal (Business)</t>
  </si>
  <si>
    <t>79.2</t>
  </si>
  <si>
    <t>Recordkeeping, Identification (Business)</t>
  </si>
  <si>
    <t>Not for Profit</t>
  </si>
  <si>
    <t>MOU Forms - Family (State)</t>
  </si>
  <si>
    <t>Proceeds from Animals Sold for Slaughter (Business)</t>
  </si>
  <si>
    <t>Owner Statement (Business)</t>
  </si>
  <si>
    <t>Agreement to Send official Eartags to Specified Individuals (Business)</t>
  </si>
  <si>
    <t>SF 425</t>
  </si>
  <si>
    <t>54.8 (h)(4)</t>
  </si>
  <si>
    <t>Recordkeeping for Plans (Business)</t>
  </si>
  <si>
    <t>Application for Premises ID Numbers  (Business)</t>
  </si>
  <si>
    <t>State/Tribe</t>
  </si>
  <si>
    <t>Cooperative Agreement or Grant Workplan (State/Tribe)</t>
  </si>
  <si>
    <t>Cooperative Agreement or Grant Financial Plan (State/Tribe)</t>
  </si>
  <si>
    <t>`</t>
  </si>
  <si>
    <t xml:space="preserve">Report for Consignments when Identification is Applied (Business) </t>
  </si>
  <si>
    <t>Flock Plan and Recordkeeping (Business, including breed registries)</t>
  </si>
  <si>
    <t>Post Exposure Management and Monitoring Plan and Recordkeeping (Business, including breed registries)</t>
  </si>
  <si>
    <t>Recordkeeping, Animals Moved in Interstate Commerce (Business)</t>
  </si>
  <si>
    <t>Herd Owner Notification of Designation of Flocks or Animals (State)</t>
  </si>
  <si>
    <t xml:space="preserve">VS 5-20 or equivelant </t>
  </si>
  <si>
    <t>VS 5-19 or VS 5-19D</t>
  </si>
  <si>
    <t>Written Agreement/Certification (Business)</t>
  </si>
  <si>
    <t>Individual Animal Information Report (Business)</t>
  </si>
  <si>
    <t>Request for Information: Record of Animals Moved or Record of Animals Acquired  (Business)</t>
  </si>
  <si>
    <t>Flock Inspection and Epidemiology Report or Scrapie Epidemiology Report (Business)</t>
  </si>
  <si>
    <t>Cooperative State-Federal Scrapie Control Program, Scrapie Test Record and Cont. Sheet (Business)</t>
  </si>
  <si>
    <t>Agreement to Conduct the Official Histopathology  Examination for the Diagnosis of Scrapie (State)</t>
  </si>
  <si>
    <t>Scrapie SFCP Flock Inspection Report (Initial Flock Inspection) - and Recordkeeping (Business)</t>
  </si>
  <si>
    <t>Scrapie SFCP Flock Inspection Report (Annual Inspection Report) - and Recordkeeping (Business)</t>
  </si>
  <si>
    <t>Certificate of Vet Inspection - United States Origin Health Certificate  (Business)</t>
  </si>
  <si>
    <t>Consistent State Application - Application for Scrapie Classification, Classification Renewal, or Reclassification of a State (State)</t>
  </si>
  <si>
    <t>State/Tribe (and Recordkeeping)</t>
  </si>
  <si>
    <t>Application for ID Numbers including Blue Tags (Business)</t>
  </si>
  <si>
    <t>Cooperative Agreement/Grant Forms: Application for Federal Assistance (State/Tribe) - covered under 4040-0004</t>
  </si>
  <si>
    <t xml:space="preserve">SCRAPIE IN SHEEP AND GOATS; INTERSTATE MOVEMENT RESTRICTIONS AND INDEMNITY PROGRAM </t>
  </si>
  <si>
    <t xml:space="preserve">VS 5-18 and 5-18A, or  equivelant  </t>
  </si>
  <si>
    <t>Appraisal and Idemnity Claim and Continuation Sheet (Business)</t>
  </si>
  <si>
    <t>Report Suspect/Dead Animals (Business)</t>
  </si>
  <si>
    <t xml:space="preserve">Request for Laboratory Approval (Business)  </t>
  </si>
  <si>
    <t>Application for the Scrapie Free Flock Certification Program (Business)</t>
  </si>
  <si>
    <t>Request for Approval to Produce Official Identification Divices (Business)</t>
  </si>
  <si>
    <t>Request for Laboratory Approval (State)  (NEW)</t>
  </si>
  <si>
    <t>Agreement to use blue "slaughter only tags" (Business) (NEW)</t>
  </si>
  <si>
    <t>Certificate of Vet Inspection - United States Origin Health Certificate and Recordkeeping (State) (NEW)</t>
  </si>
  <si>
    <t>State/Tribe (and Recordkeeping) (NEW)</t>
  </si>
  <si>
    <t>Declination to Participate or Provide Information  (Business) (NEW)</t>
  </si>
  <si>
    <t>Determination of Age/Number of Animals (Business) (NEW)</t>
  </si>
  <si>
    <t>Receipt of Disposal Expenses (Payment of Indemnity) (NEW)</t>
  </si>
  <si>
    <t>Cooperative Agreement /Grant Forms - Budget Information (State/Tribe) - covered under 4040-0006</t>
  </si>
  <si>
    <t>Cooperative Agreement /Grant Forms - Assurances - Non-Construction Program (State/Tribe) - covered under 4040-0007</t>
  </si>
  <si>
    <t>Cooperative Agreement /Grant Forms - Disclosure of Lobbying Activities (State/Tribe) - covered under 4040-0013</t>
  </si>
  <si>
    <t>Cooperative Agreement/Federal Financial Report (State/Tribe) - covered under 4040-0014</t>
  </si>
  <si>
    <t>Cooperative Agreement or Grant Quarterly Report and Recordkeeping (State/Tribe) (New)</t>
  </si>
  <si>
    <t>Not for Profit (New)</t>
  </si>
  <si>
    <t>Designated Scrapie Epidemiologist Training (State) (New)</t>
  </si>
  <si>
    <t>Epidemiology and ID Compliance Report (State) (New)</t>
  </si>
  <si>
    <r>
      <t xml:space="preserve">SCRAPIE IN SHEEP AND GOATS; INTERSTATE MOVEMENT RESTRICTIONS AND INDEMNITY PROGRAM                                                               </t>
    </r>
    <r>
      <rPr>
        <sz val="10"/>
        <color rgb="FFC00000"/>
        <rFont val="Times New Roman"/>
        <family val="1"/>
      </rPr>
      <t>PLEASE NOTE:  THIS PAGE CONTAINS STANDARD FORMS AND THE BURDEN HOURS ARE NOT ADDED INTO THIS INFORMATION COLLECTION.</t>
    </r>
  </si>
  <si>
    <t xml:space="preserve">SCRAPIE IN SHEEP AND GOATS; INTERSTATE MOVEMENT RESTRICTIONS AND INDEMNITY PROGRAM                      </t>
  </si>
  <si>
    <t xml:space="preserve">SCRAPIE IN SHEEP AND GOATS; INTERSTATE MOVEMENT RESTRICTIONS AND INDEMNITY PROGRAM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</si>
</sst>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  <font>
      <sz val="10"/>
      <color rgb="FF00B050"/>
      <name val="Times New Roman"/>
      <family val="1"/>
    </font>
    <font>
      <sz val="10"/>
      <color rgb="FFC00000"/>
      <name val="Times New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1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/>
    <xf numFmtId="0" fontId="18" fillId="0" borderId="0" xfId="0" applyFont="1" applyProtection="1"/>
    <xf numFmtId="2" fontId="20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8" xfId="0" applyNumberFormat="1" applyFont="1" applyBorder="1" applyAlignment="1" applyProtection="1">
      <alignment horizont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3" fontId="21" fillId="0" borderId="3" xfId="0" applyNumberFormat="1" applyFont="1" applyBorder="1" applyAlignment="1" applyProtection="1">
      <alignment vertical="center"/>
      <protection locked="0"/>
    </xf>
    <xf numFmtId="2" fontId="21" fillId="0" borderId="2" xfId="0" applyNumberFormat="1" applyFont="1" applyBorder="1" applyAlignment="1" applyProtection="1">
      <alignment vertical="center"/>
      <protection locked="0"/>
    </xf>
    <xf numFmtId="3" fontId="21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" fontId="5" fillId="0" borderId="20" xfId="0" applyNumberFormat="1" applyFont="1" applyBorder="1" applyAlignment="1" applyProtection="1">
      <alignment horizontal="left" vertical="center"/>
    </xf>
    <xf numFmtId="49" fontId="5" fillId="0" borderId="20" xfId="0" applyNumberFormat="1" applyFont="1" applyBorder="1" applyAlignment="1" applyProtection="1">
      <alignment horizontal="left" vertical="center" wrapText="1"/>
    </xf>
    <xf numFmtId="3" fontId="5" fillId="0" borderId="23" xfId="0" applyNumberFormat="1" applyFont="1" applyBorder="1" applyAlignment="1" applyProtection="1">
      <alignment vertical="center"/>
    </xf>
    <xf numFmtId="1" fontId="5" fillId="0" borderId="20" xfId="0" applyNumberFormat="1" applyFont="1" applyBorder="1" applyAlignment="1" applyProtection="1">
      <alignment vertical="center"/>
    </xf>
    <xf numFmtId="4" fontId="5" fillId="0" borderId="20" xfId="0" applyNumberFormat="1" applyFont="1" applyBorder="1" applyAlignment="1" applyProtection="1">
      <alignment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4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5" fillId="0" borderId="18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49" fontId="17" fillId="0" borderId="4" xfId="0" applyNumberFormat="1" applyFont="1" applyBorder="1" applyAlignment="1" applyProtection="1">
      <alignment horizontal="left" vertical="center" wrapText="1"/>
      <protection locked="0"/>
    </xf>
    <xf numFmtId="49" fontId="17" fillId="0" borderId="0" xfId="0" applyNumberFormat="1" applyFont="1" applyBorder="1" applyAlignment="1" applyProtection="1">
      <alignment horizontal="left" vertical="center" wrapText="1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  <xf numFmtId="49" fontId="17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1" xfId="0" applyNumberFormat="1" applyFont="1" applyBorder="1" applyAlignment="1" applyProtection="1">
      <alignment horizontal="right" vertical="center"/>
    </xf>
    <xf numFmtId="0" fontId="5" fillId="0" borderId="22" xfId="0" applyFont="1" applyBorder="1" applyAlignment="1" applyProtection="1">
      <alignment horizontal="right" vertical="center"/>
    </xf>
    <xf numFmtId="0" fontId="5" fillId="0" borderId="23" xfId="0" applyFont="1" applyBorder="1" applyAlignment="1" applyProtection="1">
      <alignment horizontal="right" vertical="center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7" fillId="0" borderId="19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2" fontId="1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19" fillId="0" borderId="19" xfId="0" applyFont="1" applyBorder="1" applyAlignment="1" applyProtection="1">
      <alignment horizontal="center" vertical="center"/>
    </xf>
    <xf numFmtId="2" fontId="19" fillId="0" borderId="19" xfId="0" applyNumberFormat="1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/>
    </xf>
    <xf numFmtId="0" fontId="1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5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7" xfId="0" applyNumberFormat="1" applyFont="1" applyFill="1" applyBorder="1" applyAlignment="1" applyProtection="1">
      <alignment horizontal="right" vertical="center"/>
    </xf>
    <xf numFmtId="0" fontId="5" fillId="0" borderId="18" xfId="0" applyFont="1" applyFill="1" applyBorder="1" applyAlignment="1" applyProtection="1">
      <alignment horizontal="right" vertical="center"/>
    </xf>
    <xf numFmtId="0" fontId="5" fillId="0" borderId="12" xfId="0" applyFont="1" applyFill="1" applyBorder="1" applyAlignment="1" applyProtection="1">
      <alignment horizontal="right" vertical="center"/>
    </xf>
    <xf numFmtId="0" fontId="11" fillId="0" borderId="19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/>
    <xf numFmtId="0" fontId="5" fillId="0" borderId="6" xfId="0" applyFont="1" applyBorder="1" applyAlignment="1" applyProtection="1"/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4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Border="1" applyAlignment="1" applyProtection="1">
      <alignment vertical="center" wrapText="1"/>
      <protection locked="0"/>
    </xf>
    <xf numFmtId="49" fontId="5" fillId="0" borderId="3" xfId="0" applyNumberFormat="1" applyFont="1" applyBorder="1" applyAlignment="1" applyProtection="1">
      <alignment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5" fillId="0" borderId="19" xfId="0" applyNumberFormat="1" applyFont="1" applyBorder="1" applyAlignment="1" applyProtection="1">
      <alignment vertical="center" wrapText="1"/>
      <protection locked="0"/>
    </xf>
    <xf numFmtId="49" fontId="5" fillId="0" borderId="13" xfId="0" applyNumberFormat="1" applyFont="1" applyBorder="1" applyAlignment="1" applyProtection="1">
      <alignment vertical="center" wrapText="1"/>
      <protection locked="0"/>
    </xf>
    <xf numFmtId="49" fontId="5" fillId="0" borderId="6" xfId="0" applyNumberFormat="1" applyFont="1" applyBorder="1" applyAlignment="1" applyProtection="1">
      <alignment vertical="center" wrapText="1"/>
      <protection locked="0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vertical="center" wrapText="1"/>
      <protection locked="0"/>
    </xf>
    <xf numFmtId="49" fontId="5" fillId="0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14" xfId="0" applyFont="1" applyBorder="1" applyAlignment="1" applyProtection="1">
      <alignment horizontal="center"/>
    </xf>
    <xf numFmtId="0" fontId="9" fillId="0" borderId="19" xfId="0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9" xfId="0" applyNumberFormat="1" applyFont="1" applyBorder="1" applyAlignment="1" applyProtection="1">
      <alignment horizontal="center" vertical="center"/>
    </xf>
    <xf numFmtId="49" fontId="6" fillId="0" borderId="15" xfId="0" applyNumberFormat="1" applyFont="1" applyBorder="1" applyAlignment="1" applyProtection="1">
      <alignment horizontal="right" vertical="center"/>
    </xf>
    <xf numFmtId="0" fontId="5" fillId="0" borderId="16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5" fillId="0" borderId="16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1349"/>
  <sheetViews>
    <sheetView tabSelected="1" view="pageBreakPreview" topLeftCell="A30" zoomScale="89" zoomScaleNormal="100" zoomScaleSheetLayoutView="89" workbookViewId="0">
      <selection activeCell="I177" sqref="I177:M18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2" customWidth="1"/>
    <col min="8" max="8" width="10.5703125" style="5" customWidth="1"/>
    <col min="9" max="9" width="11.5703125" style="5" bestFit="1" customWidth="1"/>
    <col min="10" max="10" width="14" style="23" customWidth="1"/>
    <col min="11" max="11" width="9.140625" style="5"/>
    <col min="12" max="12" width="13.42578125" style="1" customWidth="1"/>
    <col min="13" max="13" width="12.140625" style="5" customWidth="1"/>
    <col min="14" max="14" width="9.140625" style="5"/>
    <col min="15" max="15" width="12.7109375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6"/>
      <c r="I3" s="6"/>
      <c r="J3" s="25"/>
      <c r="K3" s="6"/>
      <c r="L3" s="2"/>
      <c r="M3" s="6"/>
      <c r="N3" s="6"/>
      <c r="O3" s="55"/>
    </row>
    <row r="4" spans="1:18" ht="9" customHeight="1" x14ac:dyDescent="0.2">
      <c r="A4" s="156" t="s">
        <v>49</v>
      </c>
      <c r="B4" s="196"/>
      <c r="C4" s="196"/>
      <c r="D4" s="196"/>
      <c r="E4" s="196"/>
      <c r="F4" s="196"/>
      <c r="G4" s="196"/>
      <c r="H4" s="197"/>
      <c r="I4" s="193" t="s">
        <v>46</v>
      </c>
      <c r="J4" s="194"/>
      <c r="K4" s="194"/>
      <c r="L4" s="194"/>
      <c r="M4" s="195"/>
      <c r="N4" s="64" t="s">
        <v>1</v>
      </c>
      <c r="O4" s="65"/>
      <c r="P4" s="67"/>
      <c r="Q4" s="67"/>
      <c r="R4" s="67"/>
    </row>
    <row r="5" spans="1:18" ht="8.25" customHeight="1" x14ac:dyDescent="0.15">
      <c r="A5" s="198"/>
      <c r="B5" s="199"/>
      <c r="C5" s="199"/>
      <c r="D5" s="199"/>
      <c r="E5" s="199"/>
      <c r="F5" s="199"/>
      <c r="G5" s="199"/>
      <c r="H5" s="200"/>
      <c r="I5" s="22"/>
      <c r="K5" s="23"/>
      <c r="L5" s="23"/>
      <c r="M5" s="14"/>
      <c r="N5" s="23"/>
      <c r="O5" s="62"/>
    </row>
    <row r="6" spans="1:18" ht="12.75" customHeight="1" x14ac:dyDescent="0.2">
      <c r="A6" s="198"/>
      <c r="B6" s="199"/>
      <c r="C6" s="199"/>
      <c r="D6" s="199"/>
      <c r="E6" s="199"/>
      <c r="F6" s="199"/>
      <c r="G6" s="199"/>
      <c r="H6" s="200"/>
      <c r="I6" s="168" t="s">
        <v>135</v>
      </c>
      <c r="J6" s="169"/>
      <c r="K6" s="169"/>
      <c r="L6" s="169"/>
      <c r="M6" s="170"/>
      <c r="N6" s="24" t="s">
        <v>50</v>
      </c>
      <c r="O6" s="62"/>
    </row>
    <row r="7" spans="1:18" ht="8.25" customHeight="1" x14ac:dyDescent="0.15">
      <c r="A7" s="198"/>
      <c r="B7" s="199"/>
      <c r="C7" s="199"/>
      <c r="D7" s="199"/>
      <c r="E7" s="199"/>
      <c r="F7" s="199"/>
      <c r="G7" s="199"/>
      <c r="H7" s="200"/>
      <c r="I7" s="171"/>
      <c r="J7" s="169"/>
      <c r="K7" s="169"/>
      <c r="L7" s="169"/>
      <c r="M7" s="170"/>
      <c r="N7" s="23"/>
      <c r="O7" s="62"/>
    </row>
    <row r="8" spans="1:18" ht="8.25" customHeight="1" x14ac:dyDescent="0.15">
      <c r="A8" s="198"/>
      <c r="B8" s="199"/>
      <c r="C8" s="199"/>
      <c r="D8" s="199"/>
      <c r="E8" s="199"/>
      <c r="F8" s="199"/>
      <c r="G8" s="199"/>
      <c r="H8" s="200"/>
      <c r="I8" s="171"/>
      <c r="J8" s="169"/>
      <c r="K8" s="169"/>
      <c r="L8" s="169"/>
      <c r="M8" s="170"/>
      <c r="N8" s="25"/>
      <c r="O8" s="63"/>
    </row>
    <row r="9" spans="1:18" ht="9" customHeight="1" x14ac:dyDescent="0.15">
      <c r="A9" s="198"/>
      <c r="B9" s="199"/>
      <c r="C9" s="199"/>
      <c r="D9" s="199"/>
      <c r="E9" s="199"/>
      <c r="F9" s="199"/>
      <c r="G9" s="199"/>
      <c r="H9" s="200"/>
      <c r="I9" s="171"/>
      <c r="J9" s="169"/>
      <c r="K9" s="169"/>
      <c r="L9" s="169"/>
      <c r="M9" s="170"/>
      <c r="N9" s="11" t="s">
        <v>2</v>
      </c>
      <c r="O9" s="62"/>
    </row>
    <row r="10" spans="1:18" ht="8.25" customHeight="1" x14ac:dyDescent="0.15">
      <c r="A10" s="198"/>
      <c r="B10" s="199"/>
      <c r="C10" s="199"/>
      <c r="D10" s="199"/>
      <c r="E10" s="199"/>
      <c r="F10" s="199"/>
      <c r="G10" s="199"/>
      <c r="H10" s="200"/>
      <c r="I10" s="171"/>
      <c r="J10" s="169"/>
      <c r="K10" s="169"/>
      <c r="L10" s="169"/>
      <c r="M10" s="170"/>
      <c r="N10" s="23"/>
      <c r="O10" s="62"/>
    </row>
    <row r="11" spans="1:18" ht="8.25" customHeight="1" x14ac:dyDescent="0.15">
      <c r="A11" s="198"/>
      <c r="B11" s="199"/>
      <c r="C11" s="199"/>
      <c r="D11" s="199"/>
      <c r="E11" s="199"/>
      <c r="F11" s="199"/>
      <c r="G11" s="199"/>
      <c r="H11" s="200"/>
      <c r="I11" s="171"/>
      <c r="J11" s="169"/>
      <c r="K11" s="169"/>
      <c r="L11" s="169"/>
      <c r="M11" s="170"/>
      <c r="N11" s="178">
        <v>42790</v>
      </c>
      <c r="O11" s="179"/>
    </row>
    <row r="12" spans="1:18" ht="8.25" customHeight="1" x14ac:dyDescent="0.15">
      <c r="A12" s="201"/>
      <c r="B12" s="202"/>
      <c r="C12" s="202"/>
      <c r="D12" s="202"/>
      <c r="E12" s="202"/>
      <c r="F12" s="202"/>
      <c r="G12" s="202"/>
      <c r="H12" s="203"/>
      <c r="I12" s="172"/>
      <c r="J12" s="173"/>
      <c r="K12" s="173"/>
      <c r="L12" s="173"/>
      <c r="M12" s="174"/>
      <c r="N12" s="180"/>
      <c r="O12" s="181"/>
    </row>
    <row r="13" spans="1:18" x14ac:dyDescent="0.15">
      <c r="A13" s="207" t="s">
        <v>0</v>
      </c>
      <c r="B13" s="208"/>
      <c r="C13" s="208"/>
      <c r="D13" s="208"/>
      <c r="E13" s="208"/>
      <c r="F13" s="209"/>
      <c r="G13" s="44"/>
      <c r="H13" s="213" t="s">
        <v>3</v>
      </c>
      <c r="I13" s="139"/>
      <c r="J13" s="139"/>
      <c r="K13" s="139"/>
      <c r="L13" s="139"/>
      <c r="M13" s="139"/>
      <c r="N13" s="139"/>
      <c r="O13" s="140"/>
    </row>
    <row r="14" spans="1:18" x14ac:dyDescent="0.15">
      <c r="A14" s="210"/>
      <c r="B14" s="211"/>
      <c r="C14" s="211"/>
      <c r="D14" s="211"/>
      <c r="E14" s="211"/>
      <c r="F14" s="212"/>
      <c r="G14" s="44"/>
      <c r="H14" s="141"/>
      <c r="I14" s="142"/>
      <c r="J14" s="142"/>
      <c r="K14" s="142"/>
      <c r="L14" s="142"/>
      <c r="M14" s="142"/>
      <c r="N14" s="142"/>
      <c r="O14" s="143"/>
    </row>
    <row r="15" spans="1:18" x14ac:dyDescent="0.15">
      <c r="A15" s="12"/>
      <c r="B15" s="13"/>
      <c r="C15" s="13"/>
      <c r="D15" s="13"/>
      <c r="E15" s="13"/>
      <c r="F15" s="14"/>
      <c r="G15" s="44"/>
      <c r="H15" s="205" t="s">
        <v>4</v>
      </c>
      <c r="I15" s="112"/>
      <c r="J15" s="112"/>
      <c r="K15" s="112"/>
      <c r="L15" s="113"/>
      <c r="M15" s="206" t="s">
        <v>5</v>
      </c>
      <c r="N15" s="139"/>
      <c r="O15" s="140"/>
    </row>
    <row r="16" spans="1:18" x14ac:dyDescent="0.15">
      <c r="A16" s="15"/>
      <c r="B16" s="13"/>
      <c r="C16" s="13"/>
      <c r="D16" s="13"/>
      <c r="E16" s="13"/>
      <c r="F16" s="14"/>
      <c r="G16" s="44"/>
      <c r="H16" s="114"/>
      <c r="I16" s="115"/>
      <c r="J16" s="115"/>
      <c r="K16" s="115"/>
      <c r="L16" s="116"/>
      <c r="M16" s="141"/>
      <c r="N16" s="142"/>
      <c r="O16" s="143"/>
    </row>
    <row r="17" spans="1:24" x14ac:dyDescent="0.15">
      <c r="A17" s="15"/>
      <c r="B17" s="13"/>
      <c r="C17" s="13"/>
      <c r="D17" s="13"/>
      <c r="E17" s="13"/>
      <c r="F17" s="14"/>
      <c r="G17" s="45"/>
      <c r="H17" s="16"/>
      <c r="I17" s="12"/>
      <c r="J17" s="12"/>
      <c r="K17" s="12"/>
      <c r="L17" s="17"/>
      <c r="M17" s="12"/>
      <c r="N17" s="12"/>
      <c r="O17" s="57" t="s">
        <v>39</v>
      </c>
    </row>
    <row r="18" spans="1:24" x14ac:dyDescent="0.15">
      <c r="A18" s="15"/>
      <c r="B18" s="13"/>
      <c r="C18" s="13"/>
      <c r="D18" s="13"/>
      <c r="E18" s="13"/>
      <c r="F18" s="14"/>
      <c r="G18" s="46" t="s">
        <v>6</v>
      </c>
      <c r="H18" s="19" t="s">
        <v>16</v>
      </c>
      <c r="I18" s="18" t="s">
        <v>18</v>
      </c>
      <c r="J18" s="18" t="s">
        <v>22</v>
      </c>
      <c r="K18" s="18" t="s">
        <v>25</v>
      </c>
      <c r="L18" s="18" t="s">
        <v>27</v>
      </c>
      <c r="M18" s="18" t="s">
        <v>31</v>
      </c>
      <c r="N18" s="18" t="s">
        <v>35</v>
      </c>
      <c r="O18" s="57" t="s">
        <v>32</v>
      </c>
    </row>
    <row r="19" spans="1:24" x14ac:dyDescent="0.15">
      <c r="A19" s="18" t="s">
        <v>13</v>
      </c>
      <c r="B19" s="132" t="s">
        <v>12</v>
      </c>
      <c r="C19" s="133"/>
      <c r="D19" s="133"/>
      <c r="E19" s="133"/>
      <c r="F19" s="134"/>
      <c r="G19" s="46" t="s">
        <v>8</v>
      </c>
      <c r="H19" s="19" t="s">
        <v>17</v>
      </c>
      <c r="I19" s="18" t="s">
        <v>23</v>
      </c>
      <c r="J19" s="18" t="s">
        <v>23</v>
      </c>
      <c r="K19" s="18" t="s">
        <v>44</v>
      </c>
      <c r="L19" s="18" t="s">
        <v>25</v>
      </c>
      <c r="M19" s="18" t="s">
        <v>32</v>
      </c>
      <c r="N19" s="18" t="s">
        <v>36</v>
      </c>
      <c r="O19" s="57" t="s">
        <v>40</v>
      </c>
    </row>
    <row r="20" spans="1:24" ht="8.25" customHeight="1" x14ac:dyDescent="0.15">
      <c r="A20" s="18" t="s">
        <v>14</v>
      </c>
      <c r="B20" s="13"/>
      <c r="C20" s="13"/>
      <c r="D20" s="13"/>
      <c r="E20" s="13"/>
      <c r="F20" s="14"/>
      <c r="G20" s="46" t="s">
        <v>7</v>
      </c>
      <c r="H20" s="14"/>
      <c r="I20" s="18" t="s">
        <v>19</v>
      </c>
      <c r="J20" s="18" t="s">
        <v>29</v>
      </c>
      <c r="K20" s="18" t="s">
        <v>45</v>
      </c>
      <c r="L20" s="18" t="s">
        <v>28</v>
      </c>
      <c r="M20" s="18" t="s">
        <v>33</v>
      </c>
      <c r="N20" s="18" t="s">
        <v>32</v>
      </c>
      <c r="O20" s="58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7"/>
      <c r="H21" s="14"/>
      <c r="I21" s="18" t="s">
        <v>20</v>
      </c>
      <c r="J21" s="18"/>
      <c r="K21" s="18"/>
      <c r="L21" s="18"/>
      <c r="M21" s="18"/>
      <c r="N21" s="18" t="s">
        <v>37</v>
      </c>
      <c r="O21" s="57"/>
      <c r="V21" s="4"/>
    </row>
    <row r="22" spans="1:24" ht="12.75" customHeight="1" x14ac:dyDescent="0.15">
      <c r="A22" s="20" t="s">
        <v>10</v>
      </c>
      <c r="B22" s="204" t="s">
        <v>11</v>
      </c>
      <c r="C22" s="148"/>
      <c r="D22" s="148"/>
      <c r="E22" s="148"/>
      <c r="F22" s="149"/>
      <c r="G22" s="48" t="s">
        <v>9</v>
      </c>
      <c r="H22" s="21" t="s">
        <v>15</v>
      </c>
      <c r="I22" s="20" t="s">
        <v>21</v>
      </c>
      <c r="J22" s="20" t="s">
        <v>24</v>
      </c>
      <c r="K22" s="20" t="s">
        <v>26</v>
      </c>
      <c r="L22" s="20" t="s">
        <v>30</v>
      </c>
      <c r="M22" s="20" t="s">
        <v>34</v>
      </c>
      <c r="N22" s="20" t="s">
        <v>42</v>
      </c>
      <c r="O22" s="59" t="s">
        <v>38</v>
      </c>
      <c r="V22" s="4"/>
    </row>
    <row r="23" spans="1:24" s="3" customFormat="1" ht="44.25" customHeight="1" x14ac:dyDescent="0.2">
      <c r="A23" s="99" t="s">
        <v>73</v>
      </c>
      <c r="B23" s="120" t="s">
        <v>124</v>
      </c>
      <c r="C23" s="121"/>
      <c r="D23" s="121"/>
      <c r="E23" s="121"/>
      <c r="F23" s="122"/>
      <c r="G23" s="100" t="s">
        <v>136</v>
      </c>
      <c r="H23" s="7">
        <v>456</v>
      </c>
      <c r="I23" s="70">
        <v>1</v>
      </c>
      <c r="J23" s="27">
        <f t="shared" ref="J23:J29" si="0">SUM(H23*I23)</f>
        <v>456</v>
      </c>
      <c r="K23" s="70">
        <v>0.25</v>
      </c>
      <c r="L23" s="72">
        <f t="shared" ref="L23:L31" si="1">SUM(J23*K23)</f>
        <v>114</v>
      </c>
      <c r="M23" s="8"/>
      <c r="N23" s="9"/>
      <c r="O23" s="66"/>
      <c r="Q23" s="1"/>
      <c r="R23" s="1"/>
      <c r="S23" s="1"/>
      <c r="T23" s="1"/>
      <c r="U23" s="1"/>
      <c r="V23" s="4"/>
      <c r="W23" s="1"/>
      <c r="X23" s="1"/>
    </row>
    <row r="24" spans="1:24" s="3" customFormat="1" ht="24" customHeight="1" x14ac:dyDescent="0.2">
      <c r="B24" s="123" t="s">
        <v>82</v>
      </c>
      <c r="C24" s="124"/>
      <c r="D24" s="124"/>
      <c r="E24" s="124"/>
      <c r="F24" s="125"/>
      <c r="G24" s="100"/>
      <c r="H24" s="7">
        <v>10</v>
      </c>
      <c r="I24" s="70">
        <v>2</v>
      </c>
      <c r="J24" s="27">
        <f t="shared" si="0"/>
        <v>20</v>
      </c>
      <c r="K24" s="70">
        <v>0.25</v>
      </c>
      <c r="L24" s="72">
        <f t="shared" si="1"/>
        <v>5</v>
      </c>
      <c r="M24" s="8"/>
      <c r="N24" s="9"/>
      <c r="O24" s="66"/>
      <c r="Q24" s="1"/>
      <c r="R24" s="1"/>
      <c r="S24" s="1"/>
      <c r="T24" s="1"/>
      <c r="U24" s="1"/>
      <c r="V24" s="4"/>
      <c r="W24" s="1"/>
      <c r="X24" s="1"/>
    </row>
    <row r="25" spans="1:24" s="3" customFormat="1" ht="39.75" customHeight="1" x14ac:dyDescent="0.2">
      <c r="A25" s="99" t="s">
        <v>73</v>
      </c>
      <c r="B25" s="108" t="s">
        <v>123</v>
      </c>
      <c r="C25" s="109"/>
      <c r="D25" s="109"/>
      <c r="E25" s="109"/>
      <c r="F25" s="110"/>
      <c r="G25" s="100" t="s">
        <v>120</v>
      </c>
      <c r="H25" s="7">
        <v>456</v>
      </c>
      <c r="I25" s="70">
        <v>1</v>
      </c>
      <c r="J25" s="27">
        <f t="shared" si="0"/>
        <v>456</v>
      </c>
      <c r="K25" s="70">
        <v>1</v>
      </c>
      <c r="L25" s="72">
        <f t="shared" si="1"/>
        <v>456</v>
      </c>
      <c r="M25" s="8"/>
      <c r="N25" s="9"/>
      <c r="O25" s="66"/>
      <c r="Q25" s="1"/>
      <c r="R25" s="1"/>
      <c r="S25" s="1"/>
      <c r="T25" s="1"/>
      <c r="U25" s="1"/>
      <c r="V25" s="4"/>
      <c r="W25" s="1"/>
      <c r="X25" s="1"/>
    </row>
    <row r="26" spans="1:24" s="3" customFormat="1" ht="24" customHeight="1" x14ac:dyDescent="0.2">
      <c r="A26" s="99"/>
      <c r="B26" s="129" t="s">
        <v>82</v>
      </c>
      <c r="C26" s="130"/>
      <c r="D26" s="130"/>
      <c r="E26" s="130"/>
      <c r="F26" s="131"/>
      <c r="G26" s="100"/>
      <c r="H26" s="7">
        <v>10</v>
      </c>
      <c r="I26" s="70">
        <v>2</v>
      </c>
      <c r="J26" s="27">
        <f t="shared" si="0"/>
        <v>20</v>
      </c>
      <c r="K26" s="70">
        <v>1</v>
      </c>
      <c r="L26" s="72">
        <f t="shared" si="1"/>
        <v>20</v>
      </c>
      <c r="M26" s="8"/>
      <c r="N26" s="9"/>
      <c r="O26" s="66"/>
      <c r="Q26" s="1"/>
      <c r="R26" s="1"/>
      <c r="S26" s="1"/>
      <c r="T26" s="1"/>
      <c r="U26" s="1"/>
      <c r="V26" s="4"/>
      <c r="W26" s="1"/>
      <c r="X26" s="1"/>
    </row>
    <row r="27" spans="1:24" s="3" customFormat="1" ht="45.75" customHeight="1" x14ac:dyDescent="0.2">
      <c r="A27" s="99" t="s">
        <v>74</v>
      </c>
      <c r="B27" s="108" t="s">
        <v>125</v>
      </c>
      <c r="C27" s="109"/>
      <c r="D27" s="109"/>
      <c r="E27" s="109"/>
      <c r="F27" s="110"/>
      <c r="G27" s="100" t="s">
        <v>121</v>
      </c>
      <c r="H27" s="7">
        <v>50</v>
      </c>
      <c r="I27" s="70">
        <v>1</v>
      </c>
      <c r="J27" s="27">
        <f t="shared" si="0"/>
        <v>50</v>
      </c>
      <c r="K27" s="70">
        <v>5.5</v>
      </c>
      <c r="L27" s="72">
        <f t="shared" si="1"/>
        <v>275</v>
      </c>
      <c r="M27" s="8"/>
      <c r="N27" s="9"/>
      <c r="O27" s="66"/>
      <c r="Q27" s="1"/>
      <c r="R27" s="1"/>
      <c r="S27" s="1"/>
      <c r="T27" s="1"/>
      <c r="U27" s="1"/>
      <c r="V27" s="4"/>
      <c r="W27" s="1"/>
      <c r="X27" s="1"/>
    </row>
    <row r="28" spans="1:24" s="3" customFormat="1" ht="24" customHeight="1" x14ac:dyDescent="0.2">
      <c r="A28" s="99"/>
      <c r="B28" s="129" t="s">
        <v>82</v>
      </c>
      <c r="C28" s="130"/>
      <c r="D28" s="130"/>
      <c r="E28" s="130"/>
      <c r="F28" s="131"/>
      <c r="G28" s="100"/>
      <c r="H28" s="7">
        <v>20</v>
      </c>
      <c r="I28" s="70">
        <v>2</v>
      </c>
      <c r="J28" s="27">
        <f t="shared" si="0"/>
        <v>40</v>
      </c>
      <c r="K28" s="70">
        <v>5.5</v>
      </c>
      <c r="L28" s="72">
        <f t="shared" si="1"/>
        <v>220</v>
      </c>
      <c r="M28" s="8"/>
      <c r="N28" s="9"/>
      <c r="O28" s="66"/>
      <c r="Q28" s="1"/>
      <c r="R28" s="1"/>
      <c r="S28" s="1"/>
      <c r="T28" s="1"/>
      <c r="U28" s="1"/>
      <c r="V28" s="4"/>
      <c r="W28" s="1"/>
      <c r="X28" s="1"/>
    </row>
    <row r="29" spans="1:24" s="3" customFormat="1" ht="45.75" customHeight="1" x14ac:dyDescent="0.2">
      <c r="A29" s="99" t="s">
        <v>83</v>
      </c>
      <c r="B29" s="108" t="s">
        <v>137</v>
      </c>
      <c r="C29" s="109"/>
      <c r="D29" s="109"/>
      <c r="E29" s="109"/>
      <c r="F29" s="110"/>
      <c r="G29" s="100" t="s">
        <v>56</v>
      </c>
      <c r="H29" s="7">
        <v>33</v>
      </c>
      <c r="I29" s="70">
        <v>1</v>
      </c>
      <c r="J29" s="27">
        <f t="shared" si="0"/>
        <v>33</v>
      </c>
      <c r="K29" s="70">
        <v>1</v>
      </c>
      <c r="L29" s="71">
        <f t="shared" si="1"/>
        <v>33</v>
      </c>
      <c r="M29" s="8"/>
      <c r="N29" s="9"/>
      <c r="O29" s="66"/>
      <c r="Q29" s="1"/>
      <c r="R29" s="1"/>
      <c r="S29" s="1"/>
      <c r="T29" s="1"/>
      <c r="U29" s="1"/>
      <c r="V29" s="4"/>
      <c r="W29" s="1"/>
      <c r="X29" s="1"/>
    </row>
    <row r="30" spans="1:24" s="3" customFormat="1" ht="24" customHeight="1" x14ac:dyDescent="0.2">
      <c r="A30" s="99"/>
      <c r="B30" s="129" t="s">
        <v>82</v>
      </c>
      <c r="C30" s="130"/>
      <c r="D30" s="130"/>
      <c r="E30" s="130"/>
      <c r="F30" s="131"/>
      <c r="G30" s="100"/>
      <c r="H30" s="7">
        <v>1</v>
      </c>
      <c r="I30" s="70">
        <v>1</v>
      </c>
      <c r="J30" s="27">
        <v>1</v>
      </c>
      <c r="K30" s="70">
        <v>1</v>
      </c>
      <c r="L30" s="72">
        <f t="shared" si="1"/>
        <v>1</v>
      </c>
      <c r="M30" s="8"/>
      <c r="N30" s="9"/>
      <c r="O30" s="66"/>
      <c r="Q30" s="1"/>
      <c r="R30" s="1"/>
      <c r="S30" s="1"/>
      <c r="T30" s="1"/>
      <c r="U30" s="1"/>
      <c r="V30" s="4"/>
      <c r="W30" s="1"/>
      <c r="X30" s="1"/>
    </row>
    <row r="31" spans="1:24" s="3" customFormat="1" ht="45.75" customHeight="1" x14ac:dyDescent="0.2">
      <c r="A31" s="99" t="s">
        <v>57</v>
      </c>
      <c r="B31" s="108" t="s">
        <v>122</v>
      </c>
      <c r="C31" s="109"/>
      <c r="D31" s="109"/>
      <c r="E31" s="109"/>
      <c r="F31" s="110"/>
      <c r="G31" s="100"/>
      <c r="H31" s="7">
        <v>33</v>
      </c>
      <c r="I31" s="70">
        <v>1</v>
      </c>
      <c r="J31" s="27">
        <f>SUM(H31*I31)</f>
        <v>33</v>
      </c>
      <c r="K31" s="70">
        <v>0.25</v>
      </c>
      <c r="L31" s="72">
        <f t="shared" si="1"/>
        <v>8.25</v>
      </c>
      <c r="M31" s="8"/>
      <c r="N31" s="9"/>
      <c r="O31" s="66"/>
      <c r="Q31" s="1"/>
      <c r="R31" s="1"/>
      <c r="S31" s="1"/>
      <c r="T31" s="1"/>
      <c r="U31" s="1"/>
      <c r="V31" s="4"/>
      <c r="W31" s="1"/>
      <c r="X31" s="1"/>
    </row>
    <row r="32" spans="1:24" s="3" customFormat="1" ht="24" customHeight="1" x14ac:dyDescent="0.2">
      <c r="A32" s="99" t="s">
        <v>58</v>
      </c>
      <c r="B32" s="108" t="s">
        <v>104</v>
      </c>
      <c r="C32" s="109"/>
      <c r="D32" s="109"/>
      <c r="E32" s="109"/>
      <c r="F32" s="110"/>
      <c r="G32" s="100" t="s">
        <v>59</v>
      </c>
      <c r="H32" s="7">
        <v>1</v>
      </c>
      <c r="I32" s="70">
        <v>1</v>
      </c>
      <c r="J32" s="27">
        <f>SUM(H32*I32)</f>
        <v>1</v>
      </c>
      <c r="K32" s="70">
        <v>0.25</v>
      </c>
      <c r="L32" s="71">
        <v>1</v>
      </c>
      <c r="M32" s="8"/>
      <c r="N32" s="9"/>
      <c r="O32" s="66"/>
      <c r="Q32" s="1"/>
      <c r="R32" s="1"/>
      <c r="S32" s="1"/>
      <c r="T32" s="1"/>
      <c r="U32" s="1"/>
      <c r="V32" s="4"/>
      <c r="W32" s="1"/>
      <c r="X32" s="1"/>
    </row>
    <row r="33" spans="1:28" s="13" customFormat="1" ht="20.100000000000001" customHeight="1" thickBot="1" x14ac:dyDescent="0.25">
      <c r="A33" s="31"/>
      <c r="B33" s="117" t="s">
        <v>43</v>
      </c>
      <c r="C33" s="118"/>
      <c r="D33" s="118"/>
      <c r="E33" s="118"/>
      <c r="F33" s="119"/>
      <c r="G33" s="49"/>
      <c r="H33" s="32"/>
      <c r="I33" s="33"/>
      <c r="J33" s="32">
        <f>SUM(J23:J32)</f>
        <v>1110</v>
      </c>
      <c r="K33" s="33"/>
      <c r="L33" s="32">
        <f>SUM(L23:L32)</f>
        <v>1133.25</v>
      </c>
      <c r="M33" s="28"/>
      <c r="N33" s="33"/>
      <c r="O33" s="28"/>
      <c r="P33" s="23"/>
      <c r="Q33" s="24"/>
      <c r="R33" s="24"/>
      <c r="S33" s="24"/>
      <c r="T33" s="24"/>
      <c r="U33" s="24"/>
      <c r="V33" s="34"/>
      <c r="W33" s="24"/>
    </row>
    <row r="34" spans="1:28" s="13" customFormat="1" ht="19.5" customHeight="1" thickBot="1" x14ac:dyDescent="0.2">
      <c r="A34" s="35"/>
      <c r="B34" s="214" t="s">
        <v>47</v>
      </c>
      <c r="C34" s="215"/>
      <c r="D34" s="215"/>
      <c r="E34" s="215"/>
      <c r="F34" s="216"/>
      <c r="G34" s="50"/>
      <c r="H34" s="75"/>
      <c r="I34" s="37"/>
      <c r="J34" s="75">
        <f>J33+J69++J103+J137+J171+J205</f>
        <v>480667</v>
      </c>
      <c r="K34" s="75"/>
      <c r="L34" s="75">
        <f t="shared" ref="L34:O34" si="2">L33+L69++L103+L137+L171+L205</f>
        <v>171596.71</v>
      </c>
      <c r="M34" s="75">
        <f t="shared" si="2"/>
        <v>374054</v>
      </c>
      <c r="N34" s="75">
        <f t="shared" si="2"/>
        <v>0</v>
      </c>
      <c r="O34" s="75">
        <f t="shared" si="2"/>
        <v>849931</v>
      </c>
      <c r="P34" s="23"/>
      <c r="Q34" s="23"/>
      <c r="R34" s="23"/>
      <c r="S34" s="23"/>
      <c r="T34" s="23"/>
      <c r="U34" s="23"/>
      <c r="V34" s="38"/>
      <c r="W34" s="23"/>
    </row>
    <row r="35" spans="1:28" s="13" customFormat="1" ht="50.1" customHeight="1" thickBot="1" x14ac:dyDescent="0.2">
      <c r="A35" s="217" t="s">
        <v>48</v>
      </c>
      <c r="B35" s="218"/>
      <c r="C35" s="218"/>
      <c r="D35" s="218"/>
      <c r="E35" s="218"/>
      <c r="F35" s="219"/>
      <c r="G35" s="50"/>
      <c r="H35" s="36">
        <v>57000</v>
      </c>
      <c r="I35" s="37"/>
      <c r="J35" s="76">
        <f>SUM(J34+M34)</f>
        <v>854721</v>
      </c>
      <c r="K35" s="37"/>
      <c r="L35" s="76">
        <f>SUM(L34+O34)</f>
        <v>1021527.71</v>
      </c>
      <c r="M35" s="29"/>
      <c r="N35" s="37"/>
      <c r="O35" s="29"/>
    </row>
    <row r="36" spans="1:28" s="13" customFormat="1" x14ac:dyDescent="0.15">
      <c r="A36" s="23"/>
      <c r="B36" s="23"/>
      <c r="C36" s="23"/>
      <c r="D36" s="23"/>
      <c r="E36" s="23"/>
      <c r="F36" s="23"/>
      <c r="G36" s="51"/>
      <c r="H36" s="23"/>
      <c r="I36" s="23"/>
      <c r="J36" s="23"/>
      <c r="K36" s="23"/>
      <c r="L36" s="23"/>
      <c r="M36" s="23"/>
      <c r="N36" s="23"/>
      <c r="O36" s="60"/>
    </row>
    <row r="37" spans="1:28" s="13" customFormat="1" x14ac:dyDescent="0.15">
      <c r="A37" s="23"/>
      <c r="B37" s="23"/>
      <c r="C37" s="23"/>
      <c r="D37" s="23"/>
      <c r="E37" s="23"/>
      <c r="F37" s="23"/>
      <c r="G37" s="51"/>
      <c r="H37" s="23"/>
      <c r="I37" s="23"/>
      <c r="J37" s="23"/>
      <c r="K37" s="23"/>
      <c r="L37" s="23"/>
      <c r="M37" s="23"/>
      <c r="N37" s="23"/>
      <c r="O37" s="60"/>
    </row>
    <row r="38" spans="1:28" s="13" customFormat="1" x14ac:dyDescent="0.15">
      <c r="A38" s="25"/>
      <c r="B38" s="25"/>
      <c r="C38" s="25"/>
      <c r="D38" s="25"/>
      <c r="E38" s="25"/>
      <c r="F38" s="25"/>
      <c r="G38" s="52"/>
      <c r="H38" s="25"/>
      <c r="I38" s="25"/>
      <c r="J38" s="25"/>
      <c r="K38" s="25"/>
      <c r="L38" s="25"/>
      <c r="M38" s="25"/>
      <c r="N38" s="25"/>
      <c r="O38" s="61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3" customFormat="1" ht="9" customHeight="1" x14ac:dyDescent="0.2">
      <c r="A39" s="156" t="s">
        <v>49</v>
      </c>
      <c r="B39" s="157"/>
      <c r="C39" s="157"/>
      <c r="D39" s="157"/>
      <c r="E39" s="157"/>
      <c r="F39" s="157"/>
      <c r="G39" s="157"/>
      <c r="H39" s="158"/>
      <c r="I39" s="165" t="s">
        <v>46</v>
      </c>
      <c r="J39" s="166"/>
      <c r="K39" s="166"/>
      <c r="L39" s="166"/>
      <c r="M39" s="167"/>
      <c r="N39" s="79" t="s">
        <v>1</v>
      </c>
      <c r="O39" s="80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3" customFormat="1" ht="8.25" customHeight="1" x14ac:dyDescent="0.15">
      <c r="A40" s="159"/>
      <c r="B40" s="160"/>
      <c r="C40" s="160"/>
      <c r="D40" s="160"/>
      <c r="E40" s="160"/>
      <c r="F40" s="160"/>
      <c r="G40" s="160"/>
      <c r="H40" s="161"/>
      <c r="I40" s="22"/>
      <c r="J40" s="23"/>
      <c r="K40" s="23"/>
      <c r="L40" s="23"/>
      <c r="M40" s="14"/>
      <c r="N40" s="23"/>
      <c r="O40" s="62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3" customFormat="1" ht="12.75" customHeight="1" x14ac:dyDescent="0.2">
      <c r="A41" s="159"/>
      <c r="B41" s="160"/>
      <c r="C41" s="160"/>
      <c r="D41" s="160"/>
      <c r="E41" s="160"/>
      <c r="F41" s="160"/>
      <c r="G41" s="160"/>
      <c r="H41" s="161"/>
      <c r="I41" s="168" t="s">
        <v>135</v>
      </c>
      <c r="J41" s="169"/>
      <c r="K41" s="169"/>
      <c r="L41" s="169"/>
      <c r="M41" s="170"/>
      <c r="N41" s="24" t="s">
        <v>50</v>
      </c>
      <c r="O41" s="62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3" customFormat="1" ht="8.25" customHeight="1" x14ac:dyDescent="0.15">
      <c r="A42" s="159"/>
      <c r="B42" s="160"/>
      <c r="C42" s="160"/>
      <c r="D42" s="160"/>
      <c r="E42" s="160"/>
      <c r="F42" s="160"/>
      <c r="G42" s="160"/>
      <c r="H42" s="161"/>
      <c r="I42" s="171"/>
      <c r="J42" s="169"/>
      <c r="K42" s="169"/>
      <c r="L42" s="169"/>
      <c r="M42" s="170"/>
      <c r="N42" s="23"/>
      <c r="O42" s="62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3" customFormat="1" ht="8.25" customHeight="1" x14ac:dyDescent="0.15">
      <c r="A43" s="159"/>
      <c r="B43" s="160"/>
      <c r="C43" s="160"/>
      <c r="D43" s="160"/>
      <c r="E43" s="160"/>
      <c r="F43" s="160"/>
      <c r="G43" s="160"/>
      <c r="H43" s="161"/>
      <c r="I43" s="171"/>
      <c r="J43" s="169"/>
      <c r="K43" s="169"/>
      <c r="L43" s="169"/>
      <c r="M43" s="170"/>
      <c r="N43" s="25"/>
      <c r="O43" s="63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3" customFormat="1" ht="9" customHeight="1" x14ac:dyDescent="0.15">
      <c r="A44" s="159"/>
      <c r="B44" s="160"/>
      <c r="C44" s="160"/>
      <c r="D44" s="160"/>
      <c r="E44" s="160"/>
      <c r="F44" s="160"/>
      <c r="G44" s="160"/>
      <c r="H44" s="161"/>
      <c r="I44" s="171"/>
      <c r="J44" s="169"/>
      <c r="K44" s="169"/>
      <c r="L44" s="169"/>
      <c r="M44" s="170"/>
      <c r="N44" s="81" t="s">
        <v>2</v>
      </c>
      <c r="O44" s="62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3" customFormat="1" ht="8.25" customHeight="1" x14ac:dyDescent="0.15">
      <c r="A45" s="159"/>
      <c r="B45" s="160"/>
      <c r="C45" s="160"/>
      <c r="D45" s="160"/>
      <c r="E45" s="160"/>
      <c r="F45" s="160"/>
      <c r="G45" s="160"/>
      <c r="H45" s="161"/>
      <c r="I45" s="171"/>
      <c r="J45" s="169"/>
      <c r="K45" s="169"/>
      <c r="L45" s="169"/>
      <c r="M45" s="170"/>
      <c r="N45" s="23"/>
      <c r="O45" s="62"/>
      <c r="P45" s="23"/>
      <c r="Q45" s="23"/>
      <c r="R45" s="23"/>
      <c r="S45" s="23"/>
      <c r="T45" s="23"/>
      <c r="U45" s="23"/>
      <c r="V45" s="38"/>
      <c r="W45" s="23"/>
      <c r="X45" s="23"/>
      <c r="Y45" s="23"/>
      <c r="Z45" s="23"/>
      <c r="AA45" s="23"/>
      <c r="AB45" s="23"/>
    </row>
    <row r="46" spans="1:28" s="13" customFormat="1" ht="8.25" customHeight="1" x14ac:dyDescent="0.15">
      <c r="A46" s="159"/>
      <c r="B46" s="160"/>
      <c r="C46" s="160"/>
      <c r="D46" s="160"/>
      <c r="E46" s="160"/>
      <c r="F46" s="160"/>
      <c r="G46" s="160"/>
      <c r="H46" s="161"/>
      <c r="I46" s="171"/>
      <c r="J46" s="169"/>
      <c r="K46" s="169"/>
      <c r="L46" s="169"/>
      <c r="M46" s="170"/>
      <c r="N46" s="178">
        <v>42780</v>
      </c>
      <c r="O46" s="179"/>
      <c r="P46" s="23"/>
      <c r="Q46" s="23"/>
      <c r="R46" s="23"/>
      <c r="S46" s="23"/>
      <c r="T46" s="23"/>
      <c r="U46" s="23"/>
      <c r="V46" s="38"/>
      <c r="W46" s="23"/>
      <c r="X46" s="23"/>
      <c r="Y46" s="23"/>
      <c r="Z46" s="23"/>
      <c r="AA46" s="23"/>
      <c r="AB46" s="23"/>
    </row>
    <row r="47" spans="1:28" s="13" customFormat="1" ht="8.25" customHeight="1" x14ac:dyDescent="0.15">
      <c r="A47" s="162"/>
      <c r="B47" s="163"/>
      <c r="C47" s="163"/>
      <c r="D47" s="163"/>
      <c r="E47" s="163"/>
      <c r="F47" s="163"/>
      <c r="G47" s="163"/>
      <c r="H47" s="164"/>
      <c r="I47" s="172"/>
      <c r="J47" s="173"/>
      <c r="K47" s="173"/>
      <c r="L47" s="173"/>
      <c r="M47" s="174"/>
      <c r="N47" s="180"/>
      <c r="O47" s="181"/>
      <c r="P47" s="23"/>
      <c r="Q47" s="23"/>
      <c r="R47" s="23"/>
      <c r="S47" s="23"/>
      <c r="T47" s="23"/>
      <c r="U47" s="23"/>
      <c r="V47" s="38"/>
      <c r="W47" s="23"/>
      <c r="X47" s="23"/>
      <c r="Y47" s="23"/>
      <c r="Z47" s="23"/>
      <c r="AA47" s="23"/>
      <c r="AB47" s="23"/>
    </row>
    <row r="48" spans="1:28" s="13" customFormat="1" x14ac:dyDescent="0.15">
      <c r="A48" s="111" t="s">
        <v>0</v>
      </c>
      <c r="B48" s="112"/>
      <c r="C48" s="112"/>
      <c r="D48" s="112"/>
      <c r="E48" s="112"/>
      <c r="F48" s="113"/>
      <c r="G48" s="44"/>
      <c r="H48" s="138" t="s">
        <v>3</v>
      </c>
      <c r="I48" s="139"/>
      <c r="J48" s="139"/>
      <c r="K48" s="139"/>
      <c r="L48" s="139"/>
      <c r="M48" s="139"/>
      <c r="N48" s="139"/>
      <c r="O48" s="140"/>
      <c r="P48" s="23"/>
      <c r="Q48" s="23"/>
      <c r="R48" s="23"/>
      <c r="S48" s="23"/>
      <c r="T48" s="23"/>
      <c r="U48" s="23"/>
      <c r="V48" s="38"/>
      <c r="W48" s="23"/>
      <c r="X48" s="23"/>
      <c r="Y48" s="23"/>
      <c r="Z48" s="23"/>
      <c r="AA48" s="23"/>
      <c r="AB48" s="23"/>
    </row>
    <row r="49" spans="1:256" s="13" customFormat="1" x14ac:dyDescent="0.15">
      <c r="A49" s="114"/>
      <c r="B49" s="115"/>
      <c r="C49" s="115"/>
      <c r="D49" s="115"/>
      <c r="E49" s="115"/>
      <c r="F49" s="116"/>
      <c r="G49" s="44"/>
      <c r="H49" s="141"/>
      <c r="I49" s="142"/>
      <c r="J49" s="142"/>
      <c r="K49" s="142"/>
      <c r="L49" s="142"/>
      <c r="M49" s="142"/>
      <c r="N49" s="142"/>
      <c r="O49" s="143"/>
      <c r="P49" s="23"/>
      <c r="Q49" s="23"/>
      <c r="R49" s="23"/>
      <c r="S49" s="23"/>
      <c r="T49" s="23"/>
      <c r="U49" s="23"/>
      <c r="V49" s="38"/>
      <c r="W49" s="23"/>
      <c r="X49" s="23"/>
      <c r="Y49" s="23"/>
      <c r="Z49" s="23"/>
      <c r="AA49" s="23"/>
      <c r="AB49" s="23"/>
    </row>
    <row r="50" spans="1:256" s="13" customFormat="1" ht="12.75" x14ac:dyDescent="0.2">
      <c r="A50" s="12"/>
      <c r="F50" s="14"/>
      <c r="G50" s="44"/>
      <c r="H50" s="144" t="s">
        <v>4</v>
      </c>
      <c r="I50" s="112"/>
      <c r="J50" s="112"/>
      <c r="K50" s="112"/>
      <c r="L50" s="113"/>
      <c r="M50" s="145" t="s">
        <v>5</v>
      </c>
      <c r="N50" s="139"/>
      <c r="O50" s="140"/>
      <c r="P50" s="23"/>
      <c r="Q50" s="24"/>
      <c r="R50" s="24"/>
      <c r="S50" s="24"/>
      <c r="T50" s="24"/>
      <c r="U50" s="24"/>
      <c r="V50" s="34"/>
      <c r="W50" s="24"/>
      <c r="X50" s="23"/>
      <c r="Y50" s="23"/>
      <c r="Z50" s="23"/>
      <c r="AA50" s="23"/>
      <c r="AB50" s="23"/>
    </row>
    <row r="51" spans="1:256" s="13" customFormat="1" ht="12.75" x14ac:dyDescent="0.2">
      <c r="A51" s="15"/>
      <c r="F51" s="14"/>
      <c r="G51" s="44"/>
      <c r="H51" s="114"/>
      <c r="I51" s="115"/>
      <c r="J51" s="115"/>
      <c r="K51" s="115"/>
      <c r="L51" s="116"/>
      <c r="M51" s="141"/>
      <c r="N51" s="142"/>
      <c r="O51" s="143"/>
      <c r="P51" s="23"/>
      <c r="Q51" s="24"/>
      <c r="R51" s="24"/>
      <c r="S51" s="24"/>
      <c r="T51" s="24"/>
      <c r="U51" s="24"/>
      <c r="V51" s="34"/>
      <c r="W51" s="24"/>
      <c r="X51" s="23"/>
      <c r="Y51" s="23"/>
      <c r="Z51" s="23"/>
      <c r="AA51" s="23"/>
      <c r="AB51" s="23"/>
    </row>
    <row r="52" spans="1:256" s="13" customFormat="1" ht="12.75" x14ac:dyDescent="0.2">
      <c r="A52" s="15"/>
      <c r="F52" s="14"/>
      <c r="G52" s="45"/>
      <c r="H52" s="16"/>
      <c r="I52" s="12"/>
      <c r="J52" s="12"/>
      <c r="K52" s="12"/>
      <c r="L52" s="17"/>
      <c r="M52" s="12"/>
      <c r="N52" s="12"/>
      <c r="O52" s="82" t="s">
        <v>39</v>
      </c>
      <c r="P52" s="23"/>
      <c r="Q52" s="24"/>
      <c r="R52" s="24"/>
      <c r="S52" s="24"/>
      <c r="T52" s="24"/>
      <c r="U52" s="24"/>
      <c r="V52" s="34"/>
      <c r="W52" s="24"/>
      <c r="X52" s="23"/>
      <c r="Y52" s="23"/>
      <c r="Z52" s="23"/>
      <c r="AA52" s="23"/>
      <c r="AB52" s="23"/>
    </row>
    <row r="53" spans="1:256" s="13" customFormat="1" ht="12.75" x14ac:dyDescent="0.2">
      <c r="A53" s="15"/>
      <c r="F53" s="14"/>
      <c r="G53" s="45" t="s">
        <v>6</v>
      </c>
      <c r="H53" s="77" t="s">
        <v>16</v>
      </c>
      <c r="I53" s="83" t="s">
        <v>18</v>
      </c>
      <c r="J53" s="83" t="s">
        <v>22</v>
      </c>
      <c r="K53" s="83" t="s">
        <v>25</v>
      </c>
      <c r="L53" s="83" t="s">
        <v>27</v>
      </c>
      <c r="M53" s="83" t="s">
        <v>31</v>
      </c>
      <c r="N53" s="83" t="s">
        <v>35</v>
      </c>
      <c r="O53" s="82" t="s">
        <v>32</v>
      </c>
      <c r="P53" s="23"/>
      <c r="Q53" s="24"/>
      <c r="R53" s="24"/>
      <c r="S53" s="24"/>
      <c r="T53" s="24"/>
      <c r="U53" s="24"/>
      <c r="V53" s="34"/>
      <c r="W53" s="24"/>
      <c r="X53" s="23"/>
      <c r="Y53" s="23"/>
      <c r="Z53" s="23"/>
      <c r="AA53" s="23"/>
      <c r="AB53" s="23"/>
    </row>
    <row r="54" spans="1:256" s="13" customFormat="1" ht="12.75" x14ac:dyDescent="0.2">
      <c r="A54" s="83" t="s">
        <v>13</v>
      </c>
      <c r="B54" s="146" t="s">
        <v>12</v>
      </c>
      <c r="C54" s="133"/>
      <c r="D54" s="133"/>
      <c r="E54" s="133"/>
      <c r="F54" s="134"/>
      <c r="G54" s="45" t="s">
        <v>8</v>
      </c>
      <c r="H54" s="77" t="s">
        <v>17</v>
      </c>
      <c r="I54" s="83" t="s">
        <v>23</v>
      </c>
      <c r="J54" s="83" t="s">
        <v>23</v>
      </c>
      <c r="K54" s="83" t="s">
        <v>44</v>
      </c>
      <c r="L54" s="83" t="s">
        <v>25</v>
      </c>
      <c r="M54" s="83" t="s">
        <v>32</v>
      </c>
      <c r="N54" s="83" t="s">
        <v>36</v>
      </c>
      <c r="O54" s="82" t="s">
        <v>40</v>
      </c>
      <c r="P54" s="24"/>
      <c r="Q54" s="24"/>
      <c r="R54" s="24"/>
      <c r="S54" s="24"/>
      <c r="T54" s="24"/>
      <c r="U54" s="24"/>
      <c r="V54" s="34"/>
      <c r="W54" s="24"/>
      <c r="X54" s="23"/>
      <c r="Y54" s="23"/>
      <c r="Z54" s="23"/>
      <c r="AA54" s="23"/>
      <c r="AB54" s="23"/>
    </row>
    <row r="55" spans="1:256" s="13" customFormat="1" ht="12.75" x14ac:dyDescent="0.2">
      <c r="A55" s="83" t="s">
        <v>14</v>
      </c>
      <c r="F55" s="14"/>
      <c r="G55" s="45" t="s">
        <v>7</v>
      </c>
      <c r="H55" s="14"/>
      <c r="I55" s="83" t="s">
        <v>19</v>
      </c>
      <c r="J55" s="83" t="s">
        <v>29</v>
      </c>
      <c r="K55" s="83" t="s">
        <v>45</v>
      </c>
      <c r="L55" s="83" t="s">
        <v>28</v>
      </c>
      <c r="M55" s="83" t="s">
        <v>33</v>
      </c>
      <c r="N55" s="83" t="s">
        <v>32</v>
      </c>
      <c r="O55" s="84" t="s">
        <v>41</v>
      </c>
      <c r="P55" s="24"/>
      <c r="Q55" s="24"/>
      <c r="R55" s="24"/>
      <c r="S55" s="24"/>
      <c r="T55" s="24"/>
      <c r="U55" s="24"/>
      <c r="V55" s="34"/>
      <c r="W55" s="24"/>
      <c r="X55" s="23"/>
      <c r="Y55" s="24"/>
      <c r="Z55" s="24"/>
      <c r="AA55" s="24"/>
      <c r="AB55" s="24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69"/>
      <c r="CB55" s="69"/>
      <c r="CC55" s="69"/>
      <c r="CD55" s="69"/>
      <c r="CE55" s="69"/>
      <c r="CF55" s="69"/>
      <c r="CG55" s="69"/>
      <c r="CH55" s="69"/>
      <c r="CI55" s="69"/>
      <c r="CJ55" s="69"/>
      <c r="CK55" s="69"/>
      <c r="CL55" s="69"/>
      <c r="CM55" s="69"/>
      <c r="CN55" s="69"/>
      <c r="CO55" s="69"/>
      <c r="CP55" s="69"/>
      <c r="CQ55" s="69"/>
      <c r="CR55" s="69"/>
      <c r="CS55" s="69"/>
      <c r="CT55" s="69"/>
      <c r="CU55" s="69"/>
      <c r="CV55" s="69"/>
      <c r="CW55" s="69"/>
      <c r="CX55" s="69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  <c r="DY55" s="69"/>
      <c r="DZ55" s="69"/>
      <c r="EA55" s="69"/>
      <c r="EB55" s="69"/>
      <c r="EC55" s="69"/>
      <c r="ED55" s="69"/>
      <c r="EE55" s="69"/>
      <c r="EF55" s="69"/>
      <c r="EG55" s="69"/>
      <c r="EH55" s="69"/>
      <c r="EI55" s="69"/>
      <c r="EJ55" s="69"/>
      <c r="EK55" s="69"/>
      <c r="EL55" s="69"/>
      <c r="EM55" s="69"/>
      <c r="EN55" s="69"/>
      <c r="EO55" s="69"/>
      <c r="EP55" s="69"/>
      <c r="EQ55" s="69"/>
      <c r="ER55" s="69"/>
      <c r="ES55" s="69"/>
      <c r="ET55" s="69"/>
      <c r="EU55" s="69"/>
      <c r="EV55" s="69"/>
      <c r="EW55" s="69"/>
      <c r="EX55" s="69"/>
      <c r="EY55" s="69"/>
      <c r="EZ55" s="69"/>
      <c r="FA55" s="69"/>
      <c r="FB55" s="69"/>
      <c r="FC55" s="69"/>
      <c r="FD55" s="69"/>
      <c r="FE55" s="69"/>
      <c r="FF55" s="69"/>
      <c r="FG55" s="69"/>
      <c r="FH55" s="69"/>
      <c r="FI55" s="69"/>
      <c r="FJ55" s="69"/>
      <c r="FK55" s="69"/>
      <c r="FL55" s="69"/>
      <c r="FM55" s="69"/>
      <c r="FN55" s="69"/>
      <c r="FO55" s="69"/>
      <c r="FP55" s="69"/>
      <c r="FQ55" s="69"/>
      <c r="FR55" s="69"/>
      <c r="FS55" s="69"/>
      <c r="FT55" s="69"/>
      <c r="FU55" s="69"/>
      <c r="FV55" s="69"/>
      <c r="FW55" s="69"/>
      <c r="FX55" s="69"/>
      <c r="FY55" s="69"/>
      <c r="FZ55" s="69"/>
      <c r="GA55" s="69"/>
      <c r="GB55" s="69"/>
      <c r="GC55" s="69"/>
      <c r="GD55" s="69"/>
      <c r="GE55" s="69"/>
      <c r="GF55" s="69"/>
      <c r="GG55" s="69"/>
      <c r="GH55" s="69"/>
      <c r="GI55" s="69"/>
      <c r="GJ55" s="69"/>
      <c r="GK55" s="69"/>
      <c r="GL55" s="69"/>
      <c r="GM55" s="69"/>
      <c r="GN55" s="69"/>
      <c r="GO55" s="69"/>
      <c r="GP55" s="69"/>
      <c r="GQ55" s="69"/>
      <c r="GR55" s="69"/>
      <c r="GS55" s="69"/>
      <c r="GT55" s="69"/>
      <c r="GU55" s="69"/>
      <c r="GV55" s="69"/>
      <c r="GW55" s="69"/>
      <c r="GX55" s="69"/>
      <c r="GY55" s="69"/>
      <c r="GZ55" s="69"/>
      <c r="HA55" s="69"/>
      <c r="HB55" s="69"/>
      <c r="HC55" s="69"/>
      <c r="HD55" s="69"/>
      <c r="HE55" s="69"/>
      <c r="HF55" s="69"/>
      <c r="HG55" s="69"/>
      <c r="HH55" s="69"/>
      <c r="HI55" s="69"/>
      <c r="HJ55" s="69"/>
      <c r="HK55" s="69"/>
      <c r="HL55" s="69"/>
      <c r="HM55" s="69"/>
      <c r="HN55" s="69"/>
      <c r="HO55" s="69"/>
      <c r="HP55" s="69"/>
      <c r="HQ55" s="69"/>
      <c r="HR55" s="69"/>
      <c r="HS55" s="69"/>
      <c r="HT55" s="69"/>
      <c r="HU55" s="69"/>
      <c r="HV55" s="69"/>
      <c r="HW55" s="69"/>
      <c r="HX55" s="69"/>
      <c r="HY55" s="69"/>
      <c r="HZ55" s="69"/>
      <c r="IA55" s="69"/>
      <c r="IB55" s="69"/>
      <c r="IC55" s="69"/>
      <c r="ID55" s="69"/>
      <c r="IE55" s="69"/>
      <c r="IF55" s="69"/>
      <c r="IG55" s="69"/>
      <c r="IH55" s="69"/>
      <c r="II55" s="69"/>
      <c r="IJ55" s="69"/>
      <c r="IK55" s="69"/>
      <c r="IL55" s="69"/>
      <c r="IM55" s="69"/>
      <c r="IN55" s="69"/>
      <c r="IO55" s="69"/>
      <c r="IP55" s="69"/>
      <c r="IQ55" s="69"/>
      <c r="IR55" s="69"/>
      <c r="IS55" s="69"/>
      <c r="IT55" s="69"/>
      <c r="IU55" s="69"/>
      <c r="IV55" s="69"/>
    </row>
    <row r="56" spans="1:256" s="13" customFormat="1" ht="12.75" x14ac:dyDescent="0.2">
      <c r="A56" s="15"/>
      <c r="F56" s="14"/>
      <c r="G56" s="47"/>
      <c r="H56" s="14"/>
      <c r="I56" s="83" t="s">
        <v>20</v>
      </c>
      <c r="J56" s="83"/>
      <c r="K56" s="83"/>
      <c r="L56" s="83"/>
      <c r="M56" s="83"/>
      <c r="N56" s="83" t="s">
        <v>37</v>
      </c>
      <c r="O56" s="82"/>
      <c r="P56" s="24"/>
      <c r="Q56" s="24"/>
      <c r="R56" s="24"/>
      <c r="S56" s="24"/>
      <c r="T56" s="24"/>
      <c r="U56" s="24"/>
      <c r="V56" s="34"/>
      <c r="W56" s="24"/>
      <c r="X56" s="23"/>
      <c r="Y56" s="24"/>
      <c r="Z56" s="24"/>
      <c r="AA56" s="24"/>
      <c r="AB56" s="24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69"/>
      <c r="CB56" s="69"/>
      <c r="CC56" s="69"/>
      <c r="CD56" s="69"/>
      <c r="CE56" s="69"/>
      <c r="CF56" s="69"/>
      <c r="CG56" s="69"/>
      <c r="CH56" s="69"/>
      <c r="CI56" s="69"/>
      <c r="CJ56" s="69"/>
      <c r="CK56" s="69"/>
      <c r="CL56" s="69"/>
      <c r="CM56" s="69"/>
      <c r="CN56" s="69"/>
      <c r="CO56" s="69"/>
      <c r="CP56" s="69"/>
      <c r="CQ56" s="69"/>
      <c r="CR56" s="69"/>
      <c r="CS56" s="69"/>
      <c r="CT56" s="69"/>
      <c r="CU56" s="69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/>
      <c r="EI56" s="69"/>
      <c r="EJ56" s="69"/>
      <c r="EK56" s="69"/>
      <c r="EL56" s="69"/>
      <c r="EM56" s="69"/>
      <c r="EN56" s="69"/>
      <c r="EO56" s="69"/>
      <c r="EP56" s="69"/>
      <c r="EQ56" s="69"/>
      <c r="ER56" s="69"/>
      <c r="ES56" s="69"/>
      <c r="ET56" s="69"/>
      <c r="EU56" s="69"/>
      <c r="EV56" s="69"/>
      <c r="EW56" s="69"/>
      <c r="EX56" s="69"/>
      <c r="EY56" s="69"/>
      <c r="EZ56" s="69"/>
      <c r="FA56" s="69"/>
      <c r="FB56" s="69"/>
      <c r="FC56" s="69"/>
      <c r="FD56" s="69"/>
      <c r="FE56" s="69"/>
      <c r="FF56" s="69"/>
      <c r="FG56" s="69"/>
      <c r="FH56" s="69"/>
      <c r="FI56" s="69"/>
      <c r="FJ56" s="69"/>
      <c r="FK56" s="69"/>
      <c r="FL56" s="69"/>
      <c r="FM56" s="69"/>
      <c r="FN56" s="69"/>
      <c r="FO56" s="69"/>
      <c r="FP56" s="69"/>
      <c r="FQ56" s="69"/>
      <c r="FR56" s="69"/>
      <c r="FS56" s="69"/>
      <c r="FT56" s="69"/>
      <c r="FU56" s="69"/>
      <c r="FV56" s="69"/>
      <c r="FW56" s="69"/>
      <c r="FX56" s="69"/>
      <c r="FY56" s="69"/>
      <c r="FZ56" s="69"/>
      <c r="GA56" s="69"/>
      <c r="GB56" s="69"/>
      <c r="GC56" s="69"/>
      <c r="GD56" s="69"/>
      <c r="GE56" s="69"/>
      <c r="GF56" s="69"/>
      <c r="GG56" s="69"/>
      <c r="GH56" s="69"/>
      <c r="GI56" s="69"/>
      <c r="GJ56" s="69"/>
      <c r="GK56" s="69"/>
      <c r="GL56" s="69"/>
      <c r="GM56" s="69"/>
      <c r="GN56" s="69"/>
      <c r="GO56" s="69"/>
      <c r="GP56" s="69"/>
      <c r="GQ56" s="69"/>
      <c r="GR56" s="69"/>
      <c r="GS56" s="69"/>
      <c r="GT56" s="69"/>
      <c r="GU56" s="69"/>
      <c r="GV56" s="69"/>
      <c r="GW56" s="69"/>
      <c r="GX56" s="69"/>
      <c r="GY56" s="69"/>
      <c r="GZ56" s="69"/>
      <c r="HA56" s="69"/>
      <c r="HB56" s="69"/>
      <c r="HC56" s="69"/>
      <c r="HD56" s="69"/>
      <c r="HE56" s="69"/>
      <c r="HF56" s="69"/>
      <c r="HG56" s="69"/>
      <c r="HH56" s="69"/>
      <c r="HI56" s="69"/>
      <c r="HJ56" s="69"/>
      <c r="HK56" s="69"/>
      <c r="HL56" s="69"/>
      <c r="HM56" s="69"/>
      <c r="HN56" s="69"/>
      <c r="HO56" s="69"/>
      <c r="HP56" s="69"/>
      <c r="HQ56" s="69"/>
      <c r="HR56" s="69"/>
      <c r="HS56" s="69"/>
      <c r="HT56" s="69"/>
      <c r="HU56" s="69"/>
      <c r="HV56" s="69"/>
      <c r="HW56" s="69"/>
      <c r="HX56" s="69"/>
      <c r="HY56" s="69"/>
      <c r="HZ56" s="69"/>
      <c r="IA56" s="69"/>
      <c r="IB56" s="69"/>
      <c r="IC56" s="69"/>
      <c r="ID56" s="69"/>
      <c r="IE56" s="69"/>
      <c r="IF56" s="69"/>
      <c r="IG56" s="69"/>
      <c r="IH56" s="69"/>
      <c r="II56" s="69"/>
      <c r="IJ56" s="69"/>
      <c r="IK56" s="69"/>
      <c r="IL56" s="69"/>
      <c r="IM56" s="69"/>
      <c r="IN56" s="69"/>
      <c r="IO56" s="69"/>
      <c r="IP56" s="69"/>
      <c r="IQ56" s="69"/>
      <c r="IR56" s="69"/>
      <c r="IS56" s="69"/>
      <c r="IT56" s="69"/>
      <c r="IU56" s="69"/>
      <c r="IV56" s="69"/>
    </row>
    <row r="57" spans="1:256" s="13" customFormat="1" ht="12.75" x14ac:dyDescent="0.2">
      <c r="A57" s="85" t="s">
        <v>10</v>
      </c>
      <c r="B57" s="147" t="s">
        <v>11</v>
      </c>
      <c r="C57" s="148"/>
      <c r="D57" s="148"/>
      <c r="E57" s="148"/>
      <c r="F57" s="149"/>
      <c r="G57" s="86" t="s">
        <v>9</v>
      </c>
      <c r="H57" s="78" t="s">
        <v>15</v>
      </c>
      <c r="I57" s="85" t="s">
        <v>21</v>
      </c>
      <c r="J57" s="85" t="s">
        <v>24</v>
      </c>
      <c r="K57" s="85" t="s">
        <v>26</v>
      </c>
      <c r="L57" s="85" t="s">
        <v>30</v>
      </c>
      <c r="M57" s="85" t="s">
        <v>34</v>
      </c>
      <c r="N57" s="85" t="s">
        <v>42</v>
      </c>
      <c r="O57" s="87" t="s">
        <v>38</v>
      </c>
      <c r="P57" s="24"/>
      <c r="Q57" s="24"/>
      <c r="R57" s="24"/>
      <c r="S57" s="24"/>
      <c r="T57" s="24"/>
      <c r="U57" s="24"/>
      <c r="V57" s="34"/>
      <c r="W57" s="24"/>
      <c r="X57" s="23"/>
      <c r="Y57" s="24"/>
      <c r="Z57" s="24"/>
      <c r="AA57" s="24"/>
      <c r="AB57" s="24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69"/>
      <c r="CB57" s="69"/>
      <c r="CC57" s="69"/>
      <c r="CD57" s="69"/>
      <c r="CE57" s="69"/>
      <c r="CF57" s="69"/>
      <c r="CG57" s="69"/>
      <c r="CH57" s="69"/>
      <c r="CI57" s="69"/>
      <c r="CJ57" s="69"/>
      <c r="CK57" s="69"/>
      <c r="CL57" s="69"/>
      <c r="CM57" s="69"/>
      <c r="CN57" s="69"/>
      <c r="CO57" s="69"/>
      <c r="CP57" s="69"/>
      <c r="CQ57" s="69"/>
      <c r="CR57" s="69"/>
      <c r="CS57" s="69"/>
      <c r="CT57" s="69"/>
      <c r="CU57" s="69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69"/>
      <c r="EI57" s="69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69"/>
      <c r="EV57" s="69"/>
      <c r="EW57" s="69"/>
      <c r="EX57" s="69"/>
      <c r="EY57" s="69"/>
      <c r="EZ57" s="69"/>
      <c r="FA57" s="69"/>
      <c r="FB57" s="69"/>
      <c r="FC57" s="69"/>
      <c r="FD57" s="69"/>
      <c r="FE57" s="69"/>
      <c r="FF57" s="69"/>
      <c r="FG57" s="69"/>
      <c r="FH57" s="69"/>
      <c r="FI57" s="69"/>
      <c r="FJ57" s="69"/>
      <c r="FK57" s="69"/>
      <c r="FL57" s="69"/>
      <c r="FM57" s="69"/>
      <c r="FN57" s="69"/>
      <c r="FO57" s="69"/>
      <c r="FP57" s="69"/>
      <c r="FQ57" s="69"/>
      <c r="FR57" s="69"/>
      <c r="FS57" s="69"/>
      <c r="FT57" s="69"/>
      <c r="FU57" s="69"/>
      <c r="FV57" s="69"/>
      <c r="FW57" s="69"/>
      <c r="FX57" s="69"/>
      <c r="FY57" s="69"/>
      <c r="FZ57" s="69"/>
      <c r="GA57" s="69"/>
      <c r="GB57" s="69"/>
      <c r="GC57" s="69"/>
      <c r="GD57" s="69"/>
      <c r="GE57" s="69"/>
      <c r="GF57" s="69"/>
      <c r="GG57" s="69"/>
      <c r="GH57" s="69"/>
      <c r="GI57" s="69"/>
      <c r="GJ57" s="69"/>
      <c r="GK57" s="69"/>
      <c r="GL57" s="69"/>
      <c r="GM57" s="69"/>
      <c r="GN57" s="69"/>
      <c r="GO57" s="69"/>
      <c r="GP57" s="69"/>
      <c r="GQ57" s="69"/>
      <c r="GR57" s="69"/>
      <c r="GS57" s="69"/>
      <c r="GT57" s="69"/>
      <c r="GU57" s="69"/>
      <c r="GV57" s="69"/>
      <c r="GW57" s="69"/>
      <c r="GX57" s="69"/>
      <c r="GY57" s="69"/>
      <c r="GZ57" s="69"/>
      <c r="HA57" s="69"/>
      <c r="HB57" s="69"/>
      <c r="HC57" s="69"/>
      <c r="HD57" s="69"/>
      <c r="HE57" s="69"/>
      <c r="HF57" s="69"/>
      <c r="HG57" s="69"/>
      <c r="HH57" s="69"/>
      <c r="HI57" s="69"/>
      <c r="HJ57" s="69"/>
      <c r="HK57" s="69"/>
      <c r="HL57" s="69"/>
      <c r="HM57" s="69"/>
      <c r="HN57" s="69"/>
      <c r="HO57" s="69"/>
      <c r="HP57" s="69"/>
      <c r="HQ57" s="69"/>
      <c r="HR57" s="69"/>
      <c r="HS57" s="69"/>
      <c r="HT57" s="69"/>
      <c r="HU57" s="69"/>
      <c r="HV57" s="69"/>
      <c r="HW57" s="69"/>
      <c r="HX57" s="69"/>
      <c r="HY57" s="69"/>
      <c r="HZ57" s="69"/>
      <c r="IA57" s="69"/>
      <c r="IB57" s="69"/>
      <c r="IC57" s="69"/>
      <c r="ID57" s="69"/>
      <c r="IE57" s="69"/>
      <c r="IF57" s="69"/>
      <c r="IG57" s="69"/>
      <c r="IH57" s="69"/>
      <c r="II57" s="69"/>
      <c r="IJ57" s="69"/>
      <c r="IK57" s="69"/>
      <c r="IL57" s="69"/>
      <c r="IM57" s="69"/>
      <c r="IN57" s="69"/>
      <c r="IO57" s="69"/>
      <c r="IP57" s="69"/>
      <c r="IQ57" s="69"/>
      <c r="IR57" s="69"/>
      <c r="IS57" s="69"/>
      <c r="IT57" s="69"/>
      <c r="IU57" s="69"/>
      <c r="IV57" s="69"/>
    </row>
    <row r="58" spans="1:256" s="68" customFormat="1" ht="30.75" customHeight="1" x14ac:dyDescent="0.2">
      <c r="A58" s="10" t="s">
        <v>60</v>
      </c>
      <c r="B58" s="129" t="s">
        <v>116</v>
      </c>
      <c r="C58" s="130"/>
      <c r="D58" s="130"/>
      <c r="E58" s="130"/>
      <c r="F58" s="131"/>
      <c r="G58" s="26"/>
      <c r="H58" s="7">
        <v>10</v>
      </c>
      <c r="I58" s="70">
        <v>1</v>
      </c>
      <c r="J58" s="97">
        <f t="shared" ref="J58:J63" si="3">SUM(H58*I58)</f>
        <v>10</v>
      </c>
      <c r="K58" s="70">
        <v>1</v>
      </c>
      <c r="L58" s="71">
        <f>SUM(J58*K58)</f>
        <v>10</v>
      </c>
      <c r="M58" s="8">
        <v>25</v>
      </c>
      <c r="N58" s="70">
        <v>10</v>
      </c>
      <c r="O58" s="7">
        <f t="shared" ref="O58:O68" si="4">SUM(M58*N58)</f>
        <v>250</v>
      </c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8" customFormat="1" ht="30.75" customHeight="1" x14ac:dyDescent="0.2">
      <c r="A59" s="10"/>
      <c r="B59" s="129" t="s">
        <v>82</v>
      </c>
      <c r="C59" s="130"/>
      <c r="D59" s="130"/>
      <c r="E59" s="130"/>
      <c r="F59" s="131"/>
      <c r="G59" s="26"/>
      <c r="H59" s="7">
        <v>2</v>
      </c>
      <c r="I59" s="70">
        <v>1</v>
      </c>
      <c r="J59" s="97">
        <f t="shared" si="3"/>
        <v>2</v>
      </c>
      <c r="K59" s="70">
        <v>1</v>
      </c>
      <c r="L59" s="71">
        <f>SUM(J59*K59)</f>
        <v>2</v>
      </c>
      <c r="M59" s="8">
        <v>52</v>
      </c>
      <c r="N59" s="70">
        <v>10</v>
      </c>
      <c r="O59" s="7">
        <f t="shared" si="4"/>
        <v>520</v>
      </c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68" customFormat="1" ht="39.75" customHeight="1" x14ac:dyDescent="0.2">
      <c r="A60" s="10" t="s">
        <v>60</v>
      </c>
      <c r="B60" s="129" t="s">
        <v>117</v>
      </c>
      <c r="C60" s="130"/>
      <c r="D60" s="130"/>
      <c r="E60" s="130"/>
      <c r="F60" s="131"/>
      <c r="G60" s="26"/>
      <c r="H60" s="7">
        <v>17</v>
      </c>
      <c r="I60" s="70">
        <v>1</v>
      </c>
      <c r="J60" s="97">
        <f t="shared" si="3"/>
        <v>17</v>
      </c>
      <c r="K60" s="70">
        <v>1</v>
      </c>
      <c r="L60" s="71">
        <f>SUM(J60*K60)</f>
        <v>17</v>
      </c>
      <c r="M60" s="8">
        <v>660</v>
      </c>
      <c r="N60" s="70">
        <v>10</v>
      </c>
      <c r="O60" s="7">
        <f t="shared" si="4"/>
        <v>6600</v>
      </c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68" customFormat="1" ht="30.75" customHeight="1" x14ac:dyDescent="0.2">
      <c r="A61" s="10"/>
      <c r="B61" s="129" t="s">
        <v>82</v>
      </c>
      <c r="C61" s="130"/>
      <c r="D61" s="130"/>
      <c r="E61" s="130"/>
      <c r="F61" s="131"/>
      <c r="G61" s="26"/>
      <c r="H61" s="7">
        <v>3</v>
      </c>
      <c r="I61" s="70">
        <v>1</v>
      </c>
      <c r="J61" s="97">
        <f t="shared" si="3"/>
        <v>3</v>
      </c>
      <c r="K61" s="70">
        <v>1</v>
      </c>
      <c r="L61" s="71">
        <f>SUM(J61*K61)</f>
        <v>3</v>
      </c>
      <c r="M61" s="8">
        <v>52</v>
      </c>
      <c r="N61" s="9">
        <v>10</v>
      </c>
      <c r="O61" s="7">
        <f t="shared" si="4"/>
        <v>520</v>
      </c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68" customFormat="1" ht="30.75" customHeight="1" x14ac:dyDescent="0.2">
      <c r="A62" s="10" t="s">
        <v>75</v>
      </c>
      <c r="B62" s="108" t="s">
        <v>138</v>
      </c>
      <c r="C62" s="109"/>
      <c r="D62" s="109"/>
      <c r="E62" s="109"/>
      <c r="F62" s="110"/>
      <c r="G62" s="26"/>
      <c r="H62" s="7">
        <v>1048</v>
      </c>
      <c r="I62" s="70">
        <v>1</v>
      </c>
      <c r="J62" s="97">
        <f t="shared" si="3"/>
        <v>1048</v>
      </c>
      <c r="K62" s="70">
        <v>0.17</v>
      </c>
      <c r="L62" s="71">
        <f t="shared" ref="L62:L68" si="5">SUM(J62*K62)</f>
        <v>178.16000000000003</v>
      </c>
      <c r="M62" s="8"/>
      <c r="N62" s="70"/>
      <c r="O62" s="74">
        <f t="shared" si="4"/>
        <v>0</v>
      </c>
      <c r="P62" s="3"/>
      <c r="Q62" s="1"/>
      <c r="R62" s="1"/>
      <c r="S62" s="1"/>
      <c r="T62" s="1"/>
      <c r="U62" s="1"/>
      <c r="V62" s="4"/>
      <c r="W62" s="1"/>
      <c r="X62" s="1"/>
      <c r="Y62" s="3"/>
      <c r="Z62" s="3"/>
      <c r="AA62" s="3"/>
      <c r="AB62" s="3"/>
    </row>
    <row r="63" spans="1:256" s="68" customFormat="1" ht="30.75" customHeight="1" x14ac:dyDescent="0.2">
      <c r="A63" s="10"/>
      <c r="B63" s="129" t="s">
        <v>82</v>
      </c>
      <c r="C63" s="130"/>
      <c r="D63" s="130"/>
      <c r="E63" s="130"/>
      <c r="F63" s="131"/>
      <c r="G63" s="26"/>
      <c r="H63" s="7">
        <v>66</v>
      </c>
      <c r="I63" s="70">
        <v>4</v>
      </c>
      <c r="J63" s="97">
        <f t="shared" si="3"/>
        <v>264</v>
      </c>
      <c r="K63" s="70">
        <v>0.17</v>
      </c>
      <c r="L63" s="71">
        <f t="shared" si="5"/>
        <v>44.88</v>
      </c>
      <c r="M63" s="8"/>
      <c r="N63" s="70"/>
      <c r="O63" s="74">
        <f t="shared" si="4"/>
        <v>0</v>
      </c>
      <c r="P63" s="3"/>
      <c r="Q63" s="1"/>
      <c r="R63" s="1"/>
      <c r="S63" s="1"/>
      <c r="T63" s="1"/>
      <c r="U63" s="1"/>
      <c r="V63" s="4"/>
      <c r="W63" s="1"/>
      <c r="X63" s="1"/>
      <c r="Y63" s="3"/>
      <c r="Z63" s="3"/>
      <c r="AA63" s="3"/>
      <c r="AB63" s="3"/>
    </row>
    <row r="64" spans="1:256" s="68" customFormat="1" ht="30.75" customHeight="1" x14ac:dyDescent="0.2">
      <c r="A64" s="10" t="s">
        <v>76</v>
      </c>
      <c r="B64" s="129" t="s">
        <v>84</v>
      </c>
      <c r="C64" s="130"/>
      <c r="D64" s="130"/>
      <c r="E64" s="130"/>
      <c r="F64" s="131"/>
      <c r="G64" s="26" t="s">
        <v>61</v>
      </c>
      <c r="H64" s="7">
        <v>99</v>
      </c>
      <c r="I64" s="70">
        <v>1</v>
      </c>
      <c r="J64" s="97">
        <f>SUM(H64*I64)</f>
        <v>99</v>
      </c>
      <c r="K64" s="70">
        <v>0.17</v>
      </c>
      <c r="L64" s="71">
        <f t="shared" si="5"/>
        <v>16.830000000000002</v>
      </c>
      <c r="M64" s="8">
        <v>660</v>
      </c>
      <c r="N64" s="70">
        <v>5</v>
      </c>
      <c r="O64" s="74">
        <f t="shared" si="4"/>
        <v>3300</v>
      </c>
      <c r="P64" s="3"/>
      <c r="Q64" s="1"/>
      <c r="R64" s="1"/>
      <c r="S64" s="1"/>
      <c r="T64" s="1"/>
      <c r="U64" s="1"/>
      <c r="V64" s="4"/>
      <c r="W64" s="1"/>
      <c r="X64" s="1"/>
      <c r="Y64" s="3"/>
      <c r="Z64" s="3"/>
      <c r="AA64" s="3"/>
      <c r="AB64" s="3"/>
    </row>
    <row r="65" spans="1:28" s="68" customFormat="1" ht="30.75" customHeight="1" x14ac:dyDescent="0.2">
      <c r="A65" s="10"/>
      <c r="B65" s="129" t="s">
        <v>82</v>
      </c>
      <c r="C65" s="130"/>
      <c r="D65" s="130"/>
      <c r="E65" s="130"/>
      <c r="F65" s="131"/>
      <c r="G65" s="26"/>
      <c r="H65" s="7">
        <v>10</v>
      </c>
      <c r="I65" s="70">
        <v>2</v>
      </c>
      <c r="J65" s="97">
        <f>SUM(H65*I65)</f>
        <v>20</v>
      </c>
      <c r="K65" s="70">
        <v>0.17</v>
      </c>
      <c r="L65" s="71">
        <f t="shared" ref="L65" si="6">SUM(J65*K65)</f>
        <v>3.4000000000000004</v>
      </c>
      <c r="M65" s="8">
        <v>52</v>
      </c>
      <c r="N65" s="70">
        <v>5</v>
      </c>
      <c r="O65" s="74">
        <f t="shared" si="4"/>
        <v>260</v>
      </c>
      <c r="P65" s="3"/>
      <c r="Q65" s="1"/>
      <c r="R65" s="1"/>
      <c r="S65" s="1"/>
      <c r="T65" s="1"/>
      <c r="U65" s="1"/>
      <c r="V65" s="4"/>
      <c r="W65" s="1"/>
      <c r="X65" s="1"/>
      <c r="Y65" s="3"/>
      <c r="Z65" s="3"/>
      <c r="AA65" s="3"/>
      <c r="AB65" s="3"/>
    </row>
    <row r="66" spans="1:28" s="68" customFormat="1" ht="30.75" customHeight="1" x14ac:dyDescent="0.2">
      <c r="A66" s="10" t="s">
        <v>108</v>
      </c>
      <c r="B66" s="108" t="s">
        <v>109</v>
      </c>
      <c r="C66" s="109"/>
      <c r="D66" s="109"/>
      <c r="E66" s="109"/>
      <c r="F66" s="110"/>
      <c r="G66" s="26"/>
      <c r="H66" s="7"/>
      <c r="I66" s="70"/>
      <c r="J66" s="97"/>
      <c r="K66" s="70"/>
      <c r="L66" s="71"/>
      <c r="M66" s="8">
        <v>99</v>
      </c>
      <c r="N66" s="70">
        <v>5</v>
      </c>
      <c r="O66" s="74">
        <f t="shared" si="4"/>
        <v>495</v>
      </c>
      <c r="P66" s="3"/>
      <c r="Q66" s="1"/>
      <c r="R66" s="1"/>
      <c r="S66" s="1"/>
      <c r="T66" s="1"/>
      <c r="U66" s="1"/>
      <c r="V66" s="4"/>
      <c r="W66" s="1"/>
      <c r="X66" s="1"/>
      <c r="Y66" s="3"/>
      <c r="Z66" s="3"/>
      <c r="AA66" s="3"/>
      <c r="AB66" s="3"/>
    </row>
    <row r="67" spans="1:28" s="68" customFormat="1" ht="41.25" customHeight="1" x14ac:dyDescent="0.2">
      <c r="A67" s="10" t="s">
        <v>77</v>
      </c>
      <c r="B67" s="108" t="s">
        <v>126</v>
      </c>
      <c r="C67" s="109"/>
      <c r="D67" s="109"/>
      <c r="E67" s="109"/>
      <c r="F67" s="110"/>
      <c r="G67" s="26" t="s">
        <v>62</v>
      </c>
      <c r="H67" s="7">
        <v>76</v>
      </c>
      <c r="I67" s="70">
        <v>2</v>
      </c>
      <c r="J67" s="97">
        <f>SUM(H67*I67)</f>
        <v>152</v>
      </c>
      <c r="K67" s="70">
        <v>2</v>
      </c>
      <c r="L67" s="71">
        <f t="shared" si="5"/>
        <v>304</v>
      </c>
      <c r="M67" s="8">
        <v>3</v>
      </c>
      <c r="N67" s="70">
        <v>10</v>
      </c>
      <c r="O67" s="74">
        <f t="shared" si="4"/>
        <v>30</v>
      </c>
      <c r="P67" s="3"/>
      <c r="Q67" s="1"/>
      <c r="R67" s="1"/>
      <c r="S67" s="1"/>
      <c r="T67" s="1"/>
      <c r="U67" s="1"/>
      <c r="V67" s="4"/>
      <c r="W67" s="1"/>
      <c r="X67" s="1"/>
      <c r="Y67" s="3"/>
      <c r="Z67" s="3"/>
      <c r="AA67" s="3"/>
      <c r="AB67" s="3"/>
    </row>
    <row r="68" spans="1:28" s="68" customFormat="1" ht="31.5" customHeight="1" x14ac:dyDescent="0.2">
      <c r="A68" s="10"/>
      <c r="B68" s="129" t="s">
        <v>111</v>
      </c>
      <c r="C68" s="130"/>
      <c r="D68" s="130"/>
      <c r="E68" s="130"/>
      <c r="F68" s="131"/>
      <c r="G68" s="26"/>
      <c r="H68" s="7">
        <v>11</v>
      </c>
      <c r="I68" s="70">
        <v>4</v>
      </c>
      <c r="J68" s="97">
        <f>SUM(H68*I68)</f>
        <v>44</v>
      </c>
      <c r="K68" s="70">
        <v>2</v>
      </c>
      <c r="L68" s="71">
        <f t="shared" si="5"/>
        <v>88</v>
      </c>
      <c r="M68" s="8">
        <v>1</v>
      </c>
      <c r="N68" s="70">
        <v>10</v>
      </c>
      <c r="O68" s="74">
        <f t="shared" si="4"/>
        <v>10</v>
      </c>
      <c r="P68" s="3"/>
      <c r="Q68" s="1"/>
      <c r="R68" s="1"/>
      <c r="S68" s="1"/>
      <c r="T68" s="1"/>
      <c r="U68" s="1"/>
      <c r="V68" s="4"/>
      <c r="W68" s="1"/>
      <c r="X68" s="1"/>
      <c r="Y68" s="3"/>
      <c r="Z68" s="3"/>
      <c r="AA68" s="3"/>
      <c r="AB68" s="3"/>
    </row>
    <row r="69" spans="1:28" s="13" customFormat="1" ht="20.100000000000001" customHeight="1" thickBot="1" x14ac:dyDescent="0.2">
      <c r="A69" s="39"/>
      <c r="B69" s="117" t="s">
        <v>43</v>
      </c>
      <c r="C69" s="118"/>
      <c r="D69" s="118"/>
      <c r="E69" s="118"/>
      <c r="F69" s="119"/>
      <c r="G69" s="53"/>
      <c r="H69" s="30"/>
      <c r="I69" s="73"/>
      <c r="J69" s="41">
        <f>SUM(J58:J68)</f>
        <v>1659</v>
      </c>
      <c r="K69" s="73"/>
      <c r="L69" s="41">
        <f>SUM(L58:L68)</f>
        <v>667.27</v>
      </c>
      <c r="M69" s="41">
        <f>SUM(M58:M68)</f>
        <v>1604</v>
      </c>
      <c r="N69" s="40"/>
      <c r="O69" s="41">
        <f>SUM(O58:O68)</f>
        <v>11985</v>
      </c>
      <c r="P69" s="23"/>
      <c r="Q69" s="23"/>
      <c r="R69" s="23"/>
      <c r="S69" s="23"/>
      <c r="T69" s="23"/>
      <c r="U69" s="23"/>
      <c r="V69" s="38"/>
      <c r="W69" s="23"/>
      <c r="X69" s="23"/>
      <c r="Y69" s="23"/>
      <c r="Z69" s="23"/>
      <c r="AA69" s="23"/>
      <c r="AB69" s="23"/>
    </row>
    <row r="70" spans="1:28" s="13" customFormat="1" x14ac:dyDescent="0.15">
      <c r="A70" s="23"/>
      <c r="B70" s="23"/>
      <c r="C70" s="23"/>
      <c r="D70" s="23"/>
      <c r="E70" s="23"/>
      <c r="F70" s="23"/>
      <c r="G70" s="51"/>
      <c r="H70" s="23"/>
      <c r="I70" s="23"/>
      <c r="J70" s="23"/>
      <c r="K70" s="23"/>
      <c r="L70" s="23"/>
      <c r="M70" s="23"/>
      <c r="N70" s="23"/>
      <c r="O70" s="60"/>
    </row>
    <row r="71" spans="1:28" s="13" customFormat="1" x14ac:dyDescent="0.15">
      <c r="A71" s="23"/>
      <c r="B71" s="23"/>
      <c r="C71" s="23"/>
      <c r="D71" s="23"/>
      <c r="E71" s="23"/>
      <c r="F71" s="23"/>
      <c r="G71" s="51"/>
      <c r="H71" s="23"/>
      <c r="I71" s="23"/>
      <c r="J71" s="23"/>
      <c r="K71" s="23"/>
      <c r="L71" s="23"/>
      <c r="M71" s="23"/>
      <c r="N71" s="23"/>
      <c r="O71" s="60"/>
    </row>
    <row r="72" spans="1:28" s="13" customFormat="1" x14ac:dyDescent="0.15">
      <c r="A72" s="25"/>
      <c r="B72" s="25"/>
      <c r="C72" s="25"/>
      <c r="D72" s="25"/>
      <c r="E72" s="25"/>
      <c r="F72" s="25"/>
      <c r="G72" s="52"/>
      <c r="H72" s="25"/>
      <c r="I72" s="25"/>
      <c r="J72" s="25"/>
      <c r="K72" s="25"/>
      <c r="L72" s="25"/>
      <c r="M72" s="25"/>
      <c r="N72" s="25"/>
      <c r="O72" s="61"/>
      <c r="P72" s="23"/>
      <c r="Q72" s="23"/>
      <c r="R72" s="23"/>
      <c r="S72" s="23"/>
      <c r="T72" s="23"/>
      <c r="U72" s="23"/>
      <c r="V72" s="38"/>
      <c r="W72" s="23"/>
      <c r="X72" s="23"/>
      <c r="Y72" s="23"/>
      <c r="Z72" s="23"/>
      <c r="AA72" s="23"/>
      <c r="AB72" s="23"/>
    </row>
    <row r="73" spans="1:28" s="13" customFormat="1" ht="9" customHeight="1" x14ac:dyDescent="0.2">
      <c r="A73" s="156" t="s">
        <v>49</v>
      </c>
      <c r="B73" s="157"/>
      <c r="C73" s="157"/>
      <c r="D73" s="157"/>
      <c r="E73" s="157"/>
      <c r="F73" s="157"/>
      <c r="G73" s="157"/>
      <c r="H73" s="158"/>
      <c r="I73" s="165" t="s">
        <v>46</v>
      </c>
      <c r="J73" s="166"/>
      <c r="K73" s="166"/>
      <c r="L73" s="166"/>
      <c r="M73" s="167"/>
      <c r="N73" s="79" t="s">
        <v>1</v>
      </c>
      <c r="O73" s="80"/>
      <c r="P73" s="23"/>
      <c r="Q73" s="23"/>
      <c r="R73" s="23"/>
      <c r="S73" s="23"/>
      <c r="T73" s="23"/>
      <c r="U73" s="23"/>
      <c r="V73" s="38"/>
      <c r="W73" s="23"/>
      <c r="X73" s="23"/>
      <c r="Y73" s="23"/>
      <c r="Z73" s="23"/>
      <c r="AA73" s="23"/>
      <c r="AB73" s="23"/>
    </row>
    <row r="74" spans="1:28" s="13" customFormat="1" ht="8.25" customHeight="1" x14ac:dyDescent="0.15">
      <c r="A74" s="159"/>
      <c r="B74" s="160"/>
      <c r="C74" s="160"/>
      <c r="D74" s="160"/>
      <c r="E74" s="160"/>
      <c r="F74" s="160"/>
      <c r="G74" s="160"/>
      <c r="H74" s="161"/>
      <c r="I74" s="22"/>
      <c r="J74" s="23"/>
      <c r="K74" s="23"/>
      <c r="L74" s="23"/>
      <c r="M74" s="14"/>
      <c r="N74" s="23"/>
      <c r="O74" s="62"/>
      <c r="P74" s="23"/>
      <c r="Q74" s="23"/>
      <c r="R74" s="23"/>
      <c r="S74" s="23"/>
      <c r="T74" s="23"/>
      <c r="U74" s="23"/>
      <c r="V74" s="38"/>
      <c r="W74" s="23"/>
      <c r="X74" s="23"/>
      <c r="Y74" s="23"/>
      <c r="Z74" s="23"/>
      <c r="AA74" s="23"/>
      <c r="AB74" s="23"/>
    </row>
    <row r="75" spans="1:28" s="13" customFormat="1" ht="12.75" customHeight="1" x14ac:dyDescent="0.2">
      <c r="A75" s="159"/>
      <c r="B75" s="160"/>
      <c r="C75" s="160"/>
      <c r="D75" s="160"/>
      <c r="E75" s="160"/>
      <c r="F75" s="160"/>
      <c r="G75" s="160"/>
      <c r="H75" s="161"/>
      <c r="I75" s="168" t="s">
        <v>135</v>
      </c>
      <c r="J75" s="169"/>
      <c r="K75" s="169"/>
      <c r="L75" s="169"/>
      <c r="M75" s="170"/>
      <c r="N75" s="24" t="s">
        <v>50</v>
      </c>
      <c r="O75" s="62"/>
      <c r="P75" s="23"/>
      <c r="Q75" s="23"/>
      <c r="R75" s="23"/>
      <c r="S75" s="23"/>
      <c r="T75" s="23"/>
      <c r="U75" s="23"/>
      <c r="V75" s="38"/>
      <c r="W75" s="23"/>
      <c r="X75" s="23"/>
      <c r="Y75" s="23"/>
      <c r="Z75" s="23"/>
      <c r="AA75" s="23"/>
      <c r="AB75" s="23"/>
    </row>
    <row r="76" spans="1:28" s="13" customFormat="1" ht="8.25" customHeight="1" x14ac:dyDescent="0.15">
      <c r="A76" s="159"/>
      <c r="B76" s="160"/>
      <c r="C76" s="160"/>
      <c r="D76" s="160"/>
      <c r="E76" s="160"/>
      <c r="F76" s="160"/>
      <c r="G76" s="160"/>
      <c r="H76" s="161"/>
      <c r="I76" s="171"/>
      <c r="J76" s="169"/>
      <c r="K76" s="169"/>
      <c r="L76" s="169"/>
      <c r="M76" s="170"/>
      <c r="N76" s="23"/>
      <c r="O76" s="62"/>
      <c r="P76" s="23"/>
      <c r="Q76" s="23"/>
      <c r="R76" s="23"/>
      <c r="S76" s="23"/>
      <c r="T76" s="23"/>
      <c r="U76" s="23"/>
      <c r="V76" s="38"/>
      <c r="W76" s="23"/>
      <c r="X76" s="23"/>
      <c r="Y76" s="23"/>
      <c r="Z76" s="23"/>
      <c r="AA76" s="23"/>
      <c r="AB76" s="23"/>
    </row>
    <row r="77" spans="1:28" s="13" customFormat="1" ht="8.25" customHeight="1" x14ac:dyDescent="0.15">
      <c r="A77" s="159"/>
      <c r="B77" s="160"/>
      <c r="C77" s="160"/>
      <c r="D77" s="160"/>
      <c r="E77" s="160"/>
      <c r="F77" s="160"/>
      <c r="G77" s="160"/>
      <c r="H77" s="161"/>
      <c r="I77" s="171"/>
      <c r="J77" s="169"/>
      <c r="K77" s="169"/>
      <c r="L77" s="169"/>
      <c r="M77" s="170"/>
      <c r="N77" s="25"/>
      <c r="O77" s="63"/>
      <c r="P77" s="23"/>
      <c r="Q77" s="23"/>
      <c r="R77" s="23"/>
      <c r="S77" s="23"/>
      <c r="T77" s="23"/>
      <c r="U77" s="23"/>
      <c r="V77" s="38"/>
      <c r="W77" s="23"/>
      <c r="X77" s="23"/>
      <c r="Y77" s="23"/>
      <c r="Z77" s="23"/>
      <c r="AA77" s="23"/>
      <c r="AB77" s="23"/>
    </row>
    <row r="78" spans="1:28" s="13" customFormat="1" ht="9" customHeight="1" x14ac:dyDescent="0.15">
      <c r="A78" s="159"/>
      <c r="B78" s="160"/>
      <c r="C78" s="160"/>
      <c r="D78" s="160"/>
      <c r="E78" s="160"/>
      <c r="F78" s="160"/>
      <c r="G78" s="160"/>
      <c r="H78" s="161"/>
      <c r="I78" s="171"/>
      <c r="J78" s="169"/>
      <c r="K78" s="169"/>
      <c r="L78" s="169"/>
      <c r="M78" s="170"/>
      <c r="N78" s="81" t="s">
        <v>2</v>
      </c>
      <c r="O78" s="62"/>
      <c r="P78" s="23"/>
      <c r="Q78" s="23"/>
      <c r="R78" s="23"/>
      <c r="S78" s="23"/>
      <c r="T78" s="23"/>
      <c r="U78" s="23"/>
      <c r="V78" s="38"/>
      <c r="W78" s="23"/>
      <c r="X78" s="23"/>
      <c r="Y78" s="23"/>
      <c r="Z78" s="23"/>
      <c r="AA78" s="23"/>
      <c r="AB78" s="23"/>
    </row>
    <row r="79" spans="1:28" s="13" customFormat="1" ht="8.25" customHeight="1" x14ac:dyDescent="0.15">
      <c r="A79" s="159"/>
      <c r="B79" s="160"/>
      <c r="C79" s="160"/>
      <c r="D79" s="160"/>
      <c r="E79" s="160"/>
      <c r="F79" s="160"/>
      <c r="G79" s="160"/>
      <c r="H79" s="161"/>
      <c r="I79" s="171"/>
      <c r="J79" s="169"/>
      <c r="K79" s="169"/>
      <c r="L79" s="169"/>
      <c r="M79" s="170"/>
      <c r="N79" s="23"/>
      <c r="O79" s="62"/>
      <c r="P79" s="23"/>
      <c r="Q79" s="23"/>
      <c r="R79" s="23"/>
      <c r="S79" s="23"/>
      <c r="T79" s="23"/>
      <c r="U79" s="23"/>
      <c r="V79" s="38"/>
      <c r="W79" s="23"/>
      <c r="X79" s="23"/>
      <c r="Y79" s="23"/>
      <c r="Z79" s="23"/>
      <c r="AA79" s="23"/>
      <c r="AB79" s="23"/>
    </row>
    <row r="80" spans="1:28" s="13" customFormat="1" ht="8.25" customHeight="1" x14ac:dyDescent="0.15">
      <c r="A80" s="159"/>
      <c r="B80" s="160"/>
      <c r="C80" s="160"/>
      <c r="D80" s="160"/>
      <c r="E80" s="160"/>
      <c r="F80" s="160"/>
      <c r="G80" s="160"/>
      <c r="H80" s="161"/>
      <c r="I80" s="171"/>
      <c r="J80" s="169"/>
      <c r="K80" s="169"/>
      <c r="L80" s="169"/>
      <c r="M80" s="170"/>
      <c r="N80" s="178">
        <v>42780</v>
      </c>
      <c r="O80" s="179"/>
      <c r="P80" s="23"/>
      <c r="Q80" s="23"/>
      <c r="R80" s="23"/>
      <c r="S80" s="23"/>
      <c r="T80" s="23"/>
      <c r="U80" s="23"/>
      <c r="V80" s="38"/>
      <c r="W80" s="23"/>
      <c r="X80" s="23"/>
      <c r="Y80" s="23"/>
      <c r="Z80" s="23"/>
      <c r="AA80" s="23"/>
      <c r="AB80" s="23"/>
    </row>
    <row r="81" spans="1:256" s="13" customFormat="1" ht="8.25" customHeight="1" x14ac:dyDescent="0.15">
      <c r="A81" s="162"/>
      <c r="B81" s="163"/>
      <c r="C81" s="163"/>
      <c r="D81" s="163"/>
      <c r="E81" s="163"/>
      <c r="F81" s="163"/>
      <c r="G81" s="163"/>
      <c r="H81" s="164"/>
      <c r="I81" s="172"/>
      <c r="J81" s="173"/>
      <c r="K81" s="173"/>
      <c r="L81" s="173"/>
      <c r="M81" s="174"/>
      <c r="N81" s="180"/>
      <c r="O81" s="181"/>
      <c r="P81" s="23"/>
      <c r="Q81" s="23"/>
      <c r="R81" s="23"/>
      <c r="S81" s="23"/>
      <c r="T81" s="23"/>
      <c r="U81" s="23"/>
      <c r="V81" s="38"/>
      <c r="W81" s="23"/>
      <c r="X81" s="23"/>
      <c r="Y81" s="23"/>
      <c r="Z81" s="23"/>
      <c r="AA81" s="23"/>
      <c r="AB81" s="23"/>
    </row>
    <row r="82" spans="1:256" s="13" customFormat="1" x14ac:dyDescent="0.15">
      <c r="A82" s="111" t="s">
        <v>0</v>
      </c>
      <c r="B82" s="112"/>
      <c r="C82" s="112"/>
      <c r="D82" s="112"/>
      <c r="E82" s="112"/>
      <c r="F82" s="113"/>
      <c r="G82" s="44"/>
      <c r="H82" s="138" t="s">
        <v>3</v>
      </c>
      <c r="I82" s="139"/>
      <c r="J82" s="139"/>
      <c r="K82" s="139"/>
      <c r="L82" s="139"/>
      <c r="M82" s="139"/>
      <c r="N82" s="139"/>
      <c r="O82" s="140"/>
      <c r="P82" s="23"/>
      <c r="Q82" s="23"/>
      <c r="R82" s="23"/>
      <c r="S82" s="23"/>
      <c r="T82" s="23"/>
      <c r="U82" s="23"/>
      <c r="V82" s="38"/>
      <c r="W82" s="23"/>
      <c r="X82" s="23"/>
      <c r="Y82" s="23"/>
      <c r="Z82" s="23"/>
      <c r="AA82" s="23"/>
      <c r="AB82" s="23"/>
    </row>
    <row r="83" spans="1:256" s="13" customFormat="1" x14ac:dyDescent="0.15">
      <c r="A83" s="114"/>
      <c r="B83" s="115"/>
      <c r="C83" s="115"/>
      <c r="D83" s="115"/>
      <c r="E83" s="115"/>
      <c r="F83" s="116"/>
      <c r="G83" s="44"/>
      <c r="H83" s="141"/>
      <c r="I83" s="142"/>
      <c r="J83" s="142"/>
      <c r="K83" s="142"/>
      <c r="L83" s="142"/>
      <c r="M83" s="142"/>
      <c r="N83" s="142"/>
      <c r="O83" s="143"/>
      <c r="P83" s="23"/>
      <c r="Q83" s="23"/>
      <c r="R83" s="23"/>
      <c r="S83" s="23"/>
      <c r="T83" s="23"/>
      <c r="U83" s="23"/>
      <c r="V83" s="38"/>
      <c r="W83" s="23"/>
      <c r="X83" s="23"/>
      <c r="Y83" s="23"/>
      <c r="Z83" s="23"/>
      <c r="AA83" s="23"/>
      <c r="AB83" s="23"/>
    </row>
    <row r="84" spans="1:256" s="13" customFormat="1" ht="12.75" x14ac:dyDescent="0.2">
      <c r="A84" s="12"/>
      <c r="F84" s="14"/>
      <c r="G84" s="44"/>
      <c r="H84" s="144" t="s">
        <v>4</v>
      </c>
      <c r="I84" s="112"/>
      <c r="J84" s="112"/>
      <c r="K84" s="112"/>
      <c r="L84" s="113"/>
      <c r="M84" s="145" t="s">
        <v>5</v>
      </c>
      <c r="N84" s="139"/>
      <c r="O84" s="140"/>
      <c r="P84" s="23"/>
      <c r="Q84" s="24"/>
      <c r="R84" s="24"/>
      <c r="S84" s="24"/>
      <c r="T84" s="24"/>
      <c r="U84" s="24"/>
      <c r="V84" s="34"/>
      <c r="W84" s="24"/>
      <c r="X84" s="23"/>
      <c r="Y84" s="23"/>
      <c r="Z84" s="23"/>
      <c r="AA84" s="23"/>
      <c r="AB84" s="23"/>
    </row>
    <row r="85" spans="1:256" s="13" customFormat="1" ht="12.75" x14ac:dyDescent="0.2">
      <c r="A85" s="15"/>
      <c r="F85" s="14"/>
      <c r="G85" s="44"/>
      <c r="H85" s="114"/>
      <c r="I85" s="115"/>
      <c r="J85" s="115"/>
      <c r="K85" s="115"/>
      <c r="L85" s="116"/>
      <c r="M85" s="141"/>
      <c r="N85" s="142"/>
      <c r="O85" s="143"/>
      <c r="P85" s="23"/>
      <c r="Q85" s="24"/>
      <c r="R85" s="24"/>
      <c r="S85" s="24"/>
      <c r="T85" s="24"/>
      <c r="U85" s="24"/>
      <c r="V85" s="34"/>
      <c r="W85" s="24"/>
      <c r="X85" s="23"/>
      <c r="Y85" s="23"/>
      <c r="Z85" s="23"/>
      <c r="AA85" s="23"/>
      <c r="AB85" s="23"/>
    </row>
    <row r="86" spans="1:256" s="13" customFormat="1" ht="12.75" x14ac:dyDescent="0.2">
      <c r="A86" s="15"/>
      <c r="F86" s="14"/>
      <c r="G86" s="45"/>
      <c r="H86" s="16"/>
      <c r="I86" s="12"/>
      <c r="J86" s="12"/>
      <c r="K86" s="12"/>
      <c r="L86" s="17"/>
      <c r="M86" s="12"/>
      <c r="N86" s="12"/>
      <c r="O86" s="82" t="s">
        <v>39</v>
      </c>
      <c r="P86" s="23"/>
      <c r="Q86" s="24"/>
      <c r="R86" s="24"/>
      <c r="S86" s="24"/>
      <c r="T86" s="24"/>
      <c r="U86" s="24"/>
      <c r="V86" s="34"/>
      <c r="W86" s="24"/>
      <c r="X86" s="23"/>
      <c r="Y86" s="23"/>
      <c r="Z86" s="23"/>
      <c r="AA86" s="23"/>
      <c r="AB86" s="23"/>
    </row>
    <row r="87" spans="1:256" s="13" customFormat="1" ht="12.75" x14ac:dyDescent="0.2">
      <c r="A87" s="15"/>
      <c r="F87" s="14"/>
      <c r="G87" s="45" t="s">
        <v>6</v>
      </c>
      <c r="H87" s="77" t="s">
        <v>16</v>
      </c>
      <c r="I87" s="83" t="s">
        <v>18</v>
      </c>
      <c r="J87" s="83" t="s">
        <v>22</v>
      </c>
      <c r="K87" s="83" t="s">
        <v>25</v>
      </c>
      <c r="L87" s="83" t="s">
        <v>27</v>
      </c>
      <c r="M87" s="83" t="s">
        <v>31</v>
      </c>
      <c r="N87" s="83" t="s">
        <v>35</v>
      </c>
      <c r="O87" s="82" t="s">
        <v>32</v>
      </c>
      <c r="P87" s="23"/>
      <c r="Q87" s="24"/>
      <c r="R87" s="24"/>
      <c r="S87" s="24"/>
      <c r="T87" s="24"/>
      <c r="U87" s="24"/>
      <c r="V87" s="34"/>
      <c r="W87" s="24"/>
      <c r="X87" s="23"/>
      <c r="Y87" s="23"/>
      <c r="Z87" s="23"/>
      <c r="AA87" s="23"/>
      <c r="AB87" s="23"/>
    </row>
    <row r="88" spans="1:256" s="13" customFormat="1" ht="12.75" x14ac:dyDescent="0.2">
      <c r="A88" s="83" t="s">
        <v>13</v>
      </c>
      <c r="B88" s="146" t="s">
        <v>12</v>
      </c>
      <c r="C88" s="133"/>
      <c r="D88" s="133"/>
      <c r="E88" s="133"/>
      <c r="F88" s="134"/>
      <c r="G88" s="45" t="s">
        <v>8</v>
      </c>
      <c r="H88" s="77" t="s">
        <v>17</v>
      </c>
      <c r="I88" s="83" t="s">
        <v>23</v>
      </c>
      <c r="J88" s="83" t="s">
        <v>23</v>
      </c>
      <c r="K88" s="83" t="s">
        <v>44</v>
      </c>
      <c r="L88" s="83" t="s">
        <v>25</v>
      </c>
      <c r="M88" s="83" t="s">
        <v>32</v>
      </c>
      <c r="N88" s="83" t="s">
        <v>36</v>
      </c>
      <c r="O88" s="82" t="s">
        <v>40</v>
      </c>
      <c r="P88" s="24"/>
      <c r="Q88" s="24"/>
      <c r="R88" s="24"/>
      <c r="S88" s="24"/>
      <c r="T88" s="24"/>
      <c r="U88" s="24"/>
      <c r="V88" s="34"/>
      <c r="W88" s="24"/>
      <c r="X88" s="23"/>
      <c r="Y88" s="23"/>
      <c r="Z88" s="23"/>
      <c r="AA88" s="23"/>
      <c r="AB88" s="23"/>
    </row>
    <row r="89" spans="1:256" s="13" customFormat="1" ht="12.75" x14ac:dyDescent="0.2">
      <c r="A89" s="83" t="s">
        <v>14</v>
      </c>
      <c r="F89" s="14"/>
      <c r="G89" s="45" t="s">
        <v>7</v>
      </c>
      <c r="H89" s="14"/>
      <c r="I89" s="83" t="s">
        <v>19</v>
      </c>
      <c r="J89" s="83" t="s">
        <v>29</v>
      </c>
      <c r="K89" s="83" t="s">
        <v>45</v>
      </c>
      <c r="L89" s="83" t="s">
        <v>28</v>
      </c>
      <c r="M89" s="83" t="s">
        <v>33</v>
      </c>
      <c r="N89" s="83" t="s">
        <v>32</v>
      </c>
      <c r="O89" s="84" t="s">
        <v>41</v>
      </c>
      <c r="P89" s="24"/>
      <c r="Q89" s="24"/>
      <c r="R89" s="24"/>
      <c r="S89" s="24"/>
      <c r="T89" s="24"/>
      <c r="U89" s="24"/>
      <c r="V89" s="34"/>
      <c r="W89" s="24"/>
      <c r="X89" s="23"/>
      <c r="Y89" s="24"/>
      <c r="Z89" s="24"/>
      <c r="AA89" s="24"/>
      <c r="AB89" s="24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69"/>
      <c r="CB89" s="69"/>
      <c r="CC89" s="69"/>
      <c r="CD89" s="69"/>
      <c r="CE89" s="69"/>
      <c r="CF89" s="69"/>
      <c r="CG89" s="69"/>
      <c r="CH89" s="69"/>
      <c r="CI89" s="69"/>
      <c r="CJ89" s="69"/>
      <c r="CK89" s="69"/>
      <c r="CL89" s="69"/>
      <c r="CM89" s="69"/>
      <c r="CN89" s="69"/>
      <c r="CO89" s="69"/>
      <c r="CP89" s="69"/>
      <c r="CQ89" s="69"/>
      <c r="CR89" s="69"/>
      <c r="CS89" s="69"/>
      <c r="CT89" s="69"/>
      <c r="CU89" s="69"/>
      <c r="CV89" s="69"/>
      <c r="CW89" s="69"/>
      <c r="CX89" s="69"/>
      <c r="CY89" s="69"/>
      <c r="CZ89" s="69"/>
      <c r="DA89" s="69"/>
      <c r="DB89" s="69"/>
      <c r="DC89" s="69"/>
      <c r="DD89" s="69"/>
      <c r="DE89" s="69"/>
      <c r="DF89" s="69"/>
      <c r="DG89" s="69"/>
      <c r="DH89" s="69"/>
      <c r="DI89" s="69"/>
      <c r="DJ89" s="69"/>
      <c r="DK89" s="69"/>
      <c r="DL89" s="69"/>
      <c r="DM89" s="69"/>
      <c r="DN89" s="69"/>
      <c r="DO89" s="69"/>
      <c r="DP89" s="69"/>
      <c r="DQ89" s="69"/>
      <c r="DR89" s="69"/>
      <c r="DS89" s="69"/>
      <c r="DT89" s="69"/>
      <c r="DU89" s="69"/>
      <c r="DV89" s="69"/>
      <c r="DW89" s="69"/>
      <c r="DX89" s="69"/>
      <c r="DY89" s="69"/>
      <c r="DZ89" s="69"/>
      <c r="EA89" s="69"/>
      <c r="EB89" s="69"/>
      <c r="EC89" s="69"/>
      <c r="ED89" s="69"/>
      <c r="EE89" s="69"/>
      <c r="EF89" s="69"/>
      <c r="EG89" s="69"/>
      <c r="EH89" s="69"/>
      <c r="EI89" s="69"/>
      <c r="EJ89" s="69"/>
      <c r="EK89" s="69"/>
      <c r="EL89" s="69"/>
      <c r="EM89" s="69"/>
      <c r="EN89" s="69"/>
      <c r="EO89" s="69"/>
      <c r="EP89" s="69"/>
      <c r="EQ89" s="69"/>
      <c r="ER89" s="69"/>
      <c r="ES89" s="69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69"/>
      <c r="GF89" s="69"/>
      <c r="GG89" s="69"/>
      <c r="GH89" s="69"/>
      <c r="GI89" s="69"/>
      <c r="GJ89" s="69"/>
      <c r="GK89" s="69"/>
      <c r="GL89" s="69"/>
      <c r="GM89" s="69"/>
      <c r="GN89" s="69"/>
      <c r="GO89" s="69"/>
      <c r="GP89" s="69"/>
      <c r="GQ89" s="69"/>
      <c r="GR89" s="69"/>
      <c r="GS89" s="69"/>
      <c r="GT89" s="69"/>
      <c r="GU89" s="69"/>
      <c r="GV89" s="69"/>
      <c r="GW89" s="69"/>
      <c r="GX89" s="69"/>
      <c r="GY89" s="69"/>
      <c r="GZ89" s="69"/>
      <c r="HA89" s="69"/>
      <c r="HB89" s="69"/>
      <c r="HC89" s="69"/>
      <c r="HD89" s="69"/>
      <c r="HE89" s="69"/>
      <c r="HF89" s="69"/>
      <c r="HG89" s="69"/>
      <c r="HH89" s="69"/>
      <c r="HI89" s="69"/>
      <c r="HJ89" s="69"/>
      <c r="HK89" s="69"/>
      <c r="HL89" s="69"/>
      <c r="HM89" s="69"/>
      <c r="HN89" s="69"/>
      <c r="HO89" s="69"/>
      <c r="HP89" s="69"/>
      <c r="HQ89" s="69"/>
      <c r="HR89" s="69"/>
      <c r="HS89" s="69"/>
      <c r="HT89" s="69"/>
      <c r="HU89" s="69"/>
      <c r="HV89" s="69"/>
      <c r="HW89" s="69"/>
      <c r="HX89" s="69"/>
      <c r="HY89" s="69"/>
      <c r="HZ89" s="69"/>
      <c r="IA89" s="69"/>
      <c r="IB89" s="69"/>
      <c r="IC89" s="69"/>
      <c r="ID89" s="69"/>
      <c r="IE89" s="69"/>
      <c r="IF89" s="69"/>
      <c r="IG89" s="69"/>
      <c r="IH89" s="69"/>
      <c r="II89" s="69"/>
      <c r="IJ89" s="69"/>
      <c r="IK89" s="69"/>
      <c r="IL89" s="69"/>
      <c r="IM89" s="69"/>
      <c r="IN89" s="69"/>
      <c r="IO89" s="69"/>
      <c r="IP89" s="69"/>
      <c r="IQ89" s="69"/>
      <c r="IR89" s="69"/>
      <c r="IS89" s="69"/>
      <c r="IT89" s="69"/>
      <c r="IU89" s="69"/>
      <c r="IV89" s="69"/>
    </row>
    <row r="90" spans="1:256" s="13" customFormat="1" ht="12.75" x14ac:dyDescent="0.2">
      <c r="A90" s="15"/>
      <c r="F90" s="14"/>
      <c r="G90" s="47"/>
      <c r="H90" s="14"/>
      <c r="I90" s="83" t="s">
        <v>20</v>
      </c>
      <c r="J90" s="83"/>
      <c r="K90" s="83"/>
      <c r="L90" s="83"/>
      <c r="M90" s="83"/>
      <c r="N90" s="83" t="s">
        <v>37</v>
      </c>
      <c r="O90" s="82"/>
      <c r="P90" s="24"/>
      <c r="Q90" s="24"/>
      <c r="R90" s="24"/>
      <c r="S90" s="24"/>
      <c r="T90" s="24"/>
      <c r="U90" s="24"/>
      <c r="V90" s="34"/>
      <c r="W90" s="24"/>
      <c r="X90" s="23"/>
      <c r="Y90" s="24"/>
      <c r="Z90" s="24"/>
      <c r="AA90" s="24"/>
      <c r="AB90" s="24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69"/>
      <c r="CB90" s="69"/>
      <c r="CC90" s="69"/>
      <c r="CD90" s="69"/>
      <c r="CE90" s="69"/>
      <c r="CF90" s="69"/>
      <c r="CG90" s="69"/>
      <c r="CH90" s="69"/>
      <c r="CI90" s="69"/>
      <c r="CJ90" s="69"/>
      <c r="CK90" s="69"/>
      <c r="CL90" s="69"/>
      <c r="CM90" s="69"/>
      <c r="CN90" s="69"/>
      <c r="CO90" s="69"/>
      <c r="CP90" s="69"/>
      <c r="CQ90" s="69"/>
      <c r="CR90" s="69"/>
      <c r="CS90" s="69"/>
      <c r="CT90" s="69"/>
      <c r="CU90" s="69"/>
      <c r="CV90" s="69"/>
      <c r="CW90" s="69"/>
      <c r="CX90" s="69"/>
      <c r="CY90" s="69"/>
      <c r="CZ90" s="69"/>
      <c r="DA90" s="69"/>
      <c r="DB90" s="69"/>
      <c r="DC90" s="69"/>
      <c r="DD90" s="69"/>
      <c r="DE90" s="69"/>
      <c r="DF90" s="69"/>
      <c r="DG90" s="69"/>
      <c r="DH90" s="69"/>
      <c r="DI90" s="69"/>
      <c r="DJ90" s="69"/>
      <c r="DK90" s="69"/>
      <c r="DL90" s="69"/>
      <c r="DM90" s="69"/>
      <c r="DN90" s="69"/>
      <c r="DO90" s="69"/>
      <c r="DP90" s="69"/>
      <c r="DQ90" s="69"/>
      <c r="DR90" s="69"/>
      <c r="DS90" s="69"/>
      <c r="DT90" s="69"/>
      <c r="DU90" s="69"/>
      <c r="DV90" s="69"/>
      <c r="DW90" s="69"/>
      <c r="DX90" s="69"/>
      <c r="DY90" s="69"/>
      <c r="DZ90" s="69"/>
      <c r="EA90" s="69"/>
      <c r="EB90" s="69"/>
      <c r="EC90" s="69"/>
      <c r="ED90" s="69"/>
      <c r="EE90" s="69"/>
      <c r="EF90" s="69"/>
      <c r="EG90" s="69"/>
      <c r="EH90" s="69"/>
      <c r="EI90" s="69"/>
      <c r="EJ90" s="69"/>
      <c r="EK90" s="69"/>
      <c r="EL90" s="69"/>
      <c r="EM90" s="69"/>
      <c r="EN90" s="69"/>
      <c r="EO90" s="69"/>
      <c r="EP90" s="69"/>
      <c r="EQ90" s="69"/>
      <c r="ER90" s="69"/>
      <c r="ES90" s="69"/>
      <c r="ET90" s="69"/>
      <c r="EU90" s="69"/>
      <c r="EV90" s="69"/>
      <c r="EW90" s="69"/>
      <c r="EX90" s="69"/>
      <c r="EY90" s="69"/>
      <c r="EZ90" s="69"/>
      <c r="FA90" s="69"/>
      <c r="FB90" s="69"/>
      <c r="FC90" s="69"/>
      <c r="FD90" s="69"/>
      <c r="FE90" s="69"/>
      <c r="FF90" s="69"/>
      <c r="FG90" s="69"/>
      <c r="FH90" s="69"/>
      <c r="FI90" s="69"/>
      <c r="FJ90" s="69"/>
      <c r="FK90" s="69"/>
      <c r="FL90" s="69"/>
      <c r="FM90" s="69"/>
      <c r="FN90" s="69"/>
      <c r="FO90" s="69"/>
      <c r="FP90" s="69"/>
      <c r="FQ90" s="69"/>
      <c r="FR90" s="69"/>
      <c r="FS90" s="69"/>
      <c r="FT90" s="69"/>
      <c r="FU90" s="69"/>
      <c r="FV90" s="69"/>
      <c r="FW90" s="69"/>
      <c r="FX90" s="69"/>
      <c r="FY90" s="69"/>
      <c r="FZ90" s="69"/>
      <c r="GA90" s="69"/>
      <c r="GB90" s="69"/>
      <c r="GC90" s="69"/>
      <c r="GD90" s="69"/>
      <c r="GE90" s="69"/>
      <c r="GF90" s="69"/>
      <c r="GG90" s="69"/>
      <c r="GH90" s="69"/>
      <c r="GI90" s="69"/>
      <c r="GJ90" s="69"/>
      <c r="GK90" s="69"/>
      <c r="GL90" s="69"/>
      <c r="GM90" s="69"/>
      <c r="GN90" s="69"/>
      <c r="GO90" s="69"/>
      <c r="GP90" s="69"/>
      <c r="GQ90" s="69"/>
      <c r="GR90" s="69"/>
      <c r="GS90" s="69"/>
      <c r="GT90" s="69"/>
      <c r="GU90" s="69"/>
      <c r="GV90" s="69"/>
      <c r="GW90" s="69"/>
      <c r="GX90" s="69"/>
      <c r="GY90" s="69"/>
      <c r="GZ90" s="69"/>
      <c r="HA90" s="69"/>
      <c r="HB90" s="69"/>
      <c r="HC90" s="69"/>
      <c r="HD90" s="69"/>
      <c r="HE90" s="69"/>
      <c r="HF90" s="69"/>
      <c r="HG90" s="69"/>
      <c r="HH90" s="69"/>
      <c r="HI90" s="69"/>
      <c r="HJ90" s="69"/>
      <c r="HK90" s="69"/>
      <c r="HL90" s="69"/>
      <c r="HM90" s="69"/>
      <c r="HN90" s="69"/>
      <c r="HO90" s="69"/>
      <c r="HP90" s="69"/>
      <c r="HQ90" s="69"/>
      <c r="HR90" s="69"/>
      <c r="HS90" s="69"/>
      <c r="HT90" s="69"/>
      <c r="HU90" s="69"/>
      <c r="HV90" s="69"/>
      <c r="HW90" s="69"/>
      <c r="HX90" s="69"/>
      <c r="HY90" s="69"/>
      <c r="HZ90" s="69"/>
      <c r="IA90" s="69"/>
      <c r="IB90" s="69"/>
      <c r="IC90" s="69"/>
      <c r="ID90" s="69"/>
      <c r="IE90" s="69"/>
      <c r="IF90" s="69"/>
      <c r="IG90" s="69"/>
      <c r="IH90" s="69"/>
      <c r="II90" s="69"/>
      <c r="IJ90" s="69"/>
      <c r="IK90" s="69"/>
      <c r="IL90" s="69"/>
      <c r="IM90" s="69"/>
      <c r="IN90" s="69"/>
      <c r="IO90" s="69"/>
      <c r="IP90" s="69"/>
      <c r="IQ90" s="69"/>
      <c r="IR90" s="69"/>
      <c r="IS90" s="69"/>
      <c r="IT90" s="69"/>
      <c r="IU90" s="69"/>
      <c r="IV90" s="69"/>
    </row>
    <row r="91" spans="1:256" s="13" customFormat="1" ht="12.75" x14ac:dyDescent="0.2">
      <c r="A91" s="85" t="s">
        <v>10</v>
      </c>
      <c r="B91" s="147" t="s">
        <v>11</v>
      </c>
      <c r="C91" s="148"/>
      <c r="D91" s="148"/>
      <c r="E91" s="148"/>
      <c r="F91" s="149"/>
      <c r="G91" s="86" t="s">
        <v>9</v>
      </c>
      <c r="H91" s="78" t="s">
        <v>15</v>
      </c>
      <c r="I91" s="85" t="s">
        <v>21</v>
      </c>
      <c r="J91" s="85" t="s">
        <v>24</v>
      </c>
      <c r="K91" s="85" t="s">
        <v>26</v>
      </c>
      <c r="L91" s="85" t="s">
        <v>30</v>
      </c>
      <c r="M91" s="85" t="s">
        <v>34</v>
      </c>
      <c r="N91" s="85" t="s">
        <v>42</v>
      </c>
      <c r="O91" s="87" t="s">
        <v>38</v>
      </c>
      <c r="P91" s="24"/>
      <c r="Q91" s="24"/>
      <c r="R91" s="24"/>
      <c r="S91" s="24"/>
      <c r="T91" s="24"/>
      <c r="U91" s="24"/>
      <c r="V91" s="34"/>
      <c r="W91" s="24"/>
      <c r="X91" s="23"/>
      <c r="Y91" s="24"/>
      <c r="Z91" s="24"/>
      <c r="AA91" s="24"/>
      <c r="AB91" s="24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69"/>
      <c r="CB91" s="69"/>
      <c r="CC91" s="69"/>
      <c r="CD91" s="69"/>
      <c r="CE91" s="69"/>
      <c r="CF91" s="69"/>
      <c r="CG91" s="69"/>
      <c r="CH91" s="69"/>
      <c r="CI91" s="69"/>
      <c r="CJ91" s="69"/>
      <c r="CK91" s="69"/>
      <c r="CL91" s="69"/>
      <c r="CM91" s="69"/>
      <c r="CN91" s="69"/>
      <c r="CO91" s="69"/>
      <c r="CP91" s="69"/>
      <c r="CQ91" s="69"/>
      <c r="CR91" s="69"/>
      <c r="CS91" s="69"/>
      <c r="CT91" s="69"/>
      <c r="CU91" s="69"/>
      <c r="CV91" s="69"/>
      <c r="CW91" s="69"/>
      <c r="CX91" s="69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  <c r="FF91" s="69"/>
      <c r="FG91" s="69"/>
      <c r="FH91" s="69"/>
      <c r="FI91" s="69"/>
      <c r="FJ91" s="69"/>
      <c r="FK91" s="69"/>
      <c r="FL91" s="69"/>
      <c r="FM91" s="69"/>
      <c r="FN91" s="69"/>
      <c r="FO91" s="69"/>
      <c r="FP91" s="69"/>
      <c r="FQ91" s="69"/>
      <c r="FR91" s="69"/>
      <c r="FS91" s="69"/>
      <c r="FT91" s="69"/>
      <c r="FU91" s="69"/>
      <c r="FV91" s="69"/>
      <c r="FW91" s="69"/>
      <c r="FX91" s="69"/>
      <c r="FY91" s="69"/>
      <c r="FZ91" s="69"/>
      <c r="GA91" s="69"/>
      <c r="GB91" s="69"/>
      <c r="GC91" s="69"/>
      <c r="GD91" s="69"/>
      <c r="GE91" s="69"/>
      <c r="GF91" s="69"/>
      <c r="GG91" s="69"/>
      <c r="GH91" s="69"/>
      <c r="GI91" s="69"/>
      <c r="GJ91" s="69"/>
      <c r="GK91" s="69"/>
      <c r="GL91" s="69"/>
      <c r="GM91" s="69"/>
      <c r="GN91" s="69"/>
      <c r="GO91" s="69"/>
      <c r="GP91" s="69"/>
      <c r="GQ91" s="69"/>
      <c r="GR91" s="69"/>
      <c r="GS91" s="69"/>
      <c r="GT91" s="69"/>
      <c r="GU91" s="69"/>
      <c r="GV91" s="69"/>
      <c r="GW91" s="69"/>
      <c r="GX91" s="69"/>
      <c r="GY91" s="69"/>
      <c r="GZ91" s="69"/>
      <c r="HA91" s="69"/>
      <c r="HB91" s="69"/>
      <c r="HC91" s="69"/>
      <c r="HD91" s="69"/>
      <c r="HE91" s="69"/>
      <c r="HF91" s="69"/>
      <c r="HG91" s="69"/>
      <c r="HH91" s="69"/>
      <c r="HI91" s="69"/>
      <c r="HJ91" s="69"/>
      <c r="HK91" s="69"/>
      <c r="HL91" s="69"/>
      <c r="HM91" s="69"/>
      <c r="HN91" s="69"/>
      <c r="HO91" s="69"/>
      <c r="HP91" s="69"/>
      <c r="HQ91" s="69"/>
      <c r="HR91" s="69"/>
      <c r="HS91" s="69"/>
      <c r="HT91" s="69"/>
      <c r="HU91" s="69"/>
      <c r="HV91" s="69"/>
      <c r="HW91" s="69"/>
      <c r="HX91" s="69"/>
      <c r="HY91" s="69"/>
      <c r="HZ91" s="69"/>
      <c r="IA91" s="69"/>
      <c r="IB91" s="69"/>
      <c r="IC91" s="69"/>
      <c r="ID91" s="69"/>
      <c r="IE91" s="69"/>
      <c r="IF91" s="69"/>
      <c r="IG91" s="69"/>
      <c r="IH91" s="69"/>
      <c r="II91" s="69"/>
      <c r="IJ91" s="69"/>
      <c r="IK91" s="69"/>
      <c r="IL91" s="69"/>
      <c r="IM91" s="69"/>
      <c r="IN91" s="69"/>
      <c r="IO91" s="69"/>
      <c r="IP91" s="69"/>
      <c r="IQ91" s="69"/>
      <c r="IR91" s="69"/>
      <c r="IS91" s="69"/>
      <c r="IT91" s="69"/>
      <c r="IU91" s="69"/>
      <c r="IV91" s="69"/>
    </row>
    <row r="92" spans="1:256" s="68" customFormat="1" ht="35.25" customHeight="1" x14ac:dyDescent="0.2">
      <c r="A92" s="10" t="s">
        <v>85</v>
      </c>
      <c r="B92" s="108" t="s">
        <v>86</v>
      </c>
      <c r="C92" s="109"/>
      <c r="D92" s="109"/>
      <c r="E92" s="109"/>
      <c r="F92" s="110"/>
      <c r="G92" s="26" t="s">
        <v>63</v>
      </c>
      <c r="H92" s="7">
        <v>1200</v>
      </c>
      <c r="I92" s="70">
        <f>+J93/H92</f>
        <v>4.4550000000000001</v>
      </c>
      <c r="J92" s="97">
        <f t="shared" ref="J92" si="7">SUM(H92*I92)</f>
        <v>5346</v>
      </c>
      <c r="K92" s="70">
        <v>1</v>
      </c>
      <c r="L92" s="71">
        <f>SUM(J92*K92)</f>
        <v>5346</v>
      </c>
      <c r="M92" s="8"/>
      <c r="N92" s="70"/>
      <c r="O92" s="74"/>
      <c r="P92" s="3"/>
      <c r="Q92" s="1"/>
      <c r="R92" s="1"/>
      <c r="S92" s="1"/>
      <c r="T92" s="1"/>
      <c r="U92" s="1"/>
      <c r="V92" s="4"/>
      <c r="W92" s="1"/>
      <c r="X92" s="1"/>
      <c r="Y92" s="3"/>
      <c r="Z92" s="3"/>
      <c r="AA92" s="3"/>
      <c r="AB92" s="3"/>
    </row>
    <row r="93" spans="1:256" s="68" customFormat="1" ht="35.25" customHeight="1" x14ac:dyDescent="0.2">
      <c r="A93" s="10"/>
      <c r="B93" s="129" t="s">
        <v>111</v>
      </c>
      <c r="C93" s="130"/>
      <c r="D93" s="130"/>
      <c r="E93" s="130"/>
      <c r="F93" s="131"/>
      <c r="G93" s="26"/>
      <c r="H93" s="7">
        <v>18</v>
      </c>
      <c r="I93" s="70">
        <v>297</v>
      </c>
      <c r="J93" s="97">
        <f t="shared" ref="J93:J102" si="8">SUM(H93*I93)</f>
        <v>5346</v>
      </c>
      <c r="K93" s="70">
        <v>1</v>
      </c>
      <c r="L93" s="71">
        <f>SUM(J93*K93)</f>
        <v>5346</v>
      </c>
      <c r="M93" s="8">
        <v>18</v>
      </c>
      <c r="N93" s="70">
        <v>10</v>
      </c>
      <c r="O93" s="74">
        <v>180</v>
      </c>
      <c r="P93" s="3"/>
      <c r="Q93" s="1"/>
      <c r="R93" s="1"/>
      <c r="S93" s="1"/>
      <c r="T93" s="1"/>
      <c r="U93" s="1"/>
      <c r="V93" s="4"/>
      <c r="W93" s="1"/>
      <c r="X93" s="1"/>
      <c r="Y93" s="3"/>
      <c r="Z93" s="3"/>
      <c r="AA93" s="3"/>
      <c r="AB93" s="3"/>
    </row>
    <row r="94" spans="1:256" s="68" customFormat="1" ht="35.25" customHeight="1" x14ac:dyDescent="0.2">
      <c r="A94" s="10" t="s">
        <v>87</v>
      </c>
      <c r="B94" s="129" t="s">
        <v>142</v>
      </c>
      <c r="C94" s="130"/>
      <c r="D94" s="130"/>
      <c r="E94" s="130"/>
      <c r="F94" s="131"/>
      <c r="G94" s="26"/>
      <c r="H94" s="7">
        <v>1</v>
      </c>
      <c r="I94" s="70">
        <v>1</v>
      </c>
      <c r="J94" s="97">
        <f t="shared" si="8"/>
        <v>1</v>
      </c>
      <c r="K94" s="70">
        <v>2</v>
      </c>
      <c r="L94" s="71">
        <f>SUM(J94*K94)</f>
        <v>2</v>
      </c>
      <c r="M94" s="8"/>
      <c r="N94" s="70"/>
      <c r="O94" s="74"/>
      <c r="P94" s="3"/>
      <c r="Q94" s="1"/>
      <c r="R94" s="1"/>
      <c r="S94" s="1"/>
      <c r="T94" s="1"/>
      <c r="U94" s="1"/>
      <c r="V94" s="4"/>
      <c r="W94" s="1"/>
      <c r="X94" s="1"/>
      <c r="Y94" s="3"/>
      <c r="Z94" s="3"/>
      <c r="AA94" s="3"/>
      <c r="AB94" s="3"/>
    </row>
    <row r="95" spans="1:256" s="68" customFormat="1" ht="35.25" customHeight="1" x14ac:dyDescent="0.2">
      <c r="A95" s="94"/>
      <c r="B95" s="129" t="s">
        <v>139</v>
      </c>
      <c r="C95" s="130"/>
      <c r="D95" s="130"/>
      <c r="E95" s="130"/>
      <c r="F95" s="131"/>
      <c r="G95" s="95"/>
      <c r="H95" s="7">
        <v>1</v>
      </c>
      <c r="I95" s="70">
        <v>1</v>
      </c>
      <c r="J95" s="97">
        <v>1</v>
      </c>
      <c r="K95" s="70">
        <v>2</v>
      </c>
      <c r="L95" s="71">
        <v>2</v>
      </c>
      <c r="M95" s="8"/>
      <c r="N95" s="70"/>
      <c r="O95" s="74"/>
      <c r="P95" s="3"/>
      <c r="Q95" s="1"/>
      <c r="R95" s="1"/>
      <c r="S95" s="1"/>
      <c r="T95" s="1"/>
      <c r="U95" s="1"/>
      <c r="V95" s="4"/>
      <c r="W95" s="1"/>
      <c r="X95" s="1"/>
      <c r="Y95" s="3"/>
      <c r="Z95" s="3"/>
      <c r="AA95" s="3"/>
      <c r="AB95" s="3"/>
    </row>
    <row r="96" spans="1:256" s="68" customFormat="1" ht="35.25" customHeight="1" x14ac:dyDescent="0.2">
      <c r="A96" s="10" t="s">
        <v>87</v>
      </c>
      <c r="B96" s="108" t="s">
        <v>127</v>
      </c>
      <c r="C96" s="109"/>
      <c r="D96" s="109"/>
      <c r="E96" s="109"/>
      <c r="F96" s="110"/>
      <c r="G96" s="26" t="s">
        <v>64</v>
      </c>
      <c r="H96" s="7">
        <v>1</v>
      </c>
      <c r="I96" s="70">
        <v>1</v>
      </c>
      <c r="J96" s="97">
        <f>SUM(H96*I96)</f>
        <v>1</v>
      </c>
      <c r="K96" s="70">
        <v>0.1</v>
      </c>
      <c r="L96" s="71">
        <v>1</v>
      </c>
      <c r="M96" s="8"/>
      <c r="N96" s="70"/>
      <c r="O96" s="74">
        <f t="shared" ref="O96:O101" si="9">SUM(M96*N96)</f>
        <v>0</v>
      </c>
      <c r="P96" s="3"/>
      <c r="Q96" s="1"/>
      <c r="R96" s="1"/>
      <c r="S96" s="1"/>
      <c r="T96" s="1"/>
      <c r="U96" s="1"/>
      <c r="V96" s="4"/>
      <c r="W96" s="1"/>
      <c r="X96" s="1"/>
      <c r="Y96" s="3"/>
      <c r="Z96" s="3"/>
      <c r="AA96" s="3"/>
      <c r="AB96" s="3"/>
    </row>
    <row r="97" spans="1:28" s="68" customFormat="1" ht="36.75" customHeight="1" x14ac:dyDescent="0.2">
      <c r="A97" s="10" t="s">
        <v>65</v>
      </c>
      <c r="B97" s="108" t="s">
        <v>140</v>
      </c>
      <c r="C97" s="109"/>
      <c r="D97" s="109"/>
      <c r="E97" s="109"/>
      <c r="F97" s="110"/>
      <c r="G97" s="26" t="s">
        <v>66</v>
      </c>
      <c r="H97" s="7">
        <v>18</v>
      </c>
      <c r="I97" s="70">
        <v>1</v>
      </c>
      <c r="J97" s="97">
        <f t="shared" si="8"/>
        <v>18</v>
      </c>
      <c r="K97" s="70">
        <v>0.16</v>
      </c>
      <c r="L97" s="71">
        <f t="shared" ref="L97:L102" si="10">SUM(J97*K97)</f>
        <v>2.88</v>
      </c>
      <c r="M97" s="8"/>
      <c r="N97" s="70"/>
      <c r="O97" s="7">
        <f t="shared" si="9"/>
        <v>0</v>
      </c>
      <c r="P97" s="3"/>
      <c r="Q97" s="1"/>
      <c r="R97" s="1"/>
      <c r="S97" s="1"/>
      <c r="T97" s="1"/>
      <c r="U97" s="1"/>
      <c r="V97" s="4"/>
      <c r="W97" s="1"/>
      <c r="X97" s="1"/>
      <c r="Y97" s="3"/>
      <c r="Z97" s="3"/>
      <c r="AA97" s="3"/>
      <c r="AB97" s="3"/>
    </row>
    <row r="98" spans="1:28" s="68" customFormat="1" ht="53.25" customHeight="1" x14ac:dyDescent="0.2">
      <c r="A98" s="10" t="s">
        <v>65</v>
      </c>
      <c r="B98" s="108" t="s">
        <v>128</v>
      </c>
      <c r="C98" s="109"/>
      <c r="D98" s="109"/>
      <c r="E98" s="109"/>
      <c r="F98" s="110"/>
      <c r="G98" s="26" t="s">
        <v>67</v>
      </c>
      <c r="H98" s="7">
        <v>18</v>
      </c>
      <c r="I98" s="70">
        <v>1</v>
      </c>
      <c r="J98" s="97">
        <f t="shared" si="8"/>
        <v>18</v>
      </c>
      <c r="K98" s="70">
        <v>2</v>
      </c>
      <c r="L98" s="71">
        <f t="shared" si="10"/>
        <v>36</v>
      </c>
      <c r="M98" s="8">
        <v>250</v>
      </c>
      <c r="N98" s="70">
        <v>10</v>
      </c>
      <c r="O98" s="7">
        <f t="shared" si="9"/>
        <v>2500</v>
      </c>
      <c r="P98" s="3"/>
      <c r="Q98" s="1"/>
      <c r="R98" s="1"/>
      <c r="S98" s="1"/>
      <c r="T98" s="1"/>
      <c r="U98" s="1"/>
      <c r="V98" s="4"/>
      <c r="W98" s="1"/>
      <c r="X98" s="1"/>
      <c r="Y98" s="3"/>
      <c r="Z98" s="3"/>
      <c r="AA98" s="3"/>
      <c r="AB98" s="3"/>
    </row>
    <row r="99" spans="1:28" s="68" customFormat="1" ht="36.75" customHeight="1" x14ac:dyDescent="0.2">
      <c r="A99" s="10"/>
      <c r="B99" s="129" t="s">
        <v>82</v>
      </c>
      <c r="C99" s="130"/>
      <c r="D99" s="130"/>
      <c r="E99" s="130"/>
      <c r="F99" s="131"/>
      <c r="G99" s="26"/>
      <c r="H99" s="7">
        <v>2</v>
      </c>
      <c r="I99" s="70">
        <v>4</v>
      </c>
      <c r="J99" s="97">
        <f t="shared" si="8"/>
        <v>8</v>
      </c>
      <c r="K99" s="70">
        <v>2</v>
      </c>
      <c r="L99" s="71">
        <f t="shared" si="10"/>
        <v>16</v>
      </c>
      <c r="M99" s="8">
        <v>52</v>
      </c>
      <c r="N99" s="70">
        <v>10</v>
      </c>
      <c r="O99" s="7">
        <f t="shared" si="9"/>
        <v>520</v>
      </c>
      <c r="P99" s="3"/>
      <c r="Q99" s="1"/>
      <c r="R99" s="1"/>
      <c r="S99" s="1"/>
      <c r="T99" s="1"/>
      <c r="U99" s="1"/>
      <c r="V99" s="4"/>
      <c r="W99" s="1"/>
      <c r="X99" s="1"/>
      <c r="Y99" s="3"/>
      <c r="Z99" s="3"/>
      <c r="AA99" s="3"/>
      <c r="AB99" s="3"/>
    </row>
    <row r="100" spans="1:28" s="68" customFormat="1" ht="50.1" customHeight="1" x14ac:dyDescent="0.2">
      <c r="A100" s="10" t="s">
        <v>65</v>
      </c>
      <c r="B100" s="108" t="s">
        <v>129</v>
      </c>
      <c r="C100" s="109"/>
      <c r="D100" s="109"/>
      <c r="E100" s="109"/>
      <c r="F100" s="110"/>
      <c r="G100" s="26" t="s">
        <v>68</v>
      </c>
      <c r="H100" s="7">
        <v>470</v>
      </c>
      <c r="I100" s="70">
        <v>1</v>
      </c>
      <c r="J100" s="97">
        <f t="shared" si="8"/>
        <v>470</v>
      </c>
      <c r="K100" s="70">
        <v>1</v>
      </c>
      <c r="L100" s="71">
        <f t="shared" si="10"/>
        <v>470</v>
      </c>
      <c r="M100" s="8">
        <v>1730</v>
      </c>
      <c r="N100" s="70">
        <v>10</v>
      </c>
      <c r="O100" s="7">
        <f t="shared" si="9"/>
        <v>17300</v>
      </c>
      <c r="P100" s="3"/>
      <c r="Q100" s="1"/>
      <c r="R100" s="1"/>
      <c r="S100" s="1"/>
      <c r="T100" s="1"/>
      <c r="U100" s="1"/>
      <c r="V100" s="4"/>
      <c r="W100" s="1"/>
      <c r="X100" s="1"/>
      <c r="Y100" s="3"/>
      <c r="Z100" s="3"/>
      <c r="AA100" s="3"/>
      <c r="AB100" s="3"/>
    </row>
    <row r="101" spans="1:28" s="68" customFormat="1" ht="36.75" customHeight="1" x14ac:dyDescent="0.2">
      <c r="A101" s="10"/>
      <c r="B101" s="129" t="s">
        <v>82</v>
      </c>
      <c r="C101" s="130"/>
      <c r="D101" s="130"/>
      <c r="E101" s="130"/>
      <c r="F101" s="131"/>
      <c r="G101" s="26"/>
      <c r="H101" s="7">
        <v>10</v>
      </c>
      <c r="I101" s="70">
        <v>10</v>
      </c>
      <c r="J101" s="97">
        <f t="shared" si="8"/>
        <v>100</v>
      </c>
      <c r="K101" s="70">
        <v>1</v>
      </c>
      <c r="L101" s="71">
        <f t="shared" si="10"/>
        <v>100</v>
      </c>
      <c r="M101" s="8">
        <v>52</v>
      </c>
      <c r="N101" s="70">
        <v>10</v>
      </c>
      <c r="O101" s="7">
        <f t="shared" si="9"/>
        <v>520</v>
      </c>
      <c r="P101" s="3"/>
      <c r="Q101" s="1"/>
      <c r="R101" s="1"/>
      <c r="S101" s="1"/>
      <c r="T101" s="1"/>
      <c r="U101" s="1"/>
      <c r="V101" s="4"/>
      <c r="W101" s="1"/>
      <c r="X101" s="1"/>
      <c r="Y101" s="3"/>
      <c r="Z101" s="3"/>
      <c r="AA101" s="3"/>
      <c r="AB101" s="3"/>
    </row>
    <row r="102" spans="1:28" s="68" customFormat="1" ht="36.75" customHeight="1" x14ac:dyDescent="0.2">
      <c r="A102" s="10" t="s">
        <v>88</v>
      </c>
      <c r="B102" s="108" t="s">
        <v>105</v>
      </c>
      <c r="C102" s="109"/>
      <c r="D102" s="109"/>
      <c r="E102" s="109"/>
      <c r="F102" s="110"/>
      <c r="G102" s="26"/>
      <c r="H102" s="7">
        <v>45000</v>
      </c>
      <c r="I102" s="70">
        <v>4</v>
      </c>
      <c r="J102" s="97">
        <f t="shared" si="8"/>
        <v>180000</v>
      </c>
      <c r="K102" s="70">
        <v>0.08</v>
      </c>
      <c r="L102" s="71">
        <f t="shared" si="10"/>
        <v>14400</v>
      </c>
      <c r="M102" s="8">
        <v>45000</v>
      </c>
      <c r="N102" s="70">
        <v>3</v>
      </c>
      <c r="O102" s="7">
        <v>135000</v>
      </c>
      <c r="P102" s="3"/>
      <c r="Q102" s="1"/>
      <c r="R102" s="1"/>
      <c r="S102" s="1"/>
      <c r="T102" s="1"/>
      <c r="U102" s="1"/>
      <c r="V102" s="4"/>
      <c r="W102" s="1"/>
      <c r="X102" s="1"/>
      <c r="Y102" s="3"/>
      <c r="Z102" s="3"/>
      <c r="AA102" s="3"/>
      <c r="AB102" s="3"/>
    </row>
    <row r="103" spans="1:28" s="13" customFormat="1" ht="20.100000000000001" customHeight="1" thickBot="1" x14ac:dyDescent="0.2">
      <c r="A103" s="39"/>
      <c r="B103" s="117" t="s">
        <v>43</v>
      </c>
      <c r="C103" s="118"/>
      <c r="D103" s="118"/>
      <c r="E103" s="118"/>
      <c r="F103" s="119"/>
      <c r="G103" s="53"/>
      <c r="H103" s="30"/>
      <c r="I103" s="40"/>
      <c r="J103" s="41">
        <f>SUM(J92:J102)</f>
        <v>191309</v>
      </c>
      <c r="K103" s="40"/>
      <c r="L103" s="41">
        <f>SUM(L92:L102)</f>
        <v>25721.879999999997</v>
      </c>
      <c r="M103" s="41">
        <f>SUM(M92:M102)</f>
        <v>47102</v>
      </c>
      <c r="N103" s="73"/>
      <c r="O103" s="40">
        <f>SUM(O92:O102)</f>
        <v>156020</v>
      </c>
      <c r="P103" s="23"/>
      <c r="Q103" s="23"/>
      <c r="R103" s="23"/>
      <c r="S103" s="23"/>
      <c r="T103" s="23"/>
      <c r="U103" s="23"/>
      <c r="V103" s="38"/>
      <c r="W103" s="23"/>
      <c r="X103" s="23"/>
      <c r="Y103" s="23"/>
      <c r="Z103" s="23"/>
      <c r="AA103" s="23"/>
      <c r="AB103" s="23"/>
    </row>
    <row r="104" spans="1:28" s="13" customFormat="1" x14ac:dyDescent="0.15">
      <c r="A104" s="23"/>
      <c r="B104" s="23"/>
      <c r="C104" s="23"/>
      <c r="D104" s="23"/>
      <c r="E104" s="23"/>
      <c r="F104" s="23"/>
      <c r="G104" s="51"/>
      <c r="H104" s="23"/>
      <c r="I104" s="23"/>
      <c r="J104" s="23"/>
      <c r="K104" s="23"/>
      <c r="L104" s="23"/>
      <c r="M104" s="23"/>
      <c r="N104" s="23"/>
      <c r="O104" s="60"/>
    </row>
    <row r="105" spans="1:28" s="13" customFormat="1" x14ac:dyDescent="0.15">
      <c r="A105" s="23"/>
      <c r="B105" s="23"/>
      <c r="C105" s="23"/>
      <c r="D105" s="23"/>
      <c r="E105" s="23"/>
      <c r="F105" s="23"/>
      <c r="G105" s="51"/>
      <c r="H105" s="23"/>
      <c r="I105" s="23"/>
      <c r="J105" s="23"/>
      <c r="K105" s="23"/>
      <c r="L105" s="23"/>
      <c r="M105" s="23"/>
      <c r="N105" s="23"/>
      <c r="O105" s="60"/>
    </row>
    <row r="106" spans="1:28" s="13" customFormat="1" x14ac:dyDescent="0.15">
      <c r="A106" s="25"/>
      <c r="B106" s="25"/>
      <c r="C106" s="25"/>
      <c r="D106" s="25"/>
      <c r="E106" s="25"/>
      <c r="F106" s="25"/>
      <c r="G106" s="52"/>
      <c r="H106" s="25"/>
      <c r="I106" s="25"/>
      <c r="J106" s="25"/>
      <c r="K106" s="25"/>
      <c r="L106" s="25"/>
      <c r="M106" s="25"/>
      <c r="N106" s="25"/>
      <c r="O106" s="61"/>
      <c r="P106" s="23"/>
      <c r="Q106" s="23"/>
      <c r="R106" s="23"/>
      <c r="S106" s="23"/>
      <c r="T106" s="23"/>
      <c r="U106" s="23"/>
      <c r="V106" s="38"/>
      <c r="W106" s="23"/>
      <c r="X106" s="23"/>
      <c r="Y106" s="23"/>
      <c r="Z106" s="23"/>
      <c r="AA106" s="23"/>
      <c r="AB106" s="23"/>
    </row>
    <row r="107" spans="1:28" s="13" customFormat="1" ht="9" customHeight="1" x14ac:dyDescent="0.2">
      <c r="A107" s="156" t="s">
        <v>49</v>
      </c>
      <c r="B107" s="157"/>
      <c r="C107" s="157"/>
      <c r="D107" s="157"/>
      <c r="E107" s="157"/>
      <c r="F107" s="157"/>
      <c r="G107" s="157"/>
      <c r="H107" s="158"/>
      <c r="I107" s="165" t="s">
        <v>46</v>
      </c>
      <c r="J107" s="166"/>
      <c r="K107" s="166"/>
      <c r="L107" s="166"/>
      <c r="M107" s="167"/>
      <c r="N107" s="79" t="s">
        <v>1</v>
      </c>
      <c r="O107" s="80"/>
      <c r="P107" s="23"/>
      <c r="Q107" s="23"/>
      <c r="R107" s="23"/>
      <c r="S107" s="23"/>
      <c r="T107" s="23"/>
      <c r="U107" s="23"/>
      <c r="V107" s="38"/>
      <c r="W107" s="23"/>
      <c r="X107" s="23"/>
      <c r="Y107" s="23"/>
      <c r="Z107" s="23"/>
      <c r="AA107" s="23"/>
      <c r="AB107" s="23"/>
    </row>
    <row r="108" spans="1:28" s="13" customFormat="1" ht="8.25" customHeight="1" x14ac:dyDescent="0.15">
      <c r="A108" s="159"/>
      <c r="B108" s="160"/>
      <c r="C108" s="160"/>
      <c r="D108" s="160"/>
      <c r="E108" s="160"/>
      <c r="F108" s="160"/>
      <c r="G108" s="160"/>
      <c r="H108" s="161"/>
      <c r="I108" s="22"/>
      <c r="J108" s="23"/>
      <c r="K108" s="23"/>
      <c r="L108" s="23"/>
      <c r="M108" s="14"/>
      <c r="N108" s="23"/>
      <c r="O108" s="62"/>
      <c r="P108" s="23"/>
      <c r="Q108" s="23"/>
      <c r="R108" s="23"/>
      <c r="S108" s="23"/>
      <c r="T108" s="23"/>
      <c r="U108" s="23"/>
      <c r="V108" s="38"/>
      <c r="W108" s="23"/>
      <c r="X108" s="23"/>
      <c r="Y108" s="23"/>
      <c r="Z108" s="23"/>
      <c r="AA108" s="23"/>
      <c r="AB108" s="23"/>
    </row>
    <row r="109" spans="1:28" s="13" customFormat="1" ht="12.75" customHeight="1" x14ac:dyDescent="0.2">
      <c r="A109" s="159"/>
      <c r="B109" s="160"/>
      <c r="C109" s="160"/>
      <c r="D109" s="160"/>
      <c r="E109" s="160"/>
      <c r="F109" s="160"/>
      <c r="G109" s="160"/>
      <c r="H109" s="161"/>
      <c r="I109" s="168" t="s">
        <v>135</v>
      </c>
      <c r="J109" s="169"/>
      <c r="K109" s="169"/>
      <c r="L109" s="169"/>
      <c r="M109" s="170"/>
      <c r="N109" s="24" t="s">
        <v>50</v>
      </c>
      <c r="O109" s="62"/>
      <c r="P109" s="23"/>
      <c r="Q109" s="23"/>
      <c r="R109" s="23"/>
      <c r="S109" s="23"/>
      <c r="T109" s="23"/>
      <c r="U109" s="23"/>
      <c r="V109" s="38"/>
      <c r="W109" s="23"/>
      <c r="X109" s="23"/>
      <c r="Y109" s="23"/>
      <c r="Z109" s="23"/>
      <c r="AA109" s="23"/>
      <c r="AB109" s="23"/>
    </row>
    <row r="110" spans="1:28" s="13" customFormat="1" ht="8.25" customHeight="1" x14ac:dyDescent="0.15">
      <c r="A110" s="159"/>
      <c r="B110" s="160"/>
      <c r="C110" s="160"/>
      <c r="D110" s="160"/>
      <c r="E110" s="160"/>
      <c r="F110" s="160"/>
      <c r="G110" s="160"/>
      <c r="H110" s="161"/>
      <c r="I110" s="171"/>
      <c r="J110" s="169"/>
      <c r="K110" s="169"/>
      <c r="L110" s="169"/>
      <c r="M110" s="170"/>
      <c r="N110" s="23"/>
      <c r="O110" s="62"/>
      <c r="P110" s="23"/>
      <c r="Q110" s="23"/>
      <c r="R110" s="23"/>
      <c r="S110" s="23"/>
      <c r="T110" s="23"/>
      <c r="U110" s="23"/>
      <c r="V110" s="38"/>
      <c r="W110" s="23"/>
      <c r="X110" s="23"/>
      <c r="Y110" s="23"/>
      <c r="Z110" s="23"/>
      <c r="AA110" s="23"/>
      <c r="AB110" s="23"/>
    </row>
    <row r="111" spans="1:28" s="13" customFormat="1" ht="8.25" customHeight="1" x14ac:dyDescent="0.15">
      <c r="A111" s="159"/>
      <c r="B111" s="160"/>
      <c r="C111" s="160"/>
      <c r="D111" s="160"/>
      <c r="E111" s="160"/>
      <c r="F111" s="160"/>
      <c r="G111" s="160"/>
      <c r="H111" s="161"/>
      <c r="I111" s="171"/>
      <c r="J111" s="169"/>
      <c r="K111" s="169"/>
      <c r="L111" s="169"/>
      <c r="M111" s="170"/>
      <c r="N111" s="25"/>
      <c r="O111" s="63"/>
      <c r="P111" s="23"/>
      <c r="Q111" s="23"/>
      <c r="R111" s="23"/>
      <c r="S111" s="23"/>
      <c r="T111" s="23"/>
      <c r="U111" s="23"/>
      <c r="V111" s="38"/>
      <c r="W111" s="23"/>
      <c r="X111" s="23"/>
      <c r="Y111" s="23"/>
      <c r="Z111" s="23"/>
      <c r="AA111" s="23"/>
      <c r="AB111" s="23"/>
    </row>
    <row r="112" spans="1:28" s="13" customFormat="1" ht="9" customHeight="1" x14ac:dyDescent="0.15">
      <c r="A112" s="159"/>
      <c r="B112" s="160"/>
      <c r="C112" s="160"/>
      <c r="D112" s="160"/>
      <c r="E112" s="160"/>
      <c r="F112" s="160"/>
      <c r="G112" s="160"/>
      <c r="H112" s="161"/>
      <c r="I112" s="171"/>
      <c r="J112" s="169"/>
      <c r="K112" s="169"/>
      <c r="L112" s="169"/>
      <c r="M112" s="170"/>
      <c r="N112" s="81" t="s">
        <v>2</v>
      </c>
      <c r="O112" s="62"/>
      <c r="P112" s="23"/>
      <c r="Q112" s="23"/>
      <c r="R112" s="23"/>
      <c r="S112" s="23"/>
      <c r="T112" s="23"/>
      <c r="U112" s="23"/>
      <c r="V112" s="38"/>
      <c r="W112" s="23"/>
      <c r="X112" s="23"/>
      <c r="Y112" s="23"/>
      <c r="Z112" s="23"/>
      <c r="AA112" s="23"/>
      <c r="AB112" s="23"/>
    </row>
    <row r="113" spans="1:256" s="13" customFormat="1" ht="8.25" customHeight="1" x14ac:dyDescent="0.15">
      <c r="A113" s="159"/>
      <c r="B113" s="160"/>
      <c r="C113" s="160"/>
      <c r="D113" s="160"/>
      <c r="E113" s="160"/>
      <c r="F113" s="160"/>
      <c r="G113" s="160"/>
      <c r="H113" s="161"/>
      <c r="I113" s="171"/>
      <c r="J113" s="169"/>
      <c r="K113" s="169"/>
      <c r="L113" s="169"/>
      <c r="M113" s="170"/>
      <c r="N113" s="23"/>
      <c r="O113" s="62"/>
      <c r="P113" s="23"/>
      <c r="Q113" s="23"/>
      <c r="R113" s="23"/>
      <c r="S113" s="23"/>
      <c r="T113" s="23"/>
      <c r="U113" s="23"/>
      <c r="V113" s="38"/>
      <c r="W113" s="23"/>
      <c r="X113" s="23"/>
      <c r="Y113" s="23"/>
      <c r="Z113" s="23"/>
      <c r="AA113" s="23"/>
      <c r="AB113" s="23"/>
    </row>
    <row r="114" spans="1:256" s="13" customFormat="1" ht="8.25" customHeight="1" x14ac:dyDescent="0.15">
      <c r="A114" s="159"/>
      <c r="B114" s="160"/>
      <c r="C114" s="160"/>
      <c r="D114" s="160"/>
      <c r="E114" s="160"/>
      <c r="F114" s="160"/>
      <c r="G114" s="160"/>
      <c r="H114" s="161"/>
      <c r="I114" s="171"/>
      <c r="J114" s="169"/>
      <c r="K114" s="169"/>
      <c r="L114" s="169"/>
      <c r="M114" s="170"/>
      <c r="N114" s="178">
        <v>42780</v>
      </c>
      <c r="O114" s="179"/>
      <c r="P114" s="23"/>
      <c r="Q114" s="23"/>
      <c r="R114" s="23"/>
      <c r="S114" s="23"/>
      <c r="T114" s="23"/>
      <c r="U114" s="23"/>
      <c r="V114" s="38"/>
      <c r="W114" s="23"/>
      <c r="X114" s="23"/>
      <c r="Y114" s="23"/>
      <c r="Z114" s="23"/>
      <c r="AA114" s="23"/>
      <c r="AB114" s="23"/>
    </row>
    <row r="115" spans="1:256" s="13" customFormat="1" ht="8.25" customHeight="1" x14ac:dyDescent="0.15">
      <c r="A115" s="162"/>
      <c r="B115" s="163"/>
      <c r="C115" s="163"/>
      <c r="D115" s="163"/>
      <c r="E115" s="163"/>
      <c r="F115" s="163"/>
      <c r="G115" s="163"/>
      <c r="H115" s="164"/>
      <c r="I115" s="172"/>
      <c r="J115" s="173"/>
      <c r="K115" s="173"/>
      <c r="L115" s="173"/>
      <c r="M115" s="174"/>
      <c r="N115" s="180"/>
      <c r="O115" s="181"/>
      <c r="P115" s="23"/>
      <c r="Q115" s="23"/>
      <c r="R115" s="23"/>
      <c r="S115" s="23"/>
      <c r="T115" s="23"/>
      <c r="U115" s="23"/>
      <c r="V115" s="38"/>
      <c r="W115" s="23"/>
      <c r="X115" s="23"/>
      <c r="Y115" s="23"/>
      <c r="Z115" s="23"/>
      <c r="AA115" s="23"/>
      <c r="AB115" s="23"/>
    </row>
    <row r="116" spans="1:256" s="13" customFormat="1" x14ac:dyDescent="0.15">
      <c r="A116" s="111" t="s">
        <v>0</v>
      </c>
      <c r="B116" s="112"/>
      <c r="C116" s="112"/>
      <c r="D116" s="112"/>
      <c r="E116" s="112"/>
      <c r="F116" s="113"/>
      <c r="G116" s="44"/>
      <c r="H116" s="138" t="s">
        <v>3</v>
      </c>
      <c r="I116" s="139"/>
      <c r="J116" s="139"/>
      <c r="K116" s="139"/>
      <c r="L116" s="139"/>
      <c r="M116" s="139"/>
      <c r="N116" s="139"/>
      <c r="O116" s="140"/>
      <c r="P116" s="23"/>
      <c r="Q116" s="23"/>
      <c r="R116" s="23"/>
      <c r="S116" s="23"/>
      <c r="T116" s="23"/>
      <c r="U116" s="23"/>
      <c r="V116" s="38"/>
      <c r="W116" s="23"/>
      <c r="X116" s="23"/>
      <c r="Y116" s="23"/>
      <c r="Z116" s="23"/>
      <c r="AA116" s="23"/>
      <c r="AB116" s="23"/>
    </row>
    <row r="117" spans="1:256" s="13" customFormat="1" x14ac:dyDescent="0.15">
      <c r="A117" s="114"/>
      <c r="B117" s="115"/>
      <c r="C117" s="115"/>
      <c r="D117" s="115"/>
      <c r="E117" s="115"/>
      <c r="F117" s="116"/>
      <c r="G117" s="44"/>
      <c r="H117" s="141"/>
      <c r="I117" s="142"/>
      <c r="J117" s="142"/>
      <c r="K117" s="142"/>
      <c r="L117" s="142"/>
      <c r="M117" s="142"/>
      <c r="N117" s="142"/>
      <c r="O117" s="143"/>
      <c r="P117" s="23"/>
      <c r="Q117" s="23"/>
      <c r="R117" s="23"/>
      <c r="S117" s="23"/>
      <c r="T117" s="23"/>
      <c r="U117" s="23"/>
      <c r="V117" s="38"/>
      <c r="W117" s="23"/>
      <c r="X117" s="23"/>
      <c r="Y117" s="23"/>
      <c r="Z117" s="23"/>
      <c r="AA117" s="23"/>
      <c r="AB117" s="23"/>
    </row>
    <row r="118" spans="1:256" s="13" customFormat="1" ht="12.75" x14ac:dyDescent="0.2">
      <c r="A118" s="12"/>
      <c r="F118" s="14"/>
      <c r="G118" s="44"/>
      <c r="H118" s="144" t="s">
        <v>4</v>
      </c>
      <c r="I118" s="112"/>
      <c r="J118" s="112"/>
      <c r="K118" s="112"/>
      <c r="L118" s="113"/>
      <c r="M118" s="145" t="s">
        <v>5</v>
      </c>
      <c r="N118" s="139"/>
      <c r="O118" s="140"/>
      <c r="P118" s="23"/>
      <c r="Q118" s="24"/>
      <c r="R118" s="24"/>
      <c r="S118" s="24"/>
      <c r="T118" s="24"/>
      <c r="U118" s="24"/>
      <c r="V118" s="34"/>
      <c r="W118" s="24"/>
      <c r="X118" s="23"/>
      <c r="Y118" s="23"/>
      <c r="Z118" s="23"/>
      <c r="AA118" s="23"/>
      <c r="AB118" s="23"/>
    </row>
    <row r="119" spans="1:256" s="13" customFormat="1" ht="12.75" x14ac:dyDescent="0.2">
      <c r="A119" s="15"/>
      <c r="F119" s="14"/>
      <c r="G119" s="44"/>
      <c r="H119" s="114"/>
      <c r="I119" s="115"/>
      <c r="J119" s="115"/>
      <c r="K119" s="115"/>
      <c r="L119" s="116"/>
      <c r="M119" s="141"/>
      <c r="N119" s="142"/>
      <c r="O119" s="143"/>
      <c r="P119" s="23"/>
      <c r="Q119" s="24"/>
      <c r="R119" s="24"/>
      <c r="S119" s="24"/>
      <c r="T119" s="24"/>
      <c r="U119" s="24"/>
      <c r="V119" s="34"/>
      <c r="W119" s="24"/>
      <c r="X119" s="23"/>
      <c r="Y119" s="23"/>
      <c r="Z119" s="23"/>
      <c r="AA119" s="23"/>
      <c r="AB119" s="23"/>
    </row>
    <row r="120" spans="1:256" s="13" customFormat="1" ht="12.75" x14ac:dyDescent="0.2">
      <c r="A120" s="15"/>
      <c r="F120" s="14"/>
      <c r="G120" s="45"/>
      <c r="H120" s="16"/>
      <c r="I120" s="12"/>
      <c r="J120" s="12"/>
      <c r="K120" s="12"/>
      <c r="L120" s="17"/>
      <c r="M120" s="12"/>
      <c r="N120" s="12"/>
      <c r="O120" s="82" t="s">
        <v>39</v>
      </c>
      <c r="P120" s="23"/>
      <c r="Q120" s="24"/>
      <c r="R120" s="24"/>
      <c r="S120" s="24"/>
      <c r="T120" s="24"/>
      <c r="U120" s="24"/>
      <c r="V120" s="34"/>
      <c r="W120" s="24"/>
      <c r="X120" s="23"/>
      <c r="Y120" s="23"/>
      <c r="Z120" s="23"/>
      <c r="AA120" s="23"/>
      <c r="AB120" s="23"/>
    </row>
    <row r="121" spans="1:256" s="13" customFormat="1" ht="12.75" x14ac:dyDescent="0.2">
      <c r="A121" s="15"/>
      <c r="F121" s="14"/>
      <c r="G121" s="45" t="s">
        <v>6</v>
      </c>
      <c r="H121" s="77" t="s">
        <v>16</v>
      </c>
      <c r="I121" s="83" t="s">
        <v>18</v>
      </c>
      <c r="J121" s="83" t="s">
        <v>22</v>
      </c>
      <c r="K121" s="83" t="s">
        <v>25</v>
      </c>
      <c r="L121" s="83" t="s">
        <v>27</v>
      </c>
      <c r="M121" s="83" t="s">
        <v>31</v>
      </c>
      <c r="N121" s="83" t="s">
        <v>35</v>
      </c>
      <c r="O121" s="82" t="s">
        <v>32</v>
      </c>
      <c r="P121" s="23"/>
      <c r="Q121" s="24"/>
      <c r="R121" s="24"/>
      <c r="S121" s="24"/>
      <c r="T121" s="24"/>
      <c r="U121" s="24"/>
      <c r="V121" s="34"/>
      <c r="W121" s="24"/>
      <c r="X121" s="23"/>
      <c r="Y121" s="23"/>
      <c r="Z121" s="23"/>
      <c r="AA121" s="23"/>
      <c r="AB121" s="23"/>
    </row>
    <row r="122" spans="1:256" s="13" customFormat="1" ht="12.75" x14ac:dyDescent="0.2">
      <c r="A122" s="83" t="s">
        <v>13</v>
      </c>
      <c r="B122" s="146" t="s">
        <v>12</v>
      </c>
      <c r="C122" s="133"/>
      <c r="D122" s="133"/>
      <c r="E122" s="133"/>
      <c r="F122" s="134"/>
      <c r="G122" s="45" t="s">
        <v>8</v>
      </c>
      <c r="H122" s="77" t="s">
        <v>17</v>
      </c>
      <c r="I122" s="83" t="s">
        <v>23</v>
      </c>
      <c r="J122" s="83" t="s">
        <v>23</v>
      </c>
      <c r="K122" s="83" t="s">
        <v>44</v>
      </c>
      <c r="L122" s="83" t="s">
        <v>25</v>
      </c>
      <c r="M122" s="83" t="s">
        <v>32</v>
      </c>
      <c r="N122" s="83" t="s">
        <v>36</v>
      </c>
      <c r="O122" s="82" t="s">
        <v>40</v>
      </c>
      <c r="P122" s="24"/>
      <c r="Q122" s="24"/>
      <c r="R122" s="24"/>
      <c r="S122" s="24"/>
      <c r="T122" s="24"/>
      <c r="U122" s="24"/>
      <c r="V122" s="34"/>
      <c r="W122" s="24"/>
      <c r="X122" s="23"/>
      <c r="Y122" s="23"/>
      <c r="Z122" s="23"/>
      <c r="AA122" s="23"/>
      <c r="AB122" s="23"/>
    </row>
    <row r="123" spans="1:256" s="13" customFormat="1" ht="12.75" x14ac:dyDescent="0.2">
      <c r="A123" s="83" t="s">
        <v>14</v>
      </c>
      <c r="F123" s="14"/>
      <c r="G123" s="45" t="s">
        <v>7</v>
      </c>
      <c r="H123" s="14"/>
      <c r="I123" s="83" t="s">
        <v>19</v>
      </c>
      <c r="J123" s="83" t="s">
        <v>29</v>
      </c>
      <c r="K123" s="83" t="s">
        <v>45</v>
      </c>
      <c r="L123" s="83" t="s">
        <v>28</v>
      </c>
      <c r="M123" s="83" t="s">
        <v>33</v>
      </c>
      <c r="N123" s="83" t="s">
        <v>32</v>
      </c>
      <c r="O123" s="84" t="s">
        <v>41</v>
      </c>
      <c r="P123" s="24"/>
      <c r="Q123" s="24"/>
      <c r="R123" s="24"/>
      <c r="S123" s="24"/>
      <c r="T123" s="24"/>
      <c r="U123" s="24"/>
      <c r="V123" s="34"/>
      <c r="W123" s="24"/>
      <c r="X123" s="23"/>
      <c r="Y123" s="24"/>
      <c r="Z123" s="24"/>
      <c r="AA123" s="24"/>
      <c r="AB123" s="24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69"/>
      <c r="CB123" s="69"/>
      <c r="CC123" s="69"/>
      <c r="CD123" s="69"/>
      <c r="CE123" s="69"/>
      <c r="CF123" s="69"/>
      <c r="CG123" s="69"/>
      <c r="CH123" s="69"/>
      <c r="CI123" s="69"/>
      <c r="CJ123" s="69"/>
      <c r="CK123" s="69"/>
      <c r="CL123" s="69"/>
      <c r="CM123" s="69"/>
      <c r="CN123" s="69"/>
      <c r="CO123" s="69"/>
      <c r="CP123" s="69"/>
      <c r="CQ123" s="69"/>
      <c r="CR123" s="69"/>
      <c r="CS123" s="69"/>
      <c r="CT123" s="69"/>
      <c r="CU123" s="69"/>
      <c r="CV123" s="69"/>
      <c r="CW123" s="69"/>
      <c r="CX123" s="69"/>
      <c r="CY123" s="69"/>
      <c r="CZ123" s="69"/>
      <c r="DA123" s="69"/>
      <c r="DB123" s="69"/>
      <c r="DC123" s="69"/>
      <c r="DD123" s="69"/>
      <c r="DE123" s="69"/>
      <c r="DF123" s="69"/>
      <c r="DG123" s="69"/>
      <c r="DH123" s="69"/>
      <c r="DI123" s="69"/>
      <c r="DJ123" s="69"/>
      <c r="DK123" s="69"/>
      <c r="DL123" s="69"/>
      <c r="DM123" s="69"/>
      <c r="DN123" s="69"/>
      <c r="DO123" s="69"/>
      <c r="DP123" s="69"/>
      <c r="DQ123" s="69"/>
      <c r="DR123" s="69"/>
      <c r="DS123" s="69"/>
      <c r="DT123" s="69"/>
      <c r="DU123" s="69"/>
      <c r="DV123" s="69"/>
      <c r="DW123" s="69"/>
      <c r="DX123" s="69"/>
      <c r="DY123" s="69"/>
      <c r="DZ123" s="69"/>
      <c r="EA123" s="69"/>
      <c r="EB123" s="69"/>
      <c r="EC123" s="69"/>
      <c r="ED123" s="69"/>
      <c r="EE123" s="69"/>
      <c r="EF123" s="69"/>
      <c r="EG123" s="69"/>
      <c r="EH123" s="69"/>
      <c r="EI123" s="69"/>
      <c r="EJ123" s="69"/>
      <c r="EK123" s="69"/>
      <c r="EL123" s="69"/>
      <c r="EM123" s="69"/>
      <c r="EN123" s="69"/>
      <c r="EO123" s="69"/>
      <c r="EP123" s="69"/>
      <c r="EQ123" s="69"/>
      <c r="ER123" s="69"/>
      <c r="ES123" s="69"/>
      <c r="ET123" s="69"/>
      <c r="EU123" s="69"/>
      <c r="EV123" s="69"/>
      <c r="EW123" s="69"/>
      <c r="EX123" s="69"/>
      <c r="EY123" s="69"/>
      <c r="EZ123" s="69"/>
      <c r="FA123" s="69"/>
      <c r="FB123" s="69"/>
      <c r="FC123" s="69"/>
      <c r="FD123" s="69"/>
      <c r="FE123" s="69"/>
      <c r="FF123" s="69"/>
      <c r="FG123" s="69"/>
      <c r="FH123" s="69"/>
      <c r="FI123" s="69"/>
      <c r="FJ123" s="69"/>
      <c r="FK123" s="69"/>
      <c r="FL123" s="69"/>
      <c r="FM123" s="69"/>
      <c r="FN123" s="69"/>
      <c r="FO123" s="69"/>
      <c r="FP123" s="69"/>
      <c r="FQ123" s="69"/>
      <c r="FR123" s="69"/>
      <c r="FS123" s="69"/>
      <c r="FT123" s="69"/>
      <c r="FU123" s="69"/>
      <c r="FV123" s="69"/>
      <c r="FW123" s="69"/>
      <c r="FX123" s="69"/>
      <c r="FY123" s="69"/>
      <c r="FZ123" s="69"/>
      <c r="GA123" s="69"/>
      <c r="GB123" s="69"/>
      <c r="GC123" s="69"/>
      <c r="GD123" s="69"/>
      <c r="GE123" s="69"/>
      <c r="GF123" s="69"/>
      <c r="GG123" s="69"/>
      <c r="GH123" s="69"/>
      <c r="GI123" s="69"/>
      <c r="GJ123" s="69"/>
      <c r="GK123" s="69"/>
      <c r="GL123" s="69"/>
      <c r="GM123" s="69"/>
      <c r="GN123" s="69"/>
      <c r="GO123" s="69"/>
      <c r="GP123" s="69"/>
      <c r="GQ123" s="69"/>
      <c r="GR123" s="69"/>
      <c r="GS123" s="69"/>
      <c r="GT123" s="69"/>
      <c r="GU123" s="69"/>
      <c r="GV123" s="69"/>
      <c r="GW123" s="69"/>
      <c r="GX123" s="69"/>
      <c r="GY123" s="69"/>
      <c r="GZ123" s="69"/>
      <c r="HA123" s="69"/>
      <c r="HB123" s="69"/>
      <c r="HC123" s="69"/>
      <c r="HD123" s="69"/>
      <c r="HE123" s="69"/>
      <c r="HF123" s="69"/>
      <c r="HG123" s="69"/>
      <c r="HH123" s="69"/>
      <c r="HI123" s="69"/>
      <c r="HJ123" s="69"/>
      <c r="HK123" s="69"/>
      <c r="HL123" s="69"/>
      <c r="HM123" s="69"/>
      <c r="HN123" s="69"/>
      <c r="HO123" s="69"/>
      <c r="HP123" s="69"/>
      <c r="HQ123" s="69"/>
      <c r="HR123" s="69"/>
      <c r="HS123" s="69"/>
      <c r="HT123" s="69"/>
      <c r="HU123" s="69"/>
      <c r="HV123" s="69"/>
      <c r="HW123" s="69"/>
      <c r="HX123" s="69"/>
      <c r="HY123" s="69"/>
      <c r="HZ123" s="69"/>
      <c r="IA123" s="69"/>
      <c r="IB123" s="69"/>
      <c r="IC123" s="69"/>
      <c r="ID123" s="69"/>
      <c r="IE123" s="69"/>
      <c r="IF123" s="69"/>
      <c r="IG123" s="69"/>
      <c r="IH123" s="69"/>
      <c r="II123" s="69"/>
      <c r="IJ123" s="69"/>
      <c r="IK123" s="69"/>
      <c r="IL123" s="69"/>
      <c r="IM123" s="69"/>
      <c r="IN123" s="69"/>
      <c r="IO123" s="69"/>
      <c r="IP123" s="69"/>
      <c r="IQ123" s="69"/>
      <c r="IR123" s="69"/>
      <c r="IS123" s="69"/>
      <c r="IT123" s="69"/>
      <c r="IU123" s="69"/>
      <c r="IV123" s="69"/>
    </row>
    <row r="124" spans="1:256" s="13" customFormat="1" ht="12.75" x14ac:dyDescent="0.2">
      <c r="A124" s="15"/>
      <c r="F124" s="14"/>
      <c r="G124" s="47"/>
      <c r="H124" s="14"/>
      <c r="I124" s="83" t="s">
        <v>20</v>
      </c>
      <c r="J124" s="83"/>
      <c r="K124" s="83"/>
      <c r="L124" s="83"/>
      <c r="M124" s="83"/>
      <c r="N124" s="83" t="s">
        <v>37</v>
      </c>
      <c r="O124" s="82"/>
      <c r="P124" s="24"/>
      <c r="Q124" s="24"/>
      <c r="R124" s="24"/>
      <c r="S124" s="24"/>
      <c r="T124" s="24"/>
      <c r="U124" s="24"/>
      <c r="V124" s="34"/>
      <c r="W124" s="24"/>
      <c r="X124" s="23"/>
      <c r="Y124" s="24"/>
      <c r="Z124" s="24"/>
      <c r="AA124" s="24"/>
      <c r="AB124" s="24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69"/>
      <c r="CB124" s="69"/>
      <c r="CC124" s="69"/>
      <c r="CD124" s="69"/>
      <c r="CE124" s="69"/>
      <c r="CF124" s="69"/>
      <c r="CG124" s="69"/>
      <c r="CH124" s="69"/>
      <c r="CI124" s="69"/>
      <c r="CJ124" s="69"/>
      <c r="CK124" s="69"/>
      <c r="CL124" s="69"/>
      <c r="CM124" s="69"/>
      <c r="CN124" s="69"/>
      <c r="CO124" s="69"/>
      <c r="CP124" s="69"/>
      <c r="CQ124" s="69"/>
      <c r="CR124" s="69"/>
      <c r="CS124" s="69"/>
      <c r="CT124" s="69"/>
      <c r="CU124" s="69"/>
      <c r="CV124" s="69"/>
      <c r="CW124" s="69"/>
      <c r="CX124" s="69"/>
      <c r="CY124" s="69"/>
      <c r="CZ124" s="69"/>
      <c r="DA124" s="69"/>
      <c r="DB124" s="69"/>
      <c r="DC124" s="69"/>
      <c r="DD124" s="69"/>
      <c r="DE124" s="69"/>
      <c r="DF124" s="69"/>
      <c r="DG124" s="69"/>
      <c r="DH124" s="69"/>
      <c r="DI124" s="69"/>
      <c r="DJ124" s="69"/>
      <c r="DK124" s="69"/>
      <c r="DL124" s="69"/>
      <c r="DM124" s="69"/>
      <c r="DN124" s="69"/>
      <c r="DO124" s="69"/>
      <c r="DP124" s="69"/>
      <c r="DQ124" s="69"/>
      <c r="DR124" s="69"/>
      <c r="DS124" s="69"/>
      <c r="DT124" s="69"/>
      <c r="DU124" s="69"/>
      <c r="DV124" s="69"/>
      <c r="DW124" s="69"/>
      <c r="DX124" s="69"/>
      <c r="DY124" s="69"/>
      <c r="DZ124" s="69"/>
      <c r="EA124" s="69"/>
      <c r="EB124" s="69"/>
      <c r="EC124" s="69"/>
      <c r="ED124" s="69"/>
      <c r="EE124" s="69"/>
      <c r="EF124" s="69"/>
      <c r="EG124" s="69"/>
      <c r="EH124" s="69"/>
      <c r="EI124" s="69"/>
      <c r="EJ124" s="69"/>
      <c r="EK124" s="69"/>
      <c r="EL124" s="69"/>
      <c r="EM124" s="69"/>
      <c r="EN124" s="69"/>
      <c r="EO124" s="69"/>
      <c r="EP124" s="69"/>
      <c r="EQ124" s="69"/>
      <c r="ER124" s="69"/>
      <c r="ES124" s="69"/>
      <c r="ET124" s="69"/>
      <c r="EU124" s="69"/>
      <c r="EV124" s="69"/>
      <c r="EW124" s="69"/>
      <c r="EX124" s="69"/>
      <c r="EY124" s="69"/>
      <c r="EZ124" s="69"/>
      <c r="FA124" s="69"/>
      <c r="FB124" s="69"/>
      <c r="FC124" s="69"/>
      <c r="FD124" s="69"/>
      <c r="FE124" s="69"/>
      <c r="FF124" s="69"/>
      <c r="FG124" s="69"/>
      <c r="FH124" s="69"/>
      <c r="FI124" s="69"/>
      <c r="FJ124" s="69"/>
      <c r="FK124" s="69"/>
      <c r="FL124" s="69"/>
      <c r="FM124" s="69"/>
      <c r="FN124" s="69"/>
      <c r="FO124" s="69"/>
      <c r="FP124" s="69"/>
      <c r="FQ124" s="69"/>
      <c r="FR124" s="69"/>
      <c r="FS124" s="69"/>
      <c r="FT124" s="69"/>
      <c r="FU124" s="69"/>
      <c r="FV124" s="69"/>
      <c r="FW124" s="69"/>
      <c r="FX124" s="69"/>
      <c r="FY124" s="69"/>
      <c r="FZ124" s="69"/>
      <c r="GA124" s="69"/>
      <c r="GB124" s="69"/>
      <c r="GC124" s="69"/>
      <c r="GD124" s="69"/>
      <c r="GE124" s="69"/>
      <c r="GF124" s="69"/>
      <c r="GG124" s="69"/>
      <c r="GH124" s="69"/>
      <c r="GI124" s="69"/>
      <c r="GJ124" s="69"/>
      <c r="GK124" s="69"/>
      <c r="GL124" s="69"/>
      <c r="GM124" s="69"/>
      <c r="GN124" s="69"/>
      <c r="GO124" s="69"/>
      <c r="GP124" s="69"/>
      <c r="GQ124" s="69"/>
      <c r="GR124" s="69"/>
      <c r="GS124" s="69"/>
      <c r="GT124" s="69"/>
      <c r="GU124" s="69"/>
      <c r="GV124" s="69"/>
      <c r="GW124" s="69"/>
      <c r="GX124" s="69"/>
      <c r="GY124" s="69"/>
      <c r="GZ124" s="69"/>
      <c r="HA124" s="69"/>
      <c r="HB124" s="69"/>
      <c r="HC124" s="69"/>
      <c r="HD124" s="69"/>
      <c r="HE124" s="69"/>
      <c r="HF124" s="69"/>
      <c r="HG124" s="69"/>
      <c r="HH124" s="69"/>
      <c r="HI124" s="69"/>
      <c r="HJ124" s="69"/>
      <c r="HK124" s="69"/>
      <c r="HL124" s="69"/>
      <c r="HM124" s="69"/>
      <c r="HN124" s="69"/>
      <c r="HO124" s="69"/>
      <c r="HP124" s="69"/>
      <c r="HQ124" s="69"/>
      <c r="HR124" s="69"/>
      <c r="HS124" s="69"/>
      <c r="HT124" s="69"/>
      <c r="HU124" s="69"/>
      <c r="HV124" s="69"/>
      <c r="HW124" s="69"/>
      <c r="HX124" s="69"/>
      <c r="HY124" s="69"/>
      <c r="HZ124" s="69"/>
      <c r="IA124" s="69"/>
      <c r="IB124" s="69"/>
      <c r="IC124" s="69"/>
      <c r="ID124" s="69"/>
      <c r="IE124" s="69"/>
      <c r="IF124" s="69"/>
      <c r="IG124" s="69"/>
      <c r="IH124" s="69"/>
      <c r="II124" s="69"/>
      <c r="IJ124" s="69"/>
      <c r="IK124" s="69"/>
      <c r="IL124" s="69"/>
      <c r="IM124" s="69"/>
      <c r="IN124" s="69"/>
      <c r="IO124" s="69"/>
      <c r="IP124" s="69"/>
      <c r="IQ124" s="69"/>
      <c r="IR124" s="69"/>
      <c r="IS124" s="69"/>
      <c r="IT124" s="69"/>
      <c r="IU124" s="69"/>
      <c r="IV124" s="69"/>
    </row>
    <row r="125" spans="1:256" s="13" customFormat="1" ht="12.75" x14ac:dyDescent="0.2">
      <c r="A125" s="85" t="s">
        <v>10</v>
      </c>
      <c r="B125" s="147" t="s">
        <v>11</v>
      </c>
      <c r="C125" s="148"/>
      <c r="D125" s="148"/>
      <c r="E125" s="148"/>
      <c r="F125" s="149"/>
      <c r="G125" s="86" t="s">
        <v>9</v>
      </c>
      <c r="H125" s="78" t="s">
        <v>15</v>
      </c>
      <c r="I125" s="85" t="s">
        <v>21</v>
      </c>
      <c r="J125" s="85" t="s">
        <v>24</v>
      </c>
      <c r="K125" s="85" t="s">
        <v>26</v>
      </c>
      <c r="L125" s="85" t="s">
        <v>30</v>
      </c>
      <c r="M125" s="85" t="s">
        <v>34</v>
      </c>
      <c r="N125" s="85" t="s">
        <v>42</v>
      </c>
      <c r="O125" s="87" t="s">
        <v>38</v>
      </c>
      <c r="P125" s="24"/>
      <c r="Q125" s="24"/>
      <c r="R125" s="24"/>
      <c r="S125" s="24"/>
      <c r="T125" s="24"/>
      <c r="U125" s="24"/>
      <c r="V125" s="34"/>
      <c r="W125" s="24"/>
      <c r="X125" s="23"/>
      <c r="Y125" s="24"/>
      <c r="Z125" s="24"/>
      <c r="AA125" s="24"/>
      <c r="AB125" s="24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69"/>
      <c r="CB125" s="69"/>
      <c r="CC125" s="69"/>
      <c r="CD125" s="69"/>
      <c r="CE125" s="69"/>
      <c r="CF125" s="69"/>
      <c r="CG125" s="69"/>
      <c r="CH125" s="69"/>
      <c r="CI125" s="69"/>
      <c r="CJ125" s="69"/>
      <c r="CK125" s="69"/>
      <c r="CL125" s="69"/>
      <c r="CM125" s="69"/>
      <c r="CN125" s="69"/>
      <c r="CO125" s="69"/>
      <c r="CP125" s="69"/>
      <c r="CQ125" s="69"/>
      <c r="CR125" s="69"/>
      <c r="CS125" s="69"/>
      <c r="CT125" s="69"/>
      <c r="CU125" s="69"/>
      <c r="CV125" s="69"/>
      <c r="CW125" s="69"/>
      <c r="CX125" s="69"/>
      <c r="CY125" s="69"/>
      <c r="CZ125" s="69"/>
      <c r="DA125" s="69"/>
      <c r="DB125" s="69"/>
      <c r="DC125" s="69"/>
      <c r="DD125" s="69"/>
      <c r="DE125" s="69"/>
      <c r="DF125" s="69"/>
      <c r="DG125" s="69"/>
      <c r="DH125" s="69"/>
      <c r="DI125" s="69"/>
      <c r="DJ125" s="69"/>
      <c r="DK125" s="69"/>
      <c r="DL125" s="69"/>
      <c r="DM125" s="69"/>
      <c r="DN125" s="69"/>
      <c r="DO125" s="69"/>
      <c r="DP125" s="69"/>
      <c r="DQ125" s="69"/>
      <c r="DR125" s="69"/>
      <c r="DS125" s="69"/>
      <c r="DT125" s="69"/>
      <c r="DU125" s="69"/>
      <c r="DV125" s="69"/>
      <c r="DW125" s="69"/>
      <c r="DX125" s="69"/>
      <c r="DY125" s="69"/>
      <c r="DZ125" s="69"/>
      <c r="EA125" s="69"/>
      <c r="EB125" s="69"/>
      <c r="EC125" s="69"/>
      <c r="ED125" s="69"/>
      <c r="EE125" s="69"/>
      <c r="EF125" s="69"/>
      <c r="EG125" s="69"/>
      <c r="EH125" s="69"/>
      <c r="EI125" s="69"/>
      <c r="EJ125" s="69"/>
      <c r="EK125" s="69"/>
      <c r="EL125" s="69"/>
      <c r="EM125" s="69"/>
      <c r="EN125" s="69"/>
      <c r="EO125" s="69"/>
      <c r="EP125" s="69"/>
      <c r="EQ125" s="69"/>
      <c r="ER125" s="69"/>
      <c r="ES125" s="69"/>
      <c r="ET125" s="69"/>
      <c r="EU125" s="69"/>
      <c r="EV125" s="69"/>
      <c r="EW125" s="69"/>
      <c r="EX125" s="69"/>
      <c r="EY125" s="69"/>
      <c r="EZ125" s="69"/>
      <c r="FA125" s="69"/>
      <c r="FB125" s="69"/>
      <c r="FC125" s="69"/>
      <c r="FD125" s="69"/>
      <c r="FE125" s="69"/>
      <c r="FF125" s="69"/>
      <c r="FG125" s="69"/>
      <c r="FH125" s="69"/>
      <c r="FI125" s="69"/>
      <c r="FJ125" s="69"/>
      <c r="FK125" s="69"/>
      <c r="FL125" s="69"/>
      <c r="FM125" s="69"/>
      <c r="FN125" s="69"/>
      <c r="FO125" s="69"/>
      <c r="FP125" s="69"/>
      <c r="FQ125" s="69"/>
      <c r="FR125" s="69"/>
      <c r="FS125" s="69"/>
      <c r="FT125" s="69"/>
      <c r="FU125" s="69"/>
      <c r="FV125" s="69"/>
      <c r="FW125" s="69"/>
      <c r="FX125" s="69"/>
      <c r="FY125" s="69"/>
      <c r="FZ125" s="69"/>
      <c r="GA125" s="69"/>
      <c r="GB125" s="69"/>
      <c r="GC125" s="69"/>
      <c r="GD125" s="69"/>
      <c r="GE125" s="69"/>
      <c r="GF125" s="69"/>
      <c r="GG125" s="69"/>
      <c r="GH125" s="69"/>
      <c r="GI125" s="69"/>
      <c r="GJ125" s="69"/>
      <c r="GK125" s="69"/>
      <c r="GL125" s="69"/>
      <c r="GM125" s="69"/>
      <c r="GN125" s="69"/>
      <c r="GO125" s="69"/>
      <c r="GP125" s="69"/>
      <c r="GQ125" s="69"/>
      <c r="GR125" s="69"/>
      <c r="GS125" s="69"/>
      <c r="GT125" s="69"/>
      <c r="GU125" s="69"/>
      <c r="GV125" s="69"/>
      <c r="GW125" s="69"/>
      <c r="GX125" s="69"/>
      <c r="GY125" s="69"/>
      <c r="GZ125" s="69"/>
      <c r="HA125" s="69"/>
      <c r="HB125" s="69"/>
      <c r="HC125" s="69"/>
      <c r="HD125" s="69"/>
      <c r="HE125" s="69"/>
      <c r="HF125" s="69"/>
      <c r="HG125" s="69"/>
      <c r="HH125" s="69"/>
      <c r="HI125" s="69"/>
      <c r="HJ125" s="69"/>
      <c r="HK125" s="69"/>
      <c r="HL125" s="69"/>
      <c r="HM125" s="69"/>
      <c r="HN125" s="69"/>
      <c r="HO125" s="69"/>
      <c r="HP125" s="69"/>
      <c r="HQ125" s="69"/>
      <c r="HR125" s="69"/>
      <c r="HS125" s="69"/>
      <c r="HT125" s="69"/>
      <c r="HU125" s="69"/>
      <c r="HV125" s="69"/>
      <c r="HW125" s="69"/>
      <c r="HX125" s="69"/>
      <c r="HY125" s="69"/>
      <c r="HZ125" s="69"/>
      <c r="IA125" s="69"/>
      <c r="IB125" s="69"/>
      <c r="IC125" s="69"/>
      <c r="ID125" s="69"/>
      <c r="IE125" s="69"/>
      <c r="IF125" s="69"/>
      <c r="IG125" s="69"/>
      <c r="IH125" s="69"/>
      <c r="II125" s="69"/>
      <c r="IJ125" s="69"/>
      <c r="IK125" s="69"/>
      <c r="IL125" s="69"/>
      <c r="IM125" s="69"/>
      <c r="IN125" s="69"/>
      <c r="IO125" s="69"/>
      <c r="IP125" s="69"/>
      <c r="IQ125" s="69"/>
      <c r="IR125" s="69"/>
      <c r="IS125" s="69"/>
      <c r="IT125" s="69"/>
      <c r="IU125" s="69"/>
      <c r="IV125" s="69"/>
    </row>
    <row r="126" spans="1:256" s="68" customFormat="1" ht="36.75" customHeight="1" x14ac:dyDescent="0.2">
      <c r="A126" s="10" t="s">
        <v>89</v>
      </c>
      <c r="B126" s="188" t="s">
        <v>115</v>
      </c>
      <c r="C126" s="189"/>
      <c r="D126" s="189"/>
      <c r="E126" s="189"/>
      <c r="F126" s="190"/>
      <c r="G126" s="26"/>
      <c r="H126" s="7">
        <v>104</v>
      </c>
      <c r="I126" s="70">
        <v>26</v>
      </c>
      <c r="J126" s="97">
        <f t="shared" ref="J126:J134" si="11">SUM(H126*I126)</f>
        <v>2704</v>
      </c>
      <c r="K126" s="70">
        <v>0.3</v>
      </c>
      <c r="L126" s="71">
        <f>SUM(J126*K126)</f>
        <v>811.19999999999993</v>
      </c>
      <c r="M126" s="8"/>
      <c r="N126" s="70"/>
      <c r="O126" s="7"/>
      <c r="P126" s="3"/>
      <c r="Q126" s="1"/>
      <c r="R126" s="1"/>
      <c r="S126" s="1"/>
      <c r="T126" s="1"/>
      <c r="U126" s="1"/>
      <c r="V126" s="4"/>
      <c r="W126" s="1"/>
      <c r="X126" s="1"/>
      <c r="Y126" s="3"/>
      <c r="Z126" s="3"/>
      <c r="AA126" s="3"/>
      <c r="AB126" s="3"/>
    </row>
    <row r="127" spans="1:256" s="68" customFormat="1" ht="36.75" customHeight="1" x14ac:dyDescent="0.2">
      <c r="A127" s="88" t="s">
        <v>89</v>
      </c>
      <c r="B127" s="129" t="s">
        <v>143</v>
      </c>
      <c r="C127" s="191"/>
      <c r="D127" s="191"/>
      <c r="E127" s="191"/>
      <c r="F127" s="192"/>
      <c r="G127" s="89"/>
      <c r="H127" s="7">
        <v>30</v>
      </c>
      <c r="I127" s="70">
        <v>1</v>
      </c>
      <c r="J127" s="97">
        <f t="shared" ref="J127" si="12">SUM(H127*I127)</f>
        <v>30</v>
      </c>
      <c r="K127" s="70">
        <v>0.3</v>
      </c>
      <c r="L127" s="71">
        <f>SUM(J127*K127)</f>
        <v>9</v>
      </c>
      <c r="M127" s="92"/>
      <c r="N127" s="91"/>
      <c r="O127" s="90"/>
      <c r="P127" s="3"/>
      <c r="Q127" s="1"/>
      <c r="R127" s="1"/>
      <c r="S127" s="1"/>
      <c r="T127" s="1"/>
      <c r="U127" s="1"/>
      <c r="V127" s="4"/>
      <c r="W127" s="1"/>
      <c r="X127" s="1"/>
      <c r="Y127" s="3"/>
      <c r="Z127" s="3"/>
      <c r="AA127" s="3"/>
      <c r="AB127" s="3"/>
    </row>
    <row r="128" spans="1:256" s="68" customFormat="1" ht="36.75" customHeight="1" x14ac:dyDescent="0.2">
      <c r="A128" s="10" t="s">
        <v>90</v>
      </c>
      <c r="B128" s="129" t="s">
        <v>118</v>
      </c>
      <c r="C128" s="130"/>
      <c r="D128" s="130"/>
      <c r="E128" s="130"/>
      <c r="F128" s="131"/>
      <c r="G128" s="26"/>
      <c r="H128" s="7"/>
      <c r="I128" s="70"/>
      <c r="J128" s="97"/>
      <c r="K128" s="70"/>
      <c r="L128" s="71"/>
      <c r="M128" s="8">
        <f>216794*0.75</f>
        <v>162595.5</v>
      </c>
      <c r="N128" s="70">
        <v>3</v>
      </c>
      <c r="O128" s="7">
        <f>SUM(M128*N128)</f>
        <v>487786.5</v>
      </c>
      <c r="P128" s="3"/>
      <c r="Q128" s="1"/>
      <c r="R128" s="1"/>
      <c r="S128" s="1"/>
      <c r="T128" s="1"/>
      <c r="U128" s="1"/>
      <c r="V128" s="4"/>
      <c r="W128" s="1"/>
      <c r="X128" s="1"/>
      <c r="Y128" s="3"/>
      <c r="Z128" s="3"/>
      <c r="AA128" s="3"/>
      <c r="AB128" s="3"/>
    </row>
    <row r="129" spans="1:28" s="68" customFormat="1" ht="36.75" customHeight="1" x14ac:dyDescent="0.2">
      <c r="A129" s="10" t="s">
        <v>91</v>
      </c>
      <c r="B129" s="108" t="s">
        <v>141</v>
      </c>
      <c r="C129" s="109"/>
      <c r="D129" s="109"/>
      <c r="E129" s="109"/>
      <c r="F129" s="110"/>
      <c r="G129" s="26"/>
      <c r="H129" s="7">
        <v>1</v>
      </c>
      <c r="I129" s="70">
        <v>2</v>
      </c>
      <c r="J129" s="97">
        <f t="shared" si="11"/>
        <v>2</v>
      </c>
      <c r="K129" s="70">
        <v>4</v>
      </c>
      <c r="L129" s="71">
        <f>SUM(J129*K129)</f>
        <v>8</v>
      </c>
      <c r="M129" s="8"/>
      <c r="N129" s="70"/>
      <c r="O129" s="7"/>
      <c r="P129" s="3"/>
      <c r="Q129" s="1"/>
      <c r="R129" s="1"/>
      <c r="S129" s="1"/>
      <c r="T129" s="1"/>
      <c r="U129" s="1"/>
      <c r="V129" s="4"/>
      <c r="W129" s="1"/>
      <c r="X129" s="1"/>
      <c r="Y129" s="3"/>
      <c r="Z129" s="3"/>
      <c r="AA129" s="3"/>
      <c r="AB129" s="3"/>
    </row>
    <row r="130" spans="1:28" s="68" customFormat="1" ht="36.75" customHeight="1" x14ac:dyDescent="0.2">
      <c r="A130" s="10" t="s">
        <v>93</v>
      </c>
      <c r="B130" s="108" t="s">
        <v>106</v>
      </c>
      <c r="C130" s="109"/>
      <c r="D130" s="109"/>
      <c r="E130" s="109"/>
      <c r="F130" s="110"/>
      <c r="G130" s="26"/>
      <c r="H130" s="7">
        <v>1</v>
      </c>
      <c r="I130" s="70">
        <v>2</v>
      </c>
      <c r="J130" s="97">
        <f t="shared" si="11"/>
        <v>2</v>
      </c>
      <c r="K130" s="70">
        <v>0.16</v>
      </c>
      <c r="L130" s="71">
        <v>1</v>
      </c>
      <c r="M130" s="8"/>
      <c r="N130" s="70"/>
      <c r="O130" s="7"/>
      <c r="P130" s="3"/>
      <c r="Q130" s="1"/>
      <c r="R130" s="1"/>
      <c r="S130" s="1"/>
      <c r="T130" s="1"/>
      <c r="U130" s="1"/>
      <c r="V130" s="4"/>
      <c r="W130" s="1"/>
      <c r="X130" s="1"/>
      <c r="Y130" s="3"/>
      <c r="Z130" s="3"/>
      <c r="AA130" s="3"/>
      <c r="AB130" s="3"/>
    </row>
    <row r="131" spans="1:28" s="68" customFormat="1" ht="36.75" customHeight="1" x14ac:dyDescent="0.2">
      <c r="A131" s="10" t="s">
        <v>92</v>
      </c>
      <c r="B131" s="108" t="s">
        <v>94</v>
      </c>
      <c r="C131" s="109"/>
      <c r="D131" s="109"/>
      <c r="E131" s="109"/>
      <c r="F131" s="110"/>
      <c r="G131" s="26"/>
      <c r="H131" s="7">
        <v>1</v>
      </c>
      <c r="I131" s="70">
        <v>12</v>
      </c>
      <c r="J131" s="97">
        <f t="shared" si="11"/>
        <v>12</v>
      </c>
      <c r="K131" s="70">
        <v>2</v>
      </c>
      <c r="L131" s="71">
        <f>SUM(J131*K131)</f>
        <v>24</v>
      </c>
      <c r="M131" s="8"/>
      <c r="N131" s="70"/>
      <c r="O131" s="7"/>
      <c r="P131" s="3"/>
      <c r="Q131" s="1"/>
      <c r="R131" s="1"/>
      <c r="S131" s="1"/>
      <c r="T131" s="1"/>
      <c r="U131" s="1"/>
      <c r="V131" s="4"/>
      <c r="W131" s="1"/>
      <c r="X131" s="1"/>
      <c r="Y131" s="3"/>
      <c r="Z131" s="3"/>
      <c r="AA131" s="3"/>
      <c r="AB131" s="3"/>
    </row>
    <row r="132" spans="1:28" s="68" customFormat="1" ht="36.75" customHeight="1" x14ac:dyDescent="0.2">
      <c r="A132" s="10" t="s">
        <v>95</v>
      </c>
      <c r="B132" s="108" t="s">
        <v>96</v>
      </c>
      <c r="C132" s="109"/>
      <c r="D132" s="109"/>
      <c r="E132" s="109"/>
      <c r="F132" s="110"/>
      <c r="G132" s="26"/>
      <c r="H132" s="7">
        <v>6</v>
      </c>
      <c r="I132" s="70">
        <v>3382</v>
      </c>
      <c r="J132" s="97">
        <f t="shared" si="11"/>
        <v>20292</v>
      </c>
      <c r="K132" s="70">
        <v>0.17</v>
      </c>
      <c r="L132" s="71">
        <f>SUM(J132*K132)</f>
        <v>3449.6400000000003</v>
      </c>
      <c r="M132" s="8"/>
      <c r="N132" s="70"/>
      <c r="O132" s="7"/>
      <c r="P132" s="3"/>
      <c r="Q132" s="1"/>
      <c r="R132" s="1"/>
      <c r="S132" s="1"/>
      <c r="T132" s="1"/>
      <c r="U132" s="1"/>
      <c r="V132" s="4"/>
      <c r="W132" s="1"/>
      <c r="X132" s="1"/>
      <c r="Y132" s="3"/>
      <c r="Z132" s="3"/>
      <c r="AA132" s="3"/>
      <c r="AB132" s="3"/>
    </row>
    <row r="133" spans="1:28" s="68" customFormat="1" ht="36.75" customHeight="1" x14ac:dyDescent="0.2">
      <c r="A133" s="10" t="s">
        <v>79</v>
      </c>
      <c r="B133" s="108" t="s">
        <v>97</v>
      </c>
      <c r="C133" s="109"/>
      <c r="D133" s="109"/>
      <c r="E133" s="109"/>
      <c r="F133" s="110"/>
      <c r="G133" s="26"/>
      <c r="H133" s="7">
        <v>1</v>
      </c>
      <c r="I133" s="70">
        <v>1</v>
      </c>
      <c r="J133" s="97">
        <f t="shared" si="11"/>
        <v>1</v>
      </c>
      <c r="K133" s="70">
        <v>4</v>
      </c>
      <c r="L133" s="71">
        <f>SUM(J133*K133)</f>
        <v>4</v>
      </c>
      <c r="M133" s="8"/>
      <c r="N133" s="70"/>
      <c r="O133" s="7"/>
      <c r="P133" s="3"/>
      <c r="Q133" s="1"/>
      <c r="R133" s="1"/>
      <c r="S133" s="1"/>
      <c r="T133" s="1"/>
      <c r="U133" s="1"/>
      <c r="V133" s="4"/>
      <c r="W133" s="1"/>
      <c r="X133" s="1"/>
      <c r="Y133" s="3"/>
      <c r="Z133" s="3"/>
      <c r="AA133" s="3"/>
      <c r="AB133" s="3"/>
    </row>
    <row r="134" spans="1:28" s="68" customFormat="1" ht="36.75" customHeight="1" x14ac:dyDescent="0.2">
      <c r="A134" s="10" t="s">
        <v>98</v>
      </c>
      <c r="B134" s="108" t="s">
        <v>119</v>
      </c>
      <c r="C134" s="109"/>
      <c r="D134" s="109"/>
      <c r="E134" s="109"/>
      <c r="F134" s="110"/>
      <c r="G134" s="26"/>
      <c r="H134" s="7">
        <v>30</v>
      </c>
      <c r="I134" s="70">
        <v>2</v>
      </c>
      <c r="J134" s="97">
        <f t="shared" si="11"/>
        <v>60</v>
      </c>
      <c r="K134" s="70">
        <v>0.75</v>
      </c>
      <c r="L134" s="71">
        <f>SUM(J134*K134)</f>
        <v>45</v>
      </c>
      <c r="M134" s="8"/>
      <c r="N134" s="70"/>
      <c r="O134" s="7"/>
      <c r="P134" s="3"/>
      <c r="Q134" s="1"/>
      <c r="R134" s="1"/>
      <c r="S134" s="1"/>
      <c r="T134" s="1"/>
      <c r="U134" s="1"/>
      <c r="V134" s="4"/>
      <c r="W134" s="1"/>
      <c r="X134" s="1"/>
      <c r="Y134" s="3"/>
      <c r="Z134" s="3"/>
      <c r="AA134" s="3"/>
      <c r="AB134" s="3"/>
    </row>
    <row r="135" spans="1:28" s="68" customFormat="1" ht="36.75" customHeight="1" x14ac:dyDescent="0.2">
      <c r="A135" s="10" t="s">
        <v>69</v>
      </c>
      <c r="B135" s="108" t="s">
        <v>99</v>
      </c>
      <c r="C135" s="109"/>
      <c r="D135" s="109"/>
      <c r="E135" s="109"/>
      <c r="F135" s="110"/>
      <c r="G135" s="26" t="s">
        <v>71</v>
      </c>
      <c r="H135" s="7">
        <v>25</v>
      </c>
      <c r="I135" s="70">
        <v>1</v>
      </c>
      <c r="J135" s="97">
        <v>25</v>
      </c>
      <c r="K135" s="70">
        <v>1</v>
      </c>
      <c r="L135" s="71">
        <f t="shared" ref="L135:L136" si="13">SUM(J135*K135)</f>
        <v>25</v>
      </c>
      <c r="M135" s="8"/>
      <c r="N135" s="70"/>
      <c r="O135" s="7"/>
      <c r="P135" s="3"/>
      <c r="Q135" s="1"/>
      <c r="R135" s="1"/>
      <c r="S135" s="1"/>
      <c r="T135" s="1"/>
      <c r="U135" s="1"/>
      <c r="V135" s="4"/>
      <c r="W135" s="1"/>
      <c r="X135" s="1"/>
      <c r="Y135" s="3"/>
      <c r="Z135" s="3"/>
      <c r="AA135" s="3"/>
      <c r="AB135" s="3"/>
    </row>
    <row r="136" spans="1:28" s="68" customFormat="1" ht="36.75" customHeight="1" x14ac:dyDescent="0.2">
      <c r="A136" s="10"/>
      <c r="B136" s="129" t="s">
        <v>82</v>
      </c>
      <c r="C136" s="130"/>
      <c r="D136" s="130"/>
      <c r="E136" s="130"/>
      <c r="F136" s="131"/>
      <c r="G136" s="26"/>
      <c r="H136" s="7">
        <v>5</v>
      </c>
      <c r="I136" s="70">
        <v>1</v>
      </c>
      <c r="J136" s="97">
        <f t="shared" ref="J136" si="14">SUM(H136*I136)</f>
        <v>5</v>
      </c>
      <c r="K136" s="70">
        <v>1</v>
      </c>
      <c r="L136" s="71">
        <f t="shared" si="13"/>
        <v>5</v>
      </c>
      <c r="M136" s="8"/>
      <c r="N136" s="70"/>
      <c r="O136" s="7"/>
      <c r="P136" s="3"/>
      <c r="Q136" s="1"/>
      <c r="R136" s="1"/>
      <c r="S136" s="1"/>
      <c r="T136" s="1"/>
      <c r="U136" s="1"/>
      <c r="V136" s="4"/>
      <c r="W136" s="1"/>
      <c r="X136" s="1"/>
      <c r="Y136" s="3"/>
      <c r="Z136" s="3"/>
      <c r="AA136" s="3"/>
      <c r="AB136" s="3"/>
    </row>
    <row r="137" spans="1:28" s="13" customFormat="1" ht="20.100000000000001" customHeight="1" thickBot="1" x14ac:dyDescent="0.2">
      <c r="A137" s="39"/>
      <c r="B137" s="117" t="s">
        <v>43</v>
      </c>
      <c r="C137" s="118"/>
      <c r="D137" s="118"/>
      <c r="E137" s="118"/>
      <c r="F137" s="119"/>
      <c r="G137" s="53"/>
      <c r="H137" s="30"/>
      <c r="I137" s="73"/>
      <c r="J137" s="41">
        <f>SUM(J126:J136)</f>
        <v>23133</v>
      </c>
      <c r="K137" s="73"/>
      <c r="L137" s="41">
        <f>SUM(L126:L136)</f>
        <v>4381.84</v>
      </c>
      <c r="M137" s="41">
        <f>SUM(M126:M136)</f>
        <v>162595.5</v>
      </c>
      <c r="N137" s="40"/>
      <c r="O137" s="41">
        <f>SUM(O126:O136)</f>
        <v>487786.5</v>
      </c>
      <c r="P137" s="23"/>
      <c r="Q137" s="23"/>
      <c r="R137" s="23"/>
      <c r="S137" s="23"/>
      <c r="T137" s="23"/>
      <c r="U137" s="23"/>
      <c r="V137" s="38"/>
      <c r="W137" s="23"/>
      <c r="X137" s="23"/>
      <c r="Y137" s="23"/>
      <c r="Z137" s="23"/>
      <c r="AA137" s="23"/>
      <c r="AB137" s="23"/>
    </row>
    <row r="138" spans="1:28" s="13" customFormat="1" x14ac:dyDescent="0.15">
      <c r="A138" s="23"/>
      <c r="B138" s="23"/>
      <c r="C138" s="23"/>
      <c r="D138" s="23"/>
      <c r="E138" s="23"/>
      <c r="F138" s="23"/>
      <c r="G138" s="51"/>
      <c r="H138" s="23"/>
      <c r="I138" s="23"/>
      <c r="J138" s="23"/>
      <c r="K138" s="23"/>
      <c r="L138" s="23"/>
      <c r="M138" s="23"/>
      <c r="N138" s="23"/>
      <c r="O138" s="60"/>
    </row>
    <row r="139" spans="1:28" s="13" customFormat="1" x14ac:dyDescent="0.15">
      <c r="A139" s="23"/>
      <c r="B139" s="23"/>
      <c r="C139" s="23"/>
      <c r="D139" s="23"/>
      <c r="E139" s="23"/>
      <c r="F139" s="23"/>
      <c r="G139" s="51"/>
      <c r="H139" s="23"/>
      <c r="I139" s="23"/>
      <c r="J139" s="23"/>
      <c r="K139" s="23"/>
      <c r="L139" s="23"/>
      <c r="M139" s="23"/>
      <c r="N139" s="23"/>
      <c r="O139" s="60"/>
    </row>
    <row r="140" spans="1:28" s="13" customFormat="1" x14ac:dyDescent="0.15">
      <c r="A140" s="25"/>
      <c r="B140" s="25"/>
      <c r="C140" s="25"/>
      <c r="D140" s="25"/>
      <c r="E140" s="25"/>
      <c r="F140" s="25"/>
      <c r="G140" s="52"/>
      <c r="H140" s="25"/>
      <c r="I140" s="25"/>
      <c r="J140" s="25"/>
      <c r="K140" s="25"/>
      <c r="L140" s="25"/>
      <c r="M140" s="25"/>
      <c r="N140" s="25"/>
      <c r="O140" s="61"/>
      <c r="P140" s="23"/>
      <c r="Q140" s="23"/>
      <c r="R140" s="23"/>
      <c r="S140" s="23"/>
      <c r="T140" s="23"/>
      <c r="U140" s="23"/>
      <c r="V140" s="38"/>
      <c r="W140" s="23"/>
      <c r="X140" s="23"/>
      <c r="Y140" s="23"/>
      <c r="Z140" s="23"/>
      <c r="AA140" s="23"/>
      <c r="AB140" s="23"/>
    </row>
    <row r="141" spans="1:28" s="13" customFormat="1" ht="9" customHeight="1" x14ac:dyDescent="0.2">
      <c r="A141" s="156" t="s">
        <v>49</v>
      </c>
      <c r="B141" s="157"/>
      <c r="C141" s="157"/>
      <c r="D141" s="157"/>
      <c r="E141" s="157"/>
      <c r="F141" s="157"/>
      <c r="G141" s="157"/>
      <c r="H141" s="158"/>
      <c r="I141" s="165" t="s">
        <v>46</v>
      </c>
      <c r="J141" s="166"/>
      <c r="K141" s="166"/>
      <c r="L141" s="166"/>
      <c r="M141" s="167"/>
      <c r="N141" s="79" t="s">
        <v>1</v>
      </c>
      <c r="O141" s="80"/>
      <c r="P141" s="23"/>
      <c r="Q141" s="23"/>
      <c r="R141" s="23"/>
      <c r="S141" s="23"/>
      <c r="T141" s="23"/>
      <c r="U141" s="23"/>
      <c r="V141" s="38"/>
      <c r="W141" s="23"/>
      <c r="X141" s="23"/>
      <c r="Y141" s="23"/>
      <c r="Z141" s="23"/>
      <c r="AA141" s="23"/>
      <c r="AB141" s="23"/>
    </row>
    <row r="142" spans="1:28" s="13" customFormat="1" ht="8.25" customHeight="1" x14ac:dyDescent="0.15">
      <c r="A142" s="159"/>
      <c r="B142" s="160"/>
      <c r="C142" s="160"/>
      <c r="D142" s="160"/>
      <c r="E142" s="160"/>
      <c r="F142" s="160"/>
      <c r="G142" s="160"/>
      <c r="H142" s="161"/>
      <c r="I142" s="22"/>
      <c r="J142" s="23"/>
      <c r="K142" s="23"/>
      <c r="L142" s="23"/>
      <c r="M142" s="14"/>
      <c r="N142" s="23"/>
      <c r="O142" s="62"/>
      <c r="P142" s="23"/>
      <c r="Q142" s="23"/>
      <c r="R142" s="23"/>
      <c r="S142" s="23"/>
      <c r="T142" s="23"/>
      <c r="U142" s="23"/>
      <c r="V142" s="38"/>
      <c r="W142" s="23"/>
      <c r="X142" s="23"/>
      <c r="Y142" s="23"/>
      <c r="Z142" s="23"/>
      <c r="AA142" s="23"/>
      <c r="AB142" s="23"/>
    </row>
    <row r="143" spans="1:28" s="13" customFormat="1" ht="12.75" customHeight="1" x14ac:dyDescent="0.2">
      <c r="A143" s="159"/>
      <c r="B143" s="160"/>
      <c r="C143" s="160"/>
      <c r="D143" s="160"/>
      <c r="E143" s="160"/>
      <c r="F143" s="160"/>
      <c r="G143" s="160"/>
      <c r="H143" s="161"/>
      <c r="I143" s="168" t="s">
        <v>158</v>
      </c>
      <c r="J143" s="169"/>
      <c r="K143" s="169"/>
      <c r="L143" s="169"/>
      <c r="M143" s="170"/>
      <c r="N143" s="24" t="s">
        <v>50</v>
      </c>
      <c r="O143" s="62"/>
      <c r="P143" s="23"/>
      <c r="Q143" s="23"/>
      <c r="R143" s="23"/>
      <c r="S143" s="23"/>
      <c r="T143" s="23"/>
      <c r="U143" s="23"/>
      <c r="V143" s="38"/>
      <c r="W143" s="23"/>
      <c r="X143" s="23"/>
      <c r="Y143" s="23"/>
      <c r="Z143" s="23"/>
      <c r="AA143" s="23"/>
      <c r="AB143" s="23"/>
    </row>
    <row r="144" spans="1:28" s="13" customFormat="1" ht="8.25" customHeight="1" x14ac:dyDescent="0.15">
      <c r="A144" s="159"/>
      <c r="B144" s="160"/>
      <c r="C144" s="160"/>
      <c r="D144" s="160"/>
      <c r="E144" s="160"/>
      <c r="F144" s="160"/>
      <c r="G144" s="160"/>
      <c r="H144" s="161"/>
      <c r="I144" s="171"/>
      <c r="J144" s="169"/>
      <c r="K144" s="169"/>
      <c r="L144" s="169"/>
      <c r="M144" s="170"/>
      <c r="N144" s="23"/>
      <c r="O144" s="62"/>
      <c r="P144" s="23"/>
      <c r="Q144" s="23"/>
      <c r="R144" s="23"/>
      <c r="S144" s="23"/>
      <c r="T144" s="23"/>
      <c r="U144" s="23"/>
      <c r="V144" s="38"/>
      <c r="W144" s="23"/>
      <c r="X144" s="23"/>
      <c r="Y144" s="23"/>
      <c r="Z144" s="23"/>
      <c r="AA144" s="23"/>
      <c r="AB144" s="23"/>
    </row>
    <row r="145" spans="1:256" s="13" customFormat="1" ht="8.25" customHeight="1" x14ac:dyDescent="0.15">
      <c r="A145" s="159"/>
      <c r="B145" s="160"/>
      <c r="C145" s="160"/>
      <c r="D145" s="160"/>
      <c r="E145" s="160"/>
      <c r="F145" s="160"/>
      <c r="G145" s="160"/>
      <c r="H145" s="161"/>
      <c r="I145" s="171"/>
      <c r="J145" s="169"/>
      <c r="K145" s="169"/>
      <c r="L145" s="169"/>
      <c r="M145" s="170"/>
      <c r="N145" s="25"/>
      <c r="O145" s="63"/>
      <c r="P145" s="23"/>
      <c r="Q145" s="23"/>
      <c r="R145" s="23"/>
      <c r="S145" s="23"/>
      <c r="T145" s="23"/>
      <c r="U145" s="23"/>
      <c r="V145" s="38"/>
      <c r="W145" s="23"/>
      <c r="X145" s="23"/>
      <c r="Y145" s="23"/>
      <c r="Z145" s="23"/>
      <c r="AA145" s="23"/>
      <c r="AB145" s="23"/>
    </row>
    <row r="146" spans="1:256" s="13" customFormat="1" ht="9" customHeight="1" x14ac:dyDescent="0.15">
      <c r="A146" s="159"/>
      <c r="B146" s="160"/>
      <c r="C146" s="160"/>
      <c r="D146" s="160"/>
      <c r="E146" s="160"/>
      <c r="F146" s="160"/>
      <c r="G146" s="160"/>
      <c r="H146" s="161"/>
      <c r="I146" s="171"/>
      <c r="J146" s="169"/>
      <c r="K146" s="169"/>
      <c r="L146" s="169"/>
      <c r="M146" s="170"/>
      <c r="N146" s="81" t="s">
        <v>2</v>
      </c>
      <c r="O146" s="62"/>
      <c r="P146" s="23"/>
      <c r="Q146" s="23"/>
      <c r="R146" s="23"/>
      <c r="S146" s="23"/>
      <c r="T146" s="23"/>
      <c r="U146" s="23"/>
      <c r="V146" s="38"/>
      <c r="W146" s="23"/>
      <c r="X146" s="23"/>
      <c r="Y146" s="23"/>
      <c r="Z146" s="23"/>
      <c r="AA146" s="23"/>
      <c r="AB146" s="23"/>
    </row>
    <row r="147" spans="1:256" s="13" customFormat="1" ht="8.25" customHeight="1" x14ac:dyDescent="0.15">
      <c r="A147" s="159"/>
      <c r="B147" s="160"/>
      <c r="C147" s="160"/>
      <c r="D147" s="160"/>
      <c r="E147" s="160"/>
      <c r="F147" s="160"/>
      <c r="G147" s="160"/>
      <c r="H147" s="161"/>
      <c r="I147" s="171"/>
      <c r="J147" s="169"/>
      <c r="K147" s="169"/>
      <c r="L147" s="169"/>
      <c r="M147" s="170"/>
      <c r="N147" s="23"/>
      <c r="O147" s="62"/>
      <c r="P147" s="23"/>
      <c r="Q147" s="23"/>
      <c r="R147" s="23"/>
      <c r="S147" s="23"/>
      <c r="T147" s="23"/>
      <c r="U147" s="23"/>
      <c r="V147" s="38"/>
      <c r="W147" s="23"/>
      <c r="X147" s="23"/>
      <c r="Y147" s="23"/>
      <c r="Z147" s="23"/>
      <c r="AA147" s="23"/>
      <c r="AB147" s="23"/>
    </row>
    <row r="148" spans="1:256" s="13" customFormat="1" ht="8.25" customHeight="1" x14ac:dyDescent="0.15">
      <c r="A148" s="159"/>
      <c r="B148" s="160"/>
      <c r="C148" s="160"/>
      <c r="D148" s="160"/>
      <c r="E148" s="160"/>
      <c r="F148" s="160"/>
      <c r="G148" s="160"/>
      <c r="H148" s="161"/>
      <c r="I148" s="171"/>
      <c r="J148" s="169"/>
      <c r="K148" s="169"/>
      <c r="L148" s="169"/>
      <c r="M148" s="170"/>
      <c r="N148" s="178">
        <v>42780</v>
      </c>
      <c r="O148" s="179"/>
      <c r="P148" s="23"/>
      <c r="Q148" s="23"/>
      <c r="R148" s="23"/>
      <c r="S148" s="23"/>
      <c r="T148" s="23"/>
      <c r="U148" s="23"/>
      <c r="V148" s="38"/>
      <c r="W148" s="23"/>
      <c r="X148" s="23"/>
      <c r="Y148" s="23"/>
      <c r="Z148" s="23"/>
      <c r="AA148" s="23"/>
      <c r="AB148" s="23"/>
    </row>
    <row r="149" spans="1:256" s="13" customFormat="1" ht="8.25" customHeight="1" x14ac:dyDescent="0.15">
      <c r="A149" s="162"/>
      <c r="B149" s="163"/>
      <c r="C149" s="163"/>
      <c r="D149" s="163"/>
      <c r="E149" s="163"/>
      <c r="F149" s="163"/>
      <c r="G149" s="163"/>
      <c r="H149" s="164"/>
      <c r="I149" s="172"/>
      <c r="J149" s="173"/>
      <c r="K149" s="173"/>
      <c r="L149" s="173"/>
      <c r="M149" s="174"/>
      <c r="N149" s="180"/>
      <c r="O149" s="181"/>
      <c r="P149" s="23"/>
      <c r="Q149" s="23"/>
      <c r="R149" s="23"/>
      <c r="S149" s="23"/>
      <c r="T149" s="23"/>
      <c r="U149" s="23"/>
      <c r="V149" s="38"/>
      <c r="W149" s="23"/>
      <c r="X149" s="23"/>
      <c r="Y149" s="23"/>
      <c r="Z149" s="23"/>
      <c r="AA149" s="23"/>
      <c r="AB149" s="23"/>
    </row>
    <row r="150" spans="1:256" s="13" customFormat="1" x14ac:dyDescent="0.15">
      <c r="A150" s="111" t="s">
        <v>0</v>
      </c>
      <c r="B150" s="112"/>
      <c r="C150" s="112"/>
      <c r="D150" s="112"/>
      <c r="E150" s="112"/>
      <c r="F150" s="113"/>
      <c r="G150" s="44"/>
      <c r="H150" s="138" t="s">
        <v>3</v>
      </c>
      <c r="I150" s="139"/>
      <c r="J150" s="139"/>
      <c r="K150" s="139"/>
      <c r="L150" s="139"/>
      <c r="M150" s="139"/>
      <c r="N150" s="139"/>
      <c r="O150" s="140"/>
      <c r="P150" s="23"/>
      <c r="Q150" s="23"/>
      <c r="R150" s="23"/>
      <c r="S150" s="23"/>
      <c r="T150" s="23"/>
      <c r="U150" s="23"/>
      <c r="V150" s="38"/>
      <c r="W150" s="23"/>
      <c r="X150" s="23"/>
      <c r="Y150" s="23"/>
      <c r="Z150" s="23"/>
      <c r="AA150" s="23"/>
      <c r="AB150" s="23"/>
    </row>
    <row r="151" spans="1:256" s="13" customFormat="1" x14ac:dyDescent="0.15">
      <c r="A151" s="114"/>
      <c r="B151" s="115"/>
      <c r="C151" s="115"/>
      <c r="D151" s="115"/>
      <c r="E151" s="115"/>
      <c r="F151" s="116"/>
      <c r="G151" s="44"/>
      <c r="H151" s="141"/>
      <c r="I151" s="142"/>
      <c r="J151" s="142"/>
      <c r="K151" s="142"/>
      <c r="L151" s="142"/>
      <c r="M151" s="142"/>
      <c r="N151" s="142"/>
      <c r="O151" s="143"/>
      <c r="P151" s="23"/>
      <c r="Q151" s="23"/>
      <c r="R151" s="23"/>
      <c r="S151" s="23"/>
      <c r="T151" s="23"/>
      <c r="U151" s="23"/>
      <c r="V151" s="38"/>
      <c r="W151" s="23"/>
      <c r="X151" s="23"/>
      <c r="Y151" s="23"/>
      <c r="Z151" s="23"/>
      <c r="AA151" s="23"/>
      <c r="AB151" s="23"/>
    </row>
    <row r="152" spans="1:256" s="13" customFormat="1" ht="12.75" x14ac:dyDescent="0.2">
      <c r="A152" s="12"/>
      <c r="F152" s="14"/>
      <c r="G152" s="44"/>
      <c r="H152" s="144" t="s">
        <v>4</v>
      </c>
      <c r="I152" s="112"/>
      <c r="J152" s="112"/>
      <c r="K152" s="112"/>
      <c r="L152" s="113"/>
      <c r="M152" s="145" t="s">
        <v>5</v>
      </c>
      <c r="N152" s="139"/>
      <c r="O152" s="140"/>
      <c r="P152" s="23"/>
      <c r="Q152" s="24"/>
      <c r="R152" s="24"/>
      <c r="S152" s="24"/>
      <c r="T152" s="24"/>
      <c r="U152" s="24"/>
      <c r="V152" s="34"/>
      <c r="W152" s="24"/>
      <c r="X152" s="23"/>
      <c r="Y152" s="23"/>
      <c r="Z152" s="23"/>
      <c r="AA152" s="23"/>
      <c r="AB152" s="23"/>
    </row>
    <row r="153" spans="1:256" s="13" customFormat="1" ht="12.75" x14ac:dyDescent="0.2">
      <c r="A153" s="15"/>
      <c r="F153" s="14"/>
      <c r="G153" s="44"/>
      <c r="H153" s="114"/>
      <c r="I153" s="115"/>
      <c r="J153" s="115"/>
      <c r="K153" s="115"/>
      <c r="L153" s="116"/>
      <c r="M153" s="141"/>
      <c r="N153" s="142"/>
      <c r="O153" s="143"/>
      <c r="P153" s="23"/>
      <c r="Q153" s="24"/>
      <c r="R153" s="24"/>
      <c r="S153" s="24"/>
      <c r="T153" s="24"/>
      <c r="U153" s="24"/>
      <c r="V153" s="34"/>
      <c r="W153" s="24"/>
      <c r="X153" s="23"/>
      <c r="Y153" s="23"/>
      <c r="Z153" s="23"/>
      <c r="AA153" s="23"/>
      <c r="AB153" s="23"/>
    </row>
    <row r="154" spans="1:256" s="13" customFormat="1" ht="12.75" x14ac:dyDescent="0.2">
      <c r="A154" s="15"/>
      <c r="F154" s="14"/>
      <c r="G154" s="45"/>
      <c r="H154" s="16"/>
      <c r="I154" s="12"/>
      <c r="J154" s="12"/>
      <c r="K154" s="12"/>
      <c r="L154" s="17"/>
      <c r="M154" s="12"/>
      <c r="N154" s="12"/>
      <c r="O154" s="82" t="s">
        <v>39</v>
      </c>
      <c r="P154" s="23"/>
      <c r="Q154" s="24"/>
      <c r="R154" s="24"/>
      <c r="S154" s="24"/>
      <c r="T154" s="24"/>
      <c r="U154" s="24"/>
      <c r="V154" s="34"/>
      <c r="W154" s="24"/>
      <c r="X154" s="23"/>
      <c r="Y154" s="23"/>
      <c r="Z154" s="23"/>
      <c r="AA154" s="23"/>
      <c r="AB154" s="23"/>
    </row>
    <row r="155" spans="1:256" s="13" customFormat="1" ht="12.75" x14ac:dyDescent="0.2">
      <c r="A155" s="15"/>
      <c r="F155" s="14"/>
      <c r="G155" s="45" t="s">
        <v>6</v>
      </c>
      <c r="H155" s="77" t="s">
        <v>16</v>
      </c>
      <c r="I155" s="83" t="s">
        <v>18</v>
      </c>
      <c r="J155" s="83" t="s">
        <v>22</v>
      </c>
      <c r="K155" s="83" t="s">
        <v>25</v>
      </c>
      <c r="L155" s="83" t="s">
        <v>27</v>
      </c>
      <c r="M155" s="83" t="s">
        <v>31</v>
      </c>
      <c r="N155" s="83" t="s">
        <v>35</v>
      </c>
      <c r="O155" s="82" t="s">
        <v>32</v>
      </c>
      <c r="P155" s="23"/>
      <c r="Q155" s="24"/>
      <c r="R155" s="24"/>
      <c r="S155" s="24"/>
      <c r="T155" s="24"/>
      <c r="U155" s="24"/>
      <c r="V155" s="34"/>
      <c r="W155" s="24"/>
      <c r="X155" s="23"/>
      <c r="Y155" s="23"/>
      <c r="Z155" s="23"/>
      <c r="AA155" s="23"/>
      <c r="AB155" s="23"/>
    </row>
    <row r="156" spans="1:256" s="13" customFormat="1" ht="12.75" x14ac:dyDescent="0.2">
      <c r="A156" s="83" t="s">
        <v>13</v>
      </c>
      <c r="B156" s="146" t="s">
        <v>12</v>
      </c>
      <c r="C156" s="133"/>
      <c r="D156" s="133"/>
      <c r="E156" s="133"/>
      <c r="F156" s="134"/>
      <c r="G156" s="45" t="s">
        <v>8</v>
      </c>
      <c r="H156" s="77" t="s">
        <v>17</v>
      </c>
      <c r="I156" s="83" t="s">
        <v>23</v>
      </c>
      <c r="J156" s="83" t="s">
        <v>23</v>
      </c>
      <c r="K156" s="83" t="s">
        <v>44</v>
      </c>
      <c r="L156" s="83" t="s">
        <v>25</v>
      </c>
      <c r="M156" s="83" t="s">
        <v>32</v>
      </c>
      <c r="N156" s="83" t="s">
        <v>36</v>
      </c>
      <c r="O156" s="82" t="s">
        <v>40</v>
      </c>
      <c r="P156" s="24"/>
      <c r="Q156" s="24"/>
      <c r="R156" s="24"/>
      <c r="S156" s="24"/>
      <c r="T156" s="24"/>
      <c r="U156" s="24"/>
      <c r="V156" s="34"/>
      <c r="W156" s="24"/>
      <c r="X156" s="23"/>
      <c r="Y156" s="23"/>
      <c r="Z156" s="23"/>
      <c r="AA156" s="23"/>
      <c r="AB156" s="23"/>
    </row>
    <row r="157" spans="1:256" s="13" customFormat="1" ht="12.75" x14ac:dyDescent="0.2">
      <c r="A157" s="83" t="s">
        <v>14</v>
      </c>
      <c r="F157" s="14"/>
      <c r="G157" s="45" t="s">
        <v>7</v>
      </c>
      <c r="H157" s="14"/>
      <c r="I157" s="83" t="s">
        <v>19</v>
      </c>
      <c r="J157" s="83" t="s">
        <v>29</v>
      </c>
      <c r="K157" s="83" t="s">
        <v>45</v>
      </c>
      <c r="L157" s="83" t="s">
        <v>28</v>
      </c>
      <c r="M157" s="83" t="s">
        <v>33</v>
      </c>
      <c r="N157" s="83" t="s">
        <v>32</v>
      </c>
      <c r="O157" s="84" t="s">
        <v>41</v>
      </c>
      <c r="P157" s="24"/>
      <c r="Q157" s="24"/>
      <c r="R157" s="24"/>
      <c r="S157" s="24"/>
      <c r="T157" s="24"/>
      <c r="U157" s="24"/>
      <c r="V157" s="34"/>
      <c r="W157" s="24"/>
      <c r="X157" s="23"/>
      <c r="Y157" s="24"/>
      <c r="Z157" s="24"/>
      <c r="AA157" s="24"/>
      <c r="AB157" s="24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  <c r="BG157" s="69"/>
      <c r="BH157" s="69"/>
      <c r="BI157" s="69"/>
      <c r="BJ157" s="69"/>
      <c r="BK157" s="69"/>
      <c r="BL157" s="69"/>
      <c r="BM157" s="69"/>
      <c r="BN157" s="69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69"/>
      <c r="BZ157" s="69"/>
      <c r="CA157" s="69"/>
      <c r="CB157" s="69"/>
      <c r="CC157" s="69"/>
      <c r="CD157" s="69"/>
      <c r="CE157" s="69"/>
      <c r="CF157" s="69"/>
      <c r="CG157" s="69"/>
      <c r="CH157" s="69"/>
      <c r="CI157" s="69"/>
      <c r="CJ157" s="69"/>
      <c r="CK157" s="69"/>
      <c r="CL157" s="69"/>
      <c r="CM157" s="69"/>
      <c r="CN157" s="69"/>
      <c r="CO157" s="69"/>
      <c r="CP157" s="69"/>
      <c r="CQ157" s="69"/>
      <c r="CR157" s="69"/>
      <c r="CS157" s="69"/>
      <c r="CT157" s="69"/>
      <c r="CU157" s="69"/>
      <c r="CV157" s="69"/>
      <c r="CW157" s="69"/>
      <c r="CX157" s="69"/>
      <c r="CY157" s="69"/>
      <c r="CZ157" s="69"/>
      <c r="DA157" s="69"/>
      <c r="DB157" s="69"/>
      <c r="DC157" s="69"/>
      <c r="DD157" s="69"/>
      <c r="DE157" s="69"/>
      <c r="DF157" s="69"/>
      <c r="DG157" s="69"/>
      <c r="DH157" s="69"/>
      <c r="DI157" s="69"/>
      <c r="DJ157" s="69"/>
      <c r="DK157" s="69"/>
      <c r="DL157" s="69"/>
      <c r="DM157" s="69"/>
      <c r="DN157" s="69"/>
      <c r="DO157" s="69"/>
      <c r="DP157" s="69"/>
      <c r="DQ157" s="69"/>
      <c r="DR157" s="69"/>
      <c r="DS157" s="69"/>
      <c r="DT157" s="69"/>
      <c r="DU157" s="69"/>
      <c r="DV157" s="69"/>
      <c r="DW157" s="69"/>
      <c r="DX157" s="69"/>
      <c r="DY157" s="69"/>
      <c r="DZ157" s="69"/>
      <c r="EA157" s="69"/>
      <c r="EB157" s="69"/>
      <c r="EC157" s="69"/>
      <c r="ED157" s="69"/>
      <c r="EE157" s="69"/>
      <c r="EF157" s="69"/>
      <c r="EG157" s="69"/>
      <c r="EH157" s="69"/>
      <c r="EI157" s="69"/>
      <c r="EJ157" s="69"/>
      <c r="EK157" s="69"/>
      <c r="EL157" s="69"/>
      <c r="EM157" s="69"/>
      <c r="EN157" s="69"/>
      <c r="EO157" s="69"/>
      <c r="EP157" s="69"/>
      <c r="EQ157" s="69"/>
      <c r="ER157" s="69"/>
      <c r="ES157" s="69"/>
      <c r="ET157" s="69"/>
      <c r="EU157" s="69"/>
      <c r="EV157" s="69"/>
      <c r="EW157" s="69"/>
      <c r="EX157" s="69"/>
      <c r="EY157" s="69"/>
      <c r="EZ157" s="69"/>
      <c r="FA157" s="69"/>
      <c r="FB157" s="69"/>
      <c r="FC157" s="69"/>
      <c r="FD157" s="69"/>
      <c r="FE157" s="69"/>
      <c r="FF157" s="69"/>
      <c r="FG157" s="69"/>
      <c r="FH157" s="69"/>
      <c r="FI157" s="69"/>
      <c r="FJ157" s="69"/>
      <c r="FK157" s="69"/>
      <c r="FL157" s="69"/>
      <c r="FM157" s="69"/>
      <c r="FN157" s="69"/>
      <c r="FO157" s="69"/>
      <c r="FP157" s="69"/>
      <c r="FQ157" s="69"/>
      <c r="FR157" s="69"/>
      <c r="FS157" s="69"/>
      <c r="FT157" s="69"/>
      <c r="FU157" s="69"/>
      <c r="FV157" s="69"/>
      <c r="FW157" s="69"/>
      <c r="FX157" s="69"/>
      <c r="FY157" s="69"/>
      <c r="FZ157" s="69"/>
      <c r="GA157" s="69"/>
      <c r="GB157" s="69"/>
      <c r="GC157" s="69"/>
      <c r="GD157" s="69"/>
      <c r="GE157" s="69"/>
      <c r="GF157" s="69"/>
      <c r="GG157" s="69"/>
      <c r="GH157" s="69"/>
      <c r="GI157" s="69"/>
      <c r="GJ157" s="69"/>
      <c r="GK157" s="69"/>
      <c r="GL157" s="69"/>
      <c r="GM157" s="69"/>
      <c r="GN157" s="69"/>
      <c r="GO157" s="69"/>
      <c r="GP157" s="69"/>
      <c r="GQ157" s="69"/>
      <c r="GR157" s="69"/>
      <c r="GS157" s="69"/>
      <c r="GT157" s="69"/>
      <c r="GU157" s="69"/>
      <c r="GV157" s="69"/>
      <c r="GW157" s="69"/>
      <c r="GX157" s="69"/>
      <c r="GY157" s="69"/>
      <c r="GZ157" s="69"/>
      <c r="HA157" s="69"/>
      <c r="HB157" s="69"/>
      <c r="HC157" s="69"/>
      <c r="HD157" s="69"/>
      <c r="HE157" s="69"/>
      <c r="HF157" s="69"/>
      <c r="HG157" s="69"/>
      <c r="HH157" s="69"/>
      <c r="HI157" s="69"/>
      <c r="HJ157" s="69"/>
      <c r="HK157" s="69"/>
      <c r="HL157" s="69"/>
      <c r="HM157" s="69"/>
      <c r="HN157" s="69"/>
      <c r="HO157" s="69"/>
      <c r="HP157" s="69"/>
      <c r="HQ157" s="69"/>
      <c r="HR157" s="69"/>
      <c r="HS157" s="69"/>
      <c r="HT157" s="69"/>
      <c r="HU157" s="69"/>
      <c r="HV157" s="69"/>
      <c r="HW157" s="69"/>
      <c r="HX157" s="69"/>
      <c r="HY157" s="69"/>
      <c r="HZ157" s="69"/>
      <c r="IA157" s="69"/>
      <c r="IB157" s="69"/>
      <c r="IC157" s="69"/>
      <c r="ID157" s="69"/>
      <c r="IE157" s="69"/>
      <c r="IF157" s="69"/>
      <c r="IG157" s="69"/>
      <c r="IH157" s="69"/>
      <c r="II157" s="69"/>
      <c r="IJ157" s="69"/>
      <c r="IK157" s="69"/>
      <c r="IL157" s="69"/>
      <c r="IM157" s="69"/>
      <c r="IN157" s="69"/>
      <c r="IO157" s="69"/>
      <c r="IP157" s="69"/>
      <c r="IQ157" s="69"/>
      <c r="IR157" s="69"/>
      <c r="IS157" s="69"/>
      <c r="IT157" s="69"/>
      <c r="IU157" s="69"/>
      <c r="IV157" s="69"/>
    </row>
    <row r="158" spans="1:256" s="13" customFormat="1" ht="12.75" x14ac:dyDescent="0.2">
      <c r="A158" s="15"/>
      <c r="F158" s="14"/>
      <c r="G158" s="47"/>
      <c r="H158" s="14"/>
      <c r="I158" s="83" t="s">
        <v>20</v>
      </c>
      <c r="J158" s="83"/>
      <c r="K158" s="83"/>
      <c r="L158" s="83"/>
      <c r="M158" s="83"/>
      <c r="N158" s="83" t="s">
        <v>37</v>
      </c>
      <c r="O158" s="82"/>
      <c r="P158" s="24"/>
      <c r="Q158" s="24"/>
      <c r="R158" s="24"/>
      <c r="S158" s="24"/>
      <c r="T158" s="24"/>
      <c r="U158" s="24"/>
      <c r="V158" s="34"/>
      <c r="W158" s="24"/>
      <c r="X158" s="23"/>
      <c r="Y158" s="24"/>
      <c r="Z158" s="24"/>
      <c r="AA158" s="24"/>
      <c r="AB158" s="24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  <c r="BG158" s="69"/>
      <c r="BH158" s="69"/>
      <c r="BI158" s="69"/>
      <c r="BJ158" s="69"/>
      <c r="BK158" s="69"/>
      <c r="BL158" s="69"/>
      <c r="BM158" s="69"/>
      <c r="BN158" s="69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69"/>
      <c r="BZ158" s="69"/>
      <c r="CA158" s="69"/>
      <c r="CB158" s="69"/>
      <c r="CC158" s="69"/>
      <c r="CD158" s="69"/>
      <c r="CE158" s="69"/>
      <c r="CF158" s="69"/>
      <c r="CG158" s="69"/>
      <c r="CH158" s="69"/>
      <c r="CI158" s="69"/>
      <c r="CJ158" s="69"/>
      <c r="CK158" s="69"/>
      <c r="CL158" s="69"/>
      <c r="CM158" s="69"/>
      <c r="CN158" s="69"/>
      <c r="CO158" s="69"/>
      <c r="CP158" s="69"/>
      <c r="CQ158" s="69"/>
      <c r="CR158" s="69"/>
      <c r="CS158" s="69"/>
      <c r="CT158" s="69"/>
      <c r="CU158" s="69"/>
      <c r="CV158" s="69"/>
      <c r="CW158" s="69"/>
      <c r="CX158" s="69"/>
      <c r="CY158" s="69"/>
      <c r="CZ158" s="69"/>
      <c r="DA158" s="69"/>
      <c r="DB158" s="69"/>
      <c r="DC158" s="69"/>
      <c r="DD158" s="69"/>
      <c r="DE158" s="69"/>
      <c r="DF158" s="69"/>
      <c r="DG158" s="69"/>
      <c r="DH158" s="69"/>
      <c r="DI158" s="69"/>
      <c r="DJ158" s="69"/>
      <c r="DK158" s="69"/>
      <c r="DL158" s="69"/>
      <c r="DM158" s="69"/>
      <c r="DN158" s="69"/>
      <c r="DO158" s="69"/>
      <c r="DP158" s="69"/>
      <c r="DQ158" s="69"/>
      <c r="DR158" s="69"/>
      <c r="DS158" s="69"/>
      <c r="DT158" s="69"/>
      <c r="DU158" s="69"/>
      <c r="DV158" s="69"/>
      <c r="DW158" s="69"/>
      <c r="DX158" s="69"/>
      <c r="DY158" s="69"/>
      <c r="DZ158" s="69"/>
      <c r="EA158" s="69"/>
      <c r="EB158" s="69"/>
      <c r="EC158" s="69"/>
      <c r="ED158" s="69"/>
      <c r="EE158" s="69"/>
      <c r="EF158" s="69"/>
      <c r="EG158" s="69"/>
      <c r="EH158" s="69"/>
      <c r="EI158" s="69"/>
      <c r="EJ158" s="69"/>
      <c r="EK158" s="69"/>
      <c r="EL158" s="69"/>
      <c r="EM158" s="69"/>
      <c r="EN158" s="69"/>
      <c r="EO158" s="69"/>
      <c r="EP158" s="69"/>
      <c r="EQ158" s="69"/>
      <c r="ER158" s="69"/>
      <c r="ES158" s="69"/>
      <c r="ET158" s="69"/>
      <c r="EU158" s="69"/>
      <c r="EV158" s="69"/>
      <c r="EW158" s="69"/>
      <c r="EX158" s="69"/>
      <c r="EY158" s="69"/>
      <c r="EZ158" s="69"/>
      <c r="FA158" s="69"/>
      <c r="FB158" s="69"/>
      <c r="FC158" s="69"/>
      <c r="FD158" s="69"/>
      <c r="FE158" s="69"/>
      <c r="FF158" s="69"/>
      <c r="FG158" s="69"/>
      <c r="FH158" s="69"/>
      <c r="FI158" s="69"/>
      <c r="FJ158" s="69"/>
      <c r="FK158" s="69"/>
      <c r="FL158" s="69"/>
      <c r="FM158" s="69"/>
      <c r="FN158" s="69"/>
      <c r="FO158" s="69"/>
      <c r="FP158" s="69"/>
      <c r="FQ158" s="69"/>
      <c r="FR158" s="69"/>
      <c r="FS158" s="69"/>
      <c r="FT158" s="69"/>
      <c r="FU158" s="69"/>
      <c r="FV158" s="69"/>
      <c r="FW158" s="69"/>
      <c r="FX158" s="69"/>
      <c r="FY158" s="69"/>
      <c r="FZ158" s="69"/>
      <c r="GA158" s="69"/>
      <c r="GB158" s="69"/>
      <c r="GC158" s="69"/>
      <c r="GD158" s="69"/>
      <c r="GE158" s="69"/>
      <c r="GF158" s="69"/>
      <c r="GG158" s="69"/>
      <c r="GH158" s="69"/>
      <c r="GI158" s="69"/>
      <c r="GJ158" s="69"/>
      <c r="GK158" s="69"/>
      <c r="GL158" s="69"/>
      <c r="GM158" s="69"/>
      <c r="GN158" s="69"/>
      <c r="GO158" s="69"/>
      <c r="GP158" s="69"/>
      <c r="GQ158" s="69"/>
      <c r="GR158" s="69"/>
      <c r="GS158" s="69"/>
      <c r="GT158" s="69"/>
      <c r="GU158" s="69"/>
      <c r="GV158" s="69"/>
      <c r="GW158" s="69"/>
      <c r="GX158" s="69"/>
      <c r="GY158" s="69"/>
      <c r="GZ158" s="69"/>
      <c r="HA158" s="69"/>
      <c r="HB158" s="69"/>
      <c r="HC158" s="69"/>
      <c r="HD158" s="69"/>
      <c r="HE158" s="69"/>
      <c r="HF158" s="69"/>
      <c r="HG158" s="69"/>
      <c r="HH158" s="69"/>
      <c r="HI158" s="69"/>
      <c r="HJ158" s="69"/>
      <c r="HK158" s="69"/>
      <c r="HL158" s="69"/>
      <c r="HM158" s="69"/>
      <c r="HN158" s="69"/>
      <c r="HO158" s="69"/>
      <c r="HP158" s="69"/>
      <c r="HQ158" s="69"/>
      <c r="HR158" s="69"/>
      <c r="HS158" s="69"/>
      <c r="HT158" s="69"/>
      <c r="HU158" s="69"/>
      <c r="HV158" s="69"/>
      <c r="HW158" s="69"/>
      <c r="HX158" s="69"/>
      <c r="HY158" s="69"/>
      <c r="HZ158" s="69"/>
      <c r="IA158" s="69"/>
      <c r="IB158" s="69"/>
      <c r="IC158" s="69"/>
      <c r="ID158" s="69"/>
      <c r="IE158" s="69"/>
      <c r="IF158" s="69"/>
      <c r="IG158" s="69"/>
      <c r="IH158" s="69"/>
      <c r="II158" s="69"/>
      <c r="IJ158" s="69"/>
      <c r="IK158" s="69"/>
      <c r="IL158" s="69"/>
      <c r="IM158" s="69"/>
      <c r="IN158" s="69"/>
      <c r="IO158" s="69"/>
      <c r="IP158" s="69"/>
      <c r="IQ158" s="69"/>
      <c r="IR158" s="69"/>
      <c r="IS158" s="69"/>
      <c r="IT158" s="69"/>
      <c r="IU158" s="69"/>
      <c r="IV158" s="69"/>
    </row>
    <row r="159" spans="1:256" s="13" customFormat="1" ht="12.75" x14ac:dyDescent="0.2">
      <c r="A159" s="85" t="s">
        <v>10</v>
      </c>
      <c r="B159" s="147" t="s">
        <v>11</v>
      </c>
      <c r="C159" s="148"/>
      <c r="D159" s="148"/>
      <c r="E159" s="148"/>
      <c r="F159" s="149"/>
      <c r="G159" s="86" t="s">
        <v>9</v>
      </c>
      <c r="H159" s="78" t="s">
        <v>15</v>
      </c>
      <c r="I159" s="85" t="s">
        <v>21</v>
      </c>
      <c r="J159" s="85" t="s">
        <v>24</v>
      </c>
      <c r="K159" s="85" t="s">
        <v>26</v>
      </c>
      <c r="L159" s="85" t="s">
        <v>30</v>
      </c>
      <c r="M159" s="85" t="s">
        <v>34</v>
      </c>
      <c r="N159" s="85" t="s">
        <v>42</v>
      </c>
      <c r="O159" s="87" t="s">
        <v>38</v>
      </c>
      <c r="P159" s="24"/>
      <c r="Q159" s="24"/>
      <c r="R159" s="24"/>
      <c r="S159" s="24"/>
      <c r="T159" s="24"/>
      <c r="U159" s="24"/>
      <c r="V159" s="34"/>
      <c r="W159" s="24"/>
      <c r="X159" s="23"/>
      <c r="Y159" s="24"/>
      <c r="Z159" s="24"/>
      <c r="AA159" s="24"/>
      <c r="AB159" s="24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  <c r="BG159" s="69"/>
      <c r="BH159" s="69"/>
      <c r="BI159" s="69"/>
      <c r="BJ159" s="69"/>
      <c r="BK159" s="69"/>
      <c r="BL159" s="69"/>
      <c r="BM159" s="69"/>
      <c r="BN159" s="69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69"/>
      <c r="BZ159" s="69"/>
      <c r="CA159" s="69"/>
      <c r="CB159" s="69"/>
      <c r="CC159" s="69"/>
      <c r="CD159" s="69"/>
      <c r="CE159" s="69"/>
      <c r="CF159" s="69"/>
      <c r="CG159" s="69"/>
      <c r="CH159" s="69"/>
      <c r="CI159" s="69"/>
      <c r="CJ159" s="69"/>
      <c r="CK159" s="69"/>
      <c r="CL159" s="69"/>
      <c r="CM159" s="69"/>
      <c r="CN159" s="69"/>
      <c r="CO159" s="69"/>
      <c r="CP159" s="69"/>
      <c r="CQ159" s="69"/>
      <c r="CR159" s="69"/>
      <c r="CS159" s="69"/>
      <c r="CT159" s="69"/>
      <c r="CU159" s="69"/>
      <c r="CV159" s="69"/>
      <c r="CW159" s="69"/>
      <c r="CX159" s="69"/>
      <c r="CY159" s="69"/>
      <c r="CZ159" s="69"/>
      <c r="DA159" s="69"/>
      <c r="DB159" s="69"/>
      <c r="DC159" s="69"/>
      <c r="DD159" s="69"/>
      <c r="DE159" s="69"/>
      <c r="DF159" s="69"/>
      <c r="DG159" s="69"/>
      <c r="DH159" s="69"/>
      <c r="DI159" s="69"/>
      <c r="DJ159" s="69"/>
      <c r="DK159" s="69"/>
      <c r="DL159" s="69"/>
      <c r="DM159" s="69"/>
      <c r="DN159" s="69"/>
      <c r="DO159" s="69"/>
      <c r="DP159" s="69"/>
      <c r="DQ159" s="69"/>
      <c r="DR159" s="69"/>
      <c r="DS159" s="69"/>
      <c r="DT159" s="69"/>
      <c r="DU159" s="69"/>
      <c r="DV159" s="69"/>
      <c r="DW159" s="69"/>
      <c r="DX159" s="69"/>
      <c r="DY159" s="69"/>
      <c r="DZ159" s="69"/>
      <c r="EA159" s="69"/>
      <c r="EB159" s="69"/>
      <c r="EC159" s="69"/>
      <c r="ED159" s="69"/>
      <c r="EE159" s="69"/>
      <c r="EF159" s="69"/>
      <c r="EG159" s="69"/>
      <c r="EH159" s="69"/>
      <c r="EI159" s="69"/>
      <c r="EJ159" s="69"/>
      <c r="EK159" s="69"/>
      <c r="EL159" s="69"/>
      <c r="EM159" s="69"/>
      <c r="EN159" s="69"/>
      <c r="EO159" s="69"/>
      <c r="EP159" s="69"/>
      <c r="EQ159" s="69"/>
      <c r="ER159" s="69"/>
      <c r="ES159" s="69"/>
      <c r="ET159" s="69"/>
      <c r="EU159" s="69"/>
      <c r="EV159" s="69"/>
      <c r="EW159" s="69"/>
      <c r="EX159" s="69"/>
      <c r="EY159" s="69"/>
      <c r="EZ159" s="69"/>
      <c r="FA159" s="69"/>
      <c r="FB159" s="69"/>
      <c r="FC159" s="69"/>
      <c r="FD159" s="69"/>
      <c r="FE159" s="69"/>
      <c r="FF159" s="69"/>
      <c r="FG159" s="69"/>
      <c r="FH159" s="69"/>
      <c r="FI159" s="69"/>
      <c r="FJ159" s="69"/>
      <c r="FK159" s="69"/>
      <c r="FL159" s="69"/>
      <c r="FM159" s="69"/>
      <c r="FN159" s="69"/>
      <c r="FO159" s="69"/>
      <c r="FP159" s="69"/>
      <c r="FQ159" s="69"/>
      <c r="FR159" s="69"/>
      <c r="FS159" s="69"/>
      <c r="FT159" s="69"/>
      <c r="FU159" s="69"/>
      <c r="FV159" s="69"/>
      <c r="FW159" s="69"/>
      <c r="FX159" s="69"/>
      <c r="FY159" s="69"/>
      <c r="FZ159" s="69"/>
      <c r="GA159" s="69"/>
      <c r="GB159" s="69"/>
      <c r="GC159" s="69"/>
      <c r="GD159" s="69"/>
      <c r="GE159" s="69"/>
      <c r="GF159" s="69"/>
      <c r="GG159" s="69"/>
      <c r="GH159" s="69"/>
      <c r="GI159" s="69"/>
      <c r="GJ159" s="69"/>
      <c r="GK159" s="69"/>
      <c r="GL159" s="69"/>
      <c r="GM159" s="69"/>
      <c r="GN159" s="69"/>
      <c r="GO159" s="69"/>
      <c r="GP159" s="69"/>
      <c r="GQ159" s="69"/>
      <c r="GR159" s="69"/>
      <c r="GS159" s="69"/>
      <c r="GT159" s="69"/>
      <c r="GU159" s="69"/>
      <c r="GV159" s="69"/>
      <c r="GW159" s="69"/>
      <c r="GX159" s="69"/>
      <c r="GY159" s="69"/>
      <c r="GZ159" s="69"/>
      <c r="HA159" s="69"/>
      <c r="HB159" s="69"/>
      <c r="HC159" s="69"/>
      <c r="HD159" s="69"/>
      <c r="HE159" s="69"/>
      <c r="HF159" s="69"/>
      <c r="HG159" s="69"/>
      <c r="HH159" s="69"/>
      <c r="HI159" s="69"/>
      <c r="HJ159" s="69"/>
      <c r="HK159" s="69"/>
      <c r="HL159" s="69"/>
      <c r="HM159" s="69"/>
      <c r="HN159" s="69"/>
      <c r="HO159" s="69"/>
      <c r="HP159" s="69"/>
      <c r="HQ159" s="69"/>
      <c r="HR159" s="69"/>
      <c r="HS159" s="69"/>
      <c r="HT159" s="69"/>
      <c r="HU159" s="69"/>
      <c r="HV159" s="69"/>
      <c r="HW159" s="69"/>
      <c r="HX159" s="69"/>
      <c r="HY159" s="69"/>
      <c r="HZ159" s="69"/>
      <c r="IA159" s="69"/>
      <c r="IB159" s="69"/>
      <c r="IC159" s="69"/>
      <c r="ID159" s="69"/>
      <c r="IE159" s="69"/>
      <c r="IF159" s="69"/>
      <c r="IG159" s="69"/>
      <c r="IH159" s="69"/>
      <c r="II159" s="69"/>
      <c r="IJ159" s="69"/>
      <c r="IK159" s="69"/>
      <c r="IL159" s="69"/>
      <c r="IM159" s="69"/>
      <c r="IN159" s="69"/>
      <c r="IO159" s="69"/>
      <c r="IP159" s="69"/>
      <c r="IQ159" s="69"/>
      <c r="IR159" s="69"/>
      <c r="IS159" s="69"/>
      <c r="IT159" s="69"/>
      <c r="IU159" s="69"/>
      <c r="IV159" s="69"/>
    </row>
    <row r="160" spans="1:256" s="68" customFormat="1" ht="36.75" customHeight="1" x14ac:dyDescent="0.2">
      <c r="A160" s="10" t="s">
        <v>69</v>
      </c>
      <c r="B160" s="182" t="s">
        <v>130</v>
      </c>
      <c r="C160" s="183"/>
      <c r="D160" s="183"/>
      <c r="E160" s="183"/>
      <c r="F160" s="184"/>
      <c r="G160" s="26" t="s">
        <v>80</v>
      </c>
      <c r="H160" s="7">
        <v>27500</v>
      </c>
      <c r="I160" s="70">
        <v>5.5</v>
      </c>
      <c r="J160" s="97">
        <f t="shared" ref="J160" si="15">SUM(H160*I160)</f>
        <v>151250</v>
      </c>
      <c r="K160" s="70">
        <v>0.75</v>
      </c>
      <c r="L160" s="71">
        <f t="shared" ref="L160" si="16">SUM(J160*K160)</f>
        <v>113437.5</v>
      </c>
      <c r="M160" s="8"/>
      <c r="N160" s="98"/>
      <c r="O160" s="7"/>
      <c r="P160" s="3"/>
      <c r="Q160" s="1"/>
      <c r="R160" s="1"/>
      <c r="S160" s="1"/>
      <c r="T160" s="1"/>
      <c r="U160" s="1"/>
      <c r="V160" s="4"/>
      <c r="W160" s="1"/>
      <c r="X160" s="1"/>
      <c r="Y160" s="3"/>
      <c r="Z160" s="3"/>
      <c r="AA160" s="3"/>
      <c r="AB160" s="3"/>
    </row>
    <row r="161" spans="1:28" s="68" customFormat="1" ht="36.75" customHeight="1" x14ac:dyDescent="0.2">
      <c r="A161" s="96" t="s">
        <v>69</v>
      </c>
      <c r="B161" s="175" t="s">
        <v>144</v>
      </c>
      <c r="C161" s="176"/>
      <c r="D161" s="176"/>
      <c r="E161" s="176"/>
      <c r="F161" s="177"/>
      <c r="G161" s="93" t="s">
        <v>80</v>
      </c>
      <c r="H161" s="7">
        <v>50</v>
      </c>
      <c r="I161" s="70">
        <f>+J160/100</f>
        <v>1512.5</v>
      </c>
      <c r="J161" s="97">
        <f t="shared" ref="J161" si="17">SUM(H161*I161)</f>
        <v>75625</v>
      </c>
      <c r="K161" s="70">
        <v>0.25</v>
      </c>
      <c r="L161" s="71">
        <f t="shared" ref="L161" si="18">SUM(J161*K161)</f>
        <v>18906.25</v>
      </c>
      <c r="M161" s="8">
        <v>50</v>
      </c>
      <c r="N161" s="98">
        <v>100</v>
      </c>
      <c r="O161" s="7">
        <f t="shared" ref="O161" si="19">SUM(M161*N161)</f>
        <v>5000</v>
      </c>
      <c r="P161" s="3"/>
      <c r="Q161" s="1"/>
      <c r="R161" s="1"/>
      <c r="S161" s="1"/>
      <c r="T161" s="1"/>
      <c r="U161" s="1"/>
      <c r="V161" s="4"/>
      <c r="W161" s="1"/>
      <c r="X161" s="1"/>
      <c r="Y161" s="3"/>
      <c r="Z161" s="3"/>
      <c r="AA161" s="3"/>
      <c r="AB161" s="3"/>
    </row>
    <row r="162" spans="1:28" s="68" customFormat="1" ht="33" customHeight="1" x14ac:dyDescent="0.2">
      <c r="A162" s="10" t="s">
        <v>70</v>
      </c>
      <c r="B162" s="175" t="s">
        <v>131</v>
      </c>
      <c r="C162" s="176"/>
      <c r="D162" s="176"/>
      <c r="E162" s="176"/>
      <c r="F162" s="177"/>
      <c r="G162" s="26" t="s">
        <v>72</v>
      </c>
      <c r="H162" s="7">
        <v>50</v>
      </c>
      <c r="I162" s="70">
        <v>1</v>
      </c>
      <c r="J162" s="97">
        <f t="shared" ref="J162:J166" si="20">SUM(H162*I162)</f>
        <v>50</v>
      </c>
      <c r="K162" s="70">
        <v>8</v>
      </c>
      <c r="L162" s="71">
        <f t="shared" ref="L162:L166" si="21">SUM(J162*K162)</f>
        <v>400</v>
      </c>
      <c r="M162" s="8"/>
      <c r="N162" s="98"/>
      <c r="O162" s="7"/>
      <c r="P162" s="3"/>
      <c r="Q162" s="1"/>
      <c r="R162" s="1"/>
      <c r="S162" s="1"/>
      <c r="T162" s="1"/>
      <c r="U162" s="1"/>
      <c r="V162" s="4"/>
      <c r="W162" s="1"/>
      <c r="X162" s="1"/>
      <c r="Y162" s="3"/>
      <c r="Z162" s="3"/>
      <c r="AA162" s="3"/>
      <c r="AB162" s="3"/>
    </row>
    <row r="163" spans="1:28" s="68" customFormat="1" ht="33" customHeight="1" x14ac:dyDescent="0.2">
      <c r="A163" s="10" t="s">
        <v>100</v>
      </c>
      <c r="B163" s="175" t="s">
        <v>133</v>
      </c>
      <c r="C163" s="176"/>
      <c r="D163" s="176"/>
      <c r="E163" s="176"/>
      <c r="F163" s="177"/>
      <c r="G163" s="26"/>
      <c r="H163" s="7">
        <v>20293</v>
      </c>
      <c r="I163" s="70">
        <v>1</v>
      </c>
      <c r="J163" s="97">
        <f t="shared" si="20"/>
        <v>20293</v>
      </c>
      <c r="K163" s="70">
        <v>0.08</v>
      </c>
      <c r="L163" s="71">
        <f t="shared" si="21"/>
        <v>1623.44</v>
      </c>
      <c r="M163" s="8"/>
      <c r="N163" s="98"/>
      <c r="O163" s="7"/>
      <c r="P163" s="3"/>
      <c r="Q163" s="1"/>
      <c r="R163" s="1"/>
      <c r="S163" s="1"/>
      <c r="T163" s="1"/>
      <c r="U163" s="1"/>
      <c r="V163" s="4"/>
      <c r="W163" s="1"/>
      <c r="X163" s="1"/>
      <c r="Y163" s="3"/>
      <c r="Z163" s="3"/>
      <c r="AA163" s="3"/>
      <c r="AB163" s="3"/>
    </row>
    <row r="164" spans="1:28" s="68" customFormat="1" ht="33" customHeight="1" x14ac:dyDescent="0.2">
      <c r="A164" s="10"/>
      <c r="B164" s="185" t="s">
        <v>132</v>
      </c>
      <c r="C164" s="186"/>
      <c r="D164" s="186"/>
      <c r="E164" s="186"/>
      <c r="F164" s="187"/>
      <c r="G164" s="26"/>
      <c r="H164" s="7">
        <v>4</v>
      </c>
      <c r="I164" s="70">
        <v>750</v>
      </c>
      <c r="J164" s="97">
        <f t="shared" si="20"/>
        <v>3000</v>
      </c>
      <c r="K164" s="70">
        <v>0.2</v>
      </c>
      <c r="L164" s="71">
        <f t="shared" si="21"/>
        <v>600</v>
      </c>
      <c r="M164" s="8">
        <v>52</v>
      </c>
      <c r="N164" s="98">
        <v>500</v>
      </c>
      <c r="O164" s="7">
        <f t="shared" ref="O164" si="22">SUM(M164*N164)</f>
        <v>26000</v>
      </c>
      <c r="P164" s="3"/>
      <c r="Q164" s="1"/>
      <c r="R164" s="1"/>
      <c r="S164" s="1"/>
      <c r="T164" s="1"/>
      <c r="U164" s="1"/>
      <c r="V164" s="4"/>
      <c r="W164" s="1"/>
      <c r="X164" s="1"/>
      <c r="Y164" s="3"/>
      <c r="Z164" s="3"/>
      <c r="AA164" s="3"/>
      <c r="AB164" s="3"/>
    </row>
    <row r="165" spans="1:28" s="68" customFormat="1" ht="36.75" customHeight="1" x14ac:dyDescent="0.2">
      <c r="A165" s="10" t="s">
        <v>78</v>
      </c>
      <c r="B165" s="175" t="s">
        <v>110</v>
      </c>
      <c r="C165" s="176"/>
      <c r="D165" s="176"/>
      <c r="E165" s="176"/>
      <c r="F165" s="177"/>
      <c r="G165" s="26"/>
      <c r="H165" s="7">
        <v>9209</v>
      </c>
      <c r="I165" s="70">
        <v>1</v>
      </c>
      <c r="J165" s="97">
        <f t="shared" si="20"/>
        <v>9209</v>
      </c>
      <c r="K165" s="70">
        <v>0.17</v>
      </c>
      <c r="L165" s="71">
        <f t="shared" si="21"/>
        <v>1565.5300000000002</v>
      </c>
      <c r="M165" s="8"/>
      <c r="N165" s="98"/>
      <c r="O165" s="7"/>
      <c r="P165" s="3"/>
      <c r="Q165" s="1"/>
      <c r="R165" s="1"/>
      <c r="S165" s="1"/>
      <c r="T165" s="1"/>
      <c r="U165" s="1"/>
      <c r="V165" s="4"/>
      <c r="W165" s="1"/>
      <c r="X165" s="1"/>
      <c r="Y165" s="3"/>
      <c r="Z165" s="3"/>
      <c r="AA165" s="3"/>
      <c r="AB165" s="3"/>
    </row>
    <row r="166" spans="1:28" s="68" customFormat="1" ht="33" customHeight="1" x14ac:dyDescent="0.2">
      <c r="A166" s="10"/>
      <c r="B166" s="175" t="s">
        <v>145</v>
      </c>
      <c r="C166" s="176"/>
      <c r="D166" s="176"/>
      <c r="E166" s="176"/>
      <c r="F166" s="177"/>
      <c r="G166" s="26"/>
      <c r="H166" s="7">
        <v>5</v>
      </c>
      <c r="I166" s="70">
        <v>684</v>
      </c>
      <c r="J166" s="97">
        <f t="shared" si="20"/>
        <v>3420</v>
      </c>
      <c r="K166" s="70">
        <v>0.2</v>
      </c>
      <c r="L166" s="71">
        <f t="shared" si="21"/>
        <v>684</v>
      </c>
      <c r="M166" s="8">
        <v>52</v>
      </c>
      <c r="N166" s="98">
        <v>10</v>
      </c>
      <c r="O166" s="7">
        <f>SUM(M166*N166)</f>
        <v>520</v>
      </c>
      <c r="P166" s="3"/>
      <c r="Q166" s="1"/>
      <c r="R166" s="1"/>
      <c r="S166" s="1"/>
      <c r="T166" s="1"/>
      <c r="U166" s="1"/>
      <c r="V166" s="4"/>
      <c r="W166" s="1"/>
      <c r="X166" s="1"/>
      <c r="Y166" s="3"/>
      <c r="Z166" s="3"/>
      <c r="AA166" s="3"/>
      <c r="AB166" s="3"/>
    </row>
    <row r="167" spans="1:28" s="68" customFormat="1" ht="33" customHeight="1" x14ac:dyDescent="0.2">
      <c r="A167" s="10" t="s">
        <v>78</v>
      </c>
      <c r="B167" s="175" t="s">
        <v>101</v>
      </c>
      <c r="C167" s="176"/>
      <c r="D167" s="176"/>
      <c r="E167" s="176"/>
      <c r="F167" s="177"/>
      <c r="G167" s="26"/>
      <c r="H167" s="7"/>
      <c r="I167" s="70"/>
      <c r="J167" s="97"/>
      <c r="K167" s="70"/>
      <c r="L167" s="71"/>
      <c r="M167" s="8">
        <f>216794*0.75</f>
        <v>162595.5</v>
      </c>
      <c r="N167" s="98">
        <v>1</v>
      </c>
      <c r="O167" s="7">
        <f>SUM(M167*N167)</f>
        <v>162595.5</v>
      </c>
      <c r="P167" s="3"/>
      <c r="Q167" s="1"/>
      <c r="R167" s="1"/>
      <c r="S167" s="1"/>
      <c r="T167" s="1"/>
      <c r="U167" s="1"/>
      <c r="V167" s="4"/>
      <c r="W167" s="1"/>
      <c r="X167" s="1"/>
      <c r="Y167" s="3"/>
      <c r="Z167" s="3"/>
      <c r="AA167" s="3"/>
      <c r="AB167" s="3"/>
    </row>
    <row r="168" spans="1:28" s="68" customFormat="1" ht="33" customHeight="1" x14ac:dyDescent="0.2">
      <c r="A168" s="10" t="s">
        <v>100</v>
      </c>
      <c r="B168" s="129" t="s">
        <v>146</v>
      </c>
      <c r="C168" s="130"/>
      <c r="D168" s="130"/>
      <c r="E168" s="130"/>
      <c r="F168" s="131"/>
      <c r="G168" s="26"/>
      <c r="H168" s="7">
        <v>2</v>
      </c>
      <c r="I168" s="70">
        <v>1</v>
      </c>
      <c r="J168" s="97">
        <v>2</v>
      </c>
      <c r="K168" s="70">
        <v>0.17</v>
      </c>
      <c r="L168" s="71">
        <v>1</v>
      </c>
      <c r="M168" s="8"/>
      <c r="N168" s="98"/>
      <c r="O168" s="7"/>
      <c r="P168" s="3"/>
      <c r="Q168" s="1"/>
      <c r="R168" s="1"/>
      <c r="S168" s="1"/>
      <c r="T168" s="1"/>
      <c r="U168" s="1"/>
      <c r="V168" s="4"/>
      <c r="W168" s="1"/>
      <c r="X168" s="1"/>
      <c r="Y168" s="3"/>
      <c r="Z168" s="3"/>
      <c r="AA168" s="3"/>
      <c r="AB168" s="3"/>
    </row>
    <row r="169" spans="1:28" s="68" customFormat="1" ht="33" customHeight="1" x14ac:dyDescent="0.2">
      <c r="A169" s="10" t="s">
        <v>100</v>
      </c>
      <c r="B169" s="129" t="s">
        <v>147</v>
      </c>
      <c r="C169" s="130"/>
      <c r="D169" s="130"/>
      <c r="E169" s="130"/>
      <c r="F169" s="131"/>
      <c r="G169" s="26"/>
      <c r="H169" s="7">
        <v>50</v>
      </c>
      <c r="I169" s="70">
        <v>4</v>
      </c>
      <c r="J169" s="97">
        <v>200</v>
      </c>
      <c r="K169" s="70">
        <v>2</v>
      </c>
      <c r="L169" s="71">
        <v>400</v>
      </c>
      <c r="M169" s="8"/>
      <c r="N169" s="98"/>
      <c r="O169" s="7"/>
      <c r="P169" s="3"/>
      <c r="Q169" s="1"/>
      <c r="R169" s="1"/>
      <c r="S169" s="1"/>
      <c r="T169" s="1"/>
      <c r="U169" s="1"/>
      <c r="V169" s="4"/>
      <c r="W169" s="1"/>
      <c r="X169" s="1"/>
      <c r="Y169" s="3"/>
      <c r="Z169" s="3"/>
      <c r="AA169" s="3"/>
      <c r="AB169" s="3"/>
    </row>
    <row r="170" spans="1:28" s="68" customFormat="1" ht="33" customHeight="1" x14ac:dyDescent="0.2">
      <c r="A170" s="10" t="s">
        <v>100</v>
      </c>
      <c r="B170" s="150" t="s">
        <v>148</v>
      </c>
      <c r="C170" s="151"/>
      <c r="D170" s="151"/>
      <c r="E170" s="151"/>
      <c r="F170" s="152"/>
      <c r="G170" s="26"/>
      <c r="H170" s="7">
        <v>2</v>
      </c>
      <c r="I170" s="70">
        <v>1</v>
      </c>
      <c r="J170" s="97">
        <v>2</v>
      </c>
      <c r="K170" s="70">
        <v>0.17</v>
      </c>
      <c r="L170" s="71">
        <v>1</v>
      </c>
      <c r="M170" s="8"/>
      <c r="N170" s="70"/>
      <c r="O170" s="7"/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8" s="13" customFormat="1" ht="20.100000000000001" customHeight="1" thickBot="1" x14ac:dyDescent="0.2">
      <c r="A171" s="39"/>
      <c r="B171" s="153" t="s">
        <v>43</v>
      </c>
      <c r="C171" s="154"/>
      <c r="D171" s="154"/>
      <c r="E171" s="154"/>
      <c r="F171" s="155"/>
      <c r="G171" s="53"/>
      <c r="H171" s="30"/>
      <c r="I171" s="73"/>
      <c r="J171" s="41">
        <f>SUM(J160:J170)</f>
        <v>263051</v>
      </c>
      <c r="K171" s="73"/>
      <c r="L171" s="41">
        <f>SUM(L160:L170)</f>
        <v>137618.72</v>
      </c>
      <c r="M171" s="41">
        <f>SUM(M160:M170)</f>
        <v>162749.5</v>
      </c>
      <c r="N171" s="73"/>
      <c r="O171" s="41">
        <f>SUM(O160:O170)</f>
        <v>194115.5</v>
      </c>
      <c r="P171" s="23"/>
      <c r="Q171" s="23"/>
      <c r="R171" s="23"/>
      <c r="S171" s="23"/>
      <c r="T171" s="23"/>
      <c r="U171" s="23"/>
      <c r="V171" s="38"/>
      <c r="W171" s="23"/>
      <c r="X171" s="23"/>
      <c r="Y171" s="23"/>
      <c r="Z171" s="23"/>
      <c r="AA171" s="23"/>
      <c r="AB171" s="23"/>
    </row>
    <row r="172" spans="1:28" s="13" customFormat="1" x14ac:dyDescent="0.15">
      <c r="A172" s="23"/>
      <c r="B172" s="23"/>
      <c r="C172" s="23"/>
      <c r="D172" s="23"/>
      <c r="E172" s="23"/>
      <c r="F172" s="23"/>
      <c r="G172" s="51"/>
      <c r="H172" s="23"/>
      <c r="I172" s="23"/>
      <c r="J172" s="23"/>
      <c r="K172" s="23"/>
      <c r="L172" s="23"/>
      <c r="M172" s="23"/>
      <c r="N172" s="23"/>
      <c r="O172" s="60"/>
    </row>
    <row r="173" spans="1:28" s="13" customFormat="1" x14ac:dyDescent="0.15">
      <c r="A173" s="23"/>
      <c r="B173" s="23"/>
      <c r="C173" s="23"/>
      <c r="D173" s="23"/>
      <c r="E173" s="23"/>
      <c r="F173" s="23"/>
      <c r="G173" s="51"/>
      <c r="H173" s="23"/>
      <c r="I173" s="23"/>
      <c r="J173" s="23"/>
      <c r="K173" s="23"/>
      <c r="L173" s="23"/>
      <c r="M173" s="23"/>
      <c r="N173" s="23"/>
      <c r="O173" s="60"/>
    </row>
    <row r="174" spans="1:28" s="13" customFormat="1" x14ac:dyDescent="0.15">
      <c r="A174" s="25"/>
      <c r="B174" s="25"/>
      <c r="C174" s="25"/>
      <c r="D174" s="25"/>
      <c r="E174" s="25"/>
      <c r="F174" s="25"/>
      <c r="G174" s="52"/>
      <c r="H174" s="25"/>
      <c r="I174" s="25"/>
      <c r="J174" s="25"/>
      <c r="K174" s="25"/>
      <c r="L174" s="25"/>
      <c r="M174" s="25"/>
      <c r="N174" s="25"/>
      <c r="O174" s="61"/>
      <c r="P174" s="23"/>
      <c r="Q174" s="23"/>
      <c r="R174" s="23"/>
      <c r="S174" s="23"/>
      <c r="T174" s="23"/>
      <c r="U174" s="23"/>
      <c r="V174" s="38"/>
      <c r="W174" s="23"/>
      <c r="X174" s="23"/>
      <c r="Y174" s="23"/>
      <c r="Z174" s="23"/>
      <c r="AA174" s="23"/>
      <c r="AB174" s="23"/>
    </row>
    <row r="175" spans="1:28" s="13" customFormat="1" ht="9" customHeight="1" x14ac:dyDescent="0.2">
      <c r="A175" s="156" t="s">
        <v>49</v>
      </c>
      <c r="B175" s="157"/>
      <c r="C175" s="157"/>
      <c r="D175" s="157"/>
      <c r="E175" s="157"/>
      <c r="F175" s="157"/>
      <c r="G175" s="157"/>
      <c r="H175" s="158"/>
      <c r="I175" s="165" t="s">
        <v>46</v>
      </c>
      <c r="J175" s="166"/>
      <c r="K175" s="166"/>
      <c r="L175" s="166"/>
      <c r="M175" s="167"/>
      <c r="N175" s="79" t="s">
        <v>1</v>
      </c>
      <c r="O175" s="80"/>
      <c r="P175" s="23"/>
      <c r="Q175" s="23"/>
      <c r="R175" s="23"/>
      <c r="S175" s="23"/>
      <c r="T175" s="23"/>
      <c r="U175" s="23"/>
      <c r="V175" s="38"/>
      <c r="W175" s="23"/>
      <c r="X175" s="23"/>
      <c r="Y175" s="23"/>
      <c r="Z175" s="23"/>
      <c r="AA175" s="23"/>
      <c r="AB175" s="23"/>
    </row>
    <row r="176" spans="1:28" s="13" customFormat="1" ht="8.25" customHeight="1" x14ac:dyDescent="0.15">
      <c r="A176" s="159"/>
      <c r="B176" s="160"/>
      <c r="C176" s="160"/>
      <c r="D176" s="160"/>
      <c r="E176" s="160"/>
      <c r="F176" s="160"/>
      <c r="G176" s="160"/>
      <c r="H176" s="161"/>
      <c r="I176" s="22"/>
      <c r="J176" s="23"/>
      <c r="K176" s="23"/>
      <c r="L176" s="23"/>
      <c r="M176" s="14"/>
      <c r="N176" s="23"/>
      <c r="O176" s="62"/>
      <c r="P176" s="23"/>
      <c r="Q176" s="23"/>
      <c r="R176" s="23"/>
      <c r="S176" s="23"/>
      <c r="T176" s="23"/>
      <c r="U176" s="23"/>
      <c r="V176" s="38"/>
      <c r="W176" s="23"/>
      <c r="X176" s="23"/>
      <c r="Y176" s="23"/>
      <c r="Z176" s="23"/>
      <c r="AA176" s="23"/>
      <c r="AB176" s="23"/>
    </row>
    <row r="177" spans="1:256" s="13" customFormat="1" ht="12.75" customHeight="1" x14ac:dyDescent="0.2">
      <c r="A177" s="159"/>
      <c r="B177" s="160"/>
      <c r="C177" s="160"/>
      <c r="D177" s="160"/>
      <c r="E177" s="160"/>
      <c r="F177" s="160"/>
      <c r="G177" s="160"/>
      <c r="H177" s="161"/>
      <c r="I177" s="168" t="s">
        <v>159</v>
      </c>
      <c r="J177" s="169"/>
      <c r="K177" s="169"/>
      <c r="L177" s="169"/>
      <c r="M177" s="170"/>
      <c r="N177" s="24" t="s">
        <v>50</v>
      </c>
      <c r="O177" s="62"/>
      <c r="P177" s="23"/>
      <c r="Q177" s="23"/>
      <c r="R177" s="23"/>
      <c r="S177" s="23"/>
      <c r="T177" s="23"/>
      <c r="U177" s="23"/>
      <c r="V177" s="38"/>
      <c r="W177" s="23"/>
      <c r="X177" s="23"/>
      <c r="Y177" s="23"/>
      <c r="Z177" s="23"/>
      <c r="AA177" s="23"/>
      <c r="AB177" s="23"/>
    </row>
    <row r="178" spans="1:256" s="13" customFormat="1" ht="8.25" customHeight="1" x14ac:dyDescent="0.15">
      <c r="A178" s="159"/>
      <c r="B178" s="160"/>
      <c r="C178" s="160"/>
      <c r="D178" s="160"/>
      <c r="E178" s="160"/>
      <c r="F178" s="160"/>
      <c r="G178" s="160"/>
      <c r="H178" s="161"/>
      <c r="I178" s="171"/>
      <c r="J178" s="169"/>
      <c r="K178" s="169"/>
      <c r="L178" s="169"/>
      <c r="M178" s="170"/>
      <c r="N178" s="23"/>
      <c r="O178" s="62"/>
      <c r="P178" s="23"/>
      <c r="Q178" s="23"/>
      <c r="R178" s="23"/>
      <c r="S178" s="23"/>
      <c r="T178" s="23"/>
      <c r="U178" s="23"/>
      <c r="V178" s="38"/>
      <c r="W178" s="23"/>
      <c r="X178" s="23"/>
      <c r="Y178" s="23"/>
      <c r="Z178" s="23"/>
      <c r="AA178" s="23"/>
      <c r="AB178" s="23"/>
    </row>
    <row r="179" spans="1:256" s="13" customFormat="1" ht="8.25" customHeight="1" x14ac:dyDescent="0.15">
      <c r="A179" s="159"/>
      <c r="B179" s="160"/>
      <c r="C179" s="160"/>
      <c r="D179" s="160"/>
      <c r="E179" s="160"/>
      <c r="F179" s="160"/>
      <c r="G179" s="160"/>
      <c r="H179" s="161"/>
      <c r="I179" s="171"/>
      <c r="J179" s="169"/>
      <c r="K179" s="169"/>
      <c r="L179" s="169"/>
      <c r="M179" s="170"/>
      <c r="N179" s="25"/>
      <c r="O179" s="63"/>
      <c r="P179" s="23"/>
      <c r="Q179" s="23"/>
      <c r="R179" s="23"/>
      <c r="S179" s="23"/>
      <c r="T179" s="23"/>
      <c r="U179" s="23"/>
      <c r="V179" s="38"/>
      <c r="W179" s="23"/>
      <c r="X179" s="23"/>
      <c r="Y179" s="23"/>
      <c r="Z179" s="23"/>
      <c r="AA179" s="23"/>
      <c r="AB179" s="23"/>
    </row>
    <row r="180" spans="1:256" s="13" customFormat="1" ht="9" customHeight="1" x14ac:dyDescent="0.15">
      <c r="A180" s="159"/>
      <c r="B180" s="160"/>
      <c r="C180" s="160"/>
      <c r="D180" s="160"/>
      <c r="E180" s="160"/>
      <c r="F180" s="160"/>
      <c r="G180" s="160"/>
      <c r="H180" s="161"/>
      <c r="I180" s="171"/>
      <c r="J180" s="169"/>
      <c r="K180" s="169"/>
      <c r="L180" s="169"/>
      <c r="M180" s="170"/>
      <c r="N180" s="81" t="s">
        <v>2</v>
      </c>
      <c r="O180" s="62"/>
      <c r="P180" s="23"/>
      <c r="Q180" s="23"/>
      <c r="R180" s="23"/>
      <c r="S180" s="23"/>
      <c r="T180" s="23"/>
      <c r="U180" s="23"/>
      <c r="V180" s="38"/>
      <c r="W180" s="23"/>
      <c r="X180" s="23"/>
      <c r="Y180" s="23"/>
      <c r="Z180" s="23"/>
      <c r="AA180" s="23"/>
      <c r="AB180" s="23"/>
    </row>
    <row r="181" spans="1:256" s="13" customFormat="1" ht="8.25" customHeight="1" x14ac:dyDescent="0.15">
      <c r="A181" s="159"/>
      <c r="B181" s="160"/>
      <c r="C181" s="160"/>
      <c r="D181" s="160"/>
      <c r="E181" s="160"/>
      <c r="F181" s="160"/>
      <c r="G181" s="160"/>
      <c r="H181" s="161"/>
      <c r="I181" s="171"/>
      <c r="J181" s="169"/>
      <c r="K181" s="169"/>
      <c r="L181" s="169"/>
      <c r="M181" s="170"/>
      <c r="N181" s="23"/>
      <c r="O181" s="62"/>
      <c r="P181" s="23"/>
      <c r="Q181" s="23"/>
      <c r="R181" s="23"/>
      <c r="S181" s="23"/>
      <c r="T181" s="23"/>
      <c r="U181" s="23"/>
      <c r="V181" s="38"/>
      <c r="W181" s="23"/>
      <c r="X181" s="23"/>
      <c r="Y181" s="23"/>
      <c r="Z181" s="23"/>
      <c r="AA181" s="23"/>
      <c r="AB181" s="23"/>
    </row>
    <row r="182" spans="1:256" s="13" customFormat="1" ht="8.25" customHeight="1" x14ac:dyDescent="0.15">
      <c r="A182" s="159"/>
      <c r="B182" s="160"/>
      <c r="C182" s="160"/>
      <c r="D182" s="160"/>
      <c r="E182" s="160"/>
      <c r="F182" s="160"/>
      <c r="G182" s="160"/>
      <c r="H182" s="161"/>
      <c r="I182" s="171"/>
      <c r="J182" s="169"/>
      <c r="K182" s="169"/>
      <c r="L182" s="169"/>
      <c r="M182" s="170"/>
      <c r="N182" s="178">
        <v>42780</v>
      </c>
      <c r="O182" s="179"/>
      <c r="P182" s="23"/>
      <c r="Q182" s="23"/>
      <c r="R182" s="23"/>
      <c r="S182" s="23"/>
      <c r="T182" s="23"/>
      <c r="U182" s="23"/>
      <c r="V182" s="38"/>
      <c r="W182" s="23"/>
      <c r="X182" s="23"/>
      <c r="Y182" s="23"/>
      <c r="Z182" s="23"/>
      <c r="AA182" s="23"/>
      <c r="AB182" s="23"/>
    </row>
    <row r="183" spans="1:256" s="13" customFormat="1" ht="8.25" customHeight="1" x14ac:dyDescent="0.15">
      <c r="A183" s="162"/>
      <c r="B183" s="163"/>
      <c r="C183" s="163"/>
      <c r="D183" s="163"/>
      <c r="E183" s="163"/>
      <c r="F183" s="163"/>
      <c r="G183" s="163"/>
      <c r="H183" s="164"/>
      <c r="I183" s="172"/>
      <c r="J183" s="173"/>
      <c r="K183" s="173"/>
      <c r="L183" s="173"/>
      <c r="M183" s="174"/>
      <c r="N183" s="180"/>
      <c r="O183" s="181"/>
      <c r="P183" s="23"/>
      <c r="Q183" s="23"/>
      <c r="R183" s="23"/>
      <c r="S183" s="23"/>
      <c r="T183" s="23"/>
      <c r="U183" s="23"/>
      <c r="V183" s="38"/>
      <c r="W183" s="23"/>
      <c r="X183" s="23"/>
      <c r="Y183" s="23"/>
      <c r="Z183" s="23"/>
      <c r="AA183" s="23"/>
      <c r="AB183" s="23"/>
    </row>
    <row r="184" spans="1:256" s="13" customFormat="1" x14ac:dyDescent="0.15">
      <c r="A184" s="111" t="s">
        <v>0</v>
      </c>
      <c r="B184" s="112"/>
      <c r="C184" s="112"/>
      <c r="D184" s="112"/>
      <c r="E184" s="112"/>
      <c r="F184" s="113"/>
      <c r="G184" s="44"/>
      <c r="H184" s="138" t="s">
        <v>3</v>
      </c>
      <c r="I184" s="139"/>
      <c r="J184" s="139"/>
      <c r="K184" s="139"/>
      <c r="L184" s="139"/>
      <c r="M184" s="139"/>
      <c r="N184" s="139"/>
      <c r="O184" s="140"/>
      <c r="P184" s="23"/>
      <c r="Q184" s="23"/>
      <c r="R184" s="23"/>
      <c r="S184" s="23"/>
      <c r="T184" s="23"/>
      <c r="U184" s="23"/>
      <c r="V184" s="38"/>
      <c r="W184" s="23"/>
      <c r="X184" s="23"/>
      <c r="Y184" s="23"/>
      <c r="Z184" s="23"/>
      <c r="AA184" s="23"/>
      <c r="AB184" s="23"/>
    </row>
    <row r="185" spans="1:256" s="13" customFormat="1" x14ac:dyDescent="0.15">
      <c r="A185" s="114"/>
      <c r="B185" s="115"/>
      <c r="C185" s="115"/>
      <c r="D185" s="115"/>
      <c r="E185" s="115"/>
      <c r="F185" s="116"/>
      <c r="G185" s="44"/>
      <c r="H185" s="141"/>
      <c r="I185" s="142"/>
      <c r="J185" s="142"/>
      <c r="K185" s="142"/>
      <c r="L185" s="142"/>
      <c r="M185" s="142"/>
      <c r="N185" s="142"/>
      <c r="O185" s="143"/>
      <c r="P185" s="23"/>
      <c r="Q185" s="23"/>
      <c r="R185" s="23"/>
      <c r="S185" s="23"/>
      <c r="T185" s="23"/>
      <c r="U185" s="23"/>
      <c r="V185" s="38"/>
      <c r="W185" s="23"/>
      <c r="X185" s="23"/>
      <c r="Y185" s="23"/>
      <c r="Z185" s="23"/>
      <c r="AA185" s="23"/>
      <c r="AB185" s="23"/>
    </row>
    <row r="186" spans="1:256" s="13" customFormat="1" ht="12.75" x14ac:dyDescent="0.2">
      <c r="A186" s="12"/>
      <c r="F186" s="14"/>
      <c r="G186" s="44"/>
      <c r="H186" s="144" t="s">
        <v>4</v>
      </c>
      <c r="I186" s="112"/>
      <c r="J186" s="112"/>
      <c r="K186" s="112"/>
      <c r="L186" s="113"/>
      <c r="M186" s="145" t="s">
        <v>5</v>
      </c>
      <c r="N186" s="139"/>
      <c r="O186" s="140"/>
      <c r="P186" s="23"/>
      <c r="Q186" s="24"/>
      <c r="R186" s="24"/>
      <c r="S186" s="24"/>
      <c r="T186" s="24"/>
      <c r="U186" s="24"/>
      <c r="V186" s="34"/>
      <c r="W186" s="24"/>
      <c r="X186" s="23"/>
      <c r="Y186" s="23"/>
      <c r="Z186" s="23"/>
      <c r="AA186" s="23"/>
      <c r="AB186" s="23"/>
    </row>
    <row r="187" spans="1:256" s="13" customFormat="1" ht="12.75" x14ac:dyDescent="0.2">
      <c r="A187" s="15"/>
      <c r="F187" s="14"/>
      <c r="G187" s="44"/>
      <c r="H187" s="114"/>
      <c r="I187" s="115"/>
      <c r="J187" s="115"/>
      <c r="K187" s="115"/>
      <c r="L187" s="116"/>
      <c r="M187" s="141"/>
      <c r="N187" s="142"/>
      <c r="O187" s="143"/>
      <c r="P187" s="23"/>
      <c r="Q187" s="24"/>
      <c r="R187" s="24"/>
      <c r="S187" s="24"/>
      <c r="T187" s="24"/>
      <c r="U187" s="24"/>
      <c r="V187" s="34"/>
      <c r="W187" s="24"/>
      <c r="X187" s="23"/>
      <c r="Y187" s="23"/>
      <c r="Z187" s="23"/>
      <c r="AA187" s="23"/>
      <c r="AB187" s="23"/>
    </row>
    <row r="188" spans="1:256" s="13" customFormat="1" ht="12.75" x14ac:dyDescent="0.2">
      <c r="A188" s="15"/>
      <c r="F188" s="14"/>
      <c r="G188" s="45"/>
      <c r="H188" s="16"/>
      <c r="I188" s="12"/>
      <c r="J188" s="12"/>
      <c r="K188" s="12"/>
      <c r="L188" s="17"/>
      <c r="M188" s="12"/>
      <c r="N188" s="12"/>
      <c r="O188" s="82" t="s">
        <v>39</v>
      </c>
      <c r="P188" s="23"/>
      <c r="Q188" s="24"/>
      <c r="R188" s="24"/>
      <c r="S188" s="24"/>
      <c r="T188" s="24"/>
      <c r="U188" s="24"/>
      <c r="V188" s="34"/>
      <c r="W188" s="24"/>
      <c r="X188" s="23"/>
      <c r="Y188" s="23"/>
      <c r="Z188" s="23"/>
      <c r="AA188" s="23"/>
      <c r="AB188" s="23"/>
    </row>
    <row r="189" spans="1:256" s="13" customFormat="1" ht="12.75" x14ac:dyDescent="0.2">
      <c r="A189" s="15"/>
      <c r="F189" s="14"/>
      <c r="G189" s="45" t="s">
        <v>6</v>
      </c>
      <c r="H189" s="77" t="s">
        <v>16</v>
      </c>
      <c r="I189" s="83" t="s">
        <v>18</v>
      </c>
      <c r="J189" s="83" t="s">
        <v>22</v>
      </c>
      <c r="K189" s="83" t="s">
        <v>25</v>
      </c>
      <c r="L189" s="83" t="s">
        <v>27</v>
      </c>
      <c r="M189" s="83" t="s">
        <v>31</v>
      </c>
      <c r="N189" s="83" t="s">
        <v>35</v>
      </c>
      <c r="O189" s="82" t="s">
        <v>32</v>
      </c>
      <c r="P189" s="23"/>
      <c r="Q189" s="24"/>
      <c r="R189" s="24"/>
      <c r="S189" s="24"/>
      <c r="T189" s="24"/>
      <c r="U189" s="24"/>
      <c r="V189" s="34"/>
      <c r="W189" s="24"/>
      <c r="X189" s="23"/>
      <c r="Y189" s="23"/>
      <c r="Z189" s="23"/>
      <c r="AA189" s="23"/>
      <c r="AB189" s="23"/>
    </row>
    <row r="190" spans="1:256" s="13" customFormat="1" ht="12.75" x14ac:dyDescent="0.2">
      <c r="A190" s="83" t="s">
        <v>13</v>
      </c>
      <c r="B190" s="146" t="s">
        <v>12</v>
      </c>
      <c r="C190" s="133"/>
      <c r="D190" s="133"/>
      <c r="E190" s="133"/>
      <c r="F190" s="134"/>
      <c r="G190" s="45" t="s">
        <v>8</v>
      </c>
      <c r="H190" s="77" t="s">
        <v>17</v>
      </c>
      <c r="I190" s="83" t="s">
        <v>23</v>
      </c>
      <c r="J190" s="83" t="s">
        <v>23</v>
      </c>
      <c r="K190" s="83" t="s">
        <v>44</v>
      </c>
      <c r="L190" s="83" t="s">
        <v>25</v>
      </c>
      <c r="M190" s="83" t="s">
        <v>32</v>
      </c>
      <c r="N190" s="83" t="s">
        <v>36</v>
      </c>
      <c r="O190" s="82" t="s">
        <v>40</v>
      </c>
      <c r="P190" s="24"/>
      <c r="Q190" s="24"/>
      <c r="R190" s="24"/>
      <c r="S190" s="24"/>
      <c r="T190" s="24"/>
      <c r="U190" s="24"/>
      <c r="V190" s="34"/>
      <c r="W190" s="24"/>
      <c r="X190" s="23"/>
      <c r="Y190" s="23"/>
      <c r="Z190" s="23"/>
      <c r="AA190" s="23"/>
      <c r="AB190" s="23"/>
    </row>
    <row r="191" spans="1:256" s="13" customFormat="1" ht="12.75" x14ac:dyDescent="0.2">
      <c r="A191" s="83" t="s">
        <v>14</v>
      </c>
      <c r="F191" s="14"/>
      <c r="G191" s="45" t="s">
        <v>7</v>
      </c>
      <c r="H191" s="14"/>
      <c r="I191" s="83" t="s">
        <v>19</v>
      </c>
      <c r="J191" s="83" t="s">
        <v>29</v>
      </c>
      <c r="K191" s="83" t="s">
        <v>45</v>
      </c>
      <c r="L191" s="83" t="s">
        <v>28</v>
      </c>
      <c r="M191" s="83" t="s">
        <v>33</v>
      </c>
      <c r="N191" s="83" t="s">
        <v>32</v>
      </c>
      <c r="O191" s="84" t="s">
        <v>41</v>
      </c>
      <c r="P191" s="24"/>
      <c r="Q191" s="24"/>
      <c r="R191" s="24"/>
      <c r="S191" s="24"/>
      <c r="T191" s="24"/>
      <c r="U191" s="24"/>
      <c r="V191" s="34"/>
      <c r="W191" s="24"/>
      <c r="X191" s="23"/>
      <c r="Y191" s="24"/>
      <c r="Z191" s="24"/>
      <c r="AA191" s="24"/>
      <c r="AB191" s="24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69"/>
      <c r="CB191" s="69"/>
      <c r="CC191" s="69"/>
      <c r="CD191" s="69"/>
      <c r="CE191" s="69"/>
      <c r="CF191" s="69"/>
      <c r="CG191" s="69"/>
      <c r="CH191" s="69"/>
      <c r="CI191" s="69"/>
      <c r="CJ191" s="69"/>
      <c r="CK191" s="69"/>
      <c r="CL191" s="69"/>
      <c r="CM191" s="69"/>
      <c r="CN191" s="69"/>
      <c r="CO191" s="69"/>
      <c r="CP191" s="69"/>
      <c r="CQ191" s="69"/>
      <c r="CR191" s="69"/>
      <c r="CS191" s="69"/>
      <c r="CT191" s="69"/>
      <c r="CU191" s="69"/>
      <c r="CV191" s="69"/>
      <c r="CW191" s="69"/>
      <c r="CX191" s="69"/>
      <c r="CY191" s="69"/>
      <c r="CZ191" s="69"/>
      <c r="DA191" s="69"/>
      <c r="DB191" s="69"/>
      <c r="DC191" s="69"/>
      <c r="DD191" s="69"/>
      <c r="DE191" s="69"/>
      <c r="DF191" s="69"/>
      <c r="DG191" s="69"/>
      <c r="DH191" s="69"/>
      <c r="DI191" s="69"/>
      <c r="DJ191" s="69"/>
      <c r="DK191" s="69"/>
      <c r="DL191" s="69"/>
      <c r="DM191" s="69"/>
      <c r="DN191" s="69"/>
      <c r="DO191" s="69"/>
      <c r="DP191" s="69"/>
      <c r="DQ191" s="69"/>
      <c r="DR191" s="69"/>
      <c r="DS191" s="69"/>
      <c r="DT191" s="69"/>
      <c r="DU191" s="69"/>
      <c r="DV191" s="69"/>
      <c r="DW191" s="69"/>
      <c r="DX191" s="69"/>
      <c r="DY191" s="69"/>
      <c r="DZ191" s="69"/>
      <c r="EA191" s="69"/>
      <c r="EB191" s="69"/>
      <c r="EC191" s="69"/>
      <c r="ED191" s="69"/>
      <c r="EE191" s="69"/>
      <c r="EF191" s="69"/>
      <c r="EG191" s="69"/>
      <c r="EH191" s="69"/>
      <c r="EI191" s="69"/>
      <c r="EJ191" s="69"/>
      <c r="EK191" s="69"/>
      <c r="EL191" s="69"/>
      <c r="EM191" s="69"/>
      <c r="EN191" s="69"/>
      <c r="EO191" s="69"/>
      <c r="EP191" s="69"/>
      <c r="EQ191" s="69"/>
      <c r="ER191" s="69"/>
      <c r="ES191" s="69"/>
      <c r="ET191" s="69"/>
      <c r="EU191" s="69"/>
      <c r="EV191" s="69"/>
      <c r="EW191" s="69"/>
      <c r="EX191" s="69"/>
      <c r="EY191" s="69"/>
      <c r="EZ191" s="69"/>
      <c r="FA191" s="69"/>
      <c r="FB191" s="69"/>
      <c r="FC191" s="69"/>
      <c r="FD191" s="69"/>
      <c r="FE191" s="69"/>
      <c r="FF191" s="69"/>
      <c r="FG191" s="69"/>
      <c r="FH191" s="69"/>
      <c r="FI191" s="69"/>
      <c r="FJ191" s="69"/>
      <c r="FK191" s="69"/>
      <c r="FL191" s="69"/>
      <c r="FM191" s="69"/>
      <c r="FN191" s="69"/>
      <c r="FO191" s="69"/>
      <c r="FP191" s="69"/>
      <c r="FQ191" s="69"/>
      <c r="FR191" s="69"/>
      <c r="FS191" s="69"/>
      <c r="FT191" s="69"/>
      <c r="FU191" s="69"/>
      <c r="FV191" s="69"/>
      <c r="FW191" s="69"/>
      <c r="FX191" s="69"/>
      <c r="FY191" s="69"/>
      <c r="FZ191" s="69"/>
      <c r="GA191" s="69"/>
      <c r="GB191" s="69"/>
      <c r="GC191" s="69"/>
      <c r="GD191" s="69"/>
      <c r="GE191" s="69"/>
      <c r="GF191" s="69"/>
      <c r="GG191" s="69"/>
      <c r="GH191" s="69"/>
      <c r="GI191" s="69"/>
      <c r="GJ191" s="69"/>
      <c r="GK191" s="69"/>
      <c r="GL191" s="69"/>
      <c r="GM191" s="69"/>
      <c r="GN191" s="69"/>
      <c r="GO191" s="69"/>
      <c r="GP191" s="69"/>
      <c r="GQ191" s="69"/>
      <c r="GR191" s="69"/>
      <c r="GS191" s="69"/>
      <c r="GT191" s="69"/>
      <c r="GU191" s="69"/>
      <c r="GV191" s="69"/>
      <c r="GW191" s="69"/>
      <c r="GX191" s="69"/>
      <c r="GY191" s="69"/>
      <c r="GZ191" s="69"/>
      <c r="HA191" s="69"/>
      <c r="HB191" s="69"/>
      <c r="HC191" s="69"/>
      <c r="HD191" s="69"/>
      <c r="HE191" s="69"/>
      <c r="HF191" s="69"/>
      <c r="HG191" s="69"/>
      <c r="HH191" s="69"/>
      <c r="HI191" s="69"/>
      <c r="HJ191" s="69"/>
      <c r="HK191" s="69"/>
      <c r="HL191" s="69"/>
      <c r="HM191" s="69"/>
      <c r="HN191" s="69"/>
      <c r="HO191" s="69"/>
      <c r="HP191" s="69"/>
      <c r="HQ191" s="69"/>
      <c r="HR191" s="69"/>
      <c r="HS191" s="69"/>
      <c r="HT191" s="69"/>
      <c r="HU191" s="69"/>
      <c r="HV191" s="69"/>
      <c r="HW191" s="69"/>
      <c r="HX191" s="69"/>
      <c r="HY191" s="69"/>
      <c r="HZ191" s="69"/>
      <c r="IA191" s="69"/>
      <c r="IB191" s="69"/>
      <c r="IC191" s="69"/>
      <c r="ID191" s="69"/>
      <c r="IE191" s="69"/>
      <c r="IF191" s="69"/>
      <c r="IG191" s="69"/>
      <c r="IH191" s="69"/>
      <c r="II191" s="69"/>
      <c r="IJ191" s="69"/>
      <c r="IK191" s="69"/>
      <c r="IL191" s="69"/>
      <c r="IM191" s="69"/>
      <c r="IN191" s="69"/>
      <c r="IO191" s="69"/>
      <c r="IP191" s="69"/>
      <c r="IQ191" s="69"/>
      <c r="IR191" s="69"/>
      <c r="IS191" s="69"/>
      <c r="IT191" s="69"/>
      <c r="IU191" s="69"/>
      <c r="IV191" s="69"/>
    </row>
    <row r="192" spans="1:256" s="13" customFormat="1" ht="12.75" x14ac:dyDescent="0.2">
      <c r="A192" s="15"/>
      <c r="F192" s="14"/>
      <c r="G192" s="47"/>
      <c r="H192" s="14"/>
      <c r="I192" s="83" t="s">
        <v>20</v>
      </c>
      <c r="J192" s="83"/>
      <c r="K192" s="83"/>
      <c r="L192" s="83"/>
      <c r="M192" s="83"/>
      <c r="N192" s="83" t="s">
        <v>37</v>
      </c>
      <c r="O192" s="82"/>
      <c r="P192" s="24"/>
      <c r="Q192" s="24"/>
      <c r="R192" s="24"/>
      <c r="S192" s="24"/>
      <c r="T192" s="24"/>
      <c r="U192" s="24"/>
      <c r="V192" s="34"/>
      <c r="W192" s="24"/>
      <c r="X192" s="23"/>
      <c r="Y192" s="24"/>
      <c r="Z192" s="24"/>
      <c r="AA192" s="24"/>
      <c r="AB192" s="24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69"/>
      <c r="CB192" s="69"/>
      <c r="CC192" s="69"/>
      <c r="CD192" s="69"/>
      <c r="CE192" s="69"/>
      <c r="CF192" s="69"/>
      <c r="CG192" s="69"/>
      <c r="CH192" s="69"/>
      <c r="CI192" s="69"/>
      <c r="CJ192" s="69"/>
      <c r="CK192" s="69"/>
      <c r="CL192" s="69"/>
      <c r="CM192" s="69"/>
      <c r="CN192" s="69"/>
      <c r="CO192" s="69"/>
      <c r="CP192" s="69"/>
      <c r="CQ192" s="69"/>
      <c r="CR192" s="69"/>
      <c r="CS192" s="69"/>
      <c r="CT192" s="69"/>
      <c r="CU192" s="69"/>
      <c r="CV192" s="69"/>
      <c r="CW192" s="69"/>
      <c r="CX192" s="69"/>
      <c r="CY192" s="69"/>
      <c r="CZ192" s="69"/>
      <c r="DA192" s="69"/>
      <c r="DB192" s="69"/>
      <c r="DC192" s="69"/>
      <c r="DD192" s="69"/>
      <c r="DE192" s="69"/>
      <c r="DF192" s="69"/>
      <c r="DG192" s="69"/>
      <c r="DH192" s="69"/>
      <c r="DI192" s="69"/>
      <c r="DJ192" s="69"/>
      <c r="DK192" s="69"/>
      <c r="DL192" s="69"/>
      <c r="DM192" s="69"/>
      <c r="DN192" s="69"/>
      <c r="DO192" s="69"/>
      <c r="DP192" s="69"/>
      <c r="DQ192" s="69"/>
      <c r="DR192" s="69"/>
      <c r="DS192" s="69"/>
      <c r="DT192" s="69"/>
      <c r="DU192" s="69"/>
      <c r="DV192" s="69"/>
      <c r="DW192" s="69"/>
      <c r="DX192" s="69"/>
      <c r="DY192" s="69"/>
      <c r="DZ192" s="69"/>
      <c r="EA192" s="69"/>
      <c r="EB192" s="69"/>
      <c r="EC192" s="69"/>
      <c r="ED192" s="69"/>
      <c r="EE192" s="69"/>
      <c r="EF192" s="69"/>
      <c r="EG192" s="69"/>
      <c r="EH192" s="69"/>
      <c r="EI192" s="69"/>
      <c r="EJ192" s="69"/>
      <c r="EK192" s="69"/>
      <c r="EL192" s="69"/>
      <c r="EM192" s="69"/>
      <c r="EN192" s="69"/>
      <c r="EO192" s="69"/>
      <c r="EP192" s="69"/>
      <c r="EQ192" s="69"/>
      <c r="ER192" s="69"/>
      <c r="ES192" s="69"/>
      <c r="ET192" s="69"/>
      <c r="EU192" s="69"/>
      <c r="EV192" s="69"/>
      <c r="EW192" s="69"/>
      <c r="EX192" s="69"/>
      <c r="EY192" s="69"/>
      <c r="EZ192" s="69"/>
      <c r="FA192" s="69"/>
      <c r="FB192" s="69"/>
      <c r="FC192" s="69"/>
      <c r="FD192" s="69"/>
      <c r="FE192" s="69"/>
      <c r="FF192" s="69"/>
      <c r="FG192" s="69"/>
      <c r="FH192" s="69"/>
      <c r="FI192" s="69"/>
      <c r="FJ192" s="69"/>
      <c r="FK192" s="69"/>
      <c r="FL192" s="69"/>
      <c r="FM192" s="69"/>
      <c r="FN192" s="69"/>
      <c r="FO192" s="69"/>
      <c r="FP192" s="69"/>
      <c r="FQ192" s="69"/>
      <c r="FR192" s="69"/>
      <c r="FS192" s="69"/>
      <c r="FT192" s="69"/>
      <c r="FU192" s="69"/>
      <c r="FV192" s="69"/>
      <c r="FW192" s="69"/>
      <c r="FX192" s="69"/>
      <c r="FY192" s="69"/>
      <c r="FZ192" s="69"/>
      <c r="GA192" s="69"/>
      <c r="GB192" s="69"/>
      <c r="GC192" s="69"/>
      <c r="GD192" s="69"/>
      <c r="GE192" s="69"/>
      <c r="GF192" s="69"/>
      <c r="GG192" s="69"/>
      <c r="GH192" s="69"/>
      <c r="GI192" s="69"/>
      <c r="GJ192" s="69"/>
      <c r="GK192" s="69"/>
      <c r="GL192" s="69"/>
      <c r="GM192" s="69"/>
      <c r="GN192" s="69"/>
      <c r="GO192" s="69"/>
      <c r="GP192" s="69"/>
      <c r="GQ192" s="69"/>
      <c r="GR192" s="69"/>
      <c r="GS192" s="69"/>
      <c r="GT192" s="69"/>
      <c r="GU192" s="69"/>
      <c r="GV192" s="69"/>
      <c r="GW192" s="69"/>
      <c r="GX192" s="69"/>
      <c r="GY192" s="69"/>
      <c r="GZ192" s="69"/>
      <c r="HA192" s="69"/>
      <c r="HB192" s="69"/>
      <c r="HC192" s="69"/>
      <c r="HD192" s="69"/>
      <c r="HE192" s="69"/>
      <c r="HF192" s="69"/>
      <c r="HG192" s="69"/>
      <c r="HH192" s="69"/>
      <c r="HI192" s="69"/>
      <c r="HJ192" s="69"/>
      <c r="HK192" s="69"/>
      <c r="HL192" s="69"/>
      <c r="HM192" s="69"/>
      <c r="HN192" s="69"/>
      <c r="HO192" s="69"/>
      <c r="HP192" s="69"/>
      <c r="HQ192" s="69"/>
      <c r="HR192" s="69"/>
      <c r="HS192" s="69"/>
      <c r="HT192" s="69"/>
      <c r="HU192" s="69"/>
      <c r="HV192" s="69"/>
      <c r="HW192" s="69"/>
      <c r="HX192" s="69"/>
      <c r="HY192" s="69"/>
      <c r="HZ192" s="69"/>
      <c r="IA192" s="69"/>
      <c r="IB192" s="69"/>
      <c r="IC192" s="69"/>
      <c r="ID192" s="69"/>
      <c r="IE192" s="69"/>
      <c r="IF192" s="69"/>
      <c r="IG192" s="69"/>
      <c r="IH192" s="69"/>
      <c r="II192" s="69"/>
      <c r="IJ192" s="69"/>
      <c r="IK192" s="69"/>
      <c r="IL192" s="69"/>
      <c r="IM192" s="69"/>
      <c r="IN192" s="69"/>
      <c r="IO192" s="69"/>
      <c r="IP192" s="69"/>
      <c r="IQ192" s="69"/>
      <c r="IR192" s="69"/>
      <c r="IS192" s="69"/>
      <c r="IT192" s="69"/>
      <c r="IU192" s="69"/>
      <c r="IV192" s="69"/>
    </row>
    <row r="193" spans="1:256" s="13" customFormat="1" ht="12.75" x14ac:dyDescent="0.2">
      <c r="A193" s="85" t="s">
        <v>10</v>
      </c>
      <c r="B193" s="147" t="s">
        <v>11</v>
      </c>
      <c r="C193" s="148"/>
      <c r="D193" s="148"/>
      <c r="E193" s="148"/>
      <c r="F193" s="149"/>
      <c r="G193" s="86" t="s">
        <v>9</v>
      </c>
      <c r="H193" s="78" t="s">
        <v>15</v>
      </c>
      <c r="I193" s="85" t="s">
        <v>21</v>
      </c>
      <c r="J193" s="85" t="s">
        <v>24</v>
      </c>
      <c r="K193" s="85" t="s">
        <v>26</v>
      </c>
      <c r="L193" s="85" t="s">
        <v>30</v>
      </c>
      <c r="M193" s="85" t="s">
        <v>34</v>
      </c>
      <c r="N193" s="85" t="s">
        <v>42</v>
      </c>
      <c r="O193" s="87" t="s">
        <v>38</v>
      </c>
      <c r="P193" s="24"/>
      <c r="Q193" s="24"/>
      <c r="R193" s="24"/>
      <c r="S193" s="24"/>
      <c r="T193" s="24"/>
      <c r="U193" s="24"/>
      <c r="V193" s="34"/>
      <c r="W193" s="24"/>
      <c r="X193" s="23"/>
      <c r="Y193" s="24"/>
      <c r="Z193" s="24"/>
      <c r="AA193" s="24"/>
      <c r="AB193" s="24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69"/>
      <c r="CB193" s="69"/>
      <c r="CC193" s="69"/>
      <c r="CD193" s="69"/>
      <c r="CE193" s="69"/>
      <c r="CF193" s="69"/>
      <c r="CG193" s="69"/>
      <c r="CH193" s="69"/>
      <c r="CI193" s="69"/>
      <c r="CJ193" s="69"/>
      <c r="CK193" s="69"/>
      <c r="CL193" s="69"/>
      <c r="CM193" s="69"/>
      <c r="CN193" s="69"/>
      <c r="CO193" s="69"/>
      <c r="CP193" s="69"/>
      <c r="CQ193" s="69"/>
      <c r="CR193" s="69"/>
      <c r="CS193" s="69"/>
      <c r="CT193" s="69"/>
      <c r="CU193" s="69"/>
      <c r="CV193" s="69"/>
      <c r="CW193" s="69"/>
      <c r="CX193" s="69"/>
      <c r="CY193" s="69"/>
      <c r="CZ193" s="69"/>
      <c r="DA193" s="69"/>
      <c r="DB193" s="69"/>
      <c r="DC193" s="69"/>
      <c r="DD193" s="69"/>
      <c r="DE193" s="69"/>
      <c r="DF193" s="69"/>
      <c r="DG193" s="69"/>
      <c r="DH193" s="69"/>
      <c r="DI193" s="69"/>
      <c r="DJ193" s="69"/>
      <c r="DK193" s="69"/>
      <c r="DL193" s="69"/>
      <c r="DM193" s="69"/>
      <c r="DN193" s="69"/>
      <c r="DO193" s="69"/>
      <c r="DP193" s="69"/>
      <c r="DQ193" s="69"/>
      <c r="DR193" s="69"/>
      <c r="DS193" s="69"/>
      <c r="DT193" s="69"/>
      <c r="DU193" s="69"/>
      <c r="DV193" s="69"/>
      <c r="DW193" s="69"/>
      <c r="DX193" s="69"/>
      <c r="DY193" s="69"/>
      <c r="DZ193" s="69"/>
      <c r="EA193" s="69"/>
      <c r="EB193" s="69"/>
      <c r="EC193" s="69"/>
      <c r="ED193" s="69"/>
      <c r="EE193" s="69"/>
      <c r="EF193" s="69"/>
      <c r="EG193" s="69"/>
      <c r="EH193" s="69"/>
      <c r="EI193" s="69"/>
      <c r="EJ193" s="69"/>
      <c r="EK193" s="69"/>
      <c r="EL193" s="69"/>
      <c r="EM193" s="69"/>
      <c r="EN193" s="69"/>
      <c r="EO193" s="69"/>
      <c r="EP193" s="69"/>
      <c r="EQ193" s="69"/>
      <c r="ER193" s="69"/>
      <c r="ES193" s="69"/>
      <c r="ET193" s="69"/>
      <c r="EU193" s="69"/>
      <c r="EV193" s="69"/>
      <c r="EW193" s="69"/>
      <c r="EX193" s="69"/>
      <c r="EY193" s="69"/>
      <c r="EZ193" s="69"/>
      <c r="FA193" s="69"/>
      <c r="FB193" s="69"/>
      <c r="FC193" s="69"/>
      <c r="FD193" s="69"/>
      <c r="FE193" s="69"/>
      <c r="FF193" s="69"/>
      <c r="FG193" s="69"/>
      <c r="FH193" s="69"/>
      <c r="FI193" s="69"/>
      <c r="FJ193" s="69"/>
      <c r="FK193" s="69"/>
      <c r="FL193" s="69"/>
      <c r="FM193" s="69"/>
      <c r="FN193" s="69"/>
      <c r="FO193" s="69"/>
      <c r="FP193" s="69"/>
      <c r="FQ193" s="69"/>
      <c r="FR193" s="69"/>
      <c r="FS193" s="69"/>
      <c r="FT193" s="69"/>
      <c r="FU193" s="69"/>
      <c r="FV193" s="69"/>
      <c r="FW193" s="69"/>
      <c r="FX193" s="69"/>
      <c r="FY193" s="69"/>
      <c r="FZ193" s="69"/>
      <c r="GA193" s="69"/>
      <c r="GB193" s="69"/>
      <c r="GC193" s="69"/>
      <c r="GD193" s="69"/>
      <c r="GE193" s="69"/>
      <c r="GF193" s="69"/>
      <c r="GG193" s="69"/>
      <c r="GH193" s="69"/>
      <c r="GI193" s="69"/>
      <c r="GJ193" s="69"/>
      <c r="GK193" s="69"/>
      <c r="GL193" s="69"/>
      <c r="GM193" s="69"/>
      <c r="GN193" s="69"/>
      <c r="GO193" s="69"/>
      <c r="GP193" s="69"/>
      <c r="GQ193" s="69"/>
      <c r="GR193" s="69"/>
      <c r="GS193" s="69"/>
      <c r="GT193" s="69"/>
      <c r="GU193" s="69"/>
      <c r="GV193" s="69"/>
      <c r="GW193" s="69"/>
      <c r="GX193" s="69"/>
      <c r="GY193" s="69"/>
      <c r="GZ193" s="69"/>
      <c r="HA193" s="69"/>
      <c r="HB193" s="69"/>
      <c r="HC193" s="69"/>
      <c r="HD193" s="69"/>
      <c r="HE193" s="69"/>
      <c r="HF193" s="69"/>
      <c r="HG193" s="69"/>
      <c r="HH193" s="69"/>
      <c r="HI193" s="69"/>
      <c r="HJ193" s="69"/>
      <c r="HK193" s="69"/>
      <c r="HL193" s="69"/>
      <c r="HM193" s="69"/>
      <c r="HN193" s="69"/>
      <c r="HO193" s="69"/>
      <c r="HP193" s="69"/>
      <c r="HQ193" s="69"/>
      <c r="HR193" s="69"/>
      <c r="HS193" s="69"/>
      <c r="HT193" s="69"/>
      <c r="HU193" s="69"/>
      <c r="HV193" s="69"/>
      <c r="HW193" s="69"/>
      <c r="HX193" s="69"/>
      <c r="HY193" s="69"/>
      <c r="HZ193" s="69"/>
      <c r="IA193" s="69"/>
      <c r="IB193" s="69"/>
      <c r="IC193" s="69"/>
      <c r="ID193" s="69"/>
      <c r="IE193" s="69"/>
      <c r="IF193" s="69"/>
      <c r="IG193" s="69"/>
      <c r="IH193" s="69"/>
      <c r="II193" s="69"/>
      <c r="IJ193" s="69"/>
      <c r="IK193" s="69"/>
      <c r="IL193" s="69"/>
      <c r="IM193" s="69"/>
      <c r="IN193" s="69"/>
      <c r="IO193" s="69"/>
      <c r="IP193" s="69"/>
      <c r="IQ193" s="69"/>
      <c r="IR193" s="69"/>
      <c r="IS193" s="69"/>
      <c r="IT193" s="69"/>
      <c r="IU193" s="69"/>
      <c r="IV193" s="69"/>
    </row>
    <row r="194" spans="1:256" s="68" customFormat="1" ht="33" customHeight="1" x14ac:dyDescent="0.2">
      <c r="A194" s="10" t="s">
        <v>51</v>
      </c>
      <c r="B194" s="108" t="s">
        <v>112</v>
      </c>
      <c r="C194" s="109"/>
      <c r="D194" s="109"/>
      <c r="E194" s="109"/>
      <c r="F194" s="110"/>
      <c r="G194" s="26"/>
      <c r="H194" s="7">
        <v>27</v>
      </c>
      <c r="I194" s="70">
        <v>1</v>
      </c>
      <c r="J194" s="97">
        <f t="shared" ref="J194:J204" si="23">SUM(H194*I194)</f>
        <v>27</v>
      </c>
      <c r="K194" s="70">
        <v>40</v>
      </c>
      <c r="L194" s="71">
        <f t="shared" ref="L194:L204" si="24">SUM(J194*K194)</f>
        <v>1080</v>
      </c>
      <c r="M194" s="8"/>
      <c r="N194" s="70"/>
      <c r="O194" s="7"/>
      <c r="P194" s="3"/>
      <c r="Q194" s="1"/>
      <c r="R194" s="1"/>
      <c r="S194" s="1"/>
      <c r="T194" s="1"/>
      <c r="U194" s="1"/>
      <c r="V194" s="4"/>
      <c r="W194" s="1"/>
      <c r="X194" s="1"/>
      <c r="Y194" s="3"/>
      <c r="Z194" s="3"/>
      <c r="AA194" s="3"/>
      <c r="AB194" s="3"/>
    </row>
    <row r="195" spans="1:256" s="68" customFormat="1" ht="33" customHeight="1" x14ac:dyDescent="0.2">
      <c r="A195" s="10" t="s">
        <v>51</v>
      </c>
      <c r="B195" s="108" t="s">
        <v>102</v>
      </c>
      <c r="C195" s="109"/>
      <c r="D195" s="109"/>
      <c r="E195" s="109"/>
      <c r="F195" s="110"/>
      <c r="G195" s="26"/>
      <c r="H195" s="7">
        <v>3</v>
      </c>
      <c r="I195" s="70">
        <v>1</v>
      </c>
      <c r="J195" s="97">
        <f t="shared" si="23"/>
        <v>3</v>
      </c>
      <c r="K195" s="70">
        <v>10</v>
      </c>
      <c r="L195" s="71">
        <f t="shared" si="24"/>
        <v>30</v>
      </c>
      <c r="M195" s="8"/>
      <c r="N195" s="70"/>
      <c r="O195" s="7"/>
      <c r="P195" s="3"/>
      <c r="Q195" s="1"/>
      <c r="R195" s="1"/>
      <c r="S195" s="1"/>
      <c r="T195" s="1"/>
      <c r="U195" s="1"/>
      <c r="V195" s="4"/>
      <c r="W195" s="1"/>
      <c r="X195" s="1"/>
      <c r="Y195" s="3"/>
      <c r="Z195" s="3"/>
      <c r="AA195" s="3"/>
      <c r="AB195" s="3"/>
    </row>
    <row r="196" spans="1:256" s="68" customFormat="1" ht="33" customHeight="1" x14ac:dyDescent="0.2">
      <c r="A196" s="10" t="s">
        <v>51</v>
      </c>
      <c r="B196" s="108" t="s">
        <v>113</v>
      </c>
      <c r="C196" s="109"/>
      <c r="D196" s="109"/>
      <c r="E196" s="109"/>
      <c r="F196" s="110"/>
      <c r="G196" s="26"/>
      <c r="H196" s="7">
        <v>27</v>
      </c>
      <c r="I196" s="70">
        <v>1</v>
      </c>
      <c r="J196" s="97">
        <f t="shared" si="23"/>
        <v>27</v>
      </c>
      <c r="K196" s="70">
        <v>10</v>
      </c>
      <c r="L196" s="71">
        <f t="shared" si="24"/>
        <v>270</v>
      </c>
      <c r="M196" s="8"/>
      <c r="N196" s="70"/>
      <c r="O196" s="7"/>
      <c r="P196" s="3"/>
      <c r="Q196" s="1"/>
      <c r="R196" s="1"/>
      <c r="S196" s="1"/>
      <c r="T196" s="1"/>
      <c r="U196" s="1"/>
      <c r="V196" s="4"/>
      <c r="W196" s="1"/>
      <c r="X196" s="1"/>
      <c r="Y196" s="3"/>
      <c r="Z196" s="3"/>
      <c r="AA196" s="3"/>
      <c r="AB196" s="3"/>
    </row>
    <row r="197" spans="1:256" s="68" customFormat="1" ht="33" customHeight="1" x14ac:dyDescent="0.2">
      <c r="A197" s="10" t="s">
        <v>51</v>
      </c>
      <c r="B197" s="108" t="s">
        <v>102</v>
      </c>
      <c r="C197" s="109"/>
      <c r="D197" s="109"/>
      <c r="E197" s="109"/>
      <c r="F197" s="110"/>
      <c r="G197" s="26"/>
      <c r="H197" s="7">
        <v>3</v>
      </c>
      <c r="I197" s="70">
        <v>1</v>
      </c>
      <c r="J197" s="97">
        <f t="shared" si="23"/>
        <v>3</v>
      </c>
      <c r="K197" s="70">
        <v>10</v>
      </c>
      <c r="L197" s="71">
        <f t="shared" si="24"/>
        <v>30</v>
      </c>
      <c r="M197" s="8"/>
      <c r="N197" s="70"/>
      <c r="O197" s="7"/>
      <c r="P197" s="3"/>
      <c r="Q197" s="1"/>
      <c r="R197" s="1"/>
      <c r="S197" s="1"/>
      <c r="T197" s="1"/>
      <c r="U197" s="1"/>
      <c r="V197" s="4"/>
      <c r="W197" s="1"/>
      <c r="X197" s="1"/>
      <c r="Y197" s="3"/>
      <c r="Z197" s="3"/>
      <c r="AA197" s="3"/>
      <c r="AB197" s="3"/>
    </row>
    <row r="198" spans="1:256" s="68" customFormat="1" ht="33" customHeight="1" x14ac:dyDescent="0.2">
      <c r="A198" s="10" t="s">
        <v>51</v>
      </c>
      <c r="B198" s="108" t="s">
        <v>153</v>
      </c>
      <c r="C198" s="109"/>
      <c r="D198" s="109"/>
      <c r="E198" s="109"/>
      <c r="F198" s="110"/>
      <c r="G198" s="26"/>
      <c r="H198" s="7">
        <v>27</v>
      </c>
      <c r="I198" s="70">
        <v>4</v>
      </c>
      <c r="J198" s="97">
        <f t="shared" si="23"/>
        <v>108</v>
      </c>
      <c r="K198" s="70">
        <v>2</v>
      </c>
      <c r="L198" s="71">
        <f t="shared" si="24"/>
        <v>216</v>
      </c>
      <c r="M198" s="8">
        <v>1</v>
      </c>
      <c r="N198" s="70">
        <v>8</v>
      </c>
      <c r="O198" s="7">
        <f>SUM(M198*N198)</f>
        <v>8</v>
      </c>
      <c r="P198" s="3"/>
      <c r="Q198" s="1"/>
      <c r="R198" s="1"/>
      <c r="S198" s="1"/>
      <c r="T198" s="1"/>
      <c r="U198" s="1"/>
      <c r="V198" s="4"/>
      <c r="W198" s="1"/>
      <c r="X198" s="1"/>
      <c r="Y198" s="3"/>
      <c r="Z198" s="3"/>
      <c r="AA198" s="3"/>
      <c r="AB198" s="3"/>
    </row>
    <row r="199" spans="1:256" s="68" customFormat="1" ht="33" customHeight="1" x14ac:dyDescent="0.2">
      <c r="A199" s="10" t="s">
        <v>51</v>
      </c>
      <c r="B199" s="108" t="s">
        <v>154</v>
      </c>
      <c r="C199" s="109"/>
      <c r="D199" s="109"/>
      <c r="E199" s="109"/>
      <c r="F199" s="110"/>
      <c r="G199" s="26"/>
      <c r="H199" s="7">
        <v>3</v>
      </c>
      <c r="I199" s="70">
        <v>4</v>
      </c>
      <c r="J199" s="97">
        <f t="shared" si="23"/>
        <v>12</v>
      </c>
      <c r="K199" s="70">
        <v>2</v>
      </c>
      <c r="L199" s="71">
        <f t="shared" si="24"/>
        <v>24</v>
      </c>
      <c r="M199" s="8">
        <v>2</v>
      </c>
      <c r="N199" s="70">
        <v>8</v>
      </c>
      <c r="O199" s="7">
        <f>SUM(M199*N199)</f>
        <v>16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8" customFormat="1" ht="33" customHeight="1" x14ac:dyDescent="0.2">
      <c r="A200" s="10" t="s">
        <v>51</v>
      </c>
      <c r="B200" s="108" t="s">
        <v>103</v>
      </c>
      <c r="C200" s="109"/>
      <c r="D200" s="109"/>
      <c r="E200" s="109"/>
      <c r="F200" s="110"/>
      <c r="G200" s="26"/>
      <c r="H200" s="7">
        <v>10</v>
      </c>
      <c r="I200" s="70">
        <v>1</v>
      </c>
      <c r="J200" s="97">
        <f t="shared" si="23"/>
        <v>10</v>
      </c>
      <c r="K200" s="70">
        <v>2</v>
      </c>
      <c r="L200" s="71">
        <f t="shared" si="24"/>
        <v>20</v>
      </c>
      <c r="M200" s="8"/>
      <c r="N200" s="70"/>
      <c r="O200" s="7"/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8" customFormat="1" ht="33" customHeight="1" x14ac:dyDescent="0.2">
      <c r="A201" s="10" t="s">
        <v>51</v>
      </c>
      <c r="B201" s="129" t="s">
        <v>155</v>
      </c>
      <c r="C201" s="130"/>
      <c r="D201" s="130"/>
      <c r="E201" s="130"/>
      <c r="F201" s="131"/>
      <c r="G201" s="26"/>
      <c r="H201" s="7">
        <v>15</v>
      </c>
      <c r="I201" s="70">
        <v>1</v>
      </c>
      <c r="J201" s="97">
        <f t="shared" si="23"/>
        <v>15</v>
      </c>
      <c r="K201" s="70">
        <v>0.25</v>
      </c>
      <c r="L201" s="71">
        <f t="shared" si="24"/>
        <v>3.75</v>
      </c>
      <c r="M201" s="8"/>
      <c r="N201" s="70"/>
      <c r="O201" s="7"/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8" customFormat="1" ht="33" customHeight="1" x14ac:dyDescent="0.2">
      <c r="A202" s="10" t="s">
        <v>51</v>
      </c>
      <c r="B202" s="129" t="s">
        <v>156</v>
      </c>
      <c r="C202" s="130"/>
      <c r="D202" s="130"/>
      <c r="E202" s="130"/>
      <c r="F202" s="131"/>
      <c r="G202" s="26"/>
      <c r="H202" s="7">
        <v>50</v>
      </c>
      <c r="I202" s="70">
        <v>4</v>
      </c>
      <c r="J202" s="97">
        <f t="shared" si="23"/>
        <v>200</v>
      </c>
      <c r="K202" s="70">
        <v>2</v>
      </c>
      <c r="L202" s="71">
        <f t="shared" si="24"/>
        <v>400</v>
      </c>
      <c r="M202" s="8"/>
      <c r="N202" s="70"/>
      <c r="O202" s="7"/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8" customFormat="1" ht="33" customHeight="1" x14ac:dyDescent="0.2">
      <c r="A203" s="10"/>
      <c r="B203" s="129"/>
      <c r="C203" s="130"/>
      <c r="D203" s="130"/>
      <c r="E203" s="130"/>
      <c r="F203" s="131"/>
      <c r="G203" s="26"/>
      <c r="H203" s="7"/>
      <c r="I203" s="70"/>
      <c r="J203" s="97">
        <f t="shared" si="23"/>
        <v>0</v>
      </c>
      <c r="K203" s="70"/>
      <c r="L203" s="71">
        <f t="shared" si="24"/>
        <v>0</v>
      </c>
      <c r="M203" s="8"/>
      <c r="N203" s="70"/>
      <c r="O203" s="7"/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8" customFormat="1" ht="33" customHeight="1" x14ac:dyDescent="0.2">
      <c r="A204" s="10"/>
      <c r="B204" s="108"/>
      <c r="C204" s="109"/>
      <c r="D204" s="109"/>
      <c r="E204" s="109"/>
      <c r="F204" s="110"/>
      <c r="G204" s="26"/>
      <c r="H204" s="7"/>
      <c r="I204" s="70"/>
      <c r="J204" s="97">
        <f t="shared" si="23"/>
        <v>0</v>
      </c>
      <c r="K204" s="70"/>
      <c r="L204" s="71">
        <f t="shared" si="24"/>
        <v>0</v>
      </c>
      <c r="M204" s="8"/>
      <c r="N204" s="70"/>
      <c r="O204" s="7"/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13" customFormat="1" ht="20.100000000000001" customHeight="1" thickBot="1" x14ac:dyDescent="0.2">
      <c r="A205" s="39"/>
      <c r="B205" s="117" t="s">
        <v>43</v>
      </c>
      <c r="C205" s="118"/>
      <c r="D205" s="118"/>
      <c r="E205" s="118"/>
      <c r="F205" s="119"/>
      <c r="G205" s="53"/>
      <c r="H205" s="30"/>
      <c r="I205" s="73"/>
      <c r="J205" s="41">
        <v>405</v>
      </c>
      <c r="K205" s="73"/>
      <c r="L205" s="41">
        <f>SUM(L194:L204)</f>
        <v>2073.75</v>
      </c>
      <c r="M205" s="41">
        <f>SUM(M194:M204)</f>
        <v>3</v>
      </c>
      <c r="N205" s="73"/>
      <c r="O205" s="41">
        <f>SUM(O194:O204)</f>
        <v>24</v>
      </c>
      <c r="P205" s="23"/>
      <c r="Q205" s="23"/>
      <c r="R205" s="23"/>
      <c r="S205" s="23"/>
      <c r="T205" s="23"/>
      <c r="U205" s="23"/>
      <c r="V205" s="38"/>
      <c r="W205" s="23"/>
      <c r="X205" s="23"/>
      <c r="Y205" s="23"/>
      <c r="Z205" s="23"/>
      <c r="AA205" s="23"/>
      <c r="AB205" s="23"/>
    </row>
    <row r="206" spans="1:256" x14ac:dyDescent="0.15">
      <c r="A206" s="2"/>
      <c r="B206" s="2"/>
      <c r="C206" s="2"/>
      <c r="D206" s="2"/>
      <c r="E206" s="2"/>
      <c r="F206" s="2"/>
      <c r="G206" s="43"/>
      <c r="H206" s="6"/>
      <c r="I206" s="6"/>
      <c r="J206" s="25"/>
      <c r="K206" s="6"/>
      <c r="L206" s="2"/>
      <c r="M206" s="6"/>
      <c r="N206" s="6"/>
      <c r="O206" s="55"/>
    </row>
    <row r="207" spans="1:256" ht="9" customHeight="1" x14ac:dyDescent="0.2">
      <c r="A207" s="156" t="s">
        <v>49</v>
      </c>
      <c r="B207" s="196"/>
      <c r="C207" s="196"/>
      <c r="D207" s="196"/>
      <c r="E207" s="196"/>
      <c r="F207" s="196"/>
      <c r="G207" s="196"/>
      <c r="H207" s="197"/>
      <c r="I207" s="193" t="s">
        <v>46</v>
      </c>
      <c r="J207" s="194"/>
      <c r="K207" s="194"/>
      <c r="L207" s="194"/>
      <c r="M207" s="195"/>
      <c r="N207" s="101" t="s">
        <v>1</v>
      </c>
      <c r="O207" s="102"/>
      <c r="P207" s="67"/>
      <c r="Q207" s="67"/>
      <c r="R207" s="67"/>
    </row>
    <row r="208" spans="1:256" ht="8.25" customHeight="1" x14ac:dyDescent="0.15">
      <c r="A208" s="198"/>
      <c r="B208" s="199"/>
      <c r="C208" s="199"/>
      <c r="D208" s="199"/>
      <c r="E208" s="199"/>
      <c r="F208" s="199"/>
      <c r="G208" s="199"/>
      <c r="H208" s="200"/>
      <c r="I208" s="22"/>
      <c r="K208" s="23"/>
      <c r="L208" s="23"/>
      <c r="M208" s="14"/>
      <c r="N208" s="23"/>
      <c r="O208" s="62"/>
    </row>
    <row r="209" spans="1:22" ht="12.75" customHeight="1" x14ac:dyDescent="0.2">
      <c r="A209" s="198"/>
      <c r="B209" s="199"/>
      <c r="C209" s="199"/>
      <c r="D209" s="199"/>
      <c r="E209" s="199"/>
      <c r="F209" s="199"/>
      <c r="G209" s="199"/>
      <c r="H209" s="200"/>
      <c r="I209" s="168" t="s">
        <v>157</v>
      </c>
      <c r="J209" s="169"/>
      <c r="K209" s="169"/>
      <c r="L209" s="169"/>
      <c r="M209" s="170"/>
      <c r="N209" s="24" t="s">
        <v>50</v>
      </c>
      <c r="O209" s="62"/>
    </row>
    <row r="210" spans="1:22" ht="8.25" customHeight="1" x14ac:dyDescent="0.15">
      <c r="A210" s="198"/>
      <c r="B210" s="199"/>
      <c r="C210" s="199"/>
      <c r="D210" s="199"/>
      <c r="E210" s="199"/>
      <c r="F210" s="199"/>
      <c r="G210" s="199"/>
      <c r="H210" s="200"/>
      <c r="I210" s="171"/>
      <c r="J210" s="169"/>
      <c r="K210" s="169"/>
      <c r="L210" s="169"/>
      <c r="M210" s="170"/>
      <c r="N210" s="23"/>
      <c r="O210" s="62"/>
    </row>
    <row r="211" spans="1:22" ht="8.25" customHeight="1" x14ac:dyDescent="0.15">
      <c r="A211" s="198"/>
      <c r="B211" s="199"/>
      <c r="C211" s="199"/>
      <c r="D211" s="199"/>
      <c r="E211" s="199"/>
      <c r="F211" s="199"/>
      <c r="G211" s="199"/>
      <c r="H211" s="200"/>
      <c r="I211" s="171"/>
      <c r="J211" s="169"/>
      <c r="K211" s="169"/>
      <c r="L211" s="169"/>
      <c r="M211" s="170"/>
      <c r="N211" s="25"/>
      <c r="O211" s="63"/>
    </row>
    <row r="212" spans="1:22" ht="9" customHeight="1" x14ac:dyDescent="0.15">
      <c r="A212" s="198"/>
      <c r="B212" s="199"/>
      <c r="C212" s="199"/>
      <c r="D212" s="199"/>
      <c r="E212" s="199"/>
      <c r="F212" s="199"/>
      <c r="G212" s="199"/>
      <c r="H212" s="200"/>
      <c r="I212" s="171"/>
      <c r="J212" s="169"/>
      <c r="K212" s="169"/>
      <c r="L212" s="169"/>
      <c r="M212" s="170"/>
      <c r="N212" s="11" t="s">
        <v>2</v>
      </c>
      <c r="O212" s="62"/>
    </row>
    <row r="213" spans="1:22" ht="8.25" customHeight="1" x14ac:dyDescent="0.15">
      <c r="A213" s="198"/>
      <c r="B213" s="199"/>
      <c r="C213" s="199"/>
      <c r="D213" s="199"/>
      <c r="E213" s="199"/>
      <c r="F213" s="199"/>
      <c r="G213" s="199"/>
      <c r="H213" s="200"/>
      <c r="I213" s="171"/>
      <c r="J213" s="169"/>
      <c r="K213" s="169"/>
      <c r="L213" s="169"/>
      <c r="M213" s="170"/>
      <c r="N213" s="23"/>
      <c r="O213" s="62"/>
    </row>
    <row r="214" spans="1:22" ht="8.25" customHeight="1" x14ac:dyDescent="0.15">
      <c r="A214" s="198"/>
      <c r="B214" s="199"/>
      <c r="C214" s="199"/>
      <c r="D214" s="199"/>
      <c r="E214" s="199"/>
      <c r="F214" s="199"/>
      <c r="G214" s="199"/>
      <c r="H214" s="200"/>
      <c r="I214" s="171"/>
      <c r="J214" s="169"/>
      <c r="K214" s="169"/>
      <c r="L214" s="169"/>
      <c r="M214" s="170"/>
      <c r="N214" s="178">
        <v>42780</v>
      </c>
      <c r="O214" s="179"/>
    </row>
    <row r="215" spans="1:22" ht="8.25" customHeight="1" x14ac:dyDescent="0.15">
      <c r="A215" s="201"/>
      <c r="B215" s="202"/>
      <c r="C215" s="202"/>
      <c r="D215" s="202"/>
      <c r="E215" s="202"/>
      <c r="F215" s="202"/>
      <c r="G215" s="202"/>
      <c r="H215" s="203"/>
      <c r="I215" s="172"/>
      <c r="J215" s="173"/>
      <c r="K215" s="173"/>
      <c r="L215" s="173"/>
      <c r="M215" s="174"/>
      <c r="N215" s="180"/>
      <c r="O215" s="181"/>
    </row>
    <row r="216" spans="1:22" x14ac:dyDescent="0.15">
      <c r="A216" s="207" t="s">
        <v>0</v>
      </c>
      <c r="B216" s="208"/>
      <c r="C216" s="208"/>
      <c r="D216" s="208"/>
      <c r="E216" s="208"/>
      <c r="F216" s="209"/>
      <c r="G216" s="44"/>
      <c r="H216" s="213" t="s">
        <v>3</v>
      </c>
      <c r="I216" s="139"/>
      <c r="J216" s="139"/>
      <c r="K216" s="139"/>
      <c r="L216" s="139"/>
      <c r="M216" s="139"/>
      <c r="N216" s="139"/>
      <c r="O216" s="140"/>
    </row>
    <row r="217" spans="1:22" x14ac:dyDescent="0.15">
      <c r="A217" s="210"/>
      <c r="B217" s="211"/>
      <c r="C217" s="211"/>
      <c r="D217" s="211"/>
      <c r="E217" s="211"/>
      <c r="F217" s="212"/>
      <c r="G217" s="44"/>
      <c r="H217" s="141"/>
      <c r="I217" s="142"/>
      <c r="J217" s="142"/>
      <c r="K217" s="142"/>
      <c r="L217" s="142"/>
      <c r="M217" s="142"/>
      <c r="N217" s="142"/>
      <c r="O217" s="143"/>
    </row>
    <row r="218" spans="1:22" x14ac:dyDescent="0.15">
      <c r="A218" s="12"/>
      <c r="B218" s="13"/>
      <c r="C218" s="13"/>
      <c r="D218" s="13"/>
      <c r="E218" s="13"/>
      <c r="F218" s="14"/>
      <c r="G218" s="44"/>
      <c r="H218" s="205" t="s">
        <v>4</v>
      </c>
      <c r="I218" s="112"/>
      <c r="J218" s="112"/>
      <c r="K218" s="112"/>
      <c r="L218" s="113"/>
      <c r="M218" s="206" t="s">
        <v>5</v>
      </c>
      <c r="N218" s="139"/>
      <c r="O218" s="140"/>
    </row>
    <row r="219" spans="1:22" x14ac:dyDescent="0.15">
      <c r="A219" s="15"/>
      <c r="B219" s="13"/>
      <c r="C219" s="13"/>
      <c r="D219" s="13"/>
      <c r="E219" s="13"/>
      <c r="F219" s="14"/>
      <c r="G219" s="44"/>
      <c r="H219" s="114"/>
      <c r="I219" s="115"/>
      <c r="J219" s="115"/>
      <c r="K219" s="115"/>
      <c r="L219" s="116"/>
      <c r="M219" s="141"/>
      <c r="N219" s="142"/>
      <c r="O219" s="143"/>
    </row>
    <row r="220" spans="1:22" x14ac:dyDescent="0.15">
      <c r="A220" s="15"/>
      <c r="B220" s="13"/>
      <c r="C220" s="13"/>
      <c r="D220" s="13"/>
      <c r="E220" s="13"/>
      <c r="F220" s="14"/>
      <c r="G220" s="45"/>
      <c r="H220" s="16"/>
      <c r="I220" s="12"/>
      <c r="J220" s="12"/>
      <c r="K220" s="12"/>
      <c r="L220" s="17"/>
      <c r="M220" s="12"/>
      <c r="N220" s="12"/>
      <c r="O220" s="57" t="s">
        <v>39</v>
      </c>
    </row>
    <row r="221" spans="1:22" x14ac:dyDescent="0.15">
      <c r="A221" s="15"/>
      <c r="B221" s="13"/>
      <c r="C221" s="13"/>
      <c r="D221" s="13"/>
      <c r="E221" s="13"/>
      <c r="F221" s="14"/>
      <c r="G221" s="46" t="s">
        <v>6</v>
      </c>
      <c r="H221" s="19" t="s">
        <v>16</v>
      </c>
      <c r="I221" s="18" t="s">
        <v>18</v>
      </c>
      <c r="J221" s="18" t="s">
        <v>22</v>
      </c>
      <c r="K221" s="18" t="s">
        <v>25</v>
      </c>
      <c r="L221" s="18" t="s">
        <v>27</v>
      </c>
      <c r="M221" s="18" t="s">
        <v>31</v>
      </c>
      <c r="N221" s="18" t="s">
        <v>35</v>
      </c>
      <c r="O221" s="57" t="s">
        <v>32</v>
      </c>
    </row>
    <row r="222" spans="1:22" x14ac:dyDescent="0.15">
      <c r="A222" s="18" t="s">
        <v>13</v>
      </c>
      <c r="B222" s="132" t="s">
        <v>12</v>
      </c>
      <c r="C222" s="133"/>
      <c r="D222" s="133"/>
      <c r="E222" s="133"/>
      <c r="F222" s="134"/>
      <c r="G222" s="46" t="s">
        <v>8</v>
      </c>
      <c r="H222" s="19" t="s">
        <v>17</v>
      </c>
      <c r="I222" s="18" t="s">
        <v>23</v>
      </c>
      <c r="J222" s="18" t="s">
        <v>23</v>
      </c>
      <c r="K222" s="18" t="s">
        <v>44</v>
      </c>
      <c r="L222" s="18" t="s">
        <v>25</v>
      </c>
      <c r="M222" s="18" t="s">
        <v>32</v>
      </c>
      <c r="N222" s="18" t="s">
        <v>36</v>
      </c>
      <c r="O222" s="57" t="s">
        <v>40</v>
      </c>
    </row>
    <row r="223" spans="1:22" ht="8.25" customHeight="1" x14ac:dyDescent="0.15">
      <c r="A223" s="18" t="s">
        <v>14</v>
      </c>
      <c r="B223" s="13"/>
      <c r="C223" s="13"/>
      <c r="D223" s="13"/>
      <c r="E223" s="13"/>
      <c r="F223" s="14"/>
      <c r="G223" s="46" t="s">
        <v>7</v>
      </c>
      <c r="H223" s="14"/>
      <c r="I223" s="18" t="s">
        <v>19</v>
      </c>
      <c r="J223" s="18" t="s">
        <v>29</v>
      </c>
      <c r="K223" s="18" t="s">
        <v>45</v>
      </c>
      <c r="L223" s="18" t="s">
        <v>28</v>
      </c>
      <c r="M223" s="18" t="s">
        <v>33</v>
      </c>
      <c r="N223" s="18" t="s">
        <v>32</v>
      </c>
      <c r="O223" s="58" t="s">
        <v>41</v>
      </c>
      <c r="V223" s="4"/>
    </row>
    <row r="224" spans="1:22" ht="12.75" customHeight="1" x14ac:dyDescent="0.15">
      <c r="A224" s="15"/>
      <c r="B224" s="13"/>
      <c r="C224" s="13"/>
      <c r="D224" s="13"/>
      <c r="E224" s="13"/>
      <c r="F224" s="14"/>
      <c r="G224" s="47"/>
      <c r="H224" s="14"/>
      <c r="I224" s="18" t="s">
        <v>20</v>
      </c>
      <c r="J224" s="18"/>
      <c r="K224" s="18"/>
      <c r="L224" s="18"/>
      <c r="M224" s="18"/>
      <c r="N224" s="18" t="s">
        <v>37</v>
      </c>
      <c r="O224" s="57"/>
      <c r="V224" s="4"/>
    </row>
    <row r="225" spans="1:28" ht="12.75" customHeight="1" x14ac:dyDescent="0.15">
      <c r="A225" s="20" t="s">
        <v>10</v>
      </c>
      <c r="B225" s="132" t="s">
        <v>11</v>
      </c>
      <c r="C225" s="133"/>
      <c r="D225" s="133"/>
      <c r="E225" s="133"/>
      <c r="F225" s="134"/>
      <c r="G225" s="48" t="s">
        <v>9</v>
      </c>
      <c r="H225" s="21" t="s">
        <v>15</v>
      </c>
      <c r="I225" s="20" t="s">
        <v>21</v>
      </c>
      <c r="J225" s="20" t="s">
        <v>24</v>
      </c>
      <c r="K225" s="20" t="s">
        <v>26</v>
      </c>
      <c r="L225" s="20" t="s">
        <v>30</v>
      </c>
      <c r="M225" s="20" t="s">
        <v>34</v>
      </c>
      <c r="N225" s="20" t="s">
        <v>42</v>
      </c>
      <c r="O225" s="59" t="s">
        <v>38</v>
      </c>
      <c r="V225" s="4"/>
    </row>
    <row r="226" spans="1:28" s="3" customFormat="1" ht="44.25" customHeight="1" x14ac:dyDescent="0.2">
      <c r="A226" s="99" t="s">
        <v>51</v>
      </c>
      <c r="B226" s="135" t="s">
        <v>134</v>
      </c>
      <c r="C226" s="136"/>
      <c r="D226" s="136"/>
      <c r="E226" s="136"/>
      <c r="F226" s="137"/>
      <c r="G226" s="100" t="s">
        <v>52</v>
      </c>
      <c r="H226" s="7">
        <v>27</v>
      </c>
      <c r="I226" s="70">
        <v>1</v>
      </c>
      <c r="J226" s="97">
        <f t="shared" ref="J226" si="25">SUM(H226*I226)</f>
        <v>27</v>
      </c>
      <c r="K226" s="70">
        <v>1</v>
      </c>
      <c r="L226" s="71">
        <f t="shared" ref="L226" si="26">SUM(J226*K226)</f>
        <v>27</v>
      </c>
      <c r="M226" s="8"/>
      <c r="N226" s="9"/>
      <c r="O226" s="66"/>
      <c r="Q226" s="1"/>
      <c r="R226" s="1"/>
      <c r="S226" s="1"/>
      <c r="T226" s="1"/>
      <c r="U226" s="1"/>
      <c r="V226" s="4"/>
      <c r="W226" s="1"/>
      <c r="X226" s="1"/>
    </row>
    <row r="227" spans="1:28" s="3" customFormat="1" ht="24" customHeight="1" x14ac:dyDescent="0.2">
      <c r="A227" s="99" t="s">
        <v>114</v>
      </c>
      <c r="B227" s="120" t="s">
        <v>81</v>
      </c>
      <c r="C227" s="121"/>
      <c r="D227" s="121"/>
      <c r="E227" s="121"/>
      <c r="F227" s="122"/>
      <c r="G227" s="100"/>
      <c r="H227" s="7">
        <v>3</v>
      </c>
      <c r="I227" s="70">
        <v>1</v>
      </c>
      <c r="J227" s="97">
        <f>SUM(H227*I227)</f>
        <v>3</v>
      </c>
      <c r="K227" s="70">
        <v>1</v>
      </c>
      <c r="L227" s="71">
        <f>SUM(J227*K227)</f>
        <v>3</v>
      </c>
      <c r="M227" s="8"/>
      <c r="N227" s="9"/>
      <c r="O227" s="66"/>
      <c r="Q227" s="1"/>
      <c r="R227" s="1"/>
      <c r="S227" s="1"/>
      <c r="T227" s="1"/>
      <c r="U227" s="1"/>
      <c r="V227" s="4"/>
      <c r="W227" s="1"/>
      <c r="X227" s="1"/>
    </row>
    <row r="228" spans="1:28" s="3" customFormat="1" ht="39.75" customHeight="1" x14ac:dyDescent="0.2">
      <c r="A228" s="99" t="s">
        <v>51</v>
      </c>
      <c r="B228" s="120" t="s">
        <v>149</v>
      </c>
      <c r="C228" s="121"/>
      <c r="D228" s="121"/>
      <c r="E228" s="121"/>
      <c r="F228" s="122"/>
      <c r="G228" s="100" t="s">
        <v>53</v>
      </c>
      <c r="H228" s="7">
        <v>27</v>
      </c>
      <c r="I228" s="70">
        <v>1</v>
      </c>
      <c r="J228" s="97">
        <f t="shared" ref="J228:J230" si="27">SUM(H228*I228)</f>
        <v>27</v>
      </c>
      <c r="K228" s="70">
        <v>1</v>
      </c>
      <c r="L228" s="71">
        <f t="shared" ref="L228:L230" si="28">SUM(J228*K228)</f>
        <v>27</v>
      </c>
      <c r="M228" s="8"/>
      <c r="N228" s="9"/>
      <c r="O228" s="66"/>
      <c r="Q228" s="1"/>
      <c r="R228" s="1"/>
      <c r="S228" s="1"/>
      <c r="T228" s="1"/>
      <c r="U228" s="1"/>
      <c r="V228" s="4"/>
      <c r="W228" s="1"/>
      <c r="X228" s="1"/>
    </row>
    <row r="229" spans="1:28" s="3" customFormat="1" ht="24" customHeight="1" x14ac:dyDescent="0.2">
      <c r="A229" s="99"/>
      <c r="B229" s="120" t="s">
        <v>81</v>
      </c>
      <c r="C229" s="121"/>
      <c r="D229" s="121"/>
      <c r="E229" s="121"/>
      <c r="F229" s="122"/>
      <c r="G229" s="100"/>
      <c r="H229" s="7">
        <v>3</v>
      </c>
      <c r="I229" s="70">
        <v>1</v>
      </c>
      <c r="J229" s="97">
        <f t="shared" si="27"/>
        <v>3</v>
      </c>
      <c r="K229" s="70">
        <v>1</v>
      </c>
      <c r="L229" s="71">
        <f t="shared" si="28"/>
        <v>3</v>
      </c>
      <c r="M229" s="8"/>
      <c r="N229" s="9"/>
      <c r="O229" s="66"/>
      <c r="Q229" s="1"/>
      <c r="R229" s="1"/>
      <c r="S229" s="1"/>
      <c r="T229" s="1"/>
      <c r="U229" s="1"/>
      <c r="V229" s="4"/>
      <c r="W229" s="1"/>
      <c r="X229" s="1"/>
    </row>
    <row r="230" spans="1:28" s="3" customFormat="1" ht="45.75" customHeight="1" x14ac:dyDescent="0.2">
      <c r="A230" s="99" t="s">
        <v>51</v>
      </c>
      <c r="B230" s="120" t="s">
        <v>150</v>
      </c>
      <c r="C230" s="121"/>
      <c r="D230" s="121"/>
      <c r="E230" s="121"/>
      <c r="F230" s="122"/>
      <c r="G230" s="100" t="s">
        <v>54</v>
      </c>
      <c r="H230" s="7">
        <v>27</v>
      </c>
      <c r="I230" s="70">
        <v>1</v>
      </c>
      <c r="J230" s="97">
        <f t="shared" si="27"/>
        <v>27</v>
      </c>
      <c r="K230" s="70">
        <v>0.5</v>
      </c>
      <c r="L230" s="71">
        <f t="shared" si="28"/>
        <v>13.5</v>
      </c>
      <c r="M230" s="8"/>
      <c r="N230" s="9"/>
      <c r="O230" s="66"/>
      <c r="Q230" s="1"/>
      <c r="R230" s="1"/>
      <c r="S230" s="1"/>
      <c r="T230" s="1"/>
      <c r="U230" s="1"/>
      <c r="V230" s="4"/>
      <c r="W230" s="1"/>
      <c r="X230" s="1"/>
    </row>
    <row r="231" spans="1:28" s="3" customFormat="1" ht="24" customHeight="1" x14ac:dyDescent="0.2">
      <c r="A231" s="99"/>
      <c r="B231" s="120" t="s">
        <v>81</v>
      </c>
      <c r="C231" s="121"/>
      <c r="D231" s="121"/>
      <c r="E231" s="121"/>
      <c r="F231" s="122"/>
      <c r="G231" s="100"/>
      <c r="H231" s="7">
        <v>3</v>
      </c>
      <c r="I231" s="70">
        <v>1</v>
      </c>
      <c r="J231" s="97">
        <f>SUM(H231*I231)</f>
        <v>3</v>
      </c>
      <c r="K231" s="70">
        <v>0.5</v>
      </c>
      <c r="L231" s="71">
        <f>SUM(J231*K231)</f>
        <v>1.5</v>
      </c>
      <c r="M231" s="8"/>
      <c r="N231" s="9"/>
      <c r="O231" s="66"/>
      <c r="Q231" s="1"/>
      <c r="R231" s="1"/>
      <c r="S231" s="1"/>
      <c r="T231" s="1"/>
      <c r="U231" s="1"/>
      <c r="V231" s="4"/>
      <c r="W231" s="1"/>
      <c r="X231" s="1"/>
    </row>
    <row r="232" spans="1:28" s="3" customFormat="1" ht="45.75" customHeight="1" x14ac:dyDescent="0.2">
      <c r="A232" s="99" t="s">
        <v>51</v>
      </c>
      <c r="B232" s="120" t="s">
        <v>151</v>
      </c>
      <c r="C232" s="121"/>
      <c r="D232" s="121"/>
      <c r="E232" s="121"/>
      <c r="F232" s="122"/>
      <c r="G232" s="100" t="s">
        <v>55</v>
      </c>
      <c r="H232" s="7">
        <v>27</v>
      </c>
      <c r="I232" s="70">
        <v>1</v>
      </c>
      <c r="J232" s="97">
        <f t="shared" ref="J232:J233" si="29">SUM(H232*I232)</f>
        <v>27</v>
      </c>
      <c r="K232" s="70">
        <v>1</v>
      </c>
      <c r="L232" s="71">
        <f t="shared" ref="L232" si="30">SUM(J232*K232)</f>
        <v>27</v>
      </c>
      <c r="M232" s="8"/>
      <c r="N232" s="9"/>
      <c r="O232" s="66"/>
      <c r="Q232" s="1"/>
      <c r="R232" s="1"/>
      <c r="S232" s="1"/>
      <c r="T232" s="1"/>
      <c r="U232" s="1"/>
      <c r="V232" s="4"/>
      <c r="W232" s="1"/>
      <c r="X232" s="1"/>
    </row>
    <row r="233" spans="1:28" s="3" customFormat="1" ht="24" customHeight="1" x14ac:dyDescent="0.2">
      <c r="A233" s="99"/>
      <c r="B233" s="120" t="s">
        <v>81</v>
      </c>
      <c r="C233" s="121"/>
      <c r="D233" s="121"/>
      <c r="E233" s="121"/>
      <c r="F233" s="122"/>
      <c r="G233" s="100"/>
      <c r="H233" s="7">
        <v>3</v>
      </c>
      <c r="I233" s="70">
        <v>1</v>
      </c>
      <c r="J233" s="97">
        <f t="shared" si="29"/>
        <v>3</v>
      </c>
      <c r="K233" s="70">
        <v>1</v>
      </c>
      <c r="L233" s="71">
        <f>SUM(J233*K233)</f>
        <v>3</v>
      </c>
      <c r="M233" s="8"/>
      <c r="N233" s="9"/>
      <c r="O233" s="66"/>
      <c r="Q233" s="1"/>
      <c r="R233" s="1"/>
      <c r="S233" s="1"/>
      <c r="T233" s="1"/>
      <c r="U233" s="1"/>
      <c r="V233" s="4"/>
      <c r="W233" s="1"/>
      <c r="X233" s="1"/>
    </row>
    <row r="234" spans="1:28" s="3" customFormat="1" ht="45.75" customHeight="1" x14ac:dyDescent="0.2">
      <c r="A234" s="99" t="s">
        <v>51</v>
      </c>
      <c r="B234" s="123" t="s">
        <v>152</v>
      </c>
      <c r="C234" s="124"/>
      <c r="D234" s="124"/>
      <c r="E234" s="124"/>
      <c r="F234" s="125"/>
      <c r="G234" s="100" t="s">
        <v>107</v>
      </c>
      <c r="H234" s="7">
        <v>27</v>
      </c>
      <c r="I234" s="70">
        <v>4</v>
      </c>
      <c r="J234" s="97">
        <f>SUM(H234*I234)</f>
        <v>108</v>
      </c>
      <c r="K234" s="70">
        <v>1.5</v>
      </c>
      <c r="L234" s="71">
        <f>SUM(J234*K234)</f>
        <v>162</v>
      </c>
      <c r="M234" s="8"/>
      <c r="N234" s="9"/>
      <c r="O234" s="66"/>
      <c r="Q234" s="1"/>
      <c r="R234" s="1"/>
      <c r="S234" s="1"/>
      <c r="T234" s="1"/>
      <c r="U234" s="1"/>
      <c r="V234" s="4"/>
      <c r="W234" s="1"/>
      <c r="X234" s="1"/>
    </row>
    <row r="235" spans="1:28" s="3" customFormat="1" ht="24" customHeight="1" x14ac:dyDescent="0.2">
      <c r="A235" s="99"/>
      <c r="B235" s="120" t="s">
        <v>81</v>
      </c>
      <c r="C235" s="121"/>
      <c r="D235" s="121"/>
      <c r="E235" s="121"/>
      <c r="F235" s="122"/>
      <c r="G235" s="100"/>
      <c r="H235" s="7">
        <v>3</v>
      </c>
      <c r="I235" s="70">
        <v>4</v>
      </c>
      <c r="J235" s="97">
        <f>SUM(H235*I235)</f>
        <v>12</v>
      </c>
      <c r="K235" s="70">
        <v>1.5</v>
      </c>
      <c r="L235" s="71">
        <f>SUM(J235*K235)</f>
        <v>18</v>
      </c>
      <c r="M235" s="8"/>
      <c r="N235" s="9"/>
      <c r="O235" s="66"/>
      <c r="Q235" s="1"/>
      <c r="R235" s="1"/>
      <c r="S235" s="1"/>
      <c r="T235" s="1"/>
      <c r="U235" s="1"/>
      <c r="V235" s="4"/>
      <c r="W235" s="1"/>
      <c r="X235" s="1"/>
    </row>
    <row r="236" spans="1:28" s="13" customFormat="1" ht="20.100000000000001" customHeight="1" x14ac:dyDescent="0.2">
      <c r="A236" s="103"/>
      <c r="B236" s="126" t="s">
        <v>43</v>
      </c>
      <c r="C236" s="127"/>
      <c r="D236" s="127"/>
      <c r="E236" s="127"/>
      <c r="F236" s="128"/>
      <c r="G236" s="104"/>
      <c r="H236" s="105"/>
      <c r="I236" s="106"/>
      <c r="J236" s="105"/>
      <c r="K236" s="106"/>
      <c r="L236" s="105"/>
      <c r="M236" s="107"/>
      <c r="N236" s="106"/>
      <c r="O236" s="107"/>
      <c r="P236" s="23"/>
      <c r="Q236" s="24"/>
      <c r="R236" s="24"/>
      <c r="S236" s="24"/>
      <c r="T236" s="24"/>
      <c r="U236" s="24"/>
      <c r="V236" s="34"/>
      <c r="W236" s="24"/>
    </row>
    <row r="237" spans="1:28" s="13" customFormat="1" ht="2.25" customHeight="1" x14ac:dyDescent="0.15">
      <c r="A237" s="23"/>
      <c r="B237" s="23"/>
      <c r="C237" s="23"/>
      <c r="D237" s="23"/>
      <c r="E237" s="23"/>
      <c r="F237" s="23"/>
      <c r="G237" s="51"/>
      <c r="H237" s="23"/>
      <c r="I237" s="23"/>
      <c r="J237" s="23"/>
      <c r="K237" s="23"/>
      <c r="L237" s="23"/>
      <c r="M237" s="23"/>
      <c r="N237" s="23"/>
      <c r="O237" s="60"/>
    </row>
    <row r="238" spans="1:28" s="13" customFormat="1" ht="2.25" hidden="1" customHeight="1" x14ac:dyDescent="0.15">
      <c r="A238" s="25"/>
      <c r="B238" s="25"/>
      <c r="C238" s="25"/>
      <c r="D238" s="25"/>
      <c r="E238" s="25"/>
      <c r="F238" s="25"/>
      <c r="G238" s="52"/>
      <c r="H238" s="25"/>
      <c r="I238" s="25"/>
      <c r="J238" s="25"/>
      <c r="K238" s="25"/>
      <c r="L238" s="25"/>
      <c r="M238" s="25"/>
      <c r="N238" s="25"/>
      <c r="O238" s="61"/>
      <c r="P238" s="23"/>
      <c r="Q238" s="23"/>
      <c r="R238" s="23"/>
      <c r="S238" s="23"/>
      <c r="T238" s="23"/>
      <c r="U238" s="23"/>
      <c r="V238" s="38"/>
      <c r="W238" s="23"/>
      <c r="X238" s="23"/>
      <c r="Y238" s="23"/>
      <c r="Z238" s="23"/>
      <c r="AA238" s="23"/>
      <c r="AB238" s="23"/>
    </row>
    <row r="239" spans="1:28" x14ac:dyDescent="0.15">
      <c r="O239" s="54"/>
    </row>
    <row r="240" spans="1:28" x14ac:dyDescent="0.15">
      <c r="O240" s="54"/>
    </row>
    <row r="241" spans="15:15" x14ac:dyDescent="0.15">
      <c r="O241" s="54"/>
    </row>
    <row r="242" spans="15:15" x14ac:dyDescent="0.15">
      <c r="O242" s="54"/>
    </row>
    <row r="243" spans="15:15" x14ac:dyDescent="0.15">
      <c r="O243" s="54"/>
    </row>
    <row r="244" spans="15:15" x14ac:dyDescent="0.15">
      <c r="O244" s="54"/>
    </row>
    <row r="245" spans="15:15" x14ac:dyDescent="0.15">
      <c r="O245" s="54"/>
    </row>
    <row r="246" spans="15:15" x14ac:dyDescent="0.15">
      <c r="O246" s="54"/>
    </row>
    <row r="247" spans="15:15" x14ac:dyDescent="0.15">
      <c r="O247" s="54"/>
    </row>
    <row r="248" spans="15:15" x14ac:dyDescent="0.15">
      <c r="O248" s="54"/>
    </row>
    <row r="249" spans="15:15" x14ac:dyDescent="0.15">
      <c r="O249" s="54"/>
    </row>
    <row r="250" spans="15:15" x14ac:dyDescent="0.15">
      <c r="O250" s="54"/>
    </row>
    <row r="251" spans="15:15" x14ac:dyDescent="0.15">
      <c r="O251" s="54"/>
    </row>
    <row r="252" spans="15:15" x14ac:dyDescent="0.15">
      <c r="O252" s="54"/>
    </row>
    <row r="253" spans="15:15" x14ac:dyDescent="0.15">
      <c r="O253" s="54"/>
    </row>
    <row r="254" spans="15:15" x14ac:dyDescent="0.15">
      <c r="O254" s="54"/>
    </row>
    <row r="255" spans="15:15" x14ac:dyDescent="0.15">
      <c r="O255" s="54"/>
    </row>
    <row r="256" spans="15:15" x14ac:dyDescent="0.15">
      <c r="O256" s="54"/>
    </row>
    <row r="257" spans="15:15" x14ac:dyDescent="0.15">
      <c r="O257" s="54"/>
    </row>
    <row r="258" spans="15:15" x14ac:dyDescent="0.15">
      <c r="O258" s="54"/>
    </row>
    <row r="259" spans="15:15" x14ac:dyDescent="0.15">
      <c r="O259" s="54"/>
    </row>
    <row r="260" spans="15:15" x14ac:dyDescent="0.15">
      <c r="O260" s="54"/>
    </row>
    <row r="261" spans="15:15" x14ac:dyDescent="0.15">
      <c r="O261" s="54"/>
    </row>
    <row r="262" spans="15:15" x14ac:dyDescent="0.15">
      <c r="O262" s="54"/>
    </row>
    <row r="263" spans="15:15" x14ac:dyDescent="0.15">
      <c r="O263" s="54"/>
    </row>
    <row r="264" spans="15:15" x14ac:dyDescent="0.15">
      <c r="O264" s="54"/>
    </row>
    <row r="265" spans="15:15" x14ac:dyDescent="0.15">
      <c r="O265" s="54"/>
    </row>
    <row r="266" spans="15:15" x14ac:dyDescent="0.15">
      <c r="O266" s="54"/>
    </row>
    <row r="267" spans="15:15" x14ac:dyDescent="0.15">
      <c r="O267" s="54"/>
    </row>
    <row r="268" spans="15:15" x14ac:dyDescent="0.15">
      <c r="O268" s="54"/>
    </row>
    <row r="269" spans="15:15" x14ac:dyDescent="0.15">
      <c r="O269" s="54"/>
    </row>
    <row r="270" spans="15:15" x14ac:dyDescent="0.15">
      <c r="O270" s="54"/>
    </row>
    <row r="271" spans="15:15" x14ac:dyDescent="0.15">
      <c r="O271" s="54"/>
    </row>
    <row r="272" spans="15:15" x14ac:dyDescent="0.15">
      <c r="O272" s="54"/>
    </row>
    <row r="273" spans="15:15" x14ac:dyDescent="0.15">
      <c r="O273" s="54"/>
    </row>
    <row r="274" spans="15:15" x14ac:dyDescent="0.15">
      <c r="O274" s="54"/>
    </row>
    <row r="275" spans="15:15" x14ac:dyDescent="0.15">
      <c r="O275" s="54"/>
    </row>
    <row r="276" spans="15:15" x14ac:dyDescent="0.15">
      <c r="O276" s="54"/>
    </row>
    <row r="277" spans="15:15" x14ac:dyDescent="0.15">
      <c r="O277" s="54"/>
    </row>
    <row r="278" spans="15:15" x14ac:dyDescent="0.15">
      <c r="O278" s="54"/>
    </row>
    <row r="279" spans="15:15" x14ac:dyDescent="0.15">
      <c r="O279" s="54"/>
    </row>
    <row r="280" spans="15:15" x14ac:dyDescent="0.15">
      <c r="O280" s="54"/>
    </row>
    <row r="281" spans="15:15" x14ac:dyDescent="0.15">
      <c r="O281" s="54"/>
    </row>
    <row r="282" spans="15:15" x14ac:dyDescent="0.15">
      <c r="O282" s="54"/>
    </row>
    <row r="283" spans="15:15" x14ac:dyDescent="0.15">
      <c r="O283" s="54"/>
    </row>
    <row r="284" spans="15:15" x14ac:dyDescent="0.15">
      <c r="O284" s="54"/>
    </row>
    <row r="285" spans="15:15" x14ac:dyDescent="0.15">
      <c r="O285" s="54"/>
    </row>
    <row r="286" spans="15:15" x14ac:dyDescent="0.15">
      <c r="O286" s="54"/>
    </row>
    <row r="287" spans="15:15" x14ac:dyDescent="0.15">
      <c r="O287" s="54"/>
    </row>
    <row r="288" spans="15:15" x14ac:dyDescent="0.15">
      <c r="O288" s="54"/>
    </row>
    <row r="289" spans="15:15" x14ac:dyDescent="0.15">
      <c r="O289" s="54"/>
    </row>
    <row r="290" spans="15:15" x14ac:dyDescent="0.15">
      <c r="O290" s="54"/>
    </row>
    <row r="291" spans="15:15" x14ac:dyDescent="0.15">
      <c r="O291" s="54"/>
    </row>
    <row r="292" spans="15:15" x14ac:dyDescent="0.15">
      <c r="O292" s="54"/>
    </row>
    <row r="293" spans="15:15" x14ac:dyDescent="0.15">
      <c r="O293" s="54"/>
    </row>
    <row r="294" spans="15:15" x14ac:dyDescent="0.15">
      <c r="O294" s="54"/>
    </row>
    <row r="295" spans="15:15" x14ac:dyDescent="0.15">
      <c r="O295" s="54"/>
    </row>
    <row r="296" spans="15:15" x14ac:dyDescent="0.15">
      <c r="O296" s="54"/>
    </row>
    <row r="297" spans="15:15" x14ac:dyDescent="0.15">
      <c r="O297" s="54"/>
    </row>
    <row r="298" spans="15:15" x14ac:dyDescent="0.15">
      <c r="O298" s="54"/>
    </row>
    <row r="299" spans="15:15" x14ac:dyDescent="0.15">
      <c r="O299" s="54"/>
    </row>
    <row r="300" spans="15:15" x14ac:dyDescent="0.15">
      <c r="O300" s="54"/>
    </row>
    <row r="301" spans="15:15" x14ac:dyDescent="0.15">
      <c r="O301" s="54"/>
    </row>
    <row r="302" spans="15:15" x14ac:dyDescent="0.15">
      <c r="O302" s="54"/>
    </row>
    <row r="303" spans="15:15" x14ac:dyDescent="0.15">
      <c r="O303" s="54"/>
    </row>
    <row r="304" spans="15:15" x14ac:dyDescent="0.15">
      <c r="O304" s="54"/>
    </row>
    <row r="305" spans="15:15" x14ac:dyDescent="0.15">
      <c r="O305" s="54"/>
    </row>
    <row r="306" spans="15:15" x14ac:dyDescent="0.15">
      <c r="O306" s="54"/>
    </row>
    <row r="307" spans="15:15" x14ac:dyDescent="0.15">
      <c r="O307" s="54"/>
    </row>
    <row r="308" spans="15:15" x14ac:dyDescent="0.15">
      <c r="O308" s="54"/>
    </row>
    <row r="309" spans="15:15" x14ac:dyDescent="0.15">
      <c r="O309" s="54"/>
    </row>
    <row r="310" spans="15:15" x14ac:dyDescent="0.15">
      <c r="O310" s="54"/>
    </row>
    <row r="311" spans="15:15" x14ac:dyDescent="0.15">
      <c r="O311" s="54"/>
    </row>
    <row r="312" spans="15:15" x14ac:dyDescent="0.15">
      <c r="O312" s="54"/>
    </row>
    <row r="313" spans="15:15" x14ac:dyDescent="0.15">
      <c r="O313" s="54"/>
    </row>
    <row r="314" spans="15:15" x14ac:dyDescent="0.15">
      <c r="O314" s="54"/>
    </row>
    <row r="315" spans="15:15" x14ac:dyDescent="0.15">
      <c r="O315" s="54"/>
    </row>
    <row r="316" spans="15:15" x14ac:dyDescent="0.15">
      <c r="O316" s="54"/>
    </row>
    <row r="317" spans="15:15" x14ac:dyDescent="0.15">
      <c r="O317" s="54"/>
    </row>
    <row r="318" spans="15:15" x14ac:dyDescent="0.15">
      <c r="O318" s="54"/>
    </row>
    <row r="319" spans="15:15" x14ac:dyDescent="0.15">
      <c r="O319" s="54"/>
    </row>
    <row r="320" spans="15:15" x14ac:dyDescent="0.15">
      <c r="O320" s="54"/>
    </row>
    <row r="321" spans="15:15" x14ac:dyDescent="0.15">
      <c r="O321" s="54"/>
    </row>
    <row r="322" spans="15:15" x14ac:dyDescent="0.15">
      <c r="O322" s="54"/>
    </row>
    <row r="323" spans="15:15" x14ac:dyDescent="0.15">
      <c r="O323" s="54"/>
    </row>
    <row r="324" spans="15:15" x14ac:dyDescent="0.15">
      <c r="O324" s="54"/>
    </row>
    <row r="325" spans="15:15" x14ac:dyDescent="0.15">
      <c r="O325" s="54"/>
    </row>
    <row r="326" spans="15:15" x14ac:dyDescent="0.15">
      <c r="O326" s="54"/>
    </row>
    <row r="327" spans="15:15" x14ac:dyDescent="0.15">
      <c r="O327" s="54"/>
    </row>
    <row r="328" spans="15:15" x14ac:dyDescent="0.15">
      <c r="O328" s="54"/>
    </row>
    <row r="329" spans="15:15" x14ac:dyDescent="0.15">
      <c r="O329" s="54"/>
    </row>
    <row r="330" spans="15:15" x14ac:dyDescent="0.15">
      <c r="O330" s="54"/>
    </row>
    <row r="331" spans="15:15" x14ac:dyDescent="0.15">
      <c r="O331" s="54"/>
    </row>
    <row r="332" spans="15:15" x14ac:dyDescent="0.15">
      <c r="O332" s="54"/>
    </row>
    <row r="333" spans="15:15" x14ac:dyDescent="0.15">
      <c r="O333" s="54"/>
    </row>
    <row r="334" spans="15:15" x14ac:dyDescent="0.15">
      <c r="O334" s="54"/>
    </row>
    <row r="335" spans="15:15" x14ac:dyDescent="0.15">
      <c r="O335" s="54"/>
    </row>
    <row r="336" spans="15:15" x14ac:dyDescent="0.15">
      <c r="O336" s="54"/>
    </row>
    <row r="337" spans="15:15" x14ac:dyDescent="0.15">
      <c r="O337" s="54"/>
    </row>
    <row r="338" spans="15:15" x14ac:dyDescent="0.15">
      <c r="O338" s="54"/>
    </row>
    <row r="339" spans="15:15" x14ac:dyDescent="0.15">
      <c r="O339" s="54"/>
    </row>
    <row r="340" spans="15:15" x14ac:dyDescent="0.15">
      <c r="O340" s="54"/>
    </row>
    <row r="341" spans="15:15" x14ac:dyDescent="0.15">
      <c r="O341" s="54"/>
    </row>
    <row r="342" spans="15:15" x14ac:dyDescent="0.15">
      <c r="O342" s="54"/>
    </row>
    <row r="343" spans="15:15" x14ac:dyDescent="0.15">
      <c r="O343" s="54"/>
    </row>
    <row r="344" spans="15:15" x14ac:dyDescent="0.15">
      <c r="O344" s="54"/>
    </row>
    <row r="345" spans="15:15" x14ac:dyDescent="0.15">
      <c r="O345" s="54"/>
    </row>
    <row r="346" spans="15:15" x14ac:dyDescent="0.15">
      <c r="O346" s="54"/>
    </row>
    <row r="347" spans="15:15" x14ac:dyDescent="0.15">
      <c r="O347" s="54"/>
    </row>
    <row r="348" spans="15:15" x14ac:dyDescent="0.15">
      <c r="O348" s="54"/>
    </row>
    <row r="349" spans="15:15" x14ac:dyDescent="0.15">
      <c r="O349" s="54"/>
    </row>
    <row r="350" spans="15:15" x14ac:dyDescent="0.15">
      <c r="O350" s="54"/>
    </row>
    <row r="351" spans="15:15" x14ac:dyDescent="0.15">
      <c r="O351" s="54"/>
    </row>
    <row r="352" spans="15:15" x14ac:dyDescent="0.15">
      <c r="O352" s="54"/>
    </row>
    <row r="353" spans="15:15" x14ac:dyDescent="0.15">
      <c r="O353" s="54"/>
    </row>
    <row r="354" spans="15:15" x14ac:dyDescent="0.15">
      <c r="O354" s="54"/>
    </row>
    <row r="355" spans="15:15" x14ac:dyDescent="0.15">
      <c r="O355" s="54"/>
    </row>
    <row r="356" spans="15:15" x14ac:dyDescent="0.15">
      <c r="O356" s="54"/>
    </row>
    <row r="357" spans="15:15" x14ac:dyDescent="0.15">
      <c r="O357" s="54"/>
    </row>
    <row r="358" spans="15:15" x14ac:dyDescent="0.15">
      <c r="O358" s="54"/>
    </row>
    <row r="359" spans="15:15" x14ac:dyDescent="0.15">
      <c r="O359" s="54"/>
    </row>
    <row r="360" spans="15:15" x14ac:dyDescent="0.15">
      <c r="O360" s="54"/>
    </row>
    <row r="361" spans="15:15" x14ac:dyDescent="0.15">
      <c r="O361" s="54"/>
    </row>
    <row r="362" spans="15:15" x14ac:dyDescent="0.15">
      <c r="O362" s="54"/>
    </row>
    <row r="363" spans="15:15" x14ac:dyDescent="0.15">
      <c r="O363" s="54"/>
    </row>
    <row r="364" spans="15:15" x14ac:dyDescent="0.15">
      <c r="O364" s="54"/>
    </row>
    <row r="365" spans="15:15" x14ac:dyDescent="0.15">
      <c r="O365" s="54"/>
    </row>
    <row r="366" spans="15:15" x14ac:dyDescent="0.15">
      <c r="O366" s="54"/>
    </row>
    <row r="367" spans="15:15" x14ac:dyDescent="0.15">
      <c r="O367" s="54"/>
    </row>
    <row r="368" spans="15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</sheetData>
  <mergeCells count="154">
    <mergeCell ref="N214:O215"/>
    <mergeCell ref="A216:F217"/>
    <mergeCell ref="H216:O217"/>
    <mergeCell ref="H218:L219"/>
    <mergeCell ref="M218:O219"/>
    <mergeCell ref="B222:F222"/>
    <mergeCell ref="B233:F233"/>
    <mergeCell ref="I6:M12"/>
    <mergeCell ref="B25:F25"/>
    <mergeCell ref="B34:F34"/>
    <mergeCell ref="B33:F33"/>
    <mergeCell ref="A35:F35"/>
    <mergeCell ref="B24:F24"/>
    <mergeCell ref="B26:F26"/>
    <mergeCell ref="B28:F28"/>
    <mergeCell ref="B32:F32"/>
    <mergeCell ref="B30:F30"/>
    <mergeCell ref="B31:F31"/>
    <mergeCell ref="B27:F27"/>
    <mergeCell ref="B29:F29"/>
    <mergeCell ref="B88:F88"/>
    <mergeCell ref="B91:F91"/>
    <mergeCell ref="B69:F69"/>
    <mergeCell ref="A207:H215"/>
    <mergeCell ref="I207:M207"/>
    <mergeCell ref="I209:M21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B60:F60"/>
    <mergeCell ref="B61:F61"/>
    <mergeCell ref="B62:F62"/>
    <mergeCell ref="B92:F92"/>
    <mergeCell ref="B93:F93"/>
    <mergeCell ref="N80:O81"/>
    <mergeCell ref="A82:F83"/>
    <mergeCell ref="H82:O83"/>
    <mergeCell ref="H84:L85"/>
    <mergeCell ref="M84:O85"/>
    <mergeCell ref="A73:H81"/>
    <mergeCell ref="I73:M73"/>
    <mergeCell ref="B54:F54"/>
    <mergeCell ref="B57:F57"/>
    <mergeCell ref="B58:F58"/>
    <mergeCell ref="B59:F59"/>
    <mergeCell ref="N46:O47"/>
    <mergeCell ref="A48:F49"/>
    <mergeCell ref="H48:O49"/>
    <mergeCell ref="H50:L51"/>
    <mergeCell ref="M50:O51"/>
    <mergeCell ref="A39:H47"/>
    <mergeCell ref="I39:M39"/>
    <mergeCell ref="I41:M47"/>
    <mergeCell ref="I107:M107"/>
    <mergeCell ref="I109:M115"/>
    <mergeCell ref="N114:O115"/>
    <mergeCell ref="B63:F63"/>
    <mergeCell ref="B67:F67"/>
    <mergeCell ref="B64:F64"/>
    <mergeCell ref="B66:F66"/>
    <mergeCell ref="B65:F65"/>
    <mergeCell ref="B95:F95"/>
    <mergeCell ref="B94:F94"/>
    <mergeCell ref="B96:F96"/>
    <mergeCell ref="B97:F97"/>
    <mergeCell ref="B102:F102"/>
    <mergeCell ref="B103:F103"/>
    <mergeCell ref="A107:H115"/>
    <mergeCell ref="B101:F101"/>
    <mergeCell ref="B100:F100"/>
    <mergeCell ref="B99:F99"/>
    <mergeCell ref="B98:F98"/>
    <mergeCell ref="I75:M81"/>
    <mergeCell ref="B68:F68"/>
    <mergeCell ref="A116:F117"/>
    <mergeCell ref="H116:O117"/>
    <mergeCell ref="H118:L119"/>
    <mergeCell ref="M118:O119"/>
    <mergeCell ref="B122:F122"/>
    <mergeCell ref="B125:F125"/>
    <mergeCell ref="B126:F126"/>
    <mergeCell ref="B128:F128"/>
    <mergeCell ref="B129:F129"/>
    <mergeCell ref="B127:F127"/>
    <mergeCell ref="B130:F130"/>
    <mergeCell ref="B131:F131"/>
    <mergeCell ref="B136:F136"/>
    <mergeCell ref="B137:F137"/>
    <mergeCell ref="A141:H149"/>
    <mergeCell ref="I141:M141"/>
    <mergeCell ref="I143:M149"/>
    <mergeCell ref="B135:F135"/>
    <mergeCell ref="B134:F134"/>
    <mergeCell ref="B133:F133"/>
    <mergeCell ref="B132:F132"/>
    <mergeCell ref="B163:F163"/>
    <mergeCell ref="N148:O149"/>
    <mergeCell ref="A150:F151"/>
    <mergeCell ref="H150:O151"/>
    <mergeCell ref="H152:L153"/>
    <mergeCell ref="M152:O153"/>
    <mergeCell ref="B156:F156"/>
    <mergeCell ref="N182:O183"/>
    <mergeCell ref="B159:F159"/>
    <mergeCell ref="B160:F160"/>
    <mergeCell ref="B166:F166"/>
    <mergeCell ref="B167:F167"/>
    <mergeCell ref="B168:F168"/>
    <mergeCell ref="B169:F169"/>
    <mergeCell ref="B165:F165"/>
    <mergeCell ref="B162:F162"/>
    <mergeCell ref="B164:F164"/>
    <mergeCell ref="B161:F161"/>
    <mergeCell ref="H184:O185"/>
    <mergeCell ref="H186:L187"/>
    <mergeCell ref="M186:O187"/>
    <mergeCell ref="B190:F190"/>
    <mergeCell ref="B193:F193"/>
    <mergeCell ref="B170:F170"/>
    <mergeCell ref="B171:F171"/>
    <mergeCell ref="A175:H183"/>
    <mergeCell ref="I175:M175"/>
    <mergeCell ref="I177:M183"/>
    <mergeCell ref="B194:F194"/>
    <mergeCell ref="B195:F195"/>
    <mergeCell ref="A184:F185"/>
    <mergeCell ref="B205:F205"/>
    <mergeCell ref="B231:F231"/>
    <mergeCell ref="B234:F234"/>
    <mergeCell ref="B235:F235"/>
    <mergeCell ref="B236:F236"/>
    <mergeCell ref="B196:F196"/>
    <mergeCell ref="B198:F198"/>
    <mergeCell ref="B199:F199"/>
    <mergeCell ref="B204:F204"/>
    <mergeCell ref="B197:F197"/>
    <mergeCell ref="B202:F202"/>
    <mergeCell ref="B200:F200"/>
    <mergeCell ref="B201:F201"/>
    <mergeCell ref="B203:F203"/>
    <mergeCell ref="B225:F225"/>
    <mergeCell ref="B226:F226"/>
    <mergeCell ref="B227:F227"/>
    <mergeCell ref="B228:F228"/>
    <mergeCell ref="B229:F229"/>
    <mergeCell ref="B230:F230"/>
    <mergeCell ref="B232:F232"/>
  </mergeCells>
  <phoneticPr fontId="14" type="noConversion"/>
  <printOptions horizontalCentered="1"/>
  <pageMargins left="0.25" right="0.25" top="0.4" bottom="0.75" header="0.5" footer="0.5"/>
  <pageSetup scale="82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7" manualBreakCount="7">
    <brk id="35" max="14" man="1"/>
    <brk id="71" max="14" man="1"/>
    <brk id="104" max="14" man="1"/>
    <brk id="137" max="14" man="1"/>
    <brk id="173" max="14" man="1"/>
    <brk id="205" max="14" man="1"/>
    <brk id="237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2017-02-24T19:21:02Z</cp:lastPrinted>
  <dcterms:created xsi:type="dcterms:W3CDTF">2000-01-10T18:54:20Z</dcterms:created>
  <dcterms:modified xsi:type="dcterms:W3CDTF">2017-02-24T19:21:57Z</dcterms:modified>
</cp:coreProperties>
</file>