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APHIS Form 79" sheetId="1" r:id="rId1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<sst xmlns="http://schemas.openxmlformats.org/spreadsheetml/2006/main" count="125" uniqueCount="95">
  <si>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</si>
  <si>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</si>
  <si>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</si>
  <si>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</si>
  <si>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</si>
  <si>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</si>
  <si>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</si>
  <si>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</si>
  <si>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</si>
  <si>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Application for Registration</t>
  </si>
  <si>
    <t>Letter of Credit</t>
  </si>
  <si>
    <t>Livestock Scale Test Report</t>
  </si>
  <si>
    <t>Monorail Scale Test Report</t>
  </si>
  <si>
    <t>Packer’s Inquiry</t>
  </si>
  <si>
    <t>Annual Report of Live Poultry Dealers</t>
  </si>
  <si>
    <t>Live Poultry Dealer Inquiry</t>
  </si>
  <si>
    <t>Reparation Complaint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</si>
  <si>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</si>
  <si>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</si>
  <si>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</si>
  <si>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</si>
  <si>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</si>
  <si>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</si>
  <si>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</si>
  <si>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</si>
  <si>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</si>
  <si>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</si>
  <si>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</si>
  <si>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</si>
  <si>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</si>
  <si>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</si>
  <si>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</si>
  <si>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</si>
  <si>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Regulations and Related Reporting and Recordkeeping Requirements
Packers and Stockyards Programs, GIPSA</t>
  </si>
  <si>
    <t>Totals</t>
  </si>
  <si>
    <t>Supplement to Annual Report of Packers</t>
  </si>
  <si>
    <t>Bond Rider</t>
  </si>
  <si>
    <t>Estimated Annual Program Costs for Collecting, Processing, Analyzing, Tabulating and/or Publishing the Information Collected
(Do NOT include administrative costs such as printing and mailing of forms, etc.)</t>
  </si>
  <si>
    <t>Stockyard Information</t>
  </si>
  <si>
    <t>Posted Stockyards Name Change</t>
  </si>
  <si>
    <t xml:space="preserve">Bond </t>
  </si>
  <si>
    <t>Proof of Claim Under Surety Bond - Clause No. 1</t>
  </si>
  <si>
    <t>Proof of Claim Under Surety Bond - Clause No. 2, 3, &amp; 4</t>
  </si>
  <si>
    <t>Trust Fund Agreement (TFA)</t>
  </si>
  <si>
    <t>Trust Agreement (TA)</t>
  </si>
  <si>
    <t>Termination of TA or TFA</t>
  </si>
  <si>
    <t>Automatic Renewal Rider</t>
  </si>
  <si>
    <t>Annual Report of Dealer or Market Agency - BOC</t>
  </si>
  <si>
    <t>Hopper Scale Test Report - Feed</t>
  </si>
  <si>
    <t>Statistical Report</t>
  </si>
  <si>
    <t>Assessment Report</t>
  </si>
  <si>
    <t>Rider for General Use with TFA or TA</t>
  </si>
  <si>
    <t>P&amp;SP-2400</t>
  </si>
  <si>
    <t>P&amp;SP-1000</t>
  </si>
  <si>
    <t>P&amp;SP-1100</t>
  </si>
  <si>
    <t>P&amp;SP-1200</t>
  </si>
  <si>
    <t>P&amp;SP-1300</t>
  </si>
  <si>
    <t>P&amp;SP-1400</t>
  </si>
  <si>
    <t>P&amp;SP-1500</t>
  </si>
  <si>
    <t>P&amp;SP-2000</t>
  </si>
  <si>
    <t>P&amp;SP-2100</t>
  </si>
  <si>
    <t>P&amp;SP-2110</t>
  </si>
  <si>
    <t>P&amp;SP-2120</t>
  </si>
  <si>
    <t>P&amp;SP-2200</t>
  </si>
  <si>
    <t>P&amp;SP-2300</t>
  </si>
  <si>
    <t>P&amp;SP-2500</t>
  </si>
  <si>
    <t>P&amp;SP-2600</t>
  </si>
  <si>
    <t>P&amp;SP-2610</t>
  </si>
  <si>
    <t>P&amp;SP-4000</t>
  </si>
  <si>
    <t>P&amp;SP-4200</t>
  </si>
  <si>
    <t>P&amp;SP-4300</t>
  </si>
  <si>
    <t>P&amp;SP-4400</t>
  </si>
  <si>
    <t>P&amp;SP-4500</t>
  </si>
  <si>
    <t>P&amp;SP-5000</t>
  </si>
  <si>
    <t>P&amp;SP-6010</t>
  </si>
  <si>
    <t>P&amp;SP-6020</t>
  </si>
  <si>
    <t>Application for Registration - Packer Buyer</t>
  </si>
  <si>
    <t>OMB Control No.
0580-0015</t>
  </si>
  <si>
    <t>Vehicle Scale Test Report</t>
  </si>
  <si>
    <t>*Includes field and headqarters personnel.</t>
  </si>
  <si>
    <t>P&amp;SP-3001</t>
  </si>
  <si>
    <t>P&amp;SP-3002</t>
  </si>
  <si>
    <t>P&amp;SP-3003</t>
  </si>
  <si>
    <t>P&amp;SP-3004</t>
  </si>
  <si>
    <t>P&amp;SP-3005</t>
  </si>
  <si>
    <t>P&amp;SP-7001</t>
  </si>
  <si>
    <t>P&amp;SP-7002</t>
  </si>
  <si>
    <t>P&amp;SP-7003</t>
  </si>
  <si>
    <t>Status of Custodial Bank Account for Shippers’ Proceeds Special Report</t>
  </si>
  <si>
    <t>Supplemental Balance Sheet Special Report</t>
  </si>
  <si>
    <t>Special Report for Review of Dealer, Market Agency and Packer Bonds</t>
  </si>
  <si>
    <t>Annual Report Packers</t>
  </si>
  <si>
    <t>8/8</t>
  </si>
  <si>
    <t>12/8</t>
  </si>
  <si>
    <t>6/8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</si>
</sst>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3" xfId="0" applyNumberFormat="1" applyFont="1" applyBorder="1" applyAlignment="1">
      <alignment horizontal="right" wrapText="1"/>
    </xf>
    <xf numFmtId="0" fontId="0" fillId="0" borderId="13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8.421875" style="0" customWidth="1"/>
    <col min="2" max="2" width="50.421875" style="0" customWidth="1"/>
    <col min="3" max="3" width="8.7109375" style="0" customWidth="1"/>
    <col min="4" max="4" width="8.57421875" style="9" customWidth="1"/>
    <col min="5" max="5" width="7.28125" style="7" customWidth="1"/>
    <col min="6" max="6" width="8.28125" style="12" customWidth="1"/>
    <col min="7" max="7" width="12.421875" style="4" customWidth="1"/>
    <col min="8" max="8" width="7.7109375" style="7" customWidth="1"/>
    <col min="9" max="9" width="8.140625" style="15" customWidth="1"/>
    <col min="10" max="10" width="7.7109375" style="15" customWidth="1"/>
    <col min="11" max="11" width="8.421875" style="0" customWidth="1"/>
  </cols>
  <sheetData>
    <row r="1" spans="1:11" ht="30" customHeight="1">
      <c r="A1" s="43" t="s">
        <v>37</v>
      </c>
      <c r="B1" s="44"/>
      <c r="C1" s="44"/>
      <c r="D1" s="44"/>
      <c r="E1" s="44"/>
      <c r="F1" s="44"/>
      <c r="G1" s="44"/>
      <c r="H1" s="44"/>
      <c r="I1" s="16"/>
      <c r="J1" s="16"/>
      <c r="K1" s="1"/>
    </row>
    <row r="2" spans="1:11" ht="24.75" customHeight="1">
      <c r="A2" s="41" t="s">
        <v>33</v>
      </c>
      <c r="B2" s="42"/>
      <c r="C2" s="42"/>
      <c r="D2" s="42"/>
      <c r="E2" s="42"/>
      <c r="F2" s="42"/>
      <c r="G2" s="42"/>
      <c r="H2" s="48" t="s">
        <v>77</v>
      </c>
      <c r="I2" s="49"/>
      <c r="J2" s="16"/>
      <c r="K2" s="8">
        <v>42956</v>
      </c>
    </row>
    <row r="3" spans="1:11" ht="33.75" customHeight="1">
      <c r="A3" s="45" t="s">
        <v>23</v>
      </c>
      <c r="B3" s="45"/>
      <c r="C3" s="17" t="s">
        <v>0</v>
      </c>
      <c r="D3" s="18" t="s">
        <v>24</v>
      </c>
      <c r="E3" s="19" t="s">
        <v>25</v>
      </c>
      <c r="F3" s="47" t="s">
        <v>26</v>
      </c>
      <c r="G3" s="47"/>
      <c r="H3" s="19" t="s">
        <v>29</v>
      </c>
      <c r="I3" s="20" t="s">
        <v>30</v>
      </c>
      <c r="J3" s="20" t="s">
        <v>31</v>
      </c>
      <c r="K3" s="17" t="s">
        <v>32</v>
      </c>
    </row>
    <row r="4" spans="1:11" ht="13.5" customHeight="1">
      <c r="A4" s="3"/>
      <c r="B4" s="3"/>
      <c r="C4" s="3"/>
      <c r="D4" s="22"/>
      <c r="E4" s="6" t="s">
        <v>22</v>
      </c>
      <c r="F4" s="21" t="s">
        <v>27</v>
      </c>
      <c r="G4" s="22" t="s">
        <v>28</v>
      </c>
      <c r="H4" s="6" t="s">
        <v>21</v>
      </c>
      <c r="I4" s="23" t="s">
        <v>20</v>
      </c>
      <c r="J4" s="23" t="s">
        <v>19</v>
      </c>
      <c r="K4" s="3"/>
    </row>
    <row r="5" spans="1:11" ht="12.75">
      <c r="A5" s="46" t="s">
        <v>1</v>
      </c>
      <c r="B5" s="46"/>
      <c r="C5" s="3" t="s">
        <v>2</v>
      </c>
      <c r="D5" s="22" t="s">
        <v>3</v>
      </c>
      <c r="E5" s="6" t="s">
        <v>4</v>
      </c>
      <c r="F5" s="21" t="s">
        <v>17</v>
      </c>
      <c r="G5" s="22" t="s">
        <v>18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 t="s">
        <v>53</v>
      </c>
      <c r="B6" s="2" t="s">
        <v>9</v>
      </c>
      <c r="C6" s="5">
        <v>469</v>
      </c>
      <c r="D6" s="28">
        <v>0.5</v>
      </c>
      <c r="E6" s="5">
        <f aca="true" t="shared" si="0" ref="E6:E21">+C6*D6</f>
        <v>234.5</v>
      </c>
      <c r="F6" s="21" t="s">
        <v>92</v>
      </c>
      <c r="G6" s="24">
        <v>23.14</v>
      </c>
      <c r="H6" s="25">
        <f aca="true" t="shared" si="1" ref="H6:H21">+E6*G6</f>
        <v>5426.33</v>
      </c>
      <c r="I6" s="25">
        <f aca="true" t="shared" si="2" ref="I6:I21">+H6*0.139</f>
        <v>754.2598700000001</v>
      </c>
      <c r="J6" s="25">
        <f aca="true" t="shared" si="3" ref="J6:J21">+H6+I6</f>
        <v>6180.58987</v>
      </c>
      <c r="K6" s="2"/>
    </row>
    <row r="7" spans="1:11" ht="12.75">
      <c r="A7" s="2" t="s">
        <v>54</v>
      </c>
      <c r="B7" s="2" t="s">
        <v>76</v>
      </c>
      <c r="C7" s="5">
        <v>45</v>
      </c>
      <c r="D7" s="28">
        <v>0.5</v>
      </c>
      <c r="E7" s="5">
        <f t="shared" si="0"/>
        <v>22.5</v>
      </c>
      <c r="F7" s="21" t="s">
        <v>92</v>
      </c>
      <c r="G7" s="24">
        <v>23.14</v>
      </c>
      <c r="H7" s="25">
        <f t="shared" si="1"/>
        <v>520.65</v>
      </c>
      <c r="I7" s="25">
        <f t="shared" si="2"/>
        <v>72.37035</v>
      </c>
      <c r="J7" s="25">
        <f t="shared" si="3"/>
        <v>593.02035</v>
      </c>
      <c r="K7" s="2"/>
    </row>
    <row r="8" spans="1:11" s="30" customFormat="1" ht="12.75">
      <c r="A8" s="29" t="s">
        <v>55</v>
      </c>
      <c r="B8" s="29" t="s">
        <v>38</v>
      </c>
      <c r="C8" s="31">
        <v>6</v>
      </c>
      <c r="D8" s="32">
        <v>3</v>
      </c>
      <c r="E8" s="31">
        <f t="shared" si="0"/>
        <v>18</v>
      </c>
      <c r="F8" s="33" t="s">
        <v>93</v>
      </c>
      <c r="G8" s="34">
        <v>37.07</v>
      </c>
      <c r="H8" s="35">
        <f t="shared" si="1"/>
        <v>667.26</v>
      </c>
      <c r="I8" s="35">
        <f t="shared" si="2"/>
        <v>92.74914000000001</v>
      </c>
      <c r="J8" s="35">
        <f t="shared" si="3"/>
        <v>760.00914</v>
      </c>
      <c r="K8" s="29"/>
    </row>
    <row r="9" spans="1:11" s="30" customFormat="1" ht="12.75">
      <c r="A9" s="29" t="s">
        <v>56</v>
      </c>
      <c r="B9" s="29" t="s">
        <v>39</v>
      </c>
      <c r="C9" s="31">
        <v>31</v>
      </c>
      <c r="D9" s="32">
        <v>0.25</v>
      </c>
      <c r="E9" s="31">
        <f t="shared" si="0"/>
        <v>7.75</v>
      </c>
      <c r="F9" s="33" t="s">
        <v>93</v>
      </c>
      <c r="G9" s="34">
        <v>37.07</v>
      </c>
      <c r="H9" s="35">
        <f t="shared" si="1"/>
        <v>287.2925</v>
      </c>
      <c r="I9" s="35">
        <f t="shared" si="2"/>
        <v>39.93365750000001</v>
      </c>
      <c r="J9" s="35">
        <f t="shared" si="3"/>
        <v>327.2261575</v>
      </c>
      <c r="K9" s="29"/>
    </row>
    <row r="10" spans="1:11" s="30" customFormat="1" ht="12.75">
      <c r="A10" s="29" t="s">
        <v>57</v>
      </c>
      <c r="B10" s="2" t="s">
        <v>13</v>
      </c>
      <c r="C10" s="5">
        <v>45</v>
      </c>
      <c r="D10" s="28">
        <v>0.4</v>
      </c>
      <c r="E10" s="5">
        <f t="shared" si="0"/>
        <v>18</v>
      </c>
      <c r="F10" s="21" t="s">
        <v>93</v>
      </c>
      <c r="G10" s="24">
        <v>37.07</v>
      </c>
      <c r="H10" s="25">
        <f t="shared" si="1"/>
        <v>667.26</v>
      </c>
      <c r="I10" s="25">
        <f t="shared" si="2"/>
        <v>92.74914000000001</v>
      </c>
      <c r="J10" s="25">
        <f t="shared" si="3"/>
        <v>760.00914</v>
      </c>
      <c r="K10" s="2"/>
    </row>
    <row r="11" spans="1:11" s="30" customFormat="1" ht="12.75">
      <c r="A11" s="29" t="s">
        <v>58</v>
      </c>
      <c r="B11" s="2" t="s">
        <v>15</v>
      </c>
      <c r="C11" s="5">
        <v>5</v>
      </c>
      <c r="D11" s="28">
        <v>0.3</v>
      </c>
      <c r="E11" s="5">
        <f t="shared" si="0"/>
        <v>1.5</v>
      </c>
      <c r="F11" s="21" t="s">
        <v>93</v>
      </c>
      <c r="G11" s="24">
        <v>37.07</v>
      </c>
      <c r="H11" s="25">
        <f t="shared" si="1"/>
        <v>55.605000000000004</v>
      </c>
      <c r="I11" s="25">
        <f t="shared" si="2"/>
        <v>7.729095000000001</v>
      </c>
      <c r="J11" s="25">
        <f t="shared" si="3"/>
        <v>63.334095000000005</v>
      </c>
      <c r="K11" s="2"/>
    </row>
    <row r="12" spans="1:11" ht="12.75">
      <c r="A12" s="2" t="s">
        <v>59</v>
      </c>
      <c r="B12" s="2" t="s">
        <v>40</v>
      </c>
      <c r="C12" s="5">
        <v>451</v>
      </c>
      <c r="D12" s="28">
        <v>0.6</v>
      </c>
      <c r="E12" s="5">
        <f t="shared" si="0"/>
        <v>270.59999999999997</v>
      </c>
      <c r="F12" s="21" t="s">
        <v>92</v>
      </c>
      <c r="G12" s="24">
        <v>23.14</v>
      </c>
      <c r="H12" s="25">
        <f t="shared" si="1"/>
        <v>6261.683999999999</v>
      </c>
      <c r="I12" s="25">
        <f t="shared" si="2"/>
        <v>870.374076</v>
      </c>
      <c r="J12" s="25">
        <f t="shared" si="3"/>
        <v>7132.058075999999</v>
      </c>
      <c r="K12" s="2"/>
    </row>
    <row r="13" spans="1:11" ht="12.75">
      <c r="A13" s="2" t="s">
        <v>60</v>
      </c>
      <c r="B13" s="2" t="s">
        <v>36</v>
      </c>
      <c r="C13" s="5">
        <v>493</v>
      </c>
      <c r="D13" s="28">
        <v>0.2</v>
      </c>
      <c r="E13" s="5">
        <f t="shared" si="0"/>
        <v>98.60000000000001</v>
      </c>
      <c r="F13" s="21" t="s">
        <v>92</v>
      </c>
      <c r="G13" s="24">
        <v>23.14</v>
      </c>
      <c r="H13" s="25">
        <f t="shared" si="1"/>
        <v>2281.6040000000003</v>
      </c>
      <c r="I13" s="25">
        <f t="shared" si="2"/>
        <v>317.1429560000001</v>
      </c>
      <c r="J13" s="25">
        <f t="shared" si="3"/>
        <v>2598.7469560000004</v>
      </c>
      <c r="K13" s="2"/>
    </row>
    <row r="14" spans="1:11" s="30" customFormat="1" ht="12.75">
      <c r="A14" s="29" t="s">
        <v>61</v>
      </c>
      <c r="B14" s="29" t="s">
        <v>41</v>
      </c>
      <c r="C14" s="31">
        <v>20</v>
      </c>
      <c r="D14" s="32">
        <v>0.5</v>
      </c>
      <c r="E14" s="31">
        <f t="shared" si="0"/>
        <v>10</v>
      </c>
      <c r="F14" s="33" t="s">
        <v>93</v>
      </c>
      <c r="G14" s="34">
        <v>37.07</v>
      </c>
      <c r="H14" s="35">
        <f t="shared" si="1"/>
        <v>370.7</v>
      </c>
      <c r="I14" s="35">
        <f t="shared" si="2"/>
        <v>51.527300000000004</v>
      </c>
      <c r="J14" s="35">
        <f t="shared" si="3"/>
        <v>422.2273</v>
      </c>
      <c r="K14" s="29"/>
    </row>
    <row r="15" spans="1:11" s="30" customFormat="1" ht="12.75">
      <c r="A15" s="29" t="s">
        <v>62</v>
      </c>
      <c r="B15" s="29" t="s">
        <v>42</v>
      </c>
      <c r="C15" s="31">
        <v>30</v>
      </c>
      <c r="D15" s="32">
        <v>0.5</v>
      </c>
      <c r="E15" s="31">
        <f t="shared" si="0"/>
        <v>15</v>
      </c>
      <c r="F15" s="33" t="s">
        <v>93</v>
      </c>
      <c r="G15" s="34">
        <v>37.07</v>
      </c>
      <c r="H15" s="35">
        <f t="shared" si="1"/>
        <v>556.05</v>
      </c>
      <c r="I15" s="35">
        <f t="shared" si="2"/>
        <v>77.29095</v>
      </c>
      <c r="J15" s="35">
        <f t="shared" si="3"/>
        <v>633.3409499999999</v>
      </c>
      <c r="K15" s="29"/>
    </row>
    <row r="16" spans="1:11" ht="12.75">
      <c r="A16" s="2" t="s">
        <v>63</v>
      </c>
      <c r="B16" s="2" t="s">
        <v>43</v>
      </c>
      <c r="C16" s="5">
        <v>28</v>
      </c>
      <c r="D16" s="28">
        <v>0.6</v>
      </c>
      <c r="E16" s="5">
        <f t="shared" si="0"/>
        <v>16.8</v>
      </c>
      <c r="F16" s="21" t="s">
        <v>92</v>
      </c>
      <c r="G16" s="24">
        <v>23.14</v>
      </c>
      <c r="H16" s="25">
        <f t="shared" si="1"/>
        <v>388.752</v>
      </c>
      <c r="I16" s="25">
        <f t="shared" si="2"/>
        <v>54.036528000000004</v>
      </c>
      <c r="J16" s="25">
        <f t="shared" si="3"/>
        <v>442.78852800000004</v>
      </c>
      <c r="K16" s="2"/>
    </row>
    <row r="17" spans="1:11" s="30" customFormat="1" ht="12.75">
      <c r="A17" s="29" t="s">
        <v>64</v>
      </c>
      <c r="B17" s="29" t="s">
        <v>44</v>
      </c>
      <c r="C17" s="31">
        <v>69</v>
      </c>
      <c r="D17" s="32">
        <v>0.6</v>
      </c>
      <c r="E17" s="31">
        <f t="shared" si="0"/>
        <v>41.4</v>
      </c>
      <c r="F17" s="33" t="s">
        <v>92</v>
      </c>
      <c r="G17" s="34">
        <v>23.14</v>
      </c>
      <c r="H17" s="35">
        <f t="shared" si="1"/>
        <v>957.996</v>
      </c>
      <c r="I17" s="35">
        <f t="shared" si="2"/>
        <v>133.16144400000002</v>
      </c>
      <c r="J17" s="35">
        <f t="shared" si="3"/>
        <v>1091.157444</v>
      </c>
      <c r="K17" s="29"/>
    </row>
    <row r="18" spans="1:11" s="30" customFormat="1" ht="12.75">
      <c r="A18" s="29" t="s">
        <v>52</v>
      </c>
      <c r="B18" s="29" t="s">
        <v>51</v>
      </c>
      <c r="C18" s="31">
        <v>30</v>
      </c>
      <c r="D18" s="32">
        <v>0.5</v>
      </c>
      <c r="E18" s="31">
        <f t="shared" si="0"/>
        <v>15</v>
      </c>
      <c r="F18" s="33" t="s">
        <v>92</v>
      </c>
      <c r="G18" s="34">
        <v>23.14</v>
      </c>
      <c r="H18" s="35">
        <f t="shared" si="1"/>
        <v>347.1</v>
      </c>
      <c r="I18" s="35">
        <f t="shared" si="2"/>
        <v>48.24690000000001</v>
      </c>
      <c r="J18" s="35">
        <f t="shared" si="3"/>
        <v>395.3469</v>
      </c>
      <c r="K18" s="29"/>
    </row>
    <row r="19" spans="1:11" s="30" customFormat="1" ht="12.75">
      <c r="A19" s="29" t="s">
        <v>65</v>
      </c>
      <c r="B19" s="29" t="s">
        <v>45</v>
      </c>
      <c r="C19" s="31">
        <v>95</v>
      </c>
      <c r="D19" s="32">
        <v>0.5</v>
      </c>
      <c r="E19" s="31">
        <f t="shared" si="0"/>
        <v>47.5</v>
      </c>
      <c r="F19" s="33" t="s">
        <v>92</v>
      </c>
      <c r="G19" s="34">
        <v>23.14</v>
      </c>
      <c r="H19" s="35">
        <f t="shared" si="1"/>
        <v>1099.15</v>
      </c>
      <c r="I19" s="35">
        <f t="shared" si="2"/>
        <v>152.78185000000002</v>
      </c>
      <c r="J19" s="35">
        <f t="shared" si="3"/>
        <v>1251.9318500000002</v>
      </c>
      <c r="K19" s="29"/>
    </row>
    <row r="20" spans="1:11" s="30" customFormat="1" ht="12.75">
      <c r="A20" s="29" t="s">
        <v>66</v>
      </c>
      <c r="B20" s="29" t="s">
        <v>10</v>
      </c>
      <c r="C20" s="31">
        <v>343</v>
      </c>
      <c r="D20" s="32">
        <v>0.6</v>
      </c>
      <c r="E20" s="31">
        <f t="shared" si="0"/>
        <v>205.79999999999998</v>
      </c>
      <c r="F20" s="33" t="s">
        <v>92</v>
      </c>
      <c r="G20" s="34">
        <v>23.14</v>
      </c>
      <c r="H20" s="35">
        <f t="shared" si="1"/>
        <v>4762.2119999999995</v>
      </c>
      <c r="I20" s="35">
        <f t="shared" si="2"/>
        <v>661.947468</v>
      </c>
      <c r="J20" s="35">
        <f t="shared" si="3"/>
        <v>5424.159468</v>
      </c>
      <c r="K20" s="29"/>
    </row>
    <row r="21" spans="1:11" s="30" customFormat="1" ht="12.75">
      <c r="A21" s="29" t="s">
        <v>67</v>
      </c>
      <c r="B21" s="29" t="s">
        <v>46</v>
      </c>
      <c r="C21" s="31">
        <v>200</v>
      </c>
      <c r="D21" s="32">
        <v>0.2</v>
      </c>
      <c r="E21" s="31">
        <f t="shared" si="0"/>
        <v>40</v>
      </c>
      <c r="F21" s="33" t="s">
        <v>92</v>
      </c>
      <c r="G21" s="34">
        <v>23.14</v>
      </c>
      <c r="H21" s="35">
        <f t="shared" si="1"/>
        <v>925.6</v>
      </c>
      <c r="I21" s="35">
        <f t="shared" si="2"/>
        <v>128.65840000000003</v>
      </c>
      <c r="J21" s="35">
        <f t="shared" si="3"/>
        <v>1054.2584000000002</v>
      </c>
      <c r="K21" s="29"/>
    </row>
    <row r="22" spans="1:11" s="30" customFormat="1" ht="12.75">
      <c r="A22" s="2" t="s">
        <v>80</v>
      </c>
      <c r="B22" s="2" t="s">
        <v>47</v>
      </c>
      <c r="C22" s="5">
        <v>3500</v>
      </c>
      <c r="D22" s="28">
        <v>1.3</v>
      </c>
      <c r="E22" s="5">
        <f aca="true" t="shared" si="4" ref="E22:E28">+C22*D22</f>
        <v>4550</v>
      </c>
      <c r="F22" s="21" t="s">
        <v>94</v>
      </c>
      <c r="G22" s="24">
        <v>18.8</v>
      </c>
      <c r="H22" s="25">
        <f aca="true" t="shared" si="5" ref="H22:H28">+E22*G22</f>
        <v>85540</v>
      </c>
      <c r="I22" s="25">
        <f aca="true" t="shared" si="6" ref="I22:I28">+H22*0.139</f>
        <v>11890.060000000001</v>
      </c>
      <c r="J22" s="25">
        <f aca="true" t="shared" si="7" ref="J22:J28">+H22+I22</f>
        <v>97430.06</v>
      </c>
      <c r="K22" s="2"/>
    </row>
    <row r="23" spans="1:11" s="30" customFormat="1" ht="12.75">
      <c r="A23" s="2" t="s">
        <v>81</v>
      </c>
      <c r="B23" s="2" t="s">
        <v>14</v>
      </c>
      <c r="C23" s="5">
        <v>125</v>
      </c>
      <c r="D23" s="28">
        <v>0.5</v>
      </c>
      <c r="E23" s="5">
        <f t="shared" si="4"/>
        <v>62.5</v>
      </c>
      <c r="F23" s="21" t="s">
        <v>94</v>
      </c>
      <c r="G23" s="24">
        <v>18.8</v>
      </c>
      <c r="H23" s="25">
        <f t="shared" si="5"/>
        <v>1175</v>
      </c>
      <c r="I23" s="25">
        <f t="shared" si="6"/>
        <v>163.32500000000002</v>
      </c>
      <c r="J23" s="25">
        <f t="shared" si="7"/>
        <v>1338.325</v>
      </c>
      <c r="K23" s="2"/>
    </row>
    <row r="24" spans="1:11" s="30" customFormat="1" ht="12.75">
      <c r="A24" s="2" t="s">
        <v>82</v>
      </c>
      <c r="B24" s="2" t="s">
        <v>14</v>
      </c>
      <c r="C24" s="5">
        <v>1195</v>
      </c>
      <c r="D24" s="28">
        <v>0.5</v>
      </c>
      <c r="E24" s="5">
        <f t="shared" si="4"/>
        <v>597.5</v>
      </c>
      <c r="F24" s="21" t="s">
        <v>94</v>
      </c>
      <c r="G24" s="24">
        <v>18.8</v>
      </c>
      <c r="H24" s="25">
        <f t="shared" si="5"/>
        <v>11233</v>
      </c>
      <c r="I24" s="25">
        <f t="shared" si="6"/>
        <v>1561.3870000000002</v>
      </c>
      <c r="J24" s="25">
        <f t="shared" si="7"/>
        <v>12794.387</v>
      </c>
      <c r="K24" s="2"/>
    </row>
    <row r="25" spans="1:11" s="30" customFormat="1" ht="12.75">
      <c r="A25" s="2" t="s">
        <v>83</v>
      </c>
      <c r="B25" s="2" t="s">
        <v>91</v>
      </c>
      <c r="C25" s="5">
        <v>390</v>
      </c>
      <c r="D25" s="28">
        <v>0.8</v>
      </c>
      <c r="E25" s="5">
        <f t="shared" si="4"/>
        <v>312</v>
      </c>
      <c r="F25" s="21" t="s">
        <v>94</v>
      </c>
      <c r="G25" s="24">
        <v>18.8</v>
      </c>
      <c r="H25" s="25">
        <f t="shared" si="5"/>
        <v>5865.6</v>
      </c>
      <c r="I25" s="25">
        <f t="shared" si="6"/>
        <v>815.3184000000001</v>
      </c>
      <c r="J25" s="25">
        <f t="shared" si="7"/>
        <v>6680.9184000000005</v>
      </c>
      <c r="K25" s="2"/>
    </row>
    <row r="26" spans="1:11" ht="12.75">
      <c r="A26" s="2" t="s">
        <v>84</v>
      </c>
      <c r="B26" s="2" t="s">
        <v>35</v>
      </c>
      <c r="C26" s="5">
        <v>300</v>
      </c>
      <c r="D26" s="28">
        <v>0.8</v>
      </c>
      <c r="E26" s="5">
        <f t="shared" si="4"/>
        <v>240</v>
      </c>
      <c r="F26" s="21" t="s">
        <v>94</v>
      </c>
      <c r="G26" s="24">
        <v>18.8</v>
      </c>
      <c r="H26" s="25">
        <f t="shared" si="5"/>
        <v>4512</v>
      </c>
      <c r="I26" s="25">
        <f t="shared" si="6"/>
        <v>627.168</v>
      </c>
      <c r="J26" s="25">
        <f t="shared" si="7"/>
        <v>5139.168</v>
      </c>
      <c r="K26" s="2"/>
    </row>
    <row r="27" spans="1:11" ht="12.75">
      <c r="A27" s="2" t="s">
        <v>85</v>
      </c>
      <c r="B27" s="2" t="s">
        <v>88</v>
      </c>
      <c r="C27" s="5">
        <v>1235</v>
      </c>
      <c r="D27" s="28">
        <v>0.5</v>
      </c>
      <c r="E27" s="5">
        <f t="shared" si="4"/>
        <v>617.5</v>
      </c>
      <c r="F27" s="21" t="s">
        <v>93</v>
      </c>
      <c r="G27" s="24">
        <v>37.07</v>
      </c>
      <c r="H27" s="25">
        <f t="shared" si="5"/>
        <v>22890.725</v>
      </c>
      <c r="I27" s="25">
        <f t="shared" si="6"/>
        <v>3181.810775</v>
      </c>
      <c r="J27" s="25">
        <f t="shared" si="7"/>
        <v>26072.535774999997</v>
      </c>
      <c r="K27" s="2"/>
    </row>
    <row r="28" spans="1:11" ht="12.75">
      <c r="A28" s="2" t="s">
        <v>86</v>
      </c>
      <c r="B28" s="2" t="s">
        <v>89</v>
      </c>
      <c r="C28" s="5">
        <v>130</v>
      </c>
      <c r="D28" s="28">
        <v>0.9</v>
      </c>
      <c r="E28" s="5">
        <f t="shared" si="4"/>
        <v>117</v>
      </c>
      <c r="F28" s="21" t="s">
        <v>93</v>
      </c>
      <c r="G28" s="24">
        <v>37.07</v>
      </c>
      <c r="H28" s="25">
        <f t="shared" si="5"/>
        <v>4337.19</v>
      </c>
      <c r="I28" s="25">
        <f t="shared" si="6"/>
        <v>602.86941</v>
      </c>
      <c r="J28" s="25">
        <f t="shared" si="7"/>
        <v>4940.05941</v>
      </c>
      <c r="K28" s="2"/>
    </row>
    <row r="29" spans="1:11" ht="12.75">
      <c r="A29" s="2" t="s">
        <v>87</v>
      </c>
      <c r="B29" s="2" t="s">
        <v>90</v>
      </c>
      <c r="C29" s="5">
        <v>20</v>
      </c>
      <c r="D29" s="28">
        <v>0.7</v>
      </c>
      <c r="E29" s="5">
        <f>+C29*D29</f>
        <v>14</v>
      </c>
      <c r="F29" s="21" t="s">
        <v>93</v>
      </c>
      <c r="G29" s="24">
        <v>37.07</v>
      </c>
      <c r="H29" s="25">
        <f>+E29*G29</f>
        <v>518.98</v>
      </c>
      <c r="I29" s="25">
        <f>+H29*0.139</f>
        <v>72.13822</v>
      </c>
      <c r="J29" s="25">
        <f>+H29+I29</f>
        <v>591.1182200000001</v>
      </c>
      <c r="K29" s="2"/>
    </row>
    <row r="30" spans="1:11" ht="12.75">
      <c r="A30" s="29" t="s">
        <v>68</v>
      </c>
      <c r="B30" s="29"/>
      <c r="C30" s="31">
        <v>200</v>
      </c>
      <c r="D30" s="32">
        <v>0.2</v>
      </c>
      <c r="E30" s="31">
        <f aca="true" t="shared" si="8" ref="E30:E37">+C30*D30</f>
        <v>40</v>
      </c>
      <c r="F30" s="33" t="s">
        <v>93</v>
      </c>
      <c r="G30" s="34">
        <v>37.07</v>
      </c>
      <c r="H30" s="35">
        <f aca="true" t="shared" si="9" ref="H30:H37">+E30*G30</f>
        <v>1482.8</v>
      </c>
      <c r="I30" s="35">
        <f aca="true" t="shared" si="10" ref="I30:I37">+H30*0.139</f>
        <v>206.10920000000002</v>
      </c>
      <c r="J30" s="35">
        <f aca="true" t="shared" si="11" ref="J30:J37">+H30+I30</f>
        <v>1688.9092</v>
      </c>
      <c r="K30" s="29"/>
    </row>
    <row r="31" spans="1:11" ht="12.75">
      <c r="A31" s="29" t="s">
        <v>69</v>
      </c>
      <c r="B31" s="29" t="s">
        <v>11</v>
      </c>
      <c r="C31" s="31">
        <v>4182</v>
      </c>
      <c r="D31" s="32">
        <v>0.3</v>
      </c>
      <c r="E31" s="31">
        <f t="shared" si="8"/>
        <v>1254.6</v>
      </c>
      <c r="F31" s="33" t="s">
        <v>93</v>
      </c>
      <c r="G31" s="34">
        <v>37.07</v>
      </c>
      <c r="H31" s="35">
        <f t="shared" si="9"/>
        <v>46508.022</v>
      </c>
      <c r="I31" s="35">
        <f t="shared" si="10"/>
        <v>6464.615058</v>
      </c>
      <c r="J31" s="35">
        <f t="shared" si="11"/>
        <v>52972.637058</v>
      </c>
      <c r="K31" s="29"/>
    </row>
    <row r="32" spans="1:11" ht="12.75">
      <c r="A32" s="29" t="s">
        <v>70</v>
      </c>
      <c r="B32" s="29" t="s">
        <v>12</v>
      </c>
      <c r="C32" s="31">
        <v>605</v>
      </c>
      <c r="D32" s="32">
        <v>0.3</v>
      </c>
      <c r="E32" s="31">
        <f t="shared" si="8"/>
        <v>181.5</v>
      </c>
      <c r="F32" s="33" t="s">
        <v>93</v>
      </c>
      <c r="G32" s="34">
        <v>37.07</v>
      </c>
      <c r="H32" s="35">
        <f t="shared" si="9"/>
        <v>6728.205</v>
      </c>
      <c r="I32" s="35">
        <f t="shared" si="10"/>
        <v>935.220495</v>
      </c>
      <c r="J32" s="35">
        <f t="shared" si="11"/>
        <v>7663.4254949999995</v>
      </c>
      <c r="K32" s="29"/>
    </row>
    <row r="33" spans="1:11" ht="12.75">
      <c r="A33" s="29" t="s">
        <v>71</v>
      </c>
      <c r="B33" s="29" t="s">
        <v>78</v>
      </c>
      <c r="C33" s="36">
        <v>1670</v>
      </c>
      <c r="D33" s="37">
        <v>0.28004</v>
      </c>
      <c r="E33" s="36">
        <f t="shared" si="8"/>
        <v>467.6668</v>
      </c>
      <c r="F33" s="38" t="s">
        <v>93</v>
      </c>
      <c r="G33" s="34">
        <v>37.07</v>
      </c>
      <c r="H33" s="39">
        <f t="shared" si="9"/>
        <v>17336.408276000002</v>
      </c>
      <c r="I33" s="39">
        <f t="shared" si="10"/>
        <v>2409.7607503640006</v>
      </c>
      <c r="J33" s="39">
        <f t="shared" si="11"/>
        <v>19746.169026364</v>
      </c>
      <c r="K33" s="29"/>
    </row>
    <row r="34" spans="1:11" ht="12.75">
      <c r="A34" s="29" t="s">
        <v>72</v>
      </c>
      <c r="B34" s="40" t="s">
        <v>48</v>
      </c>
      <c r="C34" s="31">
        <v>248</v>
      </c>
      <c r="D34" s="32">
        <v>0.28004</v>
      </c>
      <c r="E34" s="31">
        <f t="shared" si="8"/>
        <v>69.44992</v>
      </c>
      <c r="F34" s="33" t="s">
        <v>93</v>
      </c>
      <c r="G34" s="34">
        <v>37.07</v>
      </c>
      <c r="H34" s="35">
        <f t="shared" si="9"/>
        <v>2574.5085344000004</v>
      </c>
      <c r="I34" s="35">
        <f t="shared" si="10"/>
        <v>357.8566862816001</v>
      </c>
      <c r="J34" s="35">
        <f t="shared" si="11"/>
        <v>2932.3652206816005</v>
      </c>
      <c r="K34" s="29"/>
    </row>
    <row r="35" spans="1:11" ht="12.75">
      <c r="A35" s="29" t="s">
        <v>73</v>
      </c>
      <c r="B35" s="29" t="s">
        <v>16</v>
      </c>
      <c r="C35" s="31">
        <v>5</v>
      </c>
      <c r="D35" s="32">
        <v>0.4</v>
      </c>
      <c r="E35" s="31">
        <f t="shared" si="8"/>
        <v>2</v>
      </c>
      <c r="F35" s="33" t="s">
        <v>93</v>
      </c>
      <c r="G35" s="34">
        <v>37.07</v>
      </c>
      <c r="H35" s="35">
        <f t="shared" si="9"/>
        <v>74.14</v>
      </c>
      <c r="I35" s="35">
        <f t="shared" si="10"/>
        <v>10.305460000000002</v>
      </c>
      <c r="J35" s="35">
        <f t="shared" si="11"/>
        <v>84.44546</v>
      </c>
      <c r="K35" s="29"/>
    </row>
    <row r="36" spans="1:11" s="30" customFormat="1" ht="12.75">
      <c r="A36" s="29" t="s">
        <v>74</v>
      </c>
      <c r="B36" s="29" t="s">
        <v>49</v>
      </c>
      <c r="C36" s="31">
        <v>5</v>
      </c>
      <c r="D36" s="32">
        <v>0.25</v>
      </c>
      <c r="E36" s="31">
        <f t="shared" si="8"/>
        <v>1.25</v>
      </c>
      <c r="F36" s="33" t="s">
        <v>93</v>
      </c>
      <c r="G36" s="34">
        <v>37.07</v>
      </c>
      <c r="H36" s="35">
        <f t="shared" si="9"/>
        <v>46.3375</v>
      </c>
      <c r="I36" s="35">
        <f t="shared" si="10"/>
        <v>6.4409125000000005</v>
      </c>
      <c r="J36" s="35">
        <f t="shared" si="11"/>
        <v>52.7784125</v>
      </c>
      <c r="K36" s="29"/>
    </row>
    <row r="37" spans="1:11" ht="12.75">
      <c r="A37" s="29" t="s">
        <v>75</v>
      </c>
      <c r="B37" s="29" t="s">
        <v>50</v>
      </c>
      <c r="C37" s="31">
        <v>5</v>
      </c>
      <c r="D37" s="32">
        <v>1</v>
      </c>
      <c r="E37" s="31">
        <f t="shared" si="8"/>
        <v>5</v>
      </c>
      <c r="F37" s="33" t="s">
        <v>93</v>
      </c>
      <c r="G37" s="34">
        <v>37.07</v>
      </c>
      <c r="H37" s="35">
        <f t="shared" si="9"/>
        <v>185.35</v>
      </c>
      <c r="I37" s="35">
        <f t="shared" si="10"/>
        <v>25.763650000000002</v>
      </c>
      <c r="J37" s="35">
        <f t="shared" si="11"/>
        <v>211.11365</v>
      </c>
      <c r="K37" s="29"/>
    </row>
    <row r="38" spans="1:11" s="30" customFormat="1" ht="12.75">
      <c r="A38" s="27" t="s">
        <v>34</v>
      </c>
      <c r="B38" s="2"/>
      <c r="C38" s="5">
        <f>SUM(C6:C37)</f>
        <v>16175</v>
      </c>
      <c r="D38" s="5">
        <f>SUM(D6:D37)</f>
        <v>18.76008</v>
      </c>
      <c r="E38" s="5">
        <f>SUM(E6:E37)</f>
        <v>9594.91672</v>
      </c>
      <c r="F38" s="26"/>
      <c r="G38" s="24"/>
      <c r="H38" s="25">
        <f>SUM(H6:H37)</f>
        <v>236583.5118104</v>
      </c>
      <c r="I38" s="25">
        <f>SUM(I6:I37)</f>
        <v>32885.10814164561</v>
      </c>
      <c r="J38" s="25">
        <f>SUM(J6:J37)</f>
        <v>269468.6199520456</v>
      </c>
      <c r="K38" s="2"/>
    </row>
    <row r="39" spans="1:11" s="30" customFormat="1" ht="12.75">
      <c r="A39" s="1"/>
      <c r="B39" s="1"/>
      <c r="C39" s="1"/>
      <c r="D39" s="10"/>
      <c r="E39" s="11"/>
      <c r="F39" s="13"/>
      <c r="G39" s="14"/>
      <c r="H39" s="11"/>
      <c r="I39" s="16"/>
      <c r="J39" s="16"/>
      <c r="K39" s="1"/>
    </row>
    <row r="40" spans="1:11" s="30" customFormat="1" ht="12.75">
      <c r="A40" s="1" t="s">
        <v>79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0" customFormat="1" ht="12.75">
      <c r="A41" s="1"/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0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0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0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0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0" customFormat="1" ht="12.75">
      <c r="A46"/>
      <c r="B46"/>
      <c r="C46"/>
      <c r="D46" s="9"/>
      <c r="E46" s="7"/>
      <c r="F46" s="12"/>
      <c r="G46" s="4"/>
      <c r="H46" s="7"/>
      <c r="I46" s="15"/>
      <c r="J46" s="15"/>
      <c r="K46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  <oddFooter>&amp;L&amp;8APHIS Form 79&amp;C&amp;8Worksheet for Calculating Costs to the Federal Government for Information Collection&amp;R&amp;8USDA GIPSA P&amp;&amp;SP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Grasso, Catherine - GIPSA</cp:lastModifiedBy>
  <cp:lastPrinted>2014-11-03T18:20:40Z</cp:lastPrinted>
  <dcterms:created xsi:type="dcterms:W3CDTF">2001-05-15T11:23:39Z</dcterms:created>
  <dcterms:modified xsi:type="dcterms:W3CDTF">2017-08-09T14:03:38Z</dcterms:modified>
  <cp:category/>
  <cp:version/>
  <cp:contentType/>
  <cp:contentStatus/>
</cp:coreProperties>
</file>