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46563AC5-3EAB-4C99-B02B-38F9B4A9FEBF}" xr6:coauthVersionLast="31" xr6:coauthVersionMax="31" xr10:uidLastSave="{00000000-0000-0000-0000-000000000000}"/>
  <bookViews>
    <workbookView xWindow="0" yWindow="0" windowWidth="12270" windowHeight="837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Sheet1!$A$1:$AE$79</definedName>
  </definedNames>
  <calcPr calcId="179017"/>
</workbook>
</file>

<file path=xl/calcChain.xml><?xml version="1.0" encoding="utf-8"?>
<calcChain xmlns="http://schemas.openxmlformats.org/spreadsheetml/2006/main">
  <c r="S36" i="1" l="1"/>
  <c r="K68" i="1" l="1"/>
  <c r="K8" i="1"/>
  <c r="O8" i="1" s="1"/>
  <c r="AA8" i="1" s="1"/>
  <c r="AC8" i="1" s="1"/>
  <c r="K10" i="1"/>
  <c r="O10" i="1" s="1"/>
  <c r="AA10" i="1" s="1"/>
  <c r="AC10" i="1" s="1"/>
  <c r="K12" i="1"/>
  <c r="O12" i="1" s="1"/>
  <c r="AA12" i="1" s="1"/>
  <c r="AC12" i="1" s="1"/>
  <c r="K14" i="1"/>
  <c r="K16" i="1"/>
  <c r="O16" i="1" s="1"/>
  <c r="S16" i="1" s="1"/>
  <c r="K18" i="1"/>
  <c r="K20" i="1"/>
  <c r="O20" i="1" s="1"/>
  <c r="AA20" i="1" s="1"/>
  <c r="K22" i="1"/>
  <c r="O22" i="1" s="1"/>
  <c r="AA22" i="1" s="1"/>
  <c r="K24" i="1"/>
  <c r="O24" i="1"/>
  <c r="AA24" i="1" s="1"/>
  <c r="K26" i="1"/>
  <c r="O26" i="1" s="1"/>
  <c r="AA26" i="1" s="1"/>
  <c r="K28" i="1"/>
  <c r="O28" i="1" s="1"/>
  <c r="AA28" i="1" s="1"/>
  <c r="K30" i="1"/>
  <c r="O30" i="1"/>
  <c r="AA30" i="1" s="1"/>
  <c r="K32" i="1"/>
  <c r="O32" i="1" s="1"/>
  <c r="S32" i="1" s="1"/>
  <c r="K34" i="1"/>
  <c r="O34" i="1" s="1"/>
  <c r="AA34" i="1" s="1"/>
  <c r="K36" i="1"/>
  <c r="O36" i="1" s="1"/>
  <c r="AA36" i="1" s="1"/>
  <c r="AC36" i="1" s="1"/>
  <c r="K46" i="1"/>
  <c r="O46" i="1" s="1"/>
  <c r="O48" i="1"/>
  <c r="S48" i="1" s="1"/>
  <c r="W12" i="1"/>
  <c r="U12" i="1"/>
  <c r="U36" i="1"/>
  <c r="U43" i="1"/>
  <c r="U42" i="1"/>
  <c r="A43" i="1"/>
  <c r="A42" i="1"/>
  <c r="U5" i="1"/>
  <c r="U4" i="1"/>
  <c r="W49" i="1"/>
  <c r="W43" i="1"/>
  <c r="U32" i="1"/>
  <c r="W32" i="1"/>
  <c r="W5" i="1"/>
  <c r="U2" i="1"/>
  <c r="W47" i="1"/>
  <c r="W46" i="1"/>
  <c r="W48" i="1"/>
  <c r="W30" i="1"/>
  <c r="W28" i="1"/>
  <c r="W26" i="1"/>
  <c r="W24" i="1"/>
  <c r="W22" i="1"/>
  <c r="W20" i="1"/>
  <c r="W18" i="1"/>
  <c r="W16" i="1"/>
  <c r="W14" i="1"/>
  <c r="W10" i="1"/>
  <c r="W8" i="1"/>
  <c r="U34" i="1"/>
  <c r="U30" i="1"/>
  <c r="U28" i="1"/>
  <c r="U26" i="1"/>
  <c r="U24" i="1"/>
  <c r="U22" i="1"/>
  <c r="U20" i="1"/>
  <c r="U18" i="1"/>
  <c r="U16" i="1"/>
  <c r="U14" i="1"/>
  <c r="U10" i="1"/>
  <c r="U8" i="1"/>
  <c r="U46" i="1"/>
  <c r="U48" i="1"/>
  <c r="U40" i="1"/>
  <c r="O18" i="1" l="1"/>
  <c r="K50" i="1"/>
  <c r="K70" i="1"/>
  <c r="AA32" i="1"/>
  <c r="AC32" i="1" s="1"/>
  <c r="O14" i="1"/>
  <c r="Q53" i="1" s="1"/>
  <c r="Q54" i="1" s="1"/>
  <c r="AA48" i="1"/>
  <c r="AC48" i="1" s="1"/>
  <c r="AC34" i="1"/>
  <c r="S34" i="1"/>
  <c r="AA16" i="1"/>
  <c r="AC16" i="1" s="1"/>
  <c r="AA46" i="1"/>
  <c r="S46" i="1"/>
  <c r="O50" i="1" l="1"/>
  <c r="AA18" i="1"/>
  <c r="AC18" i="1" s="1"/>
  <c r="S18" i="1"/>
  <c r="AA14" i="1"/>
  <c r="AC14" i="1" s="1"/>
  <c r="S14" i="1"/>
  <c r="AC46" i="1"/>
  <c r="S50" i="1" l="1"/>
  <c r="S53" i="1"/>
  <c r="S54" i="1" s="1"/>
  <c r="AE58" i="1" s="1"/>
  <c r="AE59" i="1" s="1"/>
  <c r="AC58" i="1"/>
  <c r="AC59" i="1" s="1"/>
</calcChain>
</file>

<file path=xl/sharedStrings.xml><?xml version="1.0" encoding="utf-8"?>
<sst xmlns="http://schemas.openxmlformats.org/spreadsheetml/2006/main" count="242" uniqueCount="133">
  <si>
    <t>REPORTING REQUIREMENTS - NON FORMS</t>
  </si>
  <si>
    <t>Form</t>
  </si>
  <si>
    <t>Estimated</t>
  </si>
  <si>
    <t>Reports</t>
  </si>
  <si>
    <t>Total</t>
  </si>
  <si>
    <t>Est'd # of</t>
  </si>
  <si>
    <t>Cost to</t>
  </si>
  <si>
    <t>Section of</t>
  </si>
  <si>
    <t>Title</t>
  </si>
  <si>
    <t>Number</t>
  </si>
  <si>
    <t>Number of</t>
  </si>
  <si>
    <t>Filed</t>
  </si>
  <si>
    <t>Annual</t>
  </si>
  <si>
    <t>Man-hours</t>
  </si>
  <si>
    <t>Wage</t>
  </si>
  <si>
    <t xml:space="preserve">the </t>
  </si>
  <si>
    <t>Previous</t>
  </si>
  <si>
    <t>New</t>
  </si>
  <si>
    <t>Type of</t>
  </si>
  <si>
    <t>Regulations</t>
  </si>
  <si>
    <t>(if any)</t>
  </si>
  <si>
    <t>Respondents</t>
  </si>
  <si>
    <t>Annually</t>
  </si>
  <si>
    <t>Responses</t>
  </si>
  <si>
    <t>per response</t>
  </si>
  <si>
    <t>Class</t>
  </si>
  <si>
    <t>Public</t>
  </si>
  <si>
    <t>Burden</t>
  </si>
  <si>
    <t>Difference</t>
  </si>
  <si>
    <t>Change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</si>
  <si>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</si>
  <si>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</si>
  <si>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</si>
  <si>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</si>
  <si>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</si>
  <si>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</si>
  <si>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</si>
  <si>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</si>
  <si>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(I) </t>
  </si>
  <si>
    <t>(J)</t>
  </si>
  <si>
    <t>1980.425 (b) &amp;</t>
  </si>
  <si>
    <t>Test for Credit</t>
  </si>
  <si>
    <t>Letter</t>
  </si>
  <si>
    <t>on</t>
  </si>
  <si>
    <t>1980.451 (b)</t>
  </si>
  <si>
    <t>Elsewhere</t>
  </si>
  <si>
    <t>occasion</t>
  </si>
  <si>
    <t>Feasibility Study</t>
  </si>
  <si>
    <t>Written report</t>
  </si>
  <si>
    <t>1980.443 (b)</t>
  </si>
  <si>
    <t>Personal &amp; Corporate</t>
  </si>
  <si>
    <t>Written</t>
  </si>
  <si>
    <t>guarantees</t>
  </si>
  <si>
    <t>document</t>
  </si>
  <si>
    <t>1980.443 (b)(7)</t>
  </si>
  <si>
    <t>Periodic financial</t>
  </si>
  <si>
    <t>&amp; 1980.445</t>
  </si>
  <si>
    <t>Statements</t>
  </si>
  <si>
    <t>1980.443 (c)(2)</t>
  </si>
  <si>
    <t>Hazard Insurance</t>
  </si>
  <si>
    <t>Assignment</t>
  </si>
  <si>
    <t>Life &amp; Worker's</t>
  </si>
  <si>
    <t xml:space="preserve">     (c)(3) &amp; (4)</t>
  </si>
  <si>
    <t>Comp. Insurance</t>
  </si>
  <si>
    <t xml:space="preserve">1980.444 &amp; </t>
  </si>
  <si>
    <t>Appraisal Reports</t>
  </si>
  <si>
    <t>Displaced farmer</t>
  </si>
  <si>
    <t xml:space="preserve">     (d)(3)(i)(C)</t>
  </si>
  <si>
    <t>certification</t>
  </si>
  <si>
    <t>1980.451 (f)</t>
  </si>
  <si>
    <t>Preapplication</t>
  </si>
  <si>
    <t>Letter &amp;</t>
  </si>
  <si>
    <t>Requirements</t>
  </si>
  <si>
    <t>documentation</t>
  </si>
  <si>
    <t>1980.451 (i)</t>
  </si>
  <si>
    <t>Application</t>
  </si>
  <si>
    <t>Documents</t>
  </si>
  <si>
    <t>1980.451 (k)</t>
  </si>
  <si>
    <t>Certificate of Need</t>
  </si>
  <si>
    <t>Certificate</t>
  </si>
  <si>
    <t>1980.454 (c)</t>
  </si>
  <si>
    <t>Change of Conditions</t>
  </si>
  <si>
    <t>Borrower Visits</t>
  </si>
  <si>
    <t>Meetings &amp;</t>
  </si>
  <si>
    <t xml:space="preserve">     Admin C2</t>
  </si>
  <si>
    <t>Written reports</t>
  </si>
  <si>
    <t>Meetings to resolve</t>
  </si>
  <si>
    <t>Meetings</t>
  </si>
  <si>
    <t xml:space="preserve">     Admin C6</t>
  </si>
  <si>
    <t>problems</t>
  </si>
  <si>
    <t xml:space="preserve">     Admin A</t>
  </si>
  <si>
    <t>delinquencies</t>
  </si>
  <si>
    <t>REPORTING REQUIREMENTS - RBS (RD) FORMS</t>
  </si>
  <si>
    <t>(I)</t>
  </si>
  <si>
    <t>1980.451(i)</t>
  </si>
  <si>
    <t>Application for Loan</t>
  </si>
  <si>
    <t>449-1</t>
  </si>
  <si>
    <t>and Guarantee</t>
  </si>
  <si>
    <t>1980.451(i)(2)</t>
  </si>
  <si>
    <t>Statement of</t>
  </si>
  <si>
    <t>449-2</t>
  </si>
  <si>
    <t>Collateral</t>
  </si>
  <si>
    <t xml:space="preserve">Recordkeeping Total </t>
  </si>
  <si>
    <t xml:space="preserve">Total previous burden  </t>
  </si>
  <si>
    <t xml:space="preserve">Reporting Total </t>
  </si>
  <si>
    <t xml:space="preserve">Total new burden  </t>
  </si>
  <si>
    <t xml:space="preserve">Docket Total </t>
  </si>
  <si>
    <t xml:space="preserve">Total difference  </t>
  </si>
  <si>
    <t>Cost to the Federal Government</t>
  </si>
  <si>
    <t># of</t>
  </si>
  <si>
    <t>Activity</t>
  </si>
  <si>
    <t>Hours</t>
  </si>
  <si>
    <t>Rate</t>
  </si>
  <si>
    <t>TOTAL</t>
  </si>
  <si>
    <t>Review preapplication</t>
  </si>
  <si>
    <t>material, DOL</t>
  </si>
  <si>
    <t>Review application &amp;</t>
  </si>
  <si>
    <t>complete analysis, env</t>
  </si>
  <si>
    <t>assessment</t>
  </si>
  <si>
    <t xml:space="preserve">Approve loan and </t>
  </si>
  <si>
    <t>obligate funds</t>
  </si>
  <si>
    <t>Prepare closing</t>
  </si>
  <si>
    <t>documents and close</t>
  </si>
  <si>
    <t>ANNUALIZED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</si>
  <si>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</si>
  <si>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</si>
  <si>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</si>
  <si>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>(D) x (E)</t>
  </si>
  <si>
    <t>(F) x (G)</t>
  </si>
  <si>
    <t>TOTAL DOCKET</t>
  </si>
  <si>
    <t xml:space="preserve"> </t>
  </si>
  <si>
    <t>Loan servicing activities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</si>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</sst>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"/>
  </numFmts>
  <fonts count="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4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1" applyNumberFormat="1" applyFont="1" applyBorder="1"/>
    <xf numFmtId="164" fontId="0" fillId="0" borderId="1" xfId="1" applyNumberFormat="1" applyFont="1" applyBorder="1"/>
    <xf numFmtId="166" fontId="0" fillId="0" borderId="1" xfId="1" applyNumberFormat="1" applyFont="1" applyBorder="1" applyAlignment="1">
      <alignment horizontal="center"/>
    </xf>
    <xf numFmtId="166" fontId="0" fillId="0" borderId="0" xfId="0" applyNumberFormat="1"/>
    <xf numFmtId="166" fontId="0" fillId="0" borderId="0" xfId="1" applyNumberFormat="1" applyFont="1" applyBorder="1"/>
    <xf numFmtId="164" fontId="0" fillId="0" borderId="0" xfId="1" applyNumberFormat="1" applyFont="1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166" fontId="0" fillId="0" borderId="2" xfId="1" applyNumberFormat="1" applyFont="1" applyBorder="1"/>
    <xf numFmtId="166" fontId="0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5" fontId="0" fillId="0" borderId="7" xfId="2" applyNumberFormat="1" applyFont="1" applyBorder="1"/>
    <xf numFmtId="165" fontId="0" fillId="0" borderId="8" xfId="2" applyNumberFormat="1" applyFont="1" applyBorder="1"/>
    <xf numFmtId="0" fontId="0" fillId="0" borderId="9" xfId="0" applyBorder="1" applyAlignment="1">
      <alignment horizontal="center"/>
    </xf>
    <xf numFmtId="166" fontId="0" fillId="0" borderId="9" xfId="1" applyNumberFormat="1" applyFont="1" applyBorder="1"/>
    <xf numFmtId="166" fontId="0" fillId="0" borderId="9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11" xfId="1" applyNumberFormat="1" applyFont="1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66" fontId="0" fillId="2" borderId="9" xfId="1" applyNumberFormat="1" applyFont="1" applyFill="1" applyBorder="1"/>
    <xf numFmtId="166" fontId="0" fillId="2" borderId="0" xfId="1" applyNumberFormat="1" applyFont="1" applyFill="1" applyBorder="1"/>
    <xf numFmtId="166" fontId="0" fillId="2" borderId="0" xfId="1" applyNumberFormat="1" applyFont="1" applyFill="1" applyBorder="1" applyAlignment="1">
      <alignment horizontal="center"/>
    </xf>
    <xf numFmtId="166" fontId="0" fillId="2" borderId="2" xfId="1" applyNumberFormat="1" applyFont="1" applyFill="1" applyBorder="1"/>
    <xf numFmtId="164" fontId="0" fillId="2" borderId="0" xfId="1" applyNumberFormat="1" applyFont="1" applyFill="1" applyBorder="1"/>
    <xf numFmtId="0" fontId="0" fillId="2" borderId="2" xfId="0" applyFill="1" applyBorder="1" applyAlignment="1">
      <alignment horizontal="left"/>
    </xf>
    <xf numFmtId="165" fontId="0" fillId="0" borderId="11" xfId="2" applyNumberFormat="1" applyFont="1" applyBorder="1"/>
    <xf numFmtId="0" fontId="0" fillId="2" borderId="9" xfId="0" applyFill="1" applyBorder="1"/>
    <xf numFmtId="0" fontId="0" fillId="0" borderId="9" xfId="0" applyBorder="1"/>
    <xf numFmtId="0" fontId="0" fillId="0" borderId="0" xfId="0" applyBorder="1"/>
    <xf numFmtId="0" fontId="0" fillId="2" borderId="2" xfId="0" applyFill="1" applyBorder="1"/>
    <xf numFmtId="0" fontId="0" fillId="0" borderId="2" xfId="0" applyBorder="1"/>
    <xf numFmtId="0" fontId="3" fillId="2" borderId="12" xfId="0" applyFont="1" applyFill="1" applyBorder="1" applyAlignment="1">
      <alignment horizontal="centerContinuous"/>
    </xf>
    <xf numFmtId="0" fontId="0" fillId="2" borderId="13" xfId="0" applyFill="1" applyBorder="1" applyAlignment="1">
      <alignment horizontal="centerContinuous"/>
    </xf>
    <xf numFmtId="0" fontId="0" fillId="2" borderId="14" xfId="0" applyFill="1" applyBorder="1" applyAlignment="1">
      <alignment horizontal="centerContinuous"/>
    </xf>
    <xf numFmtId="0" fontId="0" fillId="0" borderId="1" xfId="0" applyBorder="1"/>
    <xf numFmtId="0" fontId="0" fillId="0" borderId="0" xfId="0" applyAlignment="1">
      <alignment horizontal="left"/>
    </xf>
    <xf numFmtId="0" fontId="3" fillId="2" borderId="13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164" fontId="0" fillId="0" borderId="0" xfId="0" applyNumberFormat="1" applyBorder="1"/>
    <xf numFmtId="0" fontId="0" fillId="0" borderId="3" xfId="0" applyBorder="1"/>
    <xf numFmtId="0" fontId="3" fillId="0" borderId="9" xfId="0" applyFont="1" applyBorder="1" applyAlignment="1">
      <alignment horizontal="right"/>
    </xf>
    <xf numFmtId="0" fontId="0" fillId="0" borderId="4" xfId="0" applyBorder="1"/>
    <xf numFmtId="0" fontId="3" fillId="0" borderId="0" xfId="0" applyFont="1" applyBorder="1" applyAlignment="1">
      <alignment horizontal="right"/>
    </xf>
    <xf numFmtId="0" fontId="0" fillId="0" borderId="5" xfId="0" applyBorder="1"/>
    <xf numFmtId="0" fontId="3" fillId="0" borderId="2" xfId="0" applyFont="1" applyBorder="1" applyAlignment="1">
      <alignment horizontal="right"/>
    </xf>
    <xf numFmtId="166" fontId="0" fillId="0" borderId="0" xfId="1" applyNumberFormat="1" applyFont="1"/>
    <xf numFmtId="166" fontId="0" fillId="2" borderId="13" xfId="1" applyNumberFormat="1" applyFont="1" applyFill="1" applyBorder="1" applyAlignment="1">
      <alignment horizontal="centerContinuous"/>
    </xf>
    <xf numFmtId="165" fontId="0" fillId="2" borderId="9" xfId="2" applyNumberFormat="1" applyFont="1" applyFill="1" applyBorder="1"/>
    <xf numFmtId="165" fontId="0" fillId="0" borderId="1" xfId="2" applyNumberFormat="1" applyFont="1" applyBorder="1"/>
    <xf numFmtId="165" fontId="0" fillId="2" borderId="0" xfId="2" applyNumberFormat="1" applyFont="1" applyFill="1" applyBorder="1"/>
    <xf numFmtId="165" fontId="0" fillId="0" borderId="0" xfId="2" applyNumberFormat="1" applyFont="1" applyBorder="1"/>
    <xf numFmtId="165" fontId="0" fillId="2" borderId="2" xfId="2" applyNumberFormat="1" applyFont="1" applyFill="1" applyBorder="1"/>
    <xf numFmtId="165" fontId="4" fillId="0" borderId="7" xfId="2" applyNumberFormat="1" applyFont="1" applyBorder="1"/>
    <xf numFmtId="0" fontId="0" fillId="2" borderId="1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166" fontId="0" fillId="0" borderId="15" xfId="1" applyNumberFormat="1" applyFont="1" applyBorder="1"/>
    <xf numFmtId="165" fontId="0" fillId="0" borderId="8" xfId="2" applyNumberFormat="1" applyFont="1" applyBorder="1" applyAlignment="1">
      <alignment horizontal="center"/>
    </xf>
    <xf numFmtId="166" fontId="0" fillId="0" borderId="8" xfId="1" applyNumberFormat="1" applyFont="1" applyBorder="1"/>
    <xf numFmtId="165" fontId="0" fillId="0" borderId="16" xfId="2" applyNumberFormat="1" applyFont="1" applyBorder="1"/>
    <xf numFmtId="164" fontId="0" fillId="2" borderId="9" xfId="0" applyNumberFormat="1" applyFill="1" applyBorder="1"/>
    <xf numFmtId="164" fontId="0" fillId="0" borderId="9" xfId="0" applyNumberFormat="1" applyBorder="1"/>
    <xf numFmtId="164" fontId="0" fillId="2" borderId="0" xfId="0" applyNumberFormat="1" applyFill="1" applyBorder="1"/>
    <xf numFmtId="164" fontId="0" fillId="0" borderId="1" xfId="0" applyNumberFormat="1" applyBorder="1"/>
    <xf numFmtId="164" fontId="0" fillId="2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2" borderId="2" xfId="0" applyNumberFormat="1" applyFill="1" applyBorder="1"/>
    <xf numFmtId="164" fontId="0" fillId="0" borderId="2" xfId="0" applyNumberFormat="1" applyBorder="1"/>
    <xf numFmtId="164" fontId="0" fillId="0" borderId="0" xfId="0" applyNumberFormat="1"/>
    <xf numFmtId="164" fontId="3" fillId="2" borderId="13" xfId="0" applyNumberFormat="1" applyFont="1" applyFill="1" applyBorder="1" applyAlignment="1">
      <alignment horizontal="centerContinuous"/>
    </xf>
    <xf numFmtId="166" fontId="3" fillId="2" borderId="13" xfId="1" applyNumberFormat="1" applyFont="1" applyFill="1" applyBorder="1" applyAlignment="1">
      <alignment horizontal="centerContinuous"/>
    </xf>
    <xf numFmtId="0" fontId="5" fillId="0" borderId="6" xfId="0" applyFont="1" applyBorder="1"/>
    <xf numFmtId="167" fontId="0" fillId="0" borderId="4" xfId="0" applyNumberFormat="1" applyBorder="1" applyAlignment="1">
      <alignment horizontal="left"/>
    </xf>
    <xf numFmtId="166" fontId="0" fillId="2" borderId="2" xfId="1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2" borderId="2" xfId="1" applyNumberFormat="1" applyFont="1" applyFill="1" applyBorder="1"/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7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horizontal="left"/>
    </xf>
    <xf numFmtId="0" fontId="0" fillId="2" borderId="13" xfId="0" applyFill="1" applyBorder="1"/>
    <xf numFmtId="166" fontId="0" fillId="0" borderId="13" xfId="1" applyNumberFormat="1" applyFont="1" applyBorder="1"/>
    <xf numFmtId="164" fontId="0" fillId="2" borderId="13" xfId="0" applyNumberFormat="1" applyFill="1" applyBorder="1"/>
    <xf numFmtId="164" fontId="0" fillId="0" borderId="13" xfId="0" applyNumberFormat="1" applyBorder="1"/>
    <xf numFmtId="0" fontId="0" fillId="0" borderId="18" xfId="0" applyFill="1" applyBorder="1"/>
    <xf numFmtId="0" fontId="0" fillId="0" borderId="0" xfId="0" applyFill="1" applyBorder="1"/>
    <xf numFmtId="0" fontId="0" fillId="0" borderId="2" xfId="0" applyFill="1" applyBorder="1"/>
    <xf numFmtId="0" fontId="6" fillId="0" borderId="19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7" xfId="0" applyFill="1" applyBorder="1" applyAlignment="1">
      <alignment horizontal="center"/>
    </xf>
    <xf numFmtId="166" fontId="0" fillId="0" borderId="17" xfId="1" applyNumberFormat="1" applyFont="1" applyFill="1" applyBorder="1"/>
    <xf numFmtId="166" fontId="0" fillId="0" borderId="17" xfId="1" applyNumberFormat="1" applyFont="1" applyFill="1" applyBorder="1" applyAlignment="1">
      <alignment horizontal="center"/>
    </xf>
    <xf numFmtId="165" fontId="0" fillId="0" borderId="20" xfId="2" applyNumberFormat="1" applyFont="1" applyFill="1" applyBorder="1"/>
    <xf numFmtId="166" fontId="0" fillId="2" borderId="1" xfId="1" applyNumberFormat="1" applyFont="1" applyFill="1" applyBorder="1"/>
    <xf numFmtId="0" fontId="0" fillId="2" borderId="1" xfId="0" applyFill="1" applyBorder="1"/>
    <xf numFmtId="165" fontId="0" fillId="2" borderId="1" xfId="2" applyNumberFormat="1" applyFont="1" applyFill="1" applyBorder="1"/>
    <xf numFmtId="166" fontId="4" fillId="0" borderId="9" xfId="1" applyNumberFormat="1" applyFont="1" applyBorder="1" applyAlignment="1">
      <alignment horizontal="center"/>
    </xf>
    <xf numFmtId="165" fontId="4" fillId="0" borderId="9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4" fillId="0" borderId="10" xfId="2" applyNumberFormat="1" applyFont="1" applyBorder="1" applyAlignment="1">
      <alignment horizontal="center"/>
    </xf>
    <xf numFmtId="165" fontId="4" fillId="0" borderId="7" xfId="2" applyNumberFormat="1" applyFon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  <xf numFmtId="166" fontId="0" fillId="3" borderId="0" xfId="1" applyNumberFormat="1" applyFont="1" applyFill="1" applyBorder="1"/>
    <xf numFmtId="166" fontId="0" fillId="3" borderId="1" xfId="1" applyNumberFormat="1" applyFont="1" applyFill="1" applyBorder="1"/>
    <xf numFmtId="166" fontId="0" fillId="3" borderId="2" xfId="1" applyNumberFormat="1" applyFont="1" applyFill="1" applyBorder="1"/>
    <xf numFmtId="164" fontId="0" fillId="0" borderId="21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zoomScale="75" zoomScaleNormal="75" zoomScaleSheetLayoutView="75" zoomScalePageLayoutView="70" workbookViewId="0">
      <selection activeCell="I69" sqref="I69"/>
    </sheetView>
  </sheetViews>
  <sheetFormatPr defaultRowHeight="12.75" x14ac:dyDescent="0.2"/>
  <cols>
    <col min="1" max="1" width="15.7109375" customWidth="1"/>
    <col min="2" max="2" width="0.7109375" customWidth="1"/>
    <col min="3" max="3" width="23.140625" customWidth="1"/>
    <col min="4" max="4" width="0.7109375" customWidth="1"/>
    <col min="5" max="5" width="13.7109375" customWidth="1"/>
    <col min="6" max="6" width="0.7109375" customWidth="1"/>
    <col min="7" max="7" width="12.28515625" customWidth="1"/>
    <col min="8" max="8" width="0.7109375" customWidth="1"/>
    <col min="9" max="9" width="10.7109375" customWidth="1"/>
    <col min="10" max="10" width="0.7109375" customWidth="1"/>
    <col min="11" max="11" width="12.7109375" customWidth="1"/>
    <col min="12" max="12" width="0.7109375" customWidth="1"/>
    <col min="13" max="13" width="12.7109375" customWidth="1"/>
    <col min="14" max="14" width="0.7109375" customWidth="1"/>
    <col min="15" max="15" width="11" customWidth="1"/>
    <col min="16" max="16" width="0.7109375" customWidth="1"/>
    <col min="17" max="17" width="8.7109375" customWidth="1"/>
    <col min="18" max="18" width="0.7109375" customWidth="1"/>
    <col min="19" max="19" width="12.7109375" customWidth="1"/>
    <col min="20" max="20" width="1.7109375" customWidth="1"/>
    <col min="21" max="21" width="14.7109375" customWidth="1"/>
    <col min="22" max="22" width="0.85546875" customWidth="1"/>
    <col min="23" max="23" width="24.28515625" customWidth="1"/>
    <col min="24" max="24" width="0.85546875" customWidth="1"/>
    <col min="25" max="25" width="9.140625" style="68"/>
    <col min="26" max="26" width="0.85546875" customWidth="1"/>
    <col min="28" max="28" width="0.85546875" customWidth="1"/>
    <col min="29" max="29" width="10" customWidth="1"/>
    <col min="30" max="30" width="0.85546875" customWidth="1"/>
    <col min="31" max="31" width="12.85546875" style="1" customWidth="1"/>
  </cols>
  <sheetData>
    <row r="1" spans="1:32" ht="4.5" customHeight="1" thickBot="1" x14ac:dyDescent="0.25"/>
    <row r="2" spans="1:32" ht="24.95" customHeight="1" thickBo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  <c r="U2" s="54" t="str">
        <f>A2</f>
        <v>REPORTING REQUIREMENTS - NON FORMS</v>
      </c>
      <c r="V2" s="55"/>
      <c r="W2" s="55"/>
      <c r="X2" s="55"/>
      <c r="Y2" s="69"/>
      <c r="Z2" s="55"/>
      <c r="AA2" s="55"/>
      <c r="AB2" s="55"/>
      <c r="AC2" s="55"/>
      <c r="AD2" s="55"/>
      <c r="AE2" s="76"/>
    </row>
    <row r="3" spans="1:32" ht="14.1" customHeight="1" x14ac:dyDescent="0.2">
      <c r="A3" s="4"/>
      <c r="B3" s="37"/>
      <c r="C3" s="27"/>
      <c r="D3" s="37"/>
      <c r="E3" s="27" t="s">
        <v>1</v>
      </c>
      <c r="F3" s="37"/>
      <c r="G3" s="27" t="s">
        <v>2</v>
      </c>
      <c r="H3" s="37"/>
      <c r="I3" s="27" t="s">
        <v>3</v>
      </c>
      <c r="J3" s="37"/>
      <c r="K3" s="27" t="s">
        <v>4</v>
      </c>
      <c r="L3" s="37"/>
      <c r="M3" s="27" t="s">
        <v>5</v>
      </c>
      <c r="N3" s="37"/>
      <c r="O3" s="27" t="s">
        <v>2</v>
      </c>
      <c r="P3" s="37"/>
      <c r="Q3" s="27"/>
      <c r="R3" s="37"/>
      <c r="S3" s="34" t="s">
        <v>6</v>
      </c>
      <c r="T3" s="1"/>
      <c r="U3" s="4"/>
      <c r="V3" s="37"/>
      <c r="W3" s="27"/>
      <c r="X3" s="37"/>
      <c r="Y3" s="29"/>
      <c r="Z3" s="37"/>
      <c r="AA3" s="27"/>
      <c r="AB3" s="37"/>
      <c r="AC3" s="27"/>
      <c r="AD3" s="37"/>
      <c r="AE3" s="34"/>
      <c r="AF3" s="1"/>
    </row>
    <row r="4" spans="1:32" ht="14.1" customHeight="1" x14ac:dyDescent="0.2">
      <c r="A4" s="5" t="s">
        <v>7</v>
      </c>
      <c r="B4" s="38"/>
      <c r="C4" s="19" t="s">
        <v>8</v>
      </c>
      <c r="D4" s="38"/>
      <c r="E4" s="19" t="s">
        <v>9</v>
      </c>
      <c r="F4" s="38"/>
      <c r="G4" s="19" t="s">
        <v>10</v>
      </c>
      <c r="H4" s="38"/>
      <c r="I4" s="19" t="s">
        <v>11</v>
      </c>
      <c r="J4" s="38"/>
      <c r="K4" s="19" t="s">
        <v>12</v>
      </c>
      <c r="L4" s="38"/>
      <c r="M4" s="19" t="s">
        <v>13</v>
      </c>
      <c r="N4" s="38"/>
      <c r="O4" s="19" t="s">
        <v>4</v>
      </c>
      <c r="P4" s="38"/>
      <c r="Q4" s="19" t="s">
        <v>14</v>
      </c>
      <c r="R4" s="38"/>
      <c r="S4" s="35" t="s">
        <v>15</v>
      </c>
      <c r="T4" s="1"/>
      <c r="U4" s="5" t="str">
        <f>A4</f>
        <v>Section of</v>
      </c>
      <c r="V4" s="38"/>
      <c r="W4" s="19"/>
      <c r="X4" s="38"/>
      <c r="Y4" s="20" t="s">
        <v>16</v>
      </c>
      <c r="Z4" s="38"/>
      <c r="AA4" s="19" t="s">
        <v>17</v>
      </c>
      <c r="AB4" s="38"/>
      <c r="AC4" s="51"/>
      <c r="AD4" s="38"/>
      <c r="AE4" s="35" t="s">
        <v>18</v>
      </c>
      <c r="AF4" s="1"/>
    </row>
    <row r="5" spans="1:32" ht="14.1" customHeight="1" x14ac:dyDescent="0.2">
      <c r="A5" s="5" t="s">
        <v>19</v>
      </c>
      <c r="B5" s="38"/>
      <c r="C5" s="19"/>
      <c r="D5" s="38"/>
      <c r="E5" s="19" t="s">
        <v>20</v>
      </c>
      <c r="F5" s="38"/>
      <c r="G5" s="19" t="s">
        <v>21</v>
      </c>
      <c r="H5" s="38"/>
      <c r="I5" s="19" t="s">
        <v>22</v>
      </c>
      <c r="J5" s="38"/>
      <c r="K5" s="19" t="s">
        <v>23</v>
      </c>
      <c r="L5" s="38"/>
      <c r="M5" s="19" t="s">
        <v>24</v>
      </c>
      <c r="N5" s="38"/>
      <c r="O5" s="19" t="s">
        <v>13</v>
      </c>
      <c r="P5" s="38"/>
      <c r="Q5" s="19" t="s">
        <v>25</v>
      </c>
      <c r="R5" s="38"/>
      <c r="S5" s="35" t="s">
        <v>26</v>
      </c>
      <c r="T5" s="1"/>
      <c r="U5" s="5" t="str">
        <f>A5</f>
        <v>Regulations</v>
      </c>
      <c r="V5" s="38"/>
      <c r="W5" s="19" t="str">
        <f>C4</f>
        <v>Title</v>
      </c>
      <c r="X5" s="38"/>
      <c r="Y5" s="20" t="s">
        <v>27</v>
      </c>
      <c r="Z5" s="38"/>
      <c r="AA5" s="19" t="s">
        <v>27</v>
      </c>
      <c r="AB5" s="38"/>
      <c r="AC5" s="19" t="s">
        <v>28</v>
      </c>
      <c r="AD5" s="38"/>
      <c r="AE5" s="35" t="s">
        <v>29</v>
      </c>
      <c r="AF5" s="1"/>
    </row>
    <row r="6" spans="1:32" ht="14.1" customHeight="1" thickBot="1" x14ac:dyDescent="0.25">
      <c r="A6" s="5"/>
      <c r="B6" s="38"/>
      <c r="C6" s="19"/>
      <c r="D6" s="38"/>
      <c r="E6" s="19"/>
      <c r="F6" s="38"/>
      <c r="G6" s="19"/>
      <c r="H6" s="38"/>
      <c r="I6" s="19"/>
      <c r="J6" s="38"/>
      <c r="K6" s="19" t="s">
        <v>127</v>
      </c>
      <c r="L6" s="38"/>
      <c r="M6" s="19"/>
      <c r="N6" s="38"/>
      <c r="O6" s="19" t="s">
        <v>128</v>
      </c>
      <c r="P6" s="38"/>
      <c r="Q6" s="19"/>
      <c r="R6" s="38"/>
      <c r="S6" s="35"/>
      <c r="T6" s="1"/>
      <c r="U6" s="5"/>
      <c r="V6" s="38"/>
      <c r="W6" s="19"/>
      <c r="X6" s="38"/>
      <c r="Y6" s="20"/>
      <c r="Z6" s="38"/>
      <c r="AA6" s="19"/>
      <c r="AB6" s="38"/>
      <c r="AC6" s="19"/>
      <c r="AD6" s="38"/>
      <c r="AE6" s="35"/>
      <c r="AF6" s="1"/>
    </row>
    <row r="7" spans="1:32" s="108" customFormat="1" ht="14.1" customHeight="1" thickBot="1" x14ac:dyDescent="0.25">
      <c r="A7" s="104" t="s">
        <v>30</v>
      </c>
      <c r="B7" s="105"/>
      <c r="C7" s="106" t="s">
        <v>31</v>
      </c>
      <c r="D7" s="105"/>
      <c r="E7" s="106" t="s">
        <v>32</v>
      </c>
      <c r="F7" s="105"/>
      <c r="G7" s="106" t="s">
        <v>33</v>
      </c>
      <c r="H7" s="105"/>
      <c r="I7" s="106" t="s">
        <v>34</v>
      </c>
      <c r="J7" s="105"/>
      <c r="K7" s="106" t="s">
        <v>35</v>
      </c>
      <c r="L7" s="105"/>
      <c r="M7" s="106" t="s">
        <v>36</v>
      </c>
      <c r="N7" s="105"/>
      <c r="O7" s="106" t="s">
        <v>37</v>
      </c>
      <c r="P7" s="105"/>
      <c r="Q7" s="106" t="s">
        <v>38</v>
      </c>
      <c r="R7" s="105"/>
      <c r="S7" s="107" t="s">
        <v>39</v>
      </c>
      <c r="T7"/>
      <c r="U7" s="104"/>
      <c r="V7" s="105"/>
      <c r="W7" s="106"/>
      <c r="X7" s="105"/>
      <c r="Y7" s="111"/>
      <c r="Z7" s="105"/>
      <c r="AB7" s="105"/>
      <c r="AD7" s="105"/>
      <c r="AE7" s="107"/>
      <c r="AF7" s="106"/>
    </row>
    <row r="8" spans="1:32" ht="14.1" customHeight="1" x14ac:dyDescent="0.2">
      <c r="A8" s="15" t="s">
        <v>40</v>
      </c>
      <c r="B8" s="40"/>
      <c r="C8" s="19" t="s">
        <v>41</v>
      </c>
      <c r="D8" s="38"/>
      <c r="E8" s="19" t="s">
        <v>42</v>
      </c>
      <c r="F8" s="38"/>
      <c r="G8" s="11">
        <v>0</v>
      </c>
      <c r="H8" s="43"/>
      <c r="I8" s="20" t="s">
        <v>43</v>
      </c>
      <c r="J8" s="44"/>
      <c r="K8" s="11">
        <f>G8</f>
        <v>0</v>
      </c>
      <c r="L8" s="43"/>
      <c r="M8" s="12">
        <v>0.5</v>
      </c>
      <c r="N8" s="46"/>
      <c r="O8" s="11">
        <f>K8*M8</f>
        <v>0</v>
      </c>
      <c r="P8" s="43"/>
      <c r="Q8">
        <v>48</v>
      </c>
      <c r="R8" s="43"/>
      <c r="S8" s="25">
        <v>0</v>
      </c>
      <c r="U8" s="15" t="str">
        <f>A8</f>
        <v>1980.425 (b) &amp;</v>
      </c>
      <c r="V8" s="41"/>
      <c r="W8" s="51" t="str">
        <f>C8</f>
        <v>Test for Credit</v>
      </c>
      <c r="X8" s="41"/>
      <c r="Y8" s="11">
        <v>0</v>
      </c>
      <c r="Z8" s="86"/>
      <c r="AA8" s="61">
        <f>O8</f>
        <v>0</v>
      </c>
      <c r="AB8" s="41"/>
      <c r="AC8" s="61">
        <f>AA8-Y8</f>
        <v>0</v>
      </c>
      <c r="AD8" s="41"/>
      <c r="AE8" s="35"/>
    </row>
    <row r="9" spans="1:32" ht="14.1" customHeight="1" x14ac:dyDescent="0.2">
      <c r="A9" s="14" t="s">
        <v>44</v>
      </c>
      <c r="B9" s="40"/>
      <c r="C9" s="2" t="s">
        <v>45</v>
      </c>
      <c r="D9" s="38"/>
      <c r="E9" s="2"/>
      <c r="F9" s="38"/>
      <c r="G9" s="7"/>
      <c r="H9" s="43"/>
      <c r="I9" s="9" t="s">
        <v>46</v>
      </c>
      <c r="J9" s="44"/>
      <c r="K9" s="7"/>
      <c r="L9" s="43"/>
      <c r="M9" s="8"/>
      <c r="N9" s="46"/>
      <c r="O9" s="7"/>
      <c r="P9" s="43"/>
      <c r="Q9" s="57"/>
      <c r="R9" s="43"/>
      <c r="S9" s="26"/>
      <c r="U9" s="14"/>
      <c r="V9" s="41"/>
      <c r="W9" s="57"/>
      <c r="X9" s="41"/>
      <c r="Y9" s="8"/>
      <c r="Z9" s="86"/>
      <c r="AA9" s="87"/>
      <c r="AB9" s="41"/>
      <c r="AC9" s="87"/>
      <c r="AD9" s="41"/>
      <c r="AE9" s="77"/>
    </row>
    <row r="10" spans="1:32" ht="14.1" customHeight="1" x14ac:dyDescent="0.2">
      <c r="A10" s="15">
        <v>1980.442</v>
      </c>
      <c r="B10" s="40"/>
      <c r="C10" s="19" t="s">
        <v>47</v>
      </c>
      <c r="D10" s="38"/>
      <c r="E10" s="19" t="s">
        <v>48</v>
      </c>
      <c r="F10" s="38"/>
      <c r="G10" s="11">
        <v>0</v>
      </c>
      <c r="H10" s="43"/>
      <c r="I10" s="20" t="s">
        <v>43</v>
      </c>
      <c r="J10" s="44"/>
      <c r="K10" s="11">
        <f>G10</f>
        <v>0</v>
      </c>
      <c r="L10" s="43"/>
      <c r="M10" s="12">
        <v>54</v>
      </c>
      <c r="N10" s="46"/>
      <c r="O10" s="11">
        <f>K10*M10</f>
        <v>0</v>
      </c>
      <c r="P10" s="43"/>
      <c r="Q10">
        <v>48</v>
      </c>
      <c r="R10" s="43"/>
      <c r="S10" s="25">
        <v>0</v>
      </c>
      <c r="U10" s="15">
        <f>A10</f>
        <v>1980.442</v>
      </c>
      <c r="V10" s="41"/>
      <c r="W10" s="51" t="str">
        <f>C10</f>
        <v>Feasibility Study</v>
      </c>
      <c r="X10" s="41"/>
      <c r="Y10" s="11">
        <v>0</v>
      </c>
      <c r="Z10" s="86"/>
      <c r="AA10" s="61">
        <f>O10</f>
        <v>0</v>
      </c>
      <c r="AB10" s="41"/>
      <c r="AC10" s="61">
        <f>AA10-Y10</f>
        <v>0</v>
      </c>
      <c r="AD10" s="41"/>
      <c r="AE10" s="35"/>
    </row>
    <row r="11" spans="1:32" ht="14.1" customHeight="1" x14ac:dyDescent="0.2">
      <c r="A11" s="18"/>
      <c r="B11" s="41"/>
      <c r="C11" s="2"/>
      <c r="D11" s="38"/>
      <c r="E11" s="2"/>
      <c r="F11" s="38"/>
      <c r="G11" s="7"/>
      <c r="H11" s="43"/>
      <c r="I11" s="9" t="s">
        <v>46</v>
      </c>
      <c r="J11" s="44"/>
      <c r="K11" s="7"/>
      <c r="L11" s="43"/>
      <c r="M11" s="8"/>
      <c r="N11" s="46"/>
      <c r="O11" s="7"/>
      <c r="P11" s="43"/>
      <c r="Q11" s="57"/>
      <c r="R11" s="43"/>
      <c r="S11" s="26"/>
      <c r="U11" s="14"/>
      <c r="V11" s="41"/>
      <c r="W11" s="57"/>
      <c r="X11" s="41"/>
      <c r="Y11" s="8"/>
      <c r="Z11" s="86"/>
      <c r="AA11" s="87"/>
      <c r="AB11" s="41"/>
      <c r="AC11" s="87"/>
      <c r="AD11" s="41"/>
      <c r="AE11" s="77"/>
    </row>
    <row r="12" spans="1:32" ht="14.1" customHeight="1" x14ac:dyDescent="0.2">
      <c r="A12" s="15" t="s">
        <v>49</v>
      </c>
      <c r="B12" s="40"/>
      <c r="C12" s="19" t="s">
        <v>50</v>
      </c>
      <c r="D12" s="38"/>
      <c r="E12" s="19" t="s">
        <v>51</v>
      </c>
      <c r="F12" s="38"/>
      <c r="G12" s="20">
        <v>0</v>
      </c>
      <c r="H12" s="44"/>
      <c r="I12" s="20" t="s">
        <v>43</v>
      </c>
      <c r="J12" s="44"/>
      <c r="K12" s="11">
        <f>G12</f>
        <v>0</v>
      </c>
      <c r="L12" s="43"/>
      <c r="M12" s="12">
        <v>1</v>
      </c>
      <c r="N12" s="46"/>
      <c r="O12" s="11">
        <f>K12*M12</f>
        <v>0</v>
      </c>
      <c r="P12" s="43"/>
      <c r="Q12">
        <v>48</v>
      </c>
      <c r="R12" s="43"/>
      <c r="S12" s="25">
        <v>0</v>
      </c>
      <c r="U12" s="15" t="str">
        <f>A12</f>
        <v>1980.443 (b)</v>
      </c>
      <c r="V12" s="41"/>
      <c r="W12" s="51" t="str">
        <f>C12</f>
        <v>Personal &amp; Corporate</v>
      </c>
      <c r="X12" s="41"/>
      <c r="Y12" s="11">
        <v>0</v>
      </c>
      <c r="Z12" s="86"/>
      <c r="AA12" s="61">
        <f>O12</f>
        <v>0</v>
      </c>
      <c r="AB12" s="41"/>
      <c r="AC12" s="61">
        <f>AA12-Y12</f>
        <v>0</v>
      </c>
      <c r="AD12" s="41"/>
      <c r="AE12" s="35"/>
    </row>
    <row r="13" spans="1:32" ht="14.1" customHeight="1" x14ac:dyDescent="0.2">
      <c r="A13" s="18"/>
      <c r="B13" s="41"/>
      <c r="C13" s="2" t="s">
        <v>52</v>
      </c>
      <c r="D13" s="38"/>
      <c r="E13" s="2" t="s">
        <v>53</v>
      </c>
      <c r="F13" s="38"/>
      <c r="G13" s="7"/>
      <c r="H13" s="43"/>
      <c r="I13" s="9" t="s">
        <v>46</v>
      </c>
      <c r="J13" s="44"/>
      <c r="K13" s="7"/>
      <c r="L13" s="43"/>
      <c r="M13" s="8"/>
      <c r="N13" s="46"/>
      <c r="O13" s="7"/>
      <c r="P13" s="43"/>
      <c r="Q13" s="57"/>
      <c r="R13" s="43"/>
      <c r="S13" s="26"/>
      <c r="U13" s="14"/>
      <c r="V13" s="41"/>
      <c r="W13" s="57"/>
      <c r="X13" s="41"/>
      <c r="Y13" s="8"/>
      <c r="Z13" s="86"/>
      <c r="AA13" s="87"/>
      <c r="AB13" s="41"/>
      <c r="AC13" s="87"/>
      <c r="AD13" s="41"/>
      <c r="AE13" s="77"/>
    </row>
    <row r="14" spans="1:32" ht="14.1" customHeight="1" x14ac:dyDescent="0.2">
      <c r="A14" s="15" t="s">
        <v>54</v>
      </c>
      <c r="B14" s="40"/>
      <c r="C14" s="19" t="s">
        <v>55</v>
      </c>
      <c r="D14" s="38"/>
      <c r="E14" s="19" t="s">
        <v>51</v>
      </c>
      <c r="F14" s="38"/>
      <c r="G14" s="136">
        <v>16</v>
      </c>
      <c r="H14" s="43"/>
      <c r="I14" s="20" t="s">
        <v>43</v>
      </c>
      <c r="J14" s="44"/>
      <c r="K14" s="11">
        <f>G14</f>
        <v>16</v>
      </c>
      <c r="L14" s="43"/>
      <c r="M14" s="12">
        <v>10</v>
      </c>
      <c r="N14" s="46"/>
      <c r="O14" s="11">
        <f>K14*M14</f>
        <v>160</v>
      </c>
      <c r="P14" s="43"/>
      <c r="Q14">
        <v>48</v>
      </c>
      <c r="R14" s="43"/>
      <c r="S14" s="25">
        <f>SUM(O14*Q14)</f>
        <v>7680</v>
      </c>
      <c r="U14" s="15" t="str">
        <f>A14</f>
        <v>1980.443 (b)(7)</v>
      </c>
      <c r="V14" s="41"/>
      <c r="W14" s="51" t="str">
        <f>C14</f>
        <v>Periodic financial</v>
      </c>
      <c r="X14" s="41"/>
      <c r="Y14" s="11">
        <v>400</v>
      </c>
      <c r="Z14" s="86"/>
      <c r="AA14" s="61">
        <f>O14</f>
        <v>160</v>
      </c>
      <c r="AB14" s="41"/>
      <c r="AC14" s="61">
        <f>AA14-Y14</f>
        <v>-240</v>
      </c>
      <c r="AD14" s="41"/>
      <c r="AE14" s="35"/>
    </row>
    <row r="15" spans="1:32" ht="14.1" customHeight="1" x14ac:dyDescent="0.2">
      <c r="A15" s="18" t="s">
        <v>56</v>
      </c>
      <c r="B15" s="41"/>
      <c r="C15" s="2" t="s">
        <v>57</v>
      </c>
      <c r="D15" s="38"/>
      <c r="E15" s="2" t="s">
        <v>53</v>
      </c>
      <c r="F15" s="38"/>
      <c r="G15" s="137"/>
      <c r="H15" s="43"/>
      <c r="I15" s="9" t="s">
        <v>46</v>
      </c>
      <c r="J15" s="44"/>
      <c r="K15" s="7"/>
      <c r="L15" s="43"/>
      <c r="M15" s="8"/>
      <c r="N15" s="46"/>
      <c r="O15" s="7"/>
      <c r="P15" s="43"/>
      <c r="Q15" s="57"/>
      <c r="R15" s="43"/>
      <c r="S15" s="26"/>
      <c r="U15" s="14"/>
      <c r="V15" s="41"/>
      <c r="W15" s="57"/>
      <c r="X15" s="41"/>
      <c r="Y15" s="7"/>
      <c r="Z15" s="86"/>
      <c r="AA15" s="87"/>
      <c r="AB15" s="41"/>
      <c r="AC15" s="87"/>
      <c r="AD15" s="41"/>
      <c r="AE15" s="77"/>
    </row>
    <row r="16" spans="1:32" ht="14.1" customHeight="1" x14ac:dyDescent="0.2">
      <c r="A16" s="15" t="s">
        <v>58</v>
      </c>
      <c r="B16" s="40"/>
      <c r="C16" s="19" t="s">
        <v>59</v>
      </c>
      <c r="D16" s="38"/>
      <c r="E16" s="19" t="s">
        <v>60</v>
      </c>
      <c r="F16" s="38"/>
      <c r="G16" s="136">
        <v>16</v>
      </c>
      <c r="H16" s="43"/>
      <c r="I16" s="20" t="s">
        <v>43</v>
      </c>
      <c r="J16" s="44"/>
      <c r="K16" s="11">
        <f>G16</f>
        <v>16</v>
      </c>
      <c r="L16" s="43"/>
      <c r="M16" s="12">
        <v>1</v>
      </c>
      <c r="N16" s="46"/>
      <c r="O16" s="11">
        <f>K16*M16</f>
        <v>16</v>
      </c>
      <c r="P16" s="43"/>
      <c r="Q16">
        <v>48</v>
      </c>
      <c r="R16" s="43"/>
      <c r="S16" s="25">
        <f>SUM(O16*Q16)</f>
        <v>768</v>
      </c>
      <c r="U16" s="15" t="str">
        <f>A16</f>
        <v>1980.443 (c)(2)</v>
      </c>
      <c r="V16" s="41"/>
      <c r="W16" s="51" t="str">
        <f>C16</f>
        <v>Hazard Insurance</v>
      </c>
      <c r="X16" s="41"/>
      <c r="Y16" s="11">
        <v>40</v>
      </c>
      <c r="Z16" s="86"/>
      <c r="AA16" s="61">
        <f>O16</f>
        <v>16</v>
      </c>
      <c r="AB16" s="41"/>
      <c r="AC16" s="61">
        <f>AA16-Y16</f>
        <v>-24</v>
      </c>
      <c r="AD16" s="41"/>
      <c r="AE16" s="35"/>
    </row>
    <row r="17" spans="1:31" ht="14.1" customHeight="1" x14ac:dyDescent="0.2">
      <c r="A17" s="18"/>
      <c r="B17" s="41"/>
      <c r="C17" s="2"/>
      <c r="D17" s="38"/>
      <c r="E17" s="2"/>
      <c r="F17" s="38"/>
      <c r="G17" s="137"/>
      <c r="H17" s="43"/>
      <c r="I17" s="9" t="s">
        <v>46</v>
      </c>
      <c r="J17" s="44"/>
      <c r="K17" s="7"/>
      <c r="L17" s="43"/>
      <c r="M17" s="8"/>
      <c r="N17" s="46"/>
      <c r="O17" s="7"/>
      <c r="P17" s="43"/>
      <c r="Q17" s="57"/>
      <c r="R17" s="43"/>
      <c r="S17" s="26"/>
      <c r="U17" s="14"/>
      <c r="V17" s="41"/>
      <c r="W17" s="57"/>
      <c r="X17" s="41"/>
      <c r="Y17" s="7"/>
      <c r="Z17" s="86"/>
      <c r="AA17" s="87"/>
      <c r="AB17" s="41"/>
      <c r="AC17" s="87"/>
      <c r="AD17" s="41"/>
      <c r="AE17" s="77"/>
    </row>
    <row r="18" spans="1:31" ht="14.1" customHeight="1" x14ac:dyDescent="0.2">
      <c r="A18" s="15">
        <v>1980.443</v>
      </c>
      <c r="B18" s="40"/>
      <c r="C18" s="19" t="s">
        <v>61</v>
      </c>
      <c r="D18" s="38"/>
      <c r="E18" s="19" t="s">
        <v>60</v>
      </c>
      <c r="F18" s="38"/>
      <c r="G18" s="136">
        <v>11</v>
      </c>
      <c r="H18" s="43"/>
      <c r="I18" s="20" t="s">
        <v>43</v>
      </c>
      <c r="J18" s="44"/>
      <c r="K18" s="11">
        <f>G18</f>
        <v>11</v>
      </c>
      <c r="L18" s="43"/>
      <c r="M18" s="12">
        <v>1</v>
      </c>
      <c r="N18" s="46"/>
      <c r="O18" s="11">
        <f>K18*M18</f>
        <v>11</v>
      </c>
      <c r="P18" s="43"/>
      <c r="Q18">
        <v>48</v>
      </c>
      <c r="R18" s="43"/>
      <c r="S18" s="25">
        <f>SUM(O18*Q18)</f>
        <v>528</v>
      </c>
      <c r="U18" s="15">
        <f>A18</f>
        <v>1980.443</v>
      </c>
      <c r="V18" s="41"/>
      <c r="W18" s="51" t="str">
        <f>C18</f>
        <v>Life &amp; Worker's</v>
      </c>
      <c r="X18" s="41"/>
      <c r="Y18" s="11">
        <v>35</v>
      </c>
      <c r="Z18" s="86"/>
      <c r="AA18" s="61">
        <f>O18</f>
        <v>11</v>
      </c>
      <c r="AB18" s="41"/>
      <c r="AC18" s="61">
        <f>AA18-Y18</f>
        <v>-24</v>
      </c>
      <c r="AD18" s="41"/>
      <c r="AE18" s="35"/>
    </row>
    <row r="19" spans="1:31" ht="14.1" customHeight="1" x14ac:dyDescent="0.2">
      <c r="A19" s="14" t="s">
        <v>62</v>
      </c>
      <c r="B19" s="40"/>
      <c r="C19" s="2" t="s">
        <v>63</v>
      </c>
      <c r="D19" s="38"/>
      <c r="E19" s="2"/>
      <c r="F19" s="38"/>
      <c r="G19" s="137"/>
      <c r="H19" s="43"/>
      <c r="I19" s="9" t="s">
        <v>46</v>
      </c>
      <c r="J19" s="44"/>
      <c r="K19" s="7"/>
      <c r="L19" s="43"/>
      <c r="M19" s="8"/>
      <c r="N19" s="46"/>
      <c r="O19" s="7"/>
      <c r="P19" s="43"/>
      <c r="Q19" s="57"/>
      <c r="R19" s="43"/>
      <c r="S19" s="26"/>
      <c r="U19" s="14"/>
      <c r="V19" s="41"/>
      <c r="W19" s="57"/>
      <c r="X19" s="41"/>
      <c r="Y19" s="7"/>
      <c r="Z19" s="86"/>
      <c r="AA19" s="87"/>
      <c r="AB19" s="41"/>
      <c r="AC19" s="87"/>
      <c r="AD19" s="41"/>
      <c r="AE19" s="77"/>
    </row>
    <row r="20" spans="1:31" ht="14.1" customHeight="1" x14ac:dyDescent="0.2">
      <c r="A20" s="15" t="s">
        <v>64</v>
      </c>
      <c r="B20" s="40"/>
      <c r="C20" s="19" t="s">
        <v>65</v>
      </c>
      <c r="D20" s="38"/>
      <c r="E20" s="19" t="s">
        <v>48</v>
      </c>
      <c r="F20" s="38"/>
      <c r="G20" s="136">
        <v>0</v>
      </c>
      <c r="H20" s="43"/>
      <c r="I20" s="20" t="s">
        <v>43</v>
      </c>
      <c r="J20" s="44"/>
      <c r="K20" s="11">
        <f>G20</f>
        <v>0</v>
      </c>
      <c r="L20" s="43"/>
      <c r="M20" s="12">
        <v>8</v>
      </c>
      <c r="N20" s="46"/>
      <c r="O20" s="11">
        <f>K20*M20</f>
        <v>0</v>
      </c>
      <c r="P20" s="43"/>
      <c r="Q20">
        <v>48</v>
      </c>
      <c r="R20" s="43"/>
      <c r="S20" s="25">
        <v>0</v>
      </c>
      <c r="U20" s="15" t="str">
        <f>A20</f>
        <v xml:space="preserve">1980.444 &amp; </v>
      </c>
      <c r="V20" s="41"/>
      <c r="W20" s="51" t="str">
        <f>C20</f>
        <v>Appraisal Reports</v>
      </c>
      <c r="X20" s="41"/>
      <c r="Y20" s="11" t="s">
        <v>130</v>
      </c>
      <c r="Z20" s="86"/>
      <c r="AA20" s="61">
        <f>O20</f>
        <v>0</v>
      </c>
      <c r="AB20" s="41"/>
      <c r="AC20" s="61">
        <v>0</v>
      </c>
      <c r="AD20" s="41"/>
      <c r="AE20" s="35"/>
    </row>
    <row r="21" spans="1:31" ht="14.1" customHeight="1" x14ac:dyDescent="0.2">
      <c r="A21" s="14">
        <v>1980.4760000000001</v>
      </c>
      <c r="B21" s="40"/>
      <c r="C21" s="2"/>
      <c r="D21" s="38"/>
      <c r="E21" s="2"/>
      <c r="F21" s="38"/>
      <c r="G21" s="137"/>
      <c r="H21" s="43"/>
      <c r="I21" s="9" t="s">
        <v>46</v>
      </c>
      <c r="J21" s="44"/>
      <c r="K21" s="7"/>
      <c r="L21" s="43"/>
      <c r="M21" s="8"/>
      <c r="N21" s="46"/>
      <c r="O21" s="7"/>
      <c r="P21" s="43"/>
      <c r="Q21" s="57"/>
      <c r="R21" s="43"/>
      <c r="S21" s="26"/>
      <c r="U21" s="14"/>
      <c r="V21" s="41"/>
      <c r="W21" s="57"/>
      <c r="X21" s="41"/>
      <c r="Y21" s="7"/>
      <c r="Z21" s="86"/>
      <c r="AA21" s="87"/>
      <c r="AB21" s="41"/>
      <c r="AC21" s="87"/>
      <c r="AD21" s="41"/>
      <c r="AE21" s="77"/>
    </row>
    <row r="22" spans="1:31" ht="14.1" customHeight="1" x14ac:dyDescent="0.2">
      <c r="A22" s="15">
        <v>1980.451</v>
      </c>
      <c r="B22" s="40"/>
      <c r="C22" s="19" t="s">
        <v>66</v>
      </c>
      <c r="D22" s="38"/>
      <c r="E22" s="19" t="s">
        <v>42</v>
      </c>
      <c r="F22" s="38"/>
      <c r="G22" s="136">
        <v>0</v>
      </c>
      <c r="H22" s="43"/>
      <c r="I22" s="20" t="s">
        <v>43</v>
      </c>
      <c r="J22" s="44"/>
      <c r="K22" s="11">
        <f>G22</f>
        <v>0</v>
      </c>
      <c r="L22" s="43"/>
      <c r="M22" s="12">
        <v>0.5</v>
      </c>
      <c r="N22" s="46"/>
      <c r="O22" s="11">
        <f>K22*M22</f>
        <v>0</v>
      </c>
      <c r="P22" s="43"/>
      <c r="Q22">
        <v>48</v>
      </c>
      <c r="R22" s="43"/>
      <c r="S22" s="25">
        <v>0</v>
      </c>
      <c r="U22" s="15">
        <f>A22</f>
        <v>1980.451</v>
      </c>
      <c r="V22" s="41"/>
      <c r="W22" s="51" t="str">
        <f>C22</f>
        <v>Displaced farmer</v>
      </c>
      <c r="X22" s="41"/>
      <c r="Y22" s="11" t="s">
        <v>130</v>
      </c>
      <c r="Z22" s="86"/>
      <c r="AA22" s="61">
        <f>O22</f>
        <v>0</v>
      </c>
      <c r="AB22" s="41"/>
      <c r="AC22" s="61">
        <v>0</v>
      </c>
      <c r="AD22" s="41"/>
      <c r="AE22" s="35"/>
    </row>
    <row r="23" spans="1:31" ht="14.1" customHeight="1" x14ac:dyDescent="0.2">
      <c r="A23" s="14" t="s">
        <v>67</v>
      </c>
      <c r="B23" s="40"/>
      <c r="C23" s="2" t="s">
        <v>68</v>
      </c>
      <c r="D23" s="38"/>
      <c r="E23" s="2"/>
      <c r="F23" s="38"/>
      <c r="G23" s="137"/>
      <c r="H23" s="43"/>
      <c r="I23" s="9" t="s">
        <v>46</v>
      </c>
      <c r="J23" s="44"/>
      <c r="K23" s="7"/>
      <c r="L23" s="43"/>
      <c r="M23" s="8"/>
      <c r="N23" s="46"/>
      <c r="O23" s="7"/>
      <c r="P23" s="43"/>
      <c r="Q23" s="57"/>
      <c r="R23" s="43"/>
      <c r="S23" s="26"/>
      <c r="U23" s="14"/>
      <c r="V23" s="41"/>
      <c r="W23" s="57"/>
      <c r="X23" s="41"/>
      <c r="Y23" s="7"/>
      <c r="Z23" s="86"/>
      <c r="AA23" s="87"/>
      <c r="AB23" s="41"/>
      <c r="AC23" s="87"/>
      <c r="AD23" s="41"/>
      <c r="AE23" s="77"/>
    </row>
    <row r="24" spans="1:31" ht="14.1" customHeight="1" x14ac:dyDescent="0.2">
      <c r="A24" s="15" t="s">
        <v>69</v>
      </c>
      <c r="B24" s="40"/>
      <c r="C24" s="19" t="s">
        <v>70</v>
      </c>
      <c r="D24" s="38"/>
      <c r="E24" s="19" t="s">
        <v>71</v>
      </c>
      <c r="F24" s="38"/>
      <c r="G24" s="136">
        <v>0</v>
      </c>
      <c r="H24" s="43"/>
      <c r="I24" s="20" t="s">
        <v>43</v>
      </c>
      <c r="J24" s="44"/>
      <c r="K24" s="11">
        <f>G24</f>
        <v>0</v>
      </c>
      <c r="L24" s="43"/>
      <c r="M24" s="12">
        <v>12</v>
      </c>
      <c r="N24" s="46"/>
      <c r="O24" s="11">
        <f t="shared" ref="O24:O36" si="0">K24*M24</f>
        <v>0</v>
      </c>
      <c r="P24" s="43"/>
      <c r="Q24">
        <v>48</v>
      </c>
      <c r="R24" s="43"/>
      <c r="S24" s="25">
        <v>0</v>
      </c>
      <c r="U24" s="15" t="str">
        <f>A24</f>
        <v>1980.451 (f)</v>
      </c>
      <c r="V24" s="41"/>
      <c r="W24" s="51" t="str">
        <f>C24</f>
        <v>Preapplication</v>
      </c>
      <c r="X24" s="41"/>
      <c r="Y24" s="12" t="s">
        <v>130</v>
      </c>
      <c r="Z24" s="86"/>
      <c r="AA24" s="61">
        <f>O24</f>
        <v>0</v>
      </c>
      <c r="AB24" s="41"/>
      <c r="AC24" s="61">
        <v>0</v>
      </c>
      <c r="AD24" s="41"/>
      <c r="AE24" s="35"/>
    </row>
    <row r="25" spans="1:31" ht="14.1" customHeight="1" x14ac:dyDescent="0.2">
      <c r="A25" s="18"/>
      <c r="B25" s="41"/>
      <c r="C25" s="2" t="s">
        <v>72</v>
      </c>
      <c r="D25" s="38"/>
      <c r="E25" s="2" t="s">
        <v>73</v>
      </c>
      <c r="F25" s="38"/>
      <c r="G25" s="137"/>
      <c r="H25" s="43"/>
      <c r="I25" s="9" t="s">
        <v>46</v>
      </c>
      <c r="J25" s="44"/>
      <c r="K25" s="7"/>
      <c r="L25" s="43"/>
      <c r="M25" s="8"/>
      <c r="N25" s="46"/>
      <c r="O25" s="7"/>
      <c r="P25" s="43"/>
      <c r="Q25" s="57"/>
      <c r="R25" s="43"/>
      <c r="S25" s="26"/>
      <c r="U25" s="14"/>
      <c r="V25" s="41"/>
      <c r="W25" s="57"/>
      <c r="X25" s="41"/>
      <c r="Y25" s="7"/>
      <c r="Z25" s="86"/>
      <c r="AA25" s="87"/>
      <c r="AB25" s="41"/>
      <c r="AC25" s="87">
        <v>0</v>
      </c>
      <c r="AD25" s="41"/>
      <c r="AE25" s="77"/>
    </row>
    <row r="26" spans="1:31" ht="14.1" customHeight="1" x14ac:dyDescent="0.2">
      <c r="A26" s="15" t="s">
        <v>74</v>
      </c>
      <c r="B26" s="40"/>
      <c r="C26" s="19" t="s">
        <v>75</v>
      </c>
      <c r="D26" s="38"/>
      <c r="E26" s="19" t="s">
        <v>51</v>
      </c>
      <c r="F26" s="38"/>
      <c r="G26" s="136">
        <v>0</v>
      </c>
      <c r="H26" s="43"/>
      <c r="I26" s="20" t="s">
        <v>43</v>
      </c>
      <c r="J26" s="44"/>
      <c r="K26" s="11">
        <f>G26</f>
        <v>0</v>
      </c>
      <c r="L26" s="43"/>
      <c r="M26" s="12">
        <v>25</v>
      </c>
      <c r="N26" s="46"/>
      <c r="O26" s="11">
        <f t="shared" si="0"/>
        <v>0</v>
      </c>
      <c r="P26" s="43"/>
      <c r="Q26">
        <v>48</v>
      </c>
      <c r="R26" s="43"/>
      <c r="S26" s="25">
        <v>0</v>
      </c>
      <c r="U26" s="15" t="str">
        <f>A26</f>
        <v>1980.451 (i)</v>
      </c>
      <c r="V26" s="41"/>
      <c r="W26" s="51" t="str">
        <f>C26</f>
        <v>Application</v>
      </c>
      <c r="X26" s="41"/>
      <c r="Y26" s="11" t="s">
        <v>130</v>
      </c>
      <c r="Z26" s="86"/>
      <c r="AA26" s="61">
        <f>O26</f>
        <v>0</v>
      </c>
      <c r="AB26" s="41"/>
      <c r="AC26" s="61">
        <v>0</v>
      </c>
      <c r="AD26" s="41"/>
      <c r="AE26" s="35"/>
    </row>
    <row r="27" spans="1:31" ht="14.1" customHeight="1" x14ac:dyDescent="0.2">
      <c r="A27" s="95"/>
      <c r="B27" s="41"/>
      <c r="C27" s="2" t="s">
        <v>72</v>
      </c>
      <c r="D27" s="38"/>
      <c r="E27" s="2" t="s">
        <v>76</v>
      </c>
      <c r="F27" s="38"/>
      <c r="G27" s="137"/>
      <c r="H27" s="43"/>
      <c r="I27" s="9" t="s">
        <v>46</v>
      </c>
      <c r="J27" s="44"/>
      <c r="K27" s="7"/>
      <c r="L27" s="43"/>
      <c r="M27" s="8"/>
      <c r="N27" s="46"/>
      <c r="O27" s="7"/>
      <c r="P27" s="43"/>
      <c r="Q27" s="57"/>
      <c r="R27" s="43"/>
      <c r="S27" s="26"/>
      <c r="U27" s="14"/>
      <c r="V27" s="41"/>
      <c r="W27" s="57"/>
      <c r="X27" s="41"/>
      <c r="Y27" s="7"/>
      <c r="Z27" s="86"/>
      <c r="AA27" s="87"/>
      <c r="AB27" s="41"/>
      <c r="AC27" s="87">
        <v>0</v>
      </c>
      <c r="AD27" s="41"/>
      <c r="AE27" s="77"/>
    </row>
    <row r="28" spans="1:31" ht="14.1" customHeight="1" x14ac:dyDescent="0.2">
      <c r="A28" s="15" t="s">
        <v>77</v>
      </c>
      <c r="B28" s="40"/>
      <c r="C28" s="19" t="s">
        <v>78</v>
      </c>
      <c r="D28" s="38"/>
      <c r="E28" s="19" t="s">
        <v>79</v>
      </c>
      <c r="F28" s="38"/>
      <c r="G28" s="136">
        <v>0</v>
      </c>
      <c r="H28" s="43"/>
      <c r="I28" s="20" t="s">
        <v>43</v>
      </c>
      <c r="J28" s="44"/>
      <c r="K28" s="11">
        <f>G28</f>
        <v>0</v>
      </c>
      <c r="L28" s="43"/>
      <c r="M28" s="12">
        <v>1</v>
      </c>
      <c r="N28" s="46"/>
      <c r="O28" s="11">
        <f t="shared" si="0"/>
        <v>0</v>
      </c>
      <c r="P28" s="43"/>
      <c r="Q28">
        <v>48</v>
      </c>
      <c r="R28" s="43"/>
      <c r="S28" s="25">
        <v>0</v>
      </c>
      <c r="U28" s="15" t="str">
        <f>A28</f>
        <v>1980.451 (k)</v>
      </c>
      <c r="V28" s="41"/>
      <c r="W28" s="51" t="str">
        <f>C28</f>
        <v>Certificate of Need</v>
      </c>
      <c r="X28" s="41"/>
      <c r="Y28" s="11" t="s">
        <v>130</v>
      </c>
      <c r="Z28" s="86"/>
      <c r="AA28" s="61">
        <f>O28</f>
        <v>0</v>
      </c>
      <c r="AB28" s="41"/>
      <c r="AC28" s="61">
        <v>0</v>
      </c>
      <c r="AD28" s="41"/>
      <c r="AE28" s="35"/>
    </row>
    <row r="29" spans="1:31" ht="14.1" customHeight="1" x14ac:dyDescent="0.2">
      <c r="A29" s="18"/>
      <c r="B29" s="41"/>
      <c r="C29" s="2"/>
      <c r="D29" s="38"/>
      <c r="E29" s="2"/>
      <c r="F29" s="38"/>
      <c r="G29" s="137"/>
      <c r="H29" s="43"/>
      <c r="I29" s="9" t="s">
        <v>46</v>
      </c>
      <c r="J29" s="44"/>
      <c r="K29" s="7"/>
      <c r="L29" s="43"/>
      <c r="M29" s="8"/>
      <c r="N29" s="46"/>
      <c r="O29" s="7"/>
      <c r="P29" s="43"/>
      <c r="Q29" s="57"/>
      <c r="R29" s="43"/>
      <c r="S29" s="26"/>
      <c r="U29" s="14"/>
      <c r="V29" s="41"/>
      <c r="W29" s="57"/>
      <c r="X29" s="41"/>
      <c r="Y29" s="7"/>
      <c r="Z29" s="86"/>
      <c r="AA29" s="87"/>
      <c r="AB29" s="41"/>
      <c r="AC29" s="87">
        <v>0</v>
      </c>
      <c r="AD29" s="41"/>
      <c r="AE29" s="77"/>
    </row>
    <row r="30" spans="1:31" ht="14.1" customHeight="1" x14ac:dyDescent="0.2">
      <c r="A30" s="15" t="s">
        <v>80</v>
      </c>
      <c r="B30" s="40"/>
      <c r="C30" s="19" t="s">
        <v>81</v>
      </c>
      <c r="D30" s="38"/>
      <c r="E30" s="19" t="s">
        <v>42</v>
      </c>
      <c r="F30" s="38"/>
      <c r="G30" s="136">
        <v>0</v>
      </c>
      <c r="H30" s="43"/>
      <c r="I30" s="20" t="s">
        <v>43</v>
      </c>
      <c r="J30" s="44"/>
      <c r="K30" s="11">
        <f>G30</f>
        <v>0</v>
      </c>
      <c r="L30" s="43"/>
      <c r="M30" s="12">
        <v>3</v>
      </c>
      <c r="N30" s="46"/>
      <c r="O30" s="11">
        <f t="shared" si="0"/>
        <v>0</v>
      </c>
      <c r="P30" s="43"/>
      <c r="Q30">
        <v>48</v>
      </c>
      <c r="R30" s="43"/>
      <c r="S30" s="25">
        <v>0</v>
      </c>
      <c r="U30" s="15" t="str">
        <f>A30</f>
        <v>1980.454 (c)</v>
      </c>
      <c r="V30" s="41"/>
      <c r="W30" s="51" t="str">
        <f>C30</f>
        <v>Change of Conditions</v>
      </c>
      <c r="X30" s="41"/>
      <c r="Y30" s="11" t="s">
        <v>130</v>
      </c>
      <c r="Z30" s="86"/>
      <c r="AA30" s="61">
        <f>O30</f>
        <v>0</v>
      </c>
      <c r="AB30" s="41"/>
      <c r="AC30" s="61">
        <v>0</v>
      </c>
      <c r="AD30" s="41"/>
      <c r="AE30" s="35"/>
    </row>
    <row r="31" spans="1:31" ht="14.1" customHeight="1" x14ac:dyDescent="0.2">
      <c r="A31" s="14"/>
      <c r="B31" s="40"/>
      <c r="C31" s="2"/>
      <c r="D31" s="38"/>
      <c r="E31" s="2"/>
      <c r="F31" s="38"/>
      <c r="G31" s="137"/>
      <c r="H31" s="43"/>
      <c r="I31" s="9" t="s">
        <v>46</v>
      </c>
      <c r="J31" s="44"/>
      <c r="K31" s="7"/>
      <c r="L31" s="43"/>
      <c r="M31" s="8"/>
      <c r="N31" s="46"/>
      <c r="O31" s="7"/>
      <c r="P31" s="43"/>
      <c r="Q31" s="57"/>
      <c r="R31" s="43"/>
      <c r="S31" s="26"/>
      <c r="U31" s="14"/>
      <c r="V31" s="41"/>
      <c r="W31" s="57"/>
      <c r="X31" s="41"/>
      <c r="Y31" s="7"/>
      <c r="Z31" s="86"/>
      <c r="AA31" s="87"/>
      <c r="AB31" s="41"/>
      <c r="AC31" s="87"/>
      <c r="AD31" s="41"/>
      <c r="AE31" s="77"/>
    </row>
    <row r="32" spans="1:31" ht="14.1" customHeight="1" x14ac:dyDescent="0.2">
      <c r="A32" s="15">
        <v>1980.4690000000001</v>
      </c>
      <c r="B32" s="40"/>
      <c r="C32" s="19" t="s">
        <v>82</v>
      </c>
      <c r="D32" s="38"/>
      <c r="E32" s="19" t="s">
        <v>83</v>
      </c>
      <c r="F32" s="38"/>
      <c r="G32" s="136">
        <v>16</v>
      </c>
      <c r="H32" s="43"/>
      <c r="I32" s="20" t="s">
        <v>43</v>
      </c>
      <c r="J32" s="44"/>
      <c r="K32" s="11">
        <f>G32</f>
        <v>16</v>
      </c>
      <c r="L32" s="43"/>
      <c r="M32" s="12">
        <v>1</v>
      </c>
      <c r="N32" s="46"/>
      <c r="O32" s="11">
        <f t="shared" si="0"/>
        <v>16</v>
      </c>
      <c r="P32" s="43"/>
      <c r="Q32">
        <v>48</v>
      </c>
      <c r="R32" s="43"/>
      <c r="S32" s="25">
        <f>SUM(O32*Q32)</f>
        <v>768</v>
      </c>
      <c r="U32" s="15">
        <f>A32</f>
        <v>1980.4690000000001</v>
      </c>
      <c r="V32" s="41"/>
      <c r="W32" s="51" t="str">
        <f>C32</f>
        <v>Borrower Visits</v>
      </c>
      <c r="X32" s="41"/>
      <c r="Y32" s="11">
        <v>40</v>
      </c>
      <c r="Z32" s="86"/>
      <c r="AA32" s="61">
        <f>O32</f>
        <v>16</v>
      </c>
      <c r="AB32" s="41"/>
      <c r="AC32" s="61">
        <f>AA32-Y32</f>
        <v>-24</v>
      </c>
      <c r="AD32" s="41"/>
      <c r="AE32" s="35"/>
    </row>
    <row r="33" spans="1:31" ht="14.1" customHeight="1" x14ac:dyDescent="0.2">
      <c r="A33" s="14" t="s">
        <v>84</v>
      </c>
      <c r="B33" s="40"/>
      <c r="C33" s="2"/>
      <c r="D33" s="38"/>
      <c r="E33" s="2" t="s">
        <v>85</v>
      </c>
      <c r="F33" s="38"/>
      <c r="G33" s="137"/>
      <c r="H33" s="43"/>
      <c r="I33" s="9" t="s">
        <v>46</v>
      </c>
      <c r="J33" s="44"/>
      <c r="K33" s="7"/>
      <c r="L33" s="43"/>
      <c r="M33" s="8"/>
      <c r="N33" s="46"/>
      <c r="O33" s="7"/>
      <c r="P33" s="43"/>
      <c r="Q33" s="57"/>
      <c r="R33" s="43"/>
      <c r="S33" s="26"/>
      <c r="U33" s="14"/>
      <c r="V33" s="41"/>
      <c r="W33" s="57"/>
      <c r="X33" s="41"/>
      <c r="Y33" s="7"/>
      <c r="Z33" s="86"/>
      <c r="AA33" s="87"/>
      <c r="AB33" s="41"/>
      <c r="AC33" s="87"/>
      <c r="AD33" s="41"/>
      <c r="AE33" s="77"/>
    </row>
    <row r="34" spans="1:31" ht="14.1" customHeight="1" x14ac:dyDescent="0.2">
      <c r="A34" s="15">
        <v>1980.4690000000001</v>
      </c>
      <c r="B34" s="40"/>
      <c r="C34" s="19" t="s">
        <v>86</v>
      </c>
      <c r="D34" s="38"/>
      <c r="E34" s="19" t="s">
        <v>87</v>
      </c>
      <c r="F34" s="38"/>
      <c r="G34" s="136">
        <v>5</v>
      </c>
      <c r="H34" s="43"/>
      <c r="I34" s="20" t="s">
        <v>43</v>
      </c>
      <c r="J34" s="44"/>
      <c r="K34" s="11">
        <f>G34</f>
        <v>5</v>
      </c>
      <c r="L34" s="43"/>
      <c r="M34" s="12">
        <v>2</v>
      </c>
      <c r="N34" s="46"/>
      <c r="O34" s="11">
        <f t="shared" si="0"/>
        <v>10</v>
      </c>
      <c r="P34" s="43"/>
      <c r="Q34">
        <v>48</v>
      </c>
      <c r="R34" s="43"/>
      <c r="S34" s="25">
        <f>SUM(O34*Q34)</f>
        <v>480</v>
      </c>
      <c r="U34" s="15">
        <f>A34</f>
        <v>1980.4690000000001</v>
      </c>
      <c r="V34" s="41"/>
      <c r="W34" s="51" t="s">
        <v>86</v>
      </c>
      <c r="X34" s="41"/>
      <c r="Y34" s="11">
        <v>34</v>
      </c>
      <c r="Z34" s="86"/>
      <c r="AA34" s="61">
        <f>O34</f>
        <v>10</v>
      </c>
      <c r="AB34" s="41"/>
      <c r="AC34" s="61">
        <f>AA34-Y34</f>
        <v>-24</v>
      </c>
      <c r="AD34" s="41"/>
      <c r="AE34" s="35"/>
    </row>
    <row r="35" spans="1:31" ht="14.1" customHeight="1" x14ac:dyDescent="0.2">
      <c r="A35" s="14" t="s">
        <v>88</v>
      </c>
      <c r="B35" s="40"/>
      <c r="C35" s="2" t="s">
        <v>89</v>
      </c>
      <c r="D35" s="38"/>
      <c r="E35" s="2"/>
      <c r="F35" s="38"/>
      <c r="G35" s="137"/>
      <c r="H35" s="43"/>
      <c r="I35" s="9" t="s">
        <v>46</v>
      </c>
      <c r="J35" s="44"/>
      <c r="K35" s="7"/>
      <c r="L35" s="43"/>
      <c r="M35" s="8"/>
      <c r="N35" s="46"/>
      <c r="O35" s="7"/>
      <c r="P35" s="43"/>
      <c r="Q35" s="57"/>
      <c r="R35" s="43"/>
      <c r="S35" s="26"/>
      <c r="U35" s="14"/>
      <c r="V35" s="41"/>
      <c r="W35" s="57" t="s">
        <v>89</v>
      </c>
      <c r="X35" s="41"/>
      <c r="Y35" s="7"/>
      <c r="Z35" s="86"/>
      <c r="AA35" s="87"/>
      <c r="AB35" s="41"/>
      <c r="AC35" s="87"/>
      <c r="AD35" s="41"/>
      <c r="AE35" s="77"/>
    </row>
    <row r="36" spans="1:31" ht="14.1" customHeight="1" x14ac:dyDescent="0.2">
      <c r="A36" s="96">
        <v>1980.47</v>
      </c>
      <c r="B36" s="40"/>
      <c r="C36" s="19" t="s">
        <v>86</v>
      </c>
      <c r="D36" s="38"/>
      <c r="E36" s="19" t="s">
        <v>87</v>
      </c>
      <c r="F36" s="38"/>
      <c r="G36" s="136">
        <v>5</v>
      </c>
      <c r="H36" s="43"/>
      <c r="I36" s="20" t="s">
        <v>43</v>
      </c>
      <c r="J36" s="44"/>
      <c r="K36" s="11">
        <f>G36</f>
        <v>5</v>
      </c>
      <c r="L36" s="43"/>
      <c r="M36" s="12">
        <v>3</v>
      </c>
      <c r="N36" s="46"/>
      <c r="O36" s="11">
        <f t="shared" si="0"/>
        <v>15</v>
      </c>
      <c r="P36" s="43"/>
      <c r="Q36">
        <v>48</v>
      </c>
      <c r="R36" s="43"/>
      <c r="S36" s="25">
        <f>SUM(O36*Q36)</f>
        <v>720</v>
      </c>
      <c r="U36" s="15">
        <f>A36</f>
        <v>1980.47</v>
      </c>
      <c r="V36" s="41"/>
      <c r="W36" s="51" t="s">
        <v>86</v>
      </c>
      <c r="X36" s="41"/>
      <c r="Y36" s="11">
        <v>51</v>
      </c>
      <c r="Z36" s="86"/>
      <c r="AA36" s="61">
        <f>O36</f>
        <v>15</v>
      </c>
      <c r="AB36" s="41"/>
      <c r="AC36" s="61">
        <f>AA36-Y36</f>
        <v>-36</v>
      </c>
      <c r="AD36" s="41"/>
      <c r="AE36" s="35"/>
    </row>
    <row r="37" spans="1:31" ht="14.1" customHeight="1" thickBot="1" x14ac:dyDescent="0.25">
      <c r="A37" s="16" t="s">
        <v>90</v>
      </c>
      <c r="B37" s="47"/>
      <c r="C37" s="3" t="s">
        <v>91</v>
      </c>
      <c r="D37" s="39"/>
      <c r="E37" s="3"/>
      <c r="F37" s="39"/>
      <c r="G37" s="138"/>
      <c r="H37" s="45"/>
      <c r="I37" s="23" t="s">
        <v>46</v>
      </c>
      <c r="J37" s="97"/>
      <c r="K37" s="22"/>
      <c r="L37" s="45"/>
      <c r="M37" s="98"/>
      <c r="N37" s="99"/>
      <c r="O37" s="22"/>
      <c r="P37" s="45"/>
      <c r="Q37" s="53"/>
      <c r="R37" s="45"/>
      <c r="S37" s="48"/>
      <c r="U37" s="16"/>
      <c r="V37" s="52"/>
      <c r="W37" s="116" t="s">
        <v>91</v>
      </c>
      <c r="X37" s="52"/>
      <c r="Y37" s="22"/>
      <c r="Z37" s="90"/>
      <c r="AA37" s="91"/>
      <c r="AB37" s="52"/>
      <c r="AC37" s="91"/>
      <c r="AD37" s="52"/>
      <c r="AE37" s="36"/>
    </row>
    <row r="38" spans="1:31" x14ac:dyDescent="0.2">
      <c r="Z38" s="92"/>
      <c r="AA38" s="92"/>
    </row>
    <row r="39" spans="1:31" ht="12.75" customHeight="1" thickBot="1" x14ac:dyDescent="0.25">
      <c r="Z39" s="92"/>
      <c r="AA39" s="92"/>
    </row>
    <row r="40" spans="1:31" ht="19.5" customHeight="1" thickBot="1" x14ac:dyDescent="0.3">
      <c r="A40" s="54" t="s">
        <v>92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6"/>
      <c r="U40" s="54" t="str">
        <f>A40</f>
        <v>REPORTING REQUIREMENTS - RBS (RD) FORMS</v>
      </c>
      <c r="V40" s="59"/>
      <c r="W40" s="59"/>
      <c r="X40" s="59"/>
      <c r="Y40" s="94"/>
      <c r="Z40" s="93"/>
      <c r="AA40" s="93"/>
      <c r="AB40" s="59"/>
      <c r="AC40" s="59"/>
      <c r="AD40" s="59"/>
      <c r="AE40" s="78"/>
    </row>
    <row r="41" spans="1:31" ht="14.1" customHeight="1" x14ac:dyDescent="0.2">
      <c r="A41" s="4"/>
      <c r="B41" s="37"/>
      <c r="C41" s="27"/>
      <c r="D41" s="37"/>
      <c r="E41" s="27" t="s">
        <v>1</v>
      </c>
      <c r="F41" s="37"/>
      <c r="G41" s="27" t="s">
        <v>2</v>
      </c>
      <c r="H41" s="37"/>
      <c r="I41" s="27" t="s">
        <v>3</v>
      </c>
      <c r="J41" s="37"/>
      <c r="K41" s="27" t="s">
        <v>4</v>
      </c>
      <c r="L41" s="37"/>
      <c r="M41" s="27" t="s">
        <v>5</v>
      </c>
      <c r="N41" s="37"/>
      <c r="O41" s="27" t="s">
        <v>2</v>
      </c>
      <c r="P41" s="37"/>
      <c r="Q41" s="27"/>
      <c r="R41" s="37"/>
      <c r="S41" s="34" t="s">
        <v>6</v>
      </c>
      <c r="U41" s="13"/>
      <c r="V41" s="49"/>
      <c r="W41" s="50"/>
      <c r="X41" s="49"/>
      <c r="Y41" s="28"/>
      <c r="Z41" s="84"/>
      <c r="AA41" s="85"/>
      <c r="AB41" s="49"/>
      <c r="AC41" s="50"/>
      <c r="AD41" s="49"/>
      <c r="AE41" s="34"/>
    </row>
    <row r="42" spans="1:31" ht="14.1" customHeight="1" x14ac:dyDescent="0.2">
      <c r="A42" s="5" t="str">
        <f>A4</f>
        <v>Section of</v>
      </c>
      <c r="B42" s="38"/>
      <c r="C42" s="19" t="s">
        <v>8</v>
      </c>
      <c r="D42" s="38"/>
      <c r="E42" s="19" t="s">
        <v>9</v>
      </c>
      <c r="F42" s="38"/>
      <c r="G42" s="19" t="s">
        <v>10</v>
      </c>
      <c r="H42" s="38"/>
      <c r="I42" s="19" t="s">
        <v>11</v>
      </c>
      <c r="J42" s="38"/>
      <c r="K42" s="19" t="s">
        <v>12</v>
      </c>
      <c r="L42" s="38"/>
      <c r="M42" s="19" t="s">
        <v>13</v>
      </c>
      <c r="N42" s="38"/>
      <c r="O42" s="19" t="s">
        <v>4</v>
      </c>
      <c r="P42" s="38"/>
      <c r="Q42" s="19" t="s">
        <v>14</v>
      </c>
      <c r="R42" s="38"/>
      <c r="S42" s="35" t="s">
        <v>15</v>
      </c>
      <c r="U42" s="5" t="str">
        <f>A4</f>
        <v>Section of</v>
      </c>
      <c r="V42" s="41"/>
      <c r="W42" s="51"/>
      <c r="X42" s="41"/>
      <c r="Y42" s="20" t="s">
        <v>16</v>
      </c>
      <c r="Z42" s="88"/>
      <c r="AA42" s="89" t="s">
        <v>17</v>
      </c>
      <c r="AB42" s="38"/>
      <c r="AC42" s="51"/>
      <c r="AD42" s="38"/>
      <c r="AE42" s="35" t="s">
        <v>18</v>
      </c>
    </row>
    <row r="43" spans="1:31" ht="14.1" customHeight="1" x14ac:dyDescent="0.2">
      <c r="A43" s="5" t="str">
        <f>A5</f>
        <v>Regulations</v>
      </c>
      <c r="B43" s="38"/>
      <c r="C43" s="19"/>
      <c r="D43" s="38"/>
      <c r="E43" s="19" t="s">
        <v>20</v>
      </c>
      <c r="F43" s="38"/>
      <c r="G43" s="19" t="s">
        <v>21</v>
      </c>
      <c r="H43" s="38"/>
      <c r="I43" s="19" t="s">
        <v>22</v>
      </c>
      <c r="J43" s="38"/>
      <c r="K43" s="19" t="s">
        <v>23</v>
      </c>
      <c r="L43" s="38"/>
      <c r="M43" s="19" t="s">
        <v>24</v>
      </c>
      <c r="N43" s="38"/>
      <c r="O43" s="19" t="s">
        <v>13</v>
      </c>
      <c r="P43" s="38"/>
      <c r="Q43" s="19" t="s">
        <v>25</v>
      </c>
      <c r="R43" s="38"/>
      <c r="S43" s="35" t="s">
        <v>26</v>
      </c>
      <c r="U43" s="5" t="str">
        <f>A5</f>
        <v>Regulations</v>
      </c>
      <c r="V43" s="41"/>
      <c r="W43" s="19" t="str">
        <f>C42</f>
        <v>Title</v>
      </c>
      <c r="X43" s="41"/>
      <c r="Y43" s="20" t="s">
        <v>27</v>
      </c>
      <c r="Z43" s="88"/>
      <c r="AA43" s="89" t="s">
        <v>27</v>
      </c>
      <c r="AB43" s="38"/>
      <c r="AC43" s="19" t="s">
        <v>28</v>
      </c>
      <c r="AD43" s="38"/>
      <c r="AE43" s="35" t="s">
        <v>29</v>
      </c>
    </row>
    <row r="44" spans="1:31" ht="14.1" customHeight="1" thickBot="1" x14ac:dyDescent="0.25">
      <c r="A44" s="5"/>
      <c r="B44" s="38"/>
      <c r="C44" s="19"/>
      <c r="D44" s="38"/>
      <c r="E44" s="19"/>
      <c r="F44" s="38"/>
      <c r="G44" s="19"/>
      <c r="H44" s="38"/>
      <c r="I44" s="19"/>
      <c r="J44" s="38"/>
      <c r="K44" s="19" t="s">
        <v>127</v>
      </c>
      <c r="L44" s="38"/>
      <c r="M44" s="19"/>
      <c r="N44" s="38"/>
      <c r="O44" s="19" t="s">
        <v>128</v>
      </c>
      <c r="P44" s="38"/>
      <c r="Q44" s="19"/>
      <c r="R44" s="38"/>
      <c r="S44" s="35"/>
      <c r="U44" s="5"/>
      <c r="V44" s="41"/>
      <c r="W44" s="19"/>
      <c r="X44" s="41"/>
      <c r="Y44" s="20"/>
      <c r="Z44" s="88"/>
      <c r="AA44" s="89"/>
      <c r="AB44" s="38"/>
      <c r="AC44" s="19"/>
      <c r="AD44" s="38"/>
      <c r="AE44" s="35"/>
    </row>
    <row r="45" spans="1:31" s="108" customFormat="1" ht="14.1" customHeight="1" thickBot="1" x14ac:dyDescent="0.25">
      <c r="A45" s="104" t="s">
        <v>30</v>
      </c>
      <c r="B45" s="105"/>
      <c r="C45" s="106" t="s">
        <v>31</v>
      </c>
      <c r="D45" s="105"/>
      <c r="E45" s="106" t="s">
        <v>32</v>
      </c>
      <c r="F45" s="105"/>
      <c r="G45" s="106" t="s">
        <v>33</v>
      </c>
      <c r="H45" s="105"/>
      <c r="I45" s="106" t="s">
        <v>34</v>
      </c>
      <c r="J45" s="105"/>
      <c r="K45" s="106" t="s">
        <v>35</v>
      </c>
      <c r="L45" s="105"/>
      <c r="M45" s="106" t="s">
        <v>36</v>
      </c>
      <c r="N45" s="105"/>
      <c r="O45" s="106" t="s">
        <v>37</v>
      </c>
      <c r="P45" s="105"/>
      <c r="Q45" s="106" t="s">
        <v>38</v>
      </c>
      <c r="R45" s="105"/>
      <c r="S45" s="107" t="s">
        <v>93</v>
      </c>
      <c r="T45"/>
      <c r="U45" s="109"/>
      <c r="V45" s="110"/>
      <c r="X45" s="110"/>
      <c r="Y45" s="111"/>
      <c r="Z45" s="112"/>
      <c r="AA45" s="113"/>
      <c r="AB45" s="110"/>
      <c r="AD45" s="110"/>
      <c r="AE45" s="107"/>
    </row>
    <row r="46" spans="1:31" ht="14.1" customHeight="1" x14ac:dyDescent="0.2">
      <c r="A46" s="15" t="s">
        <v>94</v>
      </c>
      <c r="B46" s="40"/>
      <c r="C46" s="19" t="s">
        <v>95</v>
      </c>
      <c r="D46" s="38"/>
      <c r="E46" s="19" t="s">
        <v>96</v>
      </c>
      <c r="F46" s="38"/>
      <c r="G46" s="11">
        <v>0</v>
      </c>
      <c r="H46" s="43"/>
      <c r="I46" s="20" t="s">
        <v>43</v>
      </c>
      <c r="J46" s="44"/>
      <c r="K46" s="11">
        <f>G46</f>
        <v>0</v>
      </c>
      <c r="L46" s="43"/>
      <c r="M46" s="12">
        <v>70</v>
      </c>
      <c r="N46" s="46"/>
      <c r="O46" s="11">
        <f>K46*M46</f>
        <v>0</v>
      </c>
      <c r="P46" s="43"/>
      <c r="Q46">
        <v>48</v>
      </c>
      <c r="R46" s="43"/>
      <c r="S46" s="25">
        <f>70*O46</f>
        <v>0</v>
      </c>
      <c r="U46" s="15" t="str">
        <f>A46</f>
        <v>1980.451(i)</v>
      </c>
      <c r="V46" s="41"/>
      <c r="W46" s="51" t="str">
        <f>C46</f>
        <v>Application for Loan</v>
      </c>
      <c r="X46" s="41"/>
      <c r="Y46" s="11">
        <v>0</v>
      </c>
      <c r="Z46" s="86"/>
      <c r="AA46" s="61">
        <f>O46</f>
        <v>0</v>
      </c>
      <c r="AB46" s="41"/>
      <c r="AC46" s="61">
        <f>AA46-Y46</f>
        <v>0</v>
      </c>
      <c r="AD46" s="41"/>
      <c r="AE46" s="35"/>
    </row>
    <row r="47" spans="1:31" ht="14.1" customHeight="1" x14ac:dyDescent="0.2">
      <c r="A47" s="14"/>
      <c r="B47" s="40"/>
      <c r="C47" s="2" t="s">
        <v>97</v>
      </c>
      <c r="D47" s="38"/>
      <c r="E47" s="2"/>
      <c r="F47" s="38"/>
      <c r="G47" s="7"/>
      <c r="H47" s="43"/>
      <c r="I47" s="9" t="s">
        <v>46</v>
      </c>
      <c r="J47" s="44"/>
      <c r="K47" s="7"/>
      <c r="L47" s="43"/>
      <c r="M47" s="8"/>
      <c r="N47" s="46"/>
      <c r="O47" s="7"/>
      <c r="P47" s="43"/>
      <c r="Q47" s="57"/>
      <c r="R47" s="43"/>
      <c r="S47" s="26"/>
      <c r="U47" s="14"/>
      <c r="V47" s="41"/>
      <c r="W47" s="57" t="str">
        <f>C47</f>
        <v>and Guarantee</v>
      </c>
      <c r="X47" s="41"/>
      <c r="Y47" s="7"/>
      <c r="Z47" s="86"/>
      <c r="AA47" s="87"/>
      <c r="AB47" s="41"/>
      <c r="AC47" s="87"/>
      <c r="AD47" s="41"/>
      <c r="AE47" s="77"/>
    </row>
    <row r="48" spans="1:31" ht="14.1" customHeight="1" x14ac:dyDescent="0.2">
      <c r="A48" s="15" t="s">
        <v>98</v>
      </c>
      <c r="B48" s="40"/>
      <c r="C48" s="19" t="s">
        <v>99</v>
      </c>
      <c r="D48" s="38"/>
      <c r="E48" s="19" t="s">
        <v>100</v>
      </c>
      <c r="F48" s="38"/>
      <c r="G48" s="11">
        <v>0</v>
      </c>
      <c r="H48" s="43"/>
      <c r="I48" s="20" t="s">
        <v>43</v>
      </c>
      <c r="J48" s="44"/>
      <c r="K48" s="11">
        <v>0</v>
      </c>
      <c r="L48" s="43"/>
      <c r="M48" s="12">
        <v>5</v>
      </c>
      <c r="N48" s="46"/>
      <c r="O48" s="11">
        <f>K48*M48</f>
        <v>0</v>
      </c>
      <c r="P48" s="43"/>
      <c r="Q48">
        <v>48</v>
      </c>
      <c r="R48" s="43"/>
      <c r="S48" s="25">
        <f>70*O48</f>
        <v>0</v>
      </c>
      <c r="U48" s="15" t="str">
        <f>A48</f>
        <v>1980.451(i)(2)</v>
      </c>
      <c r="V48" s="41"/>
      <c r="W48" s="51" t="str">
        <f>C48</f>
        <v>Statement of</v>
      </c>
      <c r="X48" s="41"/>
      <c r="Y48" s="11">
        <v>0</v>
      </c>
      <c r="Z48" s="86"/>
      <c r="AA48" s="61">
        <f>O48</f>
        <v>0</v>
      </c>
      <c r="AB48" s="41"/>
      <c r="AC48" s="61">
        <f>AA48-Y48</f>
        <v>0</v>
      </c>
      <c r="AD48" s="41"/>
      <c r="AE48" s="35"/>
    </row>
    <row r="49" spans="1:31" ht="14.1" customHeight="1" thickBot="1" x14ac:dyDescent="0.25">
      <c r="A49" s="15"/>
      <c r="B49" s="40"/>
      <c r="C49" s="19" t="s">
        <v>101</v>
      </c>
      <c r="D49" s="38"/>
      <c r="E49" s="19"/>
      <c r="F49" s="38"/>
      <c r="G49" s="11"/>
      <c r="H49" s="43"/>
      <c r="I49" s="20" t="s">
        <v>46</v>
      </c>
      <c r="J49" s="44"/>
      <c r="K49" s="11"/>
      <c r="L49" s="43"/>
      <c r="M49" s="12"/>
      <c r="N49" s="46"/>
      <c r="O49" s="11"/>
      <c r="P49" s="43"/>
      <c r="Q49" s="51"/>
      <c r="R49" s="43"/>
      <c r="S49" s="25"/>
      <c r="U49" s="16"/>
      <c r="V49" s="52"/>
      <c r="W49" s="53" t="str">
        <f>C49</f>
        <v>Collateral</v>
      </c>
      <c r="X49" s="52"/>
      <c r="Y49" s="22"/>
      <c r="Z49" s="90"/>
      <c r="AA49" s="91"/>
      <c r="AB49" s="52"/>
      <c r="AC49" s="91"/>
      <c r="AD49" s="52"/>
      <c r="AE49" s="36"/>
    </row>
    <row r="50" spans="1:31" s="114" customFormat="1" ht="14.1" customHeight="1" thickBot="1" x14ac:dyDescent="0.25">
      <c r="A50" s="117" t="s">
        <v>129</v>
      </c>
      <c r="B50" s="118"/>
      <c r="C50" s="119"/>
      <c r="D50" s="119"/>
      <c r="E50" s="119"/>
      <c r="F50" s="119"/>
      <c r="G50" s="120"/>
      <c r="H50" s="120"/>
      <c r="I50" s="121"/>
      <c r="J50" s="121"/>
      <c r="K50" s="120">
        <f>SUM(K2:K49)</f>
        <v>69</v>
      </c>
      <c r="L50" s="120"/>
      <c r="M50" s="139"/>
      <c r="N50" s="139"/>
      <c r="O50" s="120">
        <f>SUM(O2:O49)</f>
        <v>228</v>
      </c>
      <c r="P50" s="120"/>
      <c r="Q50" s="103"/>
      <c r="R50" s="120"/>
      <c r="S50" s="122">
        <f>SUM(S2:S49)</f>
        <v>10944</v>
      </c>
      <c r="T50"/>
      <c r="U50"/>
      <c r="V50"/>
      <c r="W50"/>
      <c r="X50"/>
      <c r="Y50"/>
      <c r="Z50"/>
      <c r="AA50"/>
      <c r="AB50"/>
      <c r="AC50"/>
      <c r="AD50"/>
      <c r="AE50"/>
    </row>
    <row r="51" spans="1:31" s="115" customFormat="1" ht="14.1" customHeight="1" thickBot="1" x14ac:dyDescent="0.25">
      <c r="A51"/>
      <c r="B51"/>
      <c r="C51"/>
      <c r="D51"/>
      <c r="E51"/>
      <c r="F51"/>
      <c r="G51"/>
      <c r="H51"/>
      <c r="I51"/>
      <c r="J51"/>
      <c r="K51"/>
      <c r="L51"/>
      <c r="M51" s="108"/>
      <c r="N51" s="108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ht="24.95" customHeight="1" x14ac:dyDescent="0.25">
      <c r="A52" s="13"/>
      <c r="B52" s="31"/>
      <c r="C52" s="27"/>
      <c r="D52" s="27"/>
      <c r="E52" s="27"/>
      <c r="F52" s="27"/>
      <c r="G52" s="28"/>
      <c r="H52" s="28"/>
      <c r="I52" s="29"/>
      <c r="J52" s="29"/>
      <c r="K52" s="28"/>
      <c r="L52" s="28"/>
      <c r="O52" s="30" t="s">
        <v>102</v>
      </c>
      <c r="P52" s="42"/>
      <c r="Q52" s="80"/>
      <c r="R52" s="42"/>
      <c r="S52" s="83">
        <v>0</v>
      </c>
      <c r="Y52"/>
      <c r="AE52"/>
    </row>
    <row r="53" spans="1:31" ht="14.1" customHeight="1" x14ac:dyDescent="0.25">
      <c r="A53" s="15"/>
      <c r="B53" s="17"/>
      <c r="C53" s="19"/>
      <c r="D53" s="19"/>
      <c r="E53" s="19"/>
      <c r="F53" s="19"/>
      <c r="G53" s="11"/>
      <c r="H53" s="11"/>
      <c r="I53" s="20"/>
      <c r="J53" s="20"/>
      <c r="K53" s="11"/>
      <c r="L53" s="11"/>
      <c r="O53" s="21" t="s">
        <v>104</v>
      </c>
      <c r="P53" s="43"/>
      <c r="Q53" s="7">
        <f>SUM(O8:O48)</f>
        <v>228</v>
      </c>
      <c r="R53" s="43"/>
      <c r="S53" s="82">
        <f>SUM(S8:S48)</f>
        <v>10944</v>
      </c>
      <c r="Y53"/>
      <c r="AE53"/>
    </row>
    <row r="54" spans="1:31" ht="14.1" customHeight="1" thickBot="1" x14ac:dyDescent="0.3">
      <c r="A54" s="16"/>
      <c r="B54" s="32"/>
      <c r="C54" s="3"/>
      <c r="D54" s="3"/>
      <c r="E54" s="3"/>
      <c r="F54" s="3"/>
      <c r="G54" s="22"/>
      <c r="H54" s="22"/>
      <c r="I54" s="23"/>
      <c r="J54" s="23"/>
      <c r="K54" s="22"/>
      <c r="L54" s="22"/>
      <c r="M54" s="53"/>
      <c r="N54" s="53"/>
      <c r="O54" s="24" t="s">
        <v>106</v>
      </c>
      <c r="P54" s="45"/>
      <c r="Q54" s="22">
        <f>Q53+Q52</f>
        <v>228</v>
      </c>
      <c r="R54" s="45"/>
      <c r="S54" s="33">
        <f>S53+S52</f>
        <v>10944</v>
      </c>
      <c r="Y54"/>
      <c r="AE54" s="53"/>
    </row>
    <row r="55" spans="1:31" ht="18" customHeight="1" thickBot="1" x14ac:dyDescent="0.25">
      <c r="C55" s="1"/>
      <c r="D55" s="1"/>
      <c r="K55" s="10"/>
      <c r="L55" s="10"/>
      <c r="O55" s="10"/>
      <c r="P55" s="10"/>
      <c r="Q55" s="10"/>
      <c r="R55" s="10"/>
      <c r="Y55"/>
      <c r="AE55"/>
    </row>
    <row r="56" spans="1:31" ht="13.5" customHeight="1" thickBot="1" x14ac:dyDescent="0.3">
      <c r="C56" s="60" t="s">
        <v>108</v>
      </c>
      <c r="D56" s="55"/>
      <c r="E56" s="55"/>
      <c r="F56" s="55"/>
      <c r="G56" s="55"/>
      <c r="H56" s="55"/>
      <c r="I56" s="55"/>
      <c r="J56" s="55"/>
      <c r="K56" s="56"/>
      <c r="O56" s="10"/>
      <c r="P56" s="10"/>
      <c r="Q56" s="10"/>
      <c r="R56" s="10"/>
      <c r="Y56"/>
      <c r="AE56" s="53"/>
    </row>
    <row r="57" spans="1:31" ht="21.95" customHeight="1" x14ac:dyDescent="0.25">
      <c r="C57" s="4"/>
      <c r="D57" s="37"/>
      <c r="E57" s="27"/>
      <c r="F57" s="37"/>
      <c r="G57" s="27" t="s">
        <v>109</v>
      </c>
      <c r="H57" s="37"/>
      <c r="I57" s="27"/>
      <c r="J57" s="37"/>
      <c r="K57" s="34"/>
      <c r="L57" s="1"/>
      <c r="M57" s="1"/>
      <c r="O57" s="10"/>
      <c r="P57" s="10"/>
      <c r="Q57" s="10"/>
      <c r="R57" s="10"/>
      <c r="U57" s="62"/>
      <c r="V57" s="50"/>
      <c r="W57" s="50"/>
      <c r="X57" s="50"/>
      <c r="Y57" s="28"/>
      <c r="Z57" s="50"/>
      <c r="AA57" s="63" t="s">
        <v>103</v>
      </c>
      <c r="AB57" s="49"/>
      <c r="AC57" s="80">
        <v>600</v>
      </c>
      <c r="AD57" s="49"/>
      <c r="AE57" s="81">
        <v>21600</v>
      </c>
    </row>
    <row r="58" spans="1:31" ht="21.95" customHeight="1" thickBot="1" x14ac:dyDescent="0.3">
      <c r="C58" s="6" t="s">
        <v>110</v>
      </c>
      <c r="D58" s="39"/>
      <c r="E58" s="3" t="s">
        <v>9</v>
      </c>
      <c r="F58" s="39"/>
      <c r="G58" s="3" t="s">
        <v>111</v>
      </c>
      <c r="H58" s="39"/>
      <c r="I58" s="3" t="s">
        <v>112</v>
      </c>
      <c r="J58" s="39"/>
      <c r="K58" s="36" t="s">
        <v>113</v>
      </c>
      <c r="L58" s="1"/>
      <c r="M58" s="1"/>
      <c r="O58" s="10"/>
      <c r="P58" s="10"/>
      <c r="Q58" s="10"/>
      <c r="R58" s="10"/>
      <c r="U58" s="64"/>
      <c r="V58" s="51"/>
      <c r="W58" s="51"/>
      <c r="X58" s="51"/>
      <c r="Y58" s="11"/>
      <c r="Z58" s="51"/>
      <c r="AA58" s="65" t="s">
        <v>105</v>
      </c>
      <c r="AB58" s="41"/>
      <c r="AC58" s="7">
        <f>SUM(AA2:AA49)</f>
        <v>228</v>
      </c>
      <c r="AD58" s="41"/>
      <c r="AE58" s="82">
        <f>S54</f>
        <v>10944</v>
      </c>
    </row>
    <row r="59" spans="1:31" ht="21.95" customHeight="1" thickBot="1" x14ac:dyDescent="0.3">
      <c r="C59" s="13" t="s">
        <v>114</v>
      </c>
      <c r="D59" s="49"/>
      <c r="E59" s="28">
        <v>0</v>
      </c>
      <c r="F59" s="42"/>
      <c r="G59" s="126" t="s">
        <v>132</v>
      </c>
      <c r="H59" s="37"/>
      <c r="I59" s="127" t="s">
        <v>132</v>
      </c>
      <c r="J59" s="70"/>
      <c r="K59" s="133" t="s">
        <v>132</v>
      </c>
      <c r="R59" s="10"/>
      <c r="U59" s="66"/>
      <c r="V59" s="53"/>
      <c r="W59" s="53"/>
      <c r="X59" s="53"/>
      <c r="Y59" s="22"/>
      <c r="Z59" s="53"/>
      <c r="AA59" s="67" t="s">
        <v>107</v>
      </c>
      <c r="AB59" s="52"/>
      <c r="AC59" s="22">
        <f>AC58-AC57</f>
        <v>-372</v>
      </c>
      <c r="AD59" s="52"/>
      <c r="AE59" s="79">
        <f>AE58-AE57</f>
        <v>-10656</v>
      </c>
    </row>
    <row r="60" spans="1:31" x14ac:dyDescent="0.2">
      <c r="C60" s="14" t="s">
        <v>115</v>
      </c>
      <c r="D60" s="41"/>
      <c r="E60" s="7"/>
      <c r="F60" s="43"/>
      <c r="G60" s="9"/>
      <c r="H60" s="38"/>
      <c r="I60" s="128"/>
      <c r="J60" s="72"/>
      <c r="K60" s="81"/>
      <c r="O60" s="10"/>
      <c r="P60" s="10"/>
      <c r="Q60" s="10"/>
      <c r="R60" s="10"/>
      <c r="AC60" s="51"/>
    </row>
    <row r="61" spans="1:31" ht="24.95" customHeight="1" x14ac:dyDescent="0.2">
      <c r="C61" s="15" t="s">
        <v>116</v>
      </c>
      <c r="D61" s="41"/>
      <c r="E61" s="11">
        <v>0</v>
      </c>
      <c r="F61" s="43"/>
      <c r="G61" s="129" t="s">
        <v>132</v>
      </c>
      <c r="H61" s="38"/>
      <c r="I61" s="130" t="s">
        <v>132</v>
      </c>
      <c r="J61" s="72"/>
      <c r="K61" s="134" t="s">
        <v>132</v>
      </c>
      <c r="O61" s="10"/>
      <c r="P61" s="10"/>
      <c r="Q61" s="10"/>
      <c r="R61" s="10"/>
      <c r="AC61" s="51"/>
    </row>
    <row r="62" spans="1:31" ht="14.1" customHeight="1" x14ac:dyDescent="0.2">
      <c r="C62" s="15" t="s">
        <v>117</v>
      </c>
      <c r="D62" s="41"/>
      <c r="E62" s="11"/>
      <c r="F62" s="43"/>
      <c r="G62" s="20"/>
      <c r="H62" s="38"/>
      <c r="I62" s="131"/>
      <c r="J62" s="72"/>
      <c r="K62" s="135"/>
      <c r="O62" s="10"/>
      <c r="P62" s="10"/>
      <c r="Q62" s="10"/>
      <c r="R62" s="10"/>
      <c r="U62" s="58"/>
      <c r="AC62" s="51"/>
    </row>
    <row r="63" spans="1:31" ht="14.1" customHeight="1" x14ac:dyDescent="0.2">
      <c r="C63" s="14" t="s">
        <v>118</v>
      </c>
      <c r="D63" s="41"/>
      <c r="E63" s="7"/>
      <c r="F63" s="43"/>
      <c r="G63" s="9"/>
      <c r="H63" s="38"/>
      <c r="I63" s="128"/>
      <c r="J63" s="72"/>
      <c r="K63" s="81"/>
      <c r="O63" s="10"/>
      <c r="P63" s="10"/>
      <c r="Q63" s="10"/>
      <c r="R63" s="10"/>
      <c r="U63" s="58"/>
    </row>
    <row r="64" spans="1:31" ht="14.1" customHeight="1" x14ac:dyDescent="0.2">
      <c r="C64" s="15" t="s">
        <v>119</v>
      </c>
      <c r="D64" s="41"/>
      <c r="E64" s="11">
        <v>0</v>
      </c>
      <c r="F64" s="43"/>
      <c r="G64" s="129" t="s">
        <v>132</v>
      </c>
      <c r="H64" s="38"/>
      <c r="I64" s="130" t="s">
        <v>132</v>
      </c>
      <c r="J64" s="72"/>
      <c r="K64" s="134" t="s">
        <v>132</v>
      </c>
      <c r="O64" s="10"/>
      <c r="P64" s="10"/>
      <c r="Q64" s="10"/>
      <c r="R64" s="10"/>
      <c r="U64" s="58"/>
    </row>
    <row r="65" spans="3:29" ht="14.1" customHeight="1" x14ac:dyDescent="0.2">
      <c r="C65" s="14" t="s">
        <v>120</v>
      </c>
      <c r="D65" s="41"/>
      <c r="E65" s="7"/>
      <c r="F65" s="43"/>
      <c r="G65" s="9"/>
      <c r="H65" s="38"/>
      <c r="I65" s="128"/>
      <c r="J65" s="72"/>
      <c r="K65" s="26"/>
      <c r="O65" s="10"/>
      <c r="P65" s="10"/>
      <c r="Q65" s="10"/>
      <c r="R65" s="10"/>
      <c r="U65" s="58"/>
    </row>
    <row r="66" spans="3:29" ht="14.1" customHeight="1" x14ac:dyDescent="0.2">
      <c r="C66" s="15" t="s">
        <v>121</v>
      </c>
      <c r="D66" s="41"/>
      <c r="E66" s="11">
        <v>0</v>
      </c>
      <c r="F66" s="43"/>
      <c r="G66" s="129" t="s">
        <v>132</v>
      </c>
      <c r="H66" s="38"/>
      <c r="I66" s="130" t="s">
        <v>132</v>
      </c>
      <c r="J66" s="72"/>
      <c r="K66" s="25"/>
      <c r="O66" s="10"/>
      <c r="P66" s="10"/>
      <c r="Q66" s="10"/>
      <c r="R66" s="10"/>
      <c r="U66" s="58"/>
    </row>
    <row r="67" spans="3:29" ht="14.1" customHeight="1" x14ac:dyDescent="0.2">
      <c r="C67" s="14" t="s">
        <v>122</v>
      </c>
      <c r="D67" s="41"/>
      <c r="E67" s="7"/>
      <c r="F67" s="123"/>
      <c r="G67" s="9"/>
      <c r="H67" s="132"/>
      <c r="I67" s="128"/>
      <c r="J67" s="72"/>
      <c r="K67" s="26"/>
      <c r="O67" s="10"/>
      <c r="P67" s="10"/>
      <c r="Q67" s="10"/>
      <c r="R67" s="10"/>
      <c r="U67" s="58"/>
    </row>
    <row r="68" spans="3:29" ht="14.1" customHeight="1" x14ac:dyDescent="0.2">
      <c r="C68" s="15" t="s">
        <v>131</v>
      </c>
      <c r="D68" s="41"/>
      <c r="E68" s="11">
        <v>16</v>
      </c>
      <c r="F68" s="43"/>
      <c r="G68" s="11">
        <v>7</v>
      </c>
      <c r="H68" s="41"/>
      <c r="I68" s="73">
        <v>33</v>
      </c>
      <c r="J68" s="72"/>
      <c r="K68" s="25">
        <f>E68*G68*I68</f>
        <v>3696</v>
      </c>
      <c r="O68" s="10"/>
      <c r="P68" s="10"/>
      <c r="Q68" s="10"/>
      <c r="R68" s="10"/>
      <c r="U68" s="58"/>
    </row>
    <row r="69" spans="3:29" ht="14.1" customHeight="1" x14ac:dyDescent="0.2">
      <c r="C69" s="14"/>
      <c r="D69" s="124"/>
      <c r="E69" s="7"/>
      <c r="F69" s="123"/>
      <c r="G69" s="7"/>
      <c r="H69" s="124"/>
      <c r="I69" s="71"/>
      <c r="J69" s="125"/>
      <c r="K69" s="26"/>
      <c r="O69" s="10"/>
      <c r="P69" s="10"/>
      <c r="Q69" s="10"/>
      <c r="R69" s="10"/>
      <c r="U69" s="58"/>
      <c r="W69" s="101"/>
      <c r="X69" s="100"/>
      <c r="Y69" s="100"/>
      <c r="Z69" s="100"/>
      <c r="AA69" s="100"/>
      <c r="AB69" s="100"/>
      <c r="AC69" s="100"/>
    </row>
    <row r="70" spans="3:29" ht="14.1" customHeight="1" x14ac:dyDescent="0.2">
      <c r="C70" s="15" t="s">
        <v>123</v>
      </c>
      <c r="D70" s="41"/>
      <c r="E70" s="41"/>
      <c r="F70" s="41"/>
      <c r="G70" s="41"/>
      <c r="H70" s="41"/>
      <c r="I70" s="72"/>
      <c r="J70" s="72"/>
      <c r="K70" s="75">
        <f>SUM(K59:K69)</f>
        <v>3696</v>
      </c>
      <c r="O70" s="10"/>
      <c r="P70" s="10"/>
      <c r="Q70" s="10"/>
      <c r="R70" s="10"/>
      <c r="U70" s="58"/>
      <c r="W70" s="102"/>
      <c r="X70" s="100"/>
      <c r="Y70" s="100"/>
      <c r="Z70" s="100"/>
      <c r="AA70" s="100"/>
      <c r="AB70" s="100"/>
      <c r="AC70" s="100"/>
    </row>
    <row r="71" spans="3:29" ht="14.1" customHeight="1" thickBot="1" x14ac:dyDescent="0.25">
      <c r="C71" s="16" t="s">
        <v>113</v>
      </c>
      <c r="D71" s="52"/>
      <c r="E71" s="52"/>
      <c r="F71" s="52"/>
      <c r="G71" s="52"/>
      <c r="H71" s="52"/>
      <c r="I71" s="74"/>
      <c r="J71" s="74"/>
      <c r="K71" s="48"/>
    </row>
    <row r="72" spans="3:29" ht="14.1" customHeight="1" x14ac:dyDescent="0.2">
      <c r="C72" t="s">
        <v>124</v>
      </c>
    </row>
    <row r="73" spans="3:29" ht="14.1" customHeight="1" x14ac:dyDescent="0.2">
      <c r="C73" t="s">
        <v>125</v>
      </c>
    </row>
    <row r="74" spans="3:29" ht="14.1" customHeight="1" x14ac:dyDescent="0.2">
      <c r="C74" t="s">
        <v>126</v>
      </c>
    </row>
    <row r="75" spans="3:29" ht="14.1" customHeight="1" x14ac:dyDescent="0.2"/>
    <row r="76" spans="3:29" ht="14.1" customHeight="1" x14ac:dyDescent="0.2"/>
    <row r="77" spans="3:29" ht="14.1" customHeight="1" x14ac:dyDescent="0.2"/>
    <row r="78" spans="3:29" ht="14.1" customHeight="1" x14ac:dyDescent="0.2"/>
    <row r="79" spans="3:29" ht="14.1" customHeight="1" x14ac:dyDescent="0.2"/>
    <row r="80" spans="3:29" ht="14.1" customHeight="1" x14ac:dyDescent="0.2"/>
    <row r="81" ht="14.1" customHeight="1" x14ac:dyDescent="0.2"/>
    <row r="82" ht="14.1" customHeight="1" x14ac:dyDescent="0.2"/>
    <row r="83" ht="14.1" customHeight="1" x14ac:dyDescent="0.2"/>
    <row r="99" spans="3:7" x14ac:dyDescent="0.2">
      <c r="C99" s="68"/>
      <c r="D99" s="68"/>
      <c r="E99" s="68"/>
      <c r="F99" s="68"/>
      <c r="G99" s="68"/>
    </row>
    <row r="100" spans="3:7" x14ac:dyDescent="0.2">
      <c r="C100" s="68"/>
      <c r="D100" s="68"/>
      <c r="E100" s="68"/>
      <c r="F100" s="68"/>
      <c r="G100" s="68"/>
    </row>
    <row r="101" spans="3:7" x14ac:dyDescent="0.2">
      <c r="C101" s="68"/>
      <c r="D101" s="68"/>
      <c r="E101" s="68"/>
      <c r="F101" s="68"/>
      <c r="G101" s="68"/>
    </row>
    <row r="102" spans="3:7" x14ac:dyDescent="0.2">
      <c r="C102" s="68"/>
      <c r="D102" s="68"/>
      <c r="E102" s="68"/>
      <c r="F102" s="68"/>
      <c r="G102" s="68"/>
    </row>
    <row r="103" spans="3:7" x14ac:dyDescent="0.2">
      <c r="C103" s="68"/>
      <c r="D103" s="68"/>
      <c r="E103" s="68"/>
      <c r="F103" s="68"/>
      <c r="G103" s="68"/>
    </row>
    <row r="104" spans="3:7" x14ac:dyDescent="0.2">
      <c r="C104" s="68"/>
      <c r="D104" s="68"/>
      <c r="E104" s="68"/>
      <c r="F104" s="68"/>
      <c r="G104" s="68"/>
    </row>
    <row r="105" spans="3:7" x14ac:dyDescent="0.2">
      <c r="C105" s="68"/>
      <c r="D105" s="68"/>
      <c r="E105" s="68"/>
      <c r="F105" s="68"/>
      <c r="G105" s="68"/>
    </row>
    <row r="106" spans="3:7" x14ac:dyDescent="0.2">
      <c r="C106" s="68"/>
      <c r="D106" s="68"/>
      <c r="E106" s="68"/>
      <c r="F106" s="68"/>
      <c r="G106" s="68"/>
    </row>
    <row r="107" spans="3:7" x14ac:dyDescent="0.2">
      <c r="C107" s="68"/>
      <c r="D107" s="68"/>
      <c r="E107" s="68"/>
      <c r="F107" s="68"/>
      <c r="G107" s="68"/>
    </row>
    <row r="108" spans="3:7" x14ac:dyDescent="0.2">
      <c r="C108" s="68"/>
      <c r="D108" s="68"/>
      <c r="E108" s="68"/>
      <c r="F108" s="68"/>
      <c r="G108" s="68"/>
    </row>
    <row r="109" spans="3:7" x14ac:dyDescent="0.2">
      <c r="C109" s="68"/>
      <c r="D109" s="68"/>
      <c r="E109" s="68"/>
      <c r="F109" s="68"/>
      <c r="G109" s="68"/>
    </row>
    <row r="110" spans="3:7" x14ac:dyDescent="0.2">
      <c r="C110" s="68"/>
      <c r="D110" s="68"/>
      <c r="E110" s="68"/>
      <c r="F110" s="68"/>
      <c r="G110" s="68"/>
    </row>
    <row r="111" spans="3:7" x14ac:dyDescent="0.2">
      <c r="C111" s="68"/>
      <c r="D111" s="68"/>
      <c r="E111" s="68"/>
      <c r="F111" s="68"/>
      <c r="G111" s="68"/>
    </row>
    <row r="112" spans="3:7" x14ac:dyDescent="0.2">
      <c r="C112" s="68"/>
      <c r="D112" s="68"/>
      <c r="E112" s="68"/>
      <c r="F112" s="68"/>
      <c r="G112" s="68"/>
    </row>
    <row r="113" spans="3:7" x14ac:dyDescent="0.2">
      <c r="C113" s="68"/>
      <c r="D113" s="68"/>
      <c r="E113" s="68"/>
      <c r="F113" s="68"/>
      <c r="G113" s="68"/>
    </row>
    <row r="114" spans="3:7" x14ac:dyDescent="0.2">
      <c r="C114" s="68"/>
      <c r="D114" s="68"/>
      <c r="E114" s="68"/>
      <c r="F114" s="68"/>
      <c r="G114" s="68"/>
    </row>
    <row r="115" spans="3:7" x14ac:dyDescent="0.2">
      <c r="C115" s="68"/>
      <c r="D115" s="68"/>
      <c r="E115" s="68"/>
      <c r="F115" s="68"/>
      <c r="G115" s="68"/>
    </row>
    <row r="116" spans="3:7" x14ac:dyDescent="0.2">
      <c r="C116" s="68"/>
      <c r="D116" s="68"/>
      <c r="E116" s="68"/>
      <c r="F116" s="68"/>
      <c r="G116" s="68"/>
    </row>
    <row r="117" spans="3:7" x14ac:dyDescent="0.2">
      <c r="C117" s="68"/>
      <c r="D117" s="68"/>
      <c r="E117" s="68"/>
      <c r="F117" s="68"/>
      <c r="G117" s="68"/>
    </row>
    <row r="118" spans="3:7" x14ac:dyDescent="0.2">
      <c r="C118" s="68"/>
      <c r="D118" s="68"/>
      <c r="E118" s="68"/>
      <c r="F118" s="68"/>
      <c r="G118" s="68"/>
    </row>
    <row r="119" spans="3:7" x14ac:dyDescent="0.2">
      <c r="C119" s="68"/>
      <c r="D119" s="68"/>
      <c r="E119" s="68"/>
      <c r="F119" s="68"/>
      <c r="G119" s="68"/>
    </row>
    <row r="120" spans="3:7" x14ac:dyDescent="0.2">
      <c r="C120" s="68"/>
      <c r="D120" s="68"/>
      <c r="E120" s="68"/>
      <c r="F120" s="68"/>
      <c r="G120" s="68"/>
    </row>
    <row r="121" spans="3:7" x14ac:dyDescent="0.2">
      <c r="C121" s="68"/>
      <c r="D121" s="68"/>
      <c r="E121" s="68"/>
      <c r="F121" s="68"/>
      <c r="G121" s="68"/>
    </row>
    <row r="122" spans="3:7" x14ac:dyDescent="0.2">
      <c r="C122" s="68"/>
      <c r="D122" s="68"/>
      <c r="E122" s="68"/>
      <c r="F122" s="68"/>
      <c r="G122" s="68"/>
    </row>
    <row r="123" spans="3:7" x14ac:dyDescent="0.2">
      <c r="C123" s="68"/>
      <c r="D123" s="68"/>
      <c r="E123" s="68"/>
      <c r="F123" s="68"/>
      <c r="G123" s="68"/>
    </row>
    <row r="124" spans="3:7" x14ac:dyDescent="0.2">
      <c r="C124" s="68"/>
      <c r="D124" s="68"/>
      <c r="E124" s="68"/>
      <c r="F124" s="68"/>
      <c r="G124" s="68"/>
    </row>
    <row r="125" spans="3:7" x14ac:dyDescent="0.2">
      <c r="C125" s="68"/>
      <c r="D125" s="68"/>
      <c r="E125" s="68"/>
      <c r="F125" s="68"/>
      <c r="G125" s="68"/>
    </row>
    <row r="126" spans="3:7" x14ac:dyDescent="0.2">
      <c r="C126" s="68"/>
      <c r="D126" s="68"/>
      <c r="E126" s="68"/>
      <c r="F126" s="68"/>
      <c r="G126" s="68"/>
    </row>
    <row r="127" spans="3:7" x14ac:dyDescent="0.2">
      <c r="C127" s="68"/>
      <c r="D127" s="68"/>
      <c r="E127" s="68"/>
      <c r="F127" s="68"/>
      <c r="G127" s="68"/>
    </row>
    <row r="128" spans="3:7" x14ac:dyDescent="0.2">
      <c r="C128" s="68"/>
      <c r="D128" s="68"/>
      <c r="E128" s="68"/>
      <c r="F128" s="68"/>
      <c r="G128" s="68"/>
    </row>
  </sheetData>
  <phoneticPr fontId="7" type="noConversion"/>
  <printOptions horizontalCentered="1"/>
  <pageMargins left="0.5" right="0.5" top="0.75" bottom="0.5" header="0.5" footer="0.5"/>
  <pageSetup scale="82" orientation="landscape" horizontalDpi="300" verticalDpi="300" r:id="rId1"/>
  <headerFooter alignWithMargins="0">
    <oddHeader xml:space="preserve">&amp;C&amp;"Arial,Bold"&amp;18 (0570-0014)  7 CFR 1980-E - Business and Industrial  Loan Program </oddHeader>
    <oddFooter>&amp;CPage &amp;P of &amp;N</oddFooter>
  </headerFooter>
  <rowBreaks count="1" manualBreakCount="1">
    <brk id="37" max="65535" man="1"/>
  </rowBreaks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7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RD, Washington, DC</cp:lastModifiedBy>
  <cp:lastPrinted>2012-07-31T11:31:03Z</cp:lastPrinted>
  <dcterms:created xsi:type="dcterms:W3CDTF">2000-04-13T11:53:10Z</dcterms:created>
  <dcterms:modified xsi:type="dcterms:W3CDTF">2018-09-11T19:09:22Z</dcterms:modified>
</cp:coreProperties>
</file>