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346 HI fruit and vege 2011\0346 (2018)\IMC\"/>
    </mc:Choice>
  </mc:AlternateContent>
  <bookViews>
    <workbookView xWindow="0" yWindow="0" windowWidth="25170" windowHeight="11910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 fullCalcOnLoad="1"/>
</workbook>
</file>

<file path=xl/calcChain.xml><?xml version="1.0" encoding="utf-8"?>
<calcChain xmlns="http://schemas.openxmlformats.org/spreadsheetml/2006/main">
  <c r="E18" i="2" l="1"/>
  <c r="E19" i="2" l="1"/>
  <c r="H21" i="2"/>
  <c r="I21" i="2" s="1"/>
  <c r="J21" i="2" s="1"/>
  <c r="H20" i="2"/>
  <c r="I20" i="2" s="1"/>
  <c r="H19" i="2"/>
  <c r="H18" i="2"/>
  <c r="H17" i="2"/>
  <c r="I17" i="2" s="1"/>
  <c r="J17" i="2" s="1"/>
  <c r="H15" i="2"/>
  <c r="I15" i="2" s="1"/>
  <c r="H13" i="2"/>
  <c r="I13" i="2" s="1"/>
  <c r="J13" i="2" s="1"/>
  <c r="H11" i="2"/>
  <c r="I11" i="2" s="1"/>
  <c r="H9" i="2"/>
  <c r="I9" i="2" s="1"/>
  <c r="J9" i="2" s="1"/>
  <c r="H7" i="2"/>
  <c r="I7" i="2" s="1"/>
  <c r="E17" i="2"/>
  <c r="E16" i="2"/>
  <c r="H16" i="2" s="1"/>
  <c r="E15" i="2"/>
  <c r="E14" i="2"/>
  <c r="H14" i="2" s="1"/>
  <c r="E13" i="2"/>
  <c r="E12" i="2"/>
  <c r="H12" i="2" s="1"/>
  <c r="E11" i="2"/>
  <c r="E10" i="2"/>
  <c r="E36" i="2" s="1"/>
  <c r="E9" i="2"/>
  <c r="E8" i="2"/>
  <c r="H8" i="2" s="1"/>
  <c r="E6" i="2"/>
  <c r="H6" i="2"/>
  <c r="E7" i="2"/>
  <c r="I8" i="2" l="1"/>
  <c r="J8" i="2" s="1"/>
  <c r="I12" i="2"/>
  <c r="J12" i="2" s="1"/>
  <c r="I16" i="2"/>
  <c r="J16" i="2" s="1"/>
  <c r="I14" i="2"/>
  <c r="J14" i="2"/>
  <c r="J7" i="2"/>
  <c r="J11" i="2"/>
  <c r="J15" i="2"/>
  <c r="H10" i="2"/>
  <c r="I19" i="2"/>
  <c r="J19" i="2" s="1"/>
  <c r="I18" i="2"/>
  <c r="J18" i="2" s="1"/>
  <c r="J20" i="2"/>
  <c r="H36" i="2"/>
  <c r="I6" i="2"/>
  <c r="I10" i="2" l="1"/>
  <c r="J10" i="2"/>
  <c r="I36" i="2"/>
  <c r="J6" i="2"/>
  <c r="J36" i="2" s="1"/>
</calcChain>
</file>

<file path=xl/sharedStrings.xml><?xml version="1.0" encoding="utf-8"?>
<sst xmlns="http://schemas.openxmlformats.org/spreadsheetml/2006/main" count="59" uniqueCount="48">
  <si>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</si>
  <si>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</si>
  <si>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</si>
  <si>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</si>
  <si>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</si>
  <si>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</si>
  <si>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</si>
  <si>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</si>
  <si>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</si>
  <si>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</si>
  <si>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</si>
  <si>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</si>
  <si>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</si>
  <si>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</si>
  <si>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</si>
  <si>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</si>
  <si>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</si>
  <si>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</si>
  <si>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</si>
  <si>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</si>
  <si>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</si>
  <si>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</si>
  <si>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</si>
  <si>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</si>
  <si>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</si>
  <si>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</si>
  <si>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</si>
  <si>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</si>
  <si>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</si>
  <si>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11</t>
  </si>
  <si>
    <t>13</t>
  </si>
  <si>
    <t>OMB Control No.
0579-0346</t>
  </si>
  <si>
    <t>Movement of Plant and Plant Products from Hawaii and the Territories (Combo of 0346, 0281, and 0198)</t>
  </si>
  <si>
    <t>Limited Permit, PPQ 530</t>
  </si>
  <si>
    <t>Application for Permit to Transit Plants, PPQ 586</t>
  </si>
  <si>
    <t>Compiance Agreements, PPQ 519</t>
  </si>
  <si>
    <t>Trapping and Surveillance</t>
  </si>
  <si>
    <t xml:space="preserve">Contingency Plans, Approved by APHIS </t>
  </si>
  <si>
    <t>Certificate, PPQ 540</t>
  </si>
  <si>
    <t>Mapping</t>
  </si>
  <si>
    <t>Recordkeeping/Inspection of Facility</t>
  </si>
  <si>
    <t>Decertification of Pest-Free Areas</t>
  </si>
  <si>
    <t>Emergency Notification</t>
  </si>
  <si>
    <t>Aircraft/Ship Inspections</t>
  </si>
  <si>
    <t>Written Request for Facility Approval, Decertification and Recertification</t>
  </si>
  <si>
    <t>Packing House Registration</t>
  </si>
  <si>
    <t>Production Site Registration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</si>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</sst>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"/>
    <numFmt numFmtId="166" formatCode="&quot;$&quot;#,##0"/>
    <numFmt numFmtId="167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5" fontId="0" fillId="0" borderId="0" xfId="0" applyNumberFormat="1"/>
    <xf numFmtId="165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6" fontId="0" fillId="0" borderId="0" xfId="0" applyNumberFormat="1"/>
    <xf numFmtId="166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6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167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7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6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0" fontId="1" fillId="0" borderId="1" xfId="0" applyFont="1" applyBorder="1" applyAlignment="1">
      <alignment wrapText="1"/>
    </xf>
    <xf numFmtId="167" fontId="1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zoomScaleNormal="100" workbookViewId="0">
      <selection activeCell="J36" sqref="J36"/>
    </sheetView>
  </sheetViews>
  <sheetFormatPr defaultRowHeight="12.75" x14ac:dyDescent="0.2"/>
  <cols>
    <col min="2" max="2" width="40" customWidth="1"/>
    <col min="4" max="4" width="9.140625" style="9" customWidth="1"/>
    <col min="5" max="5" width="9.140625" style="7" customWidth="1"/>
    <col min="6" max="6" width="9.140625" style="12" customWidth="1"/>
    <col min="7" max="7" width="12.28515625" style="4" customWidth="1"/>
    <col min="8" max="8" width="10.28515625" style="7" customWidth="1"/>
    <col min="9" max="9" width="9.140625" style="15" customWidth="1"/>
    <col min="10" max="10" width="9.7109375" style="15" customWidth="1"/>
  </cols>
  <sheetData>
    <row r="1" spans="1:11" ht="30" customHeight="1" x14ac:dyDescent="0.2">
      <c r="A1" s="42" t="s">
        <v>26</v>
      </c>
      <c r="B1" s="43"/>
      <c r="C1" s="43"/>
      <c r="D1" s="43"/>
      <c r="E1" s="43"/>
      <c r="F1" s="43"/>
      <c r="G1" s="43"/>
      <c r="H1" s="43"/>
      <c r="I1" s="16"/>
      <c r="J1" s="16"/>
      <c r="K1" s="1"/>
    </row>
    <row r="2" spans="1:11" ht="24.95" customHeight="1" x14ac:dyDescent="0.2">
      <c r="A2" s="40" t="s">
        <v>32</v>
      </c>
      <c r="B2" s="41"/>
      <c r="C2" s="41"/>
      <c r="D2" s="41"/>
      <c r="E2" s="41"/>
      <c r="F2" s="41"/>
      <c r="G2" s="41"/>
      <c r="H2" s="47" t="s">
        <v>31</v>
      </c>
      <c r="I2" s="48"/>
      <c r="J2" s="16"/>
      <c r="K2" s="8"/>
    </row>
    <row r="3" spans="1:11" ht="33.950000000000003" customHeight="1" x14ac:dyDescent="0.2">
      <c r="A3" s="44" t="s">
        <v>15</v>
      </c>
      <c r="B3" s="44"/>
      <c r="C3" s="17" t="s">
        <v>0</v>
      </c>
      <c r="D3" s="18" t="s">
        <v>16</v>
      </c>
      <c r="E3" s="19" t="s">
        <v>17</v>
      </c>
      <c r="F3" s="46" t="s">
        <v>18</v>
      </c>
      <c r="G3" s="46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5" t="s">
        <v>1</v>
      </c>
      <c r="B5" s="45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33</v>
      </c>
      <c r="C6" s="5">
        <v>6644</v>
      </c>
      <c r="D6" s="28">
        <v>0.2</v>
      </c>
      <c r="E6" s="5">
        <f t="shared" ref="E6" si="0">+C6*D6</f>
        <v>1328.8000000000002</v>
      </c>
      <c r="F6" s="21" t="s">
        <v>29</v>
      </c>
      <c r="G6" s="25">
        <v>35.86</v>
      </c>
      <c r="H6" s="25">
        <f>+E6*G6</f>
        <v>47650.768000000004</v>
      </c>
      <c r="I6" s="25">
        <f>+H6*0.139</f>
        <v>6623.456752000001</v>
      </c>
      <c r="J6" s="25">
        <f>+H6+I6</f>
        <v>54274.224752000002</v>
      </c>
      <c r="K6" s="2"/>
    </row>
    <row r="7" spans="1:11" x14ac:dyDescent="0.2">
      <c r="A7" s="2"/>
      <c r="B7" s="2" t="s">
        <v>34</v>
      </c>
      <c r="C7" s="5">
        <v>5000</v>
      </c>
      <c r="D7" s="28">
        <v>0.5</v>
      </c>
      <c r="E7" s="5">
        <f>+C7*D7</f>
        <v>2500</v>
      </c>
      <c r="F7" s="21" t="s">
        <v>29</v>
      </c>
      <c r="G7" s="25">
        <v>35.86</v>
      </c>
      <c r="H7" s="25">
        <f t="shared" ref="H7:H21" si="1">+E7*G7</f>
        <v>89650</v>
      </c>
      <c r="I7" s="25">
        <f t="shared" ref="I7:I21" si="2">+H7*0.139</f>
        <v>12461.35</v>
      </c>
      <c r="J7" s="25">
        <f t="shared" ref="J7:J21" si="3">+H7+I7</f>
        <v>102111.35</v>
      </c>
      <c r="K7" s="2"/>
    </row>
    <row r="8" spans="1:11" s="30" customFormat="1" x14ac:dyDescent="0.2">
      <c r="A8" s="29"/>
      <c r="B8" s="29" t="s">
        <v>35</v>
      </c>
      <c r="C8" s="31">
        <v>765</v>
      </c>
      <c r="D8" s="32">
        <v>1.25</v>
      </c>
      <c r="E8" s="5">
        <f t="shared" ref="E8:E18" si="4">+C8*D8</f>
        <v>956.25</v>
      </c>
      <c r="F8" s="33" t="s">
        <v>30</v>
      </c>
      <c r="G8" s="34">
        <v>51.11</v>
      </c>
      <c r="H8" s="25">
        <f t="shared" si="1"/>
        <v>48873.9375</v>
      </c>
      <c r="I8" s="25">
        <f t="shared" si="2"/>
        <v>6793.4773125000011</v>
      </c>
      <c r="J8" s="25">
        <f t="shared" si="3"/>
        <v>55667.414812499999</v>
      </c>
      <c r="K8" s="29"/>
    </row>
    <row r="9" spans="1:11" s="30" customFormat="1" x14ac:dyDescent="0.2">
      <c r="A9" s="29"/>
      <c r="B9" s="29" t="s">
        <v>36</v>
      </c>
      <c r="C9" s="31">
        <v>475</v>
      </c>
      <c r="D9" s="32">
        <v>0.16</v>
      </c>
      <c r="E9" s="5">
        <f t="shared" si="4"/>
        <v>76</v>
      </c>
      <c r="F9" s="33" t="s">
        <v>30</v>
      </c>
      <c r="G9" s="34">
        <v>51.11</v>
      </c>
      <c r="H9" s="25">
        <f t="shared" si="1"/>
        <v>3884.36</v>
      </c>
      <c r="I9" s="25">
        <f t="shared" si="2"/>
        <v>539.92604000000006</v>
      </c>
      <c r="J9" s="25">
        <f t="shared" si="3"/>
        <v>4424.28604</v>
      </c>
      <c r="K9" s="29"/>
    </row>
    <row r="10" spans="1:11" s="30" customFormat="1" x14ac:dyDescent="0.2">
      <c r="A10" s="29"/>
      <c r="B10" s="2" t="s">
        <v>37</v>
      </c>
      <c r="C10" s="5">
        <v>10</v>
      </c>
      <c r="D10" s="28">
        <v>4</v>
      </c>
      <c r="E10" s="5">
        <f t="shared" si="4"/>
        <v>40</v>
      </c>
      <c r="F10" s="21" t="s">
        <v>30</v>
      </c>
      <c r="G10" s="25">
        <v>51.11</v>
      </c>
      <c r="H10" s="25">
        <f t="shared" si="1"/>
        <v>2044.4</v>
      </c>
      <c r="I10" s="25">
        <f t="shared" si="2"/>
        <v>284.17160000000001</v>
      </c>
      <c r="J10" s="25">
        <f t="shared" si="3"/>
        <v>2328.5716000000002</v>
      </c>
      <c r="K10" s="2"/>
    </row>
    <row r="11" spans="1:11" s="30" customFormat="1" x14ac:dyDescent="0.2">
      <c r="A11" s="29"/>
      <c r="B11" s="2" t="s">
        <v>38</v>
      </c>
      <c r="C11" s="5">
        <v>10</v>
      </c>
      <c r="D11" s="28">
        <v>0.2</v>
      </c>
      <c r="E11" s="5">
        <f t="shared" si="4"/>
        <v>2</v>
      </c>
      <c r="F11" s="21" t="s">
        <v>29</v>
      </c>
      <c r="G11" s="25">
        <v>35.86</v>
      </c>
      <c r="H11" s="25">
        <f t="shared" si="1"/>
        <v>71.72</v>
      </c>
      <c r="I11" s="25">
        <f t="shared" si="2"/>
        <v>9.9690799999999999</v>
      </c>
      <c r="J11" s="25">
        <f t="shared" si="3"/>
        <v>81.689080000000004</v>
      </c>
      <c r="K11" s="2"/>
    </row>
    <row r="12" spans="1:11" x14ac:dyDescent="0.2">
      <c r="A12" s="2"/>
      <c r="B12" s="29" t="s">
        <v>39</v>
      </c>
      <c r="C12" s="31">
        <v>10</v>
      </c>
      <c r="D12" s="32">
        <v>0.5</v>
      </c>
      <c r="E12" s="5">
        <f t="shared" si="4"/>
        <v>5</v>
      </c>
      <c r="F12" s="33" t="s">
        <v>29</v>
      </c>
      <c r="G12" s="34">
        <v>35.86</v>
      </c>
      <c r="H12" s="25">
        <f t="shared" si="1"/>
        <v>179.3</v>
      </c>
      <c r="I12" s="25">
        <f t="shared" si="2"/>
        <v>24.922700000000003</v>
      </c>
      <c r="J12" s="25">
        <f t="shared" si="3"/>
        <v>204.2227</v>
      </c>
      <c r="K12" s="2"/>
    </row>
    <row r="13" spans="1:11" ht="22.5" x14ac:dyDescent="0.2">
      <c r="A13" s="2"/>
      <c r="B13" s="49" t="s">
        <v>44</v>
      </c>
      <c r="C13" s="31">
        <v>2</v>
      </c>
      <c r="D13" s="32">
        <v>1</v>
      </c>
      <c r="E13" s="5">
        <f t="shared" si="4"/>
        <v>2</v>
      </c>
      <c r="F13" s="33" t="s">
        <v>30</v>
      </c>
      <c r="G13" s="34">
        <v>51.11</v>
      </c>
      <c r="H13" s="25">
        <f t="shared" si="1"/>
        <v>102.22</v>
      </c>
      <c r="I13" s="25">
        <f t="shared" si="2"/>
        <v>14.208580000000001</v>
      </c>
      <c r="J13" s="25">
        <f t="shared" si="3"/>
        <v>116.42858</v>
      </c>
      <c r="K13" s="2"/>
    </row>
    <row r="14" spans="1:11" s="30" customFormat="1" x14ac:dyDescent="0.2">
      <c r="A14" s="29"/>
      <c r="B14" s="2" t="s">
        <v>40</v>
      </c>
      <c r="C14" s="5">
        <v>10</v>
      </c>
      <c r="D14" s="28">
        <v>1</v>
      </c>
      <c r="E14" s="5">
        <f t="shared" si="4"/>
        <v>10</v>
      </c>
      <c r="F14" s="21" t="s">
        <v>29</v>
      </c>
      <c r="G14" s="25">
        <v>35.86</v>
      </c>
      <c r="H14" s="25">
        <f t="shared" si="1"/>
        <v>358.6</v>
      </c>
      <c r="I14" s="25">
        <f t="shared" si="2"/>
        <v>49.845400000000005</v>
      </c>
      <c r="J14" s="25">
        <f t="shared" si="3"/>
        <v>408.44540000000001</v>
      </c>
      <c r="K14" s="29"/>
    </row>
    <row r="15" spans="1:11" s="30" customFormat="1" x14ac:dyDescent="0.2">
      <c r="A15" s="29"/>
      <c r="B15" s="2" t="s">
        <v>41</v>
      </c>
      <c r="C15" s="5">
        <v>1</v>
      </c>
      <c r="D15" s="28">
        <v>1</v>
      </c>
      <c r="E15" s="5">
        <f t="shared" si="4"/>
        <v>1</v>
      </c>
      <c r="F15" s="21" t="s">
        <v>30</v>
      </c>
      <c r="G15" s="25">
        <v>51.11</v>
      </c>
      <c r="H15" s="25">
        <f t="shared" si="1"/>
        <v>51.11</v>
      </c>
      <c r="I15" s="25">
        <f t="shared" si="2"/>
        <v>7.1042900000000007</v>
      </c>
      <c r="J15" s="25">
        <f t="shared" si="3"/>
        <v>58.214289999999998</v>
      </c>
      <c r="K15" s="29"/>
    </row>
    <row r="16" spans="1:11" x14ac:dyDescent="0.2">
      <c r="A16" s="29"/>
      <c r="B16" s="2" t="s">
        <v>42</v>
      </c>
      <c r="C16" s="5">
        <v>1</v>
      </c>
      <c r="D16" s="28">
        <v>0.25</v>
      </c>
      <c r="E16" s="5">
        <f t="shared" si="4"/>
        <v>0.25</v>
      </c>
      <c r="F16" s="21" t="s">
        <v>29</v>
      </c>
      <c r="G16" s="25">
        <v>35.86</v>
      </c>
      <c r="H16" s="25">
        <f t="shared" si="1"/>
        <v>8.9649999999999999</v>
      </c>
      <c r="I16" s="25">
        <f t="shared" si="2"/>
        <v>1.246135</v>
      </c>
      <c r="J16" s="25">
        <f t="shared" si="3"/>
        <v>10.211135000000001</v>
      </c>
      <c r="K16" s="29"/>
    </row>
    <row r="17" spans="1:11" s="30" customFormat="1" x14ac:dyDescent="0.2">
      <c r="A17" s="29"/>
      <c r="B17" s="2" t="s">
        <v>43</v>
      </c>
      <c r="C17" s="5">
        <v>600</v>
      </c>
      <c r="D17" s="28">
        <v>1</v>
      </c>
      <c r="E17" s="5">
        <f t="shared" si="4"/>
        <v>600</v>
      </c>
      <c r="F17" s="21" t="s">
        <v>29</v>
      </c>
      <c r="G17" s="25">
        <v>35.86</v>
      </c>
      <c r="H17" s="25">
        <f t="shared" si="1"/>
        <v>21516</v>
      </c>
      <c r="I17" s="25">
        <f t="shared" si="2"/>
        <v>2990.7240000000002</v>
      </c>
      <c r="J17" s="25">
        <f t="shared" si="3"/>
        <v>24506.724000000002</v>
      </c>
      <c r="K17" s="29"/>
    </row>
    <row r="18" spans="1:11" s="30" customFormat="1" x14ac:dyDescent="0.2">
      <c r="A18" s="2"/>
      <c r="B18" s="2" t="s">
        <v>45</v>
      </c>
      <c r="C18" s="5">
        <v>15</v>
      </c>
      <c r="D18" s="28">
        <v>0.5</v>
      </c>
      <c r="E18" s="5">
        <f t="shared" si="4"/>
        <v>7.5</v>
      </c>
      <c r="F18" s="21" t="s">
        <v>47</v>
      </c>
      <c r="G18" s="25">
        <v>42.98</v>
      </c>
      <c r="H18" s="25">
        <f t="shared" si="1"/>
        <v>322.34999999999997</v>
      </c>
      <c r="I18" s="25">
        <f t="shared" si="2"/>
        <v>44.806649999999998</v>
      </c>
      <c r="J18" s="25">
        <f t="shared" si="3"/>
        <v>367.15664999999996</v>
      </c>
      <c r="K18" s="2"/>
    </row>
    <row r="19" spans="1:11" s="30" customFormat="1" x14ac:dyDescent="0.2">
      <c r="A19" s="2"/>
      <c r="B19" s="2" t="s">
        <v>46</v>
      </c>
      <c r="C19" s="5">
        <v>15</v>
      </c>
      <c r="D19" s="28">
        <v>0.5</v>
      </c>
      <c r="E19" s="5">
        <f t="shared" ref="E19" si="5">+C19*D19</f>
        <v>7.5</v>
      </c>
      <c r="F19" s="21" t="s">
        <v>47</v>
      </c>
      <c r="G19" s="25">
        <v>42.98</v>
      </c>
      <c r="H19" s="25">
        <f t="shared" si="1"/>
        <v>322.34999999999997</v>
      </c>
      <c r="I19" s="25">
        <f t="shared" si="2"/>
        <v>44.806649999999998</v>
      </c>
      <c r="J19" s="25">
        <f t="shared" si="3"/>
        <v>367.15664999999996</v>
      </c>
      <c r="K19" s="2"/>
    </row>
    <row r="20" spans="1:11" s="30" customFormat="1" x14ac:dyDescent="0.2">
      <c r="A20" s="2"/>
      <c r="B20" s="2"/>
      <c r="C20" s="5"/>
      <c r="D20" s="28"/>
      <c r="E20" s="5"/>
      <c r="F20" s="21"/>
      <c r="G20" s="25"/>
      <c r="H20" s="25">
        <f t="shared" si="1"/>
        <v>0</v>
      </c>
      <c r="I20" s="25">
        <f t="shared" si="2"/>
        <v>0</v>
      </c>
      <c r="J20" s="25">
        <f t="shared" si="3"/>
        <v>0</v>
      </c>
      <c r="K20" s="2"/>
    </row>
    <row r="21" spans="1:11" s="30" customFormat="1" x14ac:dyDescent="0.2">
      <c r="A21" s="2"/>
      <c r="B21" s="2"/>
      <c r="C21" s="5"/>
      <c r="D21" s="28"/>
      <c r="E21" s="5"/>
      <c r="F21" s="21"/>
      <c r="G21" s="25"/>
      <c r="H21" s="25">
        <f t="shared" si="1"/>
        <v>0</v>
      </c>
      <c r="I21" s="25">
        <f t="shared" si="2"/>
        <v>0</v>
      </c>
      <c r="J21" s="25">
        <f t="shared" si="3"/>
        <v>0</v>
      </c>
      <c r="K21" s="2"/>
    </row>
    <row r="22" spans="1:11" s="30" customFormat="1" x14ac:dyDescent="0.2">
      <c r="A22" s="2"/>
      <c r="B22" s="2"/>
      <c r="C22" s="5"/>
      <c r="D22" s="28"/>
      <c r="E22" s="5"/>
      <c r="F22" s="21"/>
      <c r="G22" s="25"/>
      <c r="H22" s="25"/>
      <c r="I22" s="25"/>
      <c r="J22" s="25"/>
      <c r="K22" s="2"/>
    </row>
    <row r="23" spans="1:11" x14ac:dyDescent="0.2">
      <c r="A23" s="2"/>
      <c r="B23" s="2"/>
      <c r="C23" s="5"/>
      <c r="D23" s="28"/>
      <c r="E23" s="5"/>
      <c r="F23" s="21"/>
      <c r="G23" s="25"/>
      <c r="H23" s="25"/>
      <c r="I23" s="25"/>
      <c r="J23" s="25"/>
      <c r="K23" s="2"/>
    </row>
    <row r="24" spans="1:11" x14ac:dyDescent="0.2">
      <c r="A24" s="2"/>
      <c r="B24" s="2"/>
      <c r="C24" s="5"/>
      <c r="D24" s="28"/>
      <c r="E24" s="5"/>
      <c r="F24" s="21"/>
      <c r="G24" s="25"/>
      <c r="H24" s="25"/>
      <c r="I24" s="25"/>
      <c r="J24" s="25"/>
      <c r="K24" s="2"/>
    </row>
    <row r="25" spans="1:11" x14ac:dyDescent="0.2">
      <c r="A25" s="29"/>
      <c r="B25" s="29"/>
      <c r="C25" s="31"/>
      <c r="D25" s="32"/>
      <c r="E25" s="31"/>
      <c r="F25" s="33"/>
      <c r="G25" s="34"/>
      <c r="H25" s="34"/>
      <c r="I25" s="34"/>
      <c r="J25" s="34"/>
      <c r="K25" s="29"/>
    </row>
    <row r="26" spans="1:11" x14ac:dyDescent="0.2">
      <c r="A26" s="2"/>
      <c r="B26" s="2"/>
      <c r="C26" s="5"/>
      <c r="D26" s="28"/>
      <c r="E26" s="5"/>
      <c r="F26" s="21"/>
      <c r="G26" s="25"/>
      <c r="H26" s="25"/>
      <c r="I26" s="25"/>
      <c r="J26" s="25"/>
      <c r="K26" s="2"/>
    </row>
    <row r="27" spans="1:11" x14ac:dyDescent="0.2">
      <c r="A27" s="29"/>
      <c r="B27" s="29"/>
      <c r="C27" s="31"/>
      <c r="D27" s="32"/>
      <c r="E27" s="31"/>
      <c r="F27" s="33"/>
      <c r="G27" s="34"/>
      <c r="H27" s="34"/>
      <c r="I27" s="34"/>
      <c r="J27" s="34"/>
      <c r="K27" s="29"/>
    </row>
    <row r="28" spans="1:11" x14ac:dyDescent="0.2">
      <c r="A28" s="29"/>
      <c r="B28" s="29"/>
      <c r="C28" s="31"/>
      <c r="D28" s="32"/>
      <c r="E28" s="31"/>
      <c r="F28" s="33"/>
      <c r="G28" s="34"/>
      <c r="H28" s="34"/>
      <c r="I28" s="34"/>
      <c r="J28" s="34"/>
      <c r="K28" s="29"/>
    </row>
    <row r="29" spans="1:11" x14ac:dyDescent="0.2">
      <c r="A29" s="29"/>
      <c r="B29" s="29"/>
      <c r="C29" s="31"/>
      <c r="D29" s="32"/>
      <c r="E29" s="31"/>
      <c r="F29" s="33"/>
      <c r="G29" s="34"/>
      <c r="H29" s="34"/>
      <c r="I29" s="34"/>
      <c r="J29" s="34"/>
      <c r="K29" s="29"/>
    </row>
    <row r="30" spans="1:11" x14ac:dyDescent="0.2">
      <c r="A30" s="29"/>
      <c r="B30" s="29"/>
      <c r="C30" s="31"/>
      <c r="D30" s="32"/>
      <c r="E30" s="31"/>
      <c r="F30" s="33"/>
      <c r="G30" s="34"/>
      <c r="H30" s="34"/>
      <c r="I30" s="34"/>
      <c r="J30" s="34"/>
      <c r="K30" s="29"/>
    </row>
    <row r="31" spans="1:11" x14ac:dyDescent="0.2">
      <c r="A31" s="29"/>
      <c r="B31" s="29"/>
      <c r="C31" s="35"/>
      <c r="D31" s="36"/>
      <c r="E31" s="35"/>
      <c r="F31" s="37"/>
      <c r="G31" s="34"/>
      <c r="H31" s="50"/>
      <c r="I31" s="50"/>
      <c r="J31" s="50"/>
      <c r="K31" s="29"/>
    </row>
    <row r="32" spans="1:11" x14ac:dyDescent="0.2">
      <c r="A32" s="29"/>
      <c r="B32" s="38"/>
      <c r="C32" s="31"/>
      <c r="D32" s="32"/>
      <c r="E32" s="31"/>
      <c r="F32" s="33"/>
      <c r="G32" s="34"/>
      <c r="H32" s="34"/>
      <c r="I32" s="34"/>
      <c r="J32" s="34"/>
      <c r="K32" s="29"/>
    </row>
    <row r="33" spans="1:11" s="30" customFormat="1" x14ac:dyDescent="0.2">
      <c r="A33" s="29"/>
      <c r="B33" s="29"/>
      <c r="C33" s="31"/>
      <c r="D33" s="32"/>
      <c r="E33" s="31"/>
      <c r="F33" s="33"/>
      <c r="G33" s="34"/>
      <c r="H33" s="34"/>
      <c r="I33" s="34"/>
      <c r="J33" s="34"/>
      <c r="K33" s="29"/>
    </row>
    <row r="34" spans="1:11" x14ac:dyDescent="0.2">
      <c r="A34" s="29"/>
      <c r="B34" s="29"/>
      <c r="C34" s="31"/>
      <c r="D34" s="32"/>
      <c r="E34" s="31"/>
      <c r="F34" s="33"/>
      <c r="G34" s="34"/>
      <c r="H34" s="34"/>
      <c r="I34" s="34"/>
      <c r="J34" s="34"/>
      <c r="K34" s="29"/>
    </row>
    <row r="35" spans="1:11" s="30" customFormat="1" x14ac:dyDescent="0.2">
      <c r="A35" s="29"/>
      <c r="B35" s="29"/>
      <c r="C35" s="31"/>
      <c r="D35" s="32"/>
      <c r="E35" s="31"/>
      <c r="F35" s="33"/>
      <c r="G35" s="34"/>
      <c r="H35" s="34"/>
      <c r="I35" s="34"/>
      <c r="J35" s="34"/>
      <c r="K35" s="29"/>
    </row>
    <row r="36" spans="1:11" s="30" customFormat="1" x14ac:dyDescent="0.2">
      <c r="A36" s="27" t="s">
        <v>25</v>
      </c>
      <c r="B36" s="2"/>
      <c r="C36" s="5"/>
      <c r="D36" s="24"/>
      <c r="E36" s="5">
        <f>SUM(E6:E35)</f>
        <v>5536.3</v>
      </c>
      <c r="F36" s="26"/>
      <c r="G36" s="25"/>
      <c r="H36" s="25">
        <f>SUM(H6:H35)</f>
        <v>215036.08049999998</v>
      </c>
      <c r="I36" s="25">
        <f>SUM(I6:I35)</f>
        <v>29890.015189499994</v>
      </c>
      <c r="J36" s="25">
        <f>SUM(J6:J35)</f>
        <v>244926.09568950004</v>
      </c>
      <c r="K36" s="2"/>
    </row>
    <row r="37" spans="1:11" s="30" customFormat="1" x14ac:dyDescent="0.2">
      <c r="A37" s="1" t="s">
        <v>28</v>
      </c>
      <c r="B37" s="1"/>
      <c r="C37" s="1"/>
      <c r="D37" s="10"/>
      <c r="E37" s="11"/>
      <c r="F37" s="13"/>
      <c r="G37" s="14"/>
      <c r="H37" s="11"/>
      <c r="I37" s="16"/>
      <c r="J37" s="16"/>
      <c r="K37" s="1"/>
    </row>
    <row r="38" spans="1:11" s="30" customFormat="1" x14ac:dyDescent="0.2">
      <c r="A38" s="1" t="s">
        <v>27</v>
      </c>
      <c r="B38" s="1"/>
      <c r="C38" s="1"/>
      <c r="D38" s="10"/>
      <c r="E38" s="11"/>
      <c r="F38" s="13"/>
      <c r="G38" s="14"/>
      <c r="H38" s="11"/>
      <c r="I38" s="16"/>
      <c r="J38" s="16"/>
      <c r="K38" s="1"/>
    </row>
    <row r="39" spans="1:11" s="30" customFormat="1" x14ac:dyDescent="0.2">
      <c r="A39" s="1"/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0" spans="1:11" s="30" customFormat="1" x14ac:dyDescent="0.2">
      <c r="A40" s="1"/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0" customFormat="1" x14ac:dyDescent="0.2">
      <c r="A41" s="1"/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0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0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51" spans="1:11" s="1" customFormat="1" x14ac:dyDescent="0.2">
      <c r="A51"/>
      <c r="B51"/>
      <c r="C51"/>
      <c r="D51" s="9"/>
      <c r="E51" s="7"/>
      <c r="F51" s="12"/>
      <c r="G51" s="4"/>
      <c r="H51" s="7"/>
      <c r="I51" s="15"/>
      <c r="J51" s="15"/>
      <c r="K51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horizontalDpi="4294967294" verticalDpi="4294967294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3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5BF5F0F7C2A45A314A117841627F4" ma:contentTypeVersion="7" ma:contentTypeDescription="Create a new document." ma:contentTypeScope="" ma:versionID="8e6d30b4b62a15b16a24bae5b1b219ab">
  <xsd:schema xmlns:xsd="http://www.w3.org/2001/XMLSchema" xmlns:xs="http://www.w3.org/2001/XMLSchema" xmlns:p="http://schemas.microsoft.com/office/2006/metadata/properties" xmlns:ns2="7e5b9ae7-a347-4d92-9f74-fe480936de16" xmlns:ns3="30fd08c8-6eec-448f-b918-567415d0039b" targetNamespace="http://schemas.microsoft.com/office/2006/metadata/properties" ma:root="true" ma:fieldsID="5d82304e02c969d61536444d35d12ab5" ns2:_="" ns3:_="">
    <xsd:import namespace="7e5b9ae7-a347-4d92-9f74-fe480936de16"/>
    <xsd:import namespace="30fd08c8-6eec-448f-b918-567415d0039b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9ae7-a347-4d92-9f74-fe480936de16" elementFormDefault="qualified">
    <xsd:import namespace="http://schemas.microsoft.com/office/2006/documentManagement/types"/>
    <xsd:import namespace="http://schemas.microsoft.com/office/infopath/2007/PartnerControls"/>
    <xsd:element name="Content_x0020_Type" ma:index="4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5" nillable="true" ma:displayName="APHIS docket #" ma:description="The docket number should go in here" ma:internalName="APHIS_x0020_docket_x0020__x0023_" ma:readOnly="false">
      <xsd:simpleType>
        <xsd:restriction base="dms:Text">
          <xsd:maxLength value="255"/>
        </xsd:restriction>
      </xsd:simpleType>
    </xsd:element>
    <xsd:element name="OMB_x0020_control_x0020__x0023_" ma:index="6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7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8" nillable="true" ma:displayName="Project Type" ma:default="Domestic" ma:format="Dropdown" ma:internalName="Prject_x0020_Type" ma:readOnly="fals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9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d08c8-6eec-448f-b918-567415d0039b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7e5b9ae7-a347-4d92-9f74-fe480936de16">Hawaii &amp; Territories Fruits &amp; Vegetables Regulations</Project_x0020_Name>
    <Content_x0020_Type xmlns="7e5b9ae7-a347-4d92-9f74-fe480936de16">New</Content_x0020_Type>
    <OMB_x0020_control_x0020__x0023_ xmlns="7e5b9ae7-a347-4d92-9f74-fe480936de16">0579-0346</OMB_x0020_control_x0020__x0023_>
    <Prject_x0020_Type xmlns="7e5b9ae7-a347-4d92-9f74-fe480936de16">Imports- Q56 and Q37</Prject_x0020_Type>
    <APHIS_x0020_docket_x0020__x0023_ xmlns="7e5b9ae7-a347-4d92-9f74-fe480936de16" xsi:nil="true"/>
    <Document_x0020_type xmlns="7e5b9ae7-a347-4d92-9f74-fe480936de16">APHIS 79</Document_x0020_type>
  </documentManagement>
</p:properties>
</file>

<file path=customXml/itemProps1.xml><?xml version="1.0" encoding="utf-8"?>
<ds:datastoreItem xmlns:ds="http://schemas.openxmlformats.org/officeDocument/2006/customXml" ds:itemID="{FEFF8344-A7C2-45B0-ACCF-E48C368FECB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C98FE98-D7C0-418C-ACB2-8E95FE6092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7F57A7-DED7-44BA-AD6D-39BA301F9A4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5C90AB7-61C3-4547-9B87-7C3C44D0DA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9ae7-a347-4d92-9f74-fe480936de16"/>
    <ds:schemaRef ds:uri="30fd08c8-6eec-448f-b918-567415d00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67DBB1E-B82C-4805-AF0B-0685A603DB75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30fd08c8-6eec-448f-b918-567415d0039b"/>
    <ds:schemaRef ds:uri="7e5b9ae7-a347-4d92-9f74-fe480936de1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Harris, Sheniqua M - APHIS</cp:lastModifiedBy>
  <cp:lastPrinted>2015-06-19T17:51:07Z</cp:lastPrinted>
  <dcterms:created xsi:type="dcterms:W3CDTF">2001-05-15T11:23:39Z</dcterms:created>
  <dcterms:modified xsi:type="dcterms:W3CDTF">2018-09-19T16:02:38Z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23AXXXC3UW4Z-1926130773-841</vt:lpwstr>
  </property>
  <property fmtid="{D5CDD505-2E9C-101B-9397-08002B2CF9AE}" pid="3" name="_dlc_DocIdItemGuid">
    <vt:lpwstr>72dc6296-c76e-4294-829c-aba339059de4</vt:lpwstr>
  </property>
  <property fmtid="{D5CDD505-2E9C-101B-9397-08002B2CF9AE}" pid="4" name="_dlc_DocIdUrl">
    <vt:lpwstr>https://ems-team.usda.gov/sites/aphis-ppq-policy/php/PCC/Paperwork Burden/_layouts/15/DocIdRedir.aspx?ID=23AXXXC3UW4Z-1926130773-841, 23AXXXC3UW4Z-1926130773-841</vt:lpwstr>
  </property>
</Properties>
</file>