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423 Apples from China 2014\0423 (2018)\"/>
    </mc:Choice>
  </mc:AlternateContent>
  <bookViews>
    <workbookView xWindow="0" yWindow="0" windowWidth="23040" windowHeight="1084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1" i="2" l="1"/>
  <c r="H11" i="2" s="1"/>
  <c r="I11" i="2" s="1"/>
  <c r="E19" i="2"/>
  <c r="H19" i="2" s="1"/>
  <c r="I19" i="2" s="1"/>
  <c r="E18" i="2"/>
  <c r="H18" i="2" s="1"/>
  <c r="I18" i="2" s="1"/>
  <c r="E17" i="2"/>
  <c r="H17" i="2" s="1"/>
  <c r="I17" i="2" s="1"/>
  <c r="E16" i="2"/>
  <c r="H16" i="2" s="1"/>
  <c r="I16" i="2" s="1"/>
  <c r="E15" i="2"/>
  <c r="H15" i="2" s="1"/>
  <c r="I15" i="2" s="1"/>
  <c r="E14" i="2"/>
  <c r="H14" i="2" s="1"/>
  <c r="I14" i="2" s="1"/>
  <c r="E13" i="2"/>
  <c r="H13" i="2" s="1"/>
  <c r="I13" i="2" s="1"/>
  <c r="E12" i="2"/>
  <c r="H12" i="2" s="1"/>
  <c r="I12" i="2" s="1"/>
  <c r="E10" i="2"/>
  <c r="H10" i="2" s="1"/>
  <c r="I10" i="2" s="1"/>
  <c r="E9" i="2"/>
  <c r="H9" i="2" s="1"/>
  <c r="I9" i="2" s="1"/>
  <c r="E8" i="2"/>
  <c r="H8" i="2" s="1"/>
  <c r="I8" i="2" s="1"/>
  <c r="E6" i="2"/>
  <c r="H7" i="2"/>
  <c r="I7" i="2" s="1"/>
  <c r="J11" i="2" l="1"/>
  <c r="J7" i="2"/>
  <c r="J14" i="2" l="1"/>
  <c r="H6" i="2"/>
  <c r="E35" i="2"/>
  <c r="E34" i="2"/>
  <c r="H34" i="2" s="1"/>
  <c r="E32" i="2"/>
  <c r="H32" i="2" s="1"/>
  <c r="E25" i="2"/>
  <c r="H25" i="2" s="1"/>
  <c r="I25" i="2" s="1"/>
  <c r="J25" i="2" s="1"/>
  <c r="H35" i="2"/>
  <c r="I35" i="2"/>
  <c r="J35" i="2" s="1"/>
  <c r="J9" i="2"/>
  <c r="E31" i="2"/>
  <c r="H31" i="2"/>
  <c r="I31" i="2" s="1"/>
  <c r="J31" i="2" s="1"/>
  <c r="J12" i="2"/>
  <c r="E26" i="2"/>
  <c r="H26" i="2" s="1"/>
  <c r="I26" i="2" s="1"/>
  <c r="J26" i="2" s="1"/>
  <c r="E23" i="2"/>
  <c r="H23" i="2" s="1"/>
  <c r="I23" i="2" s="1"/>
  <c r="E21" i="2"/>
  <c r="H21" i="2" s="1"/>
  <c r="I21" i="2" s="1"/>
  <c r="J21" i="2" s="1"/>
  <c r="E22" i="2"/>
  <c r="H22" i="2" s="1"/>
  <c r="I22" i="2" s="1"/>
  <c r="J22" i="2" s="1"/>
  <c r="E33" i="2"/>
  <c r="H33" i="2" s="1"/>
  <c r="E29" i="2"/>
  <c r="H29" i="2" s="1"/>
  <c r="E30" i="2"/>
  <c r="H30" i="2" s="1"/>
  <c r="E27" i="2"/>
  <c r="H27" i="2" s="1"/>
  <c r="I27" i="2" s="1"/>
  <c r="J18" i="2"/>
  <c r="E20" i="2"/>
  <c r="H20" i="2" s="1"/>
  <c r="I20" i="2" s="1"/>
  <c r="J20" i="2" s="1"/>
  <c r="E24" i="2"/>
  <c r="H24" i="2" s="1"/>
  <c r="I24" i="2" s="1"/>
  <c r="E28" i="2"/>
  <c r="H28" i="2" s="1"/>
  <c r="J8" i="2"/>
  <c r="J16" i="2"/>
  <c r="I6" i="2"/>
  <c r="J6" i="2" s="1"/>
  <c r="I29" i="2" l="1"/>
  <c r="J29" i="2" s="1"/>
  <c r="I34" i="2"/>
  <c r="J34" i="2"/>
  <c r="I30" i="2"/>
  <c r="J30" i="2" s="1"/>
  <c r="I28" i="2"/>
  <c r="J28" i="2"/>
  <c r="I33" i="2"/>
  <c r="J33" i="2" s="1"/>
  <c r="I32" i="2"/>
  <c r="E36" i="2"/>
  <c r="J23" i="2"/>
  <c r="J24" i="2"/>
  <c r="J27" i="2"/>
  <c r="J13" i="2"/>
  <c r="J19" i="2"/>
  <c r="J17" i="2"/>
  <c r="J15" i="2"/>
  <c r="H36" i="2"/>
  <c r="I36" i="2" l="1"/>
  <c r="J32" i="2"/>
  <c r="J10" i="2"/>
  <c r="J36" i="2" s="1"/>
</calcChain>
</file>

<file path=xl/sharedStrings.xml><?xml version="1.0" encoding="utf-8"?>
<sst xmlns="http://schemas.openxmlformats.org/spreadsheetml/2006/main" count="45" uniqueCount="40">
  <si>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</si>
  <si>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</si>
  <si>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</si>
  <si>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</si>
  <si>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</si>
  <si>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</si>
  <si>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</si>
  <si>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</si>
  <si>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</si>
  <si>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</si>
  <si>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</si>
  <si>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</si>
  <si>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</si>
  <si>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</si>
  <si>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</si>
  <si>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</si>
  <si>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</si>
  <si>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</si>
  <si>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</si>
  <si>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</si>
  <si>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</si>
  <si>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</si>
  <si>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</si>
  <si>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</si>
  <si>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</si>
  <si>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</si>
  <si>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</si>
  <si>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</si>
  <si>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</si>
  <si>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GS-13</t>
  </si>
  <si>
    <t>Phytosanitary Certificates</t>
  </si>
  <si>
    <t>GS-11</t>
  </si>
  <si>
    <t>Operational Workplan</t>
  </si>
  <si>
    <t>Importation of Apples from China</t>
  </si>
  <si>
    <t>OMB Control No. 
0579-0423</t>
  </si>
  <si>
    <t>Investigations</t>
  </si>
  <si>
    <t>Handliing Procedures</t>
  </si>
  <si>
    <t>PPQ 523</t>
  </si>
  <si>
    <t>Production Site Registration</t>
  </si>
  <si>
    <t>Packinghouse Registration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</si>
</sst>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166" fontId="1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zoomScale="130" zoomScaleNormal="130" workbookViewId="0">
      <selection activeCell="J36" sqref="J36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3" t="s">
        <v>26</v>
      </c>
      <c r="B1" s="44"/>
      <c r="C1" s="44"/>
      <c r="D1" s="44"/>
      <c r="E1" s="44"/>
      <c r="F1" s="44"/>
      <c r="G1" s="44"/>
      <c r="H1" s="44"/>
      <c r="I1" s="16"/>
      <c r="J1" s="16"/>
      <c r="K1" s="1"/>
    </row>
    <row r="2" spans="1:11" ht="24.95" customHeight="1" x14ac:dyDescent="0.2">
      <c r="A2" s="41" t="s">
        <v>33</v>
      </c>
      <c r="B2" s="42"/>
      <c r="C2" s="42"/>
      <c r="D2" s="42"/>
      <c r="E2" s="42"/>
      <c r="F2" s="42"/>
      <c r="G2" s="42"/>
      <c r="H2" s="48" t="s">
        <v>34</v>
      </c>
      <c r="I2" s="49"/>
      <c r="J2" s="16"/>
      <c r="K2" s="8"/>
    </row>
    <row r="3" spans="1:11" ht="33.950000000000003" customHeight="1" x14ac:dyDescent="0.2">
      <c r="A3" s="45" t="s">
        <v>15</v>
      </c>
      <c r="B3" s="45"/>
      <c r="C3" s="17" t="s">
        <v>0</v>
      </c>
      <c r="D3" s="18" t="s">
        <v>16</v>
      </c>
      <c r="E3" s="19" t="s">
        <v>17</v>
      </c>
      <c r="F3" s="47" t="s">
        <v>18</v>
      </c>
      <c r="G3" s="47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6" t="s">
        <v>1</v>
      </c>
      <c r="B5" s="46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:E19" si="0">+C6*D6</f>
        <v>0</v>
      </c>
      <c r="F6" s="21"/>
      <c r="G6" s="25"/>
      <c r="H6" s="26">
        <f t="shared" ref="H6:H26" si="1">+E6*G6</f>
        <v>0</v>
      </c>
      <c r="I6" s="26">
        <f t="shared" ref="I6:I21" si="2">+H6*0.139</f>
        <v>0</v>
      </c>
      <c r="J6" s="26">
        <f t="shared" ref="J6:J17" si="3">+H6+I6</f>
        <v>0</v>
      </c>
      <c r="K6" s="2"/>
    </row>
    <row r="7" spans="1:11" s="31" customFormat="1" x14ac:dyDescent="0.2">
      <c r="A7" s="30"/>
      <c r="B7" s="30" t="s">
        <v>32</v>
      </c>
      <c r="C7" s="5">
        <v>1</v>
      </c>
      <c r="D7" s="29">
        <v>1</v>
      </c>
      <c r="E7" s="5">
        <v>80</v>
      </c>
      <c r="F7" s="21" t="s">
        <v>29</v>
      </c>
      <c r="G7" s="25">
        <v>51.11</v>
      </c>
      <c r="H7" s="25">
        <f t="shared" si="1"/>
        <v>4088.8</v>
      </c>
      <c r="I7" s="25">
        <f t="shared" si="2"/>
        <v>568.34320000000002</v>
      </c>
      <c r="J7" s="25">
        <f t="shared" ref="J7" si="4">+H7+I7</f>
        <v>4657.1432000000004</v>
      </c>
      <c r="K7" s="2"/>
    </row>
    <row r="8" spans="1:11" s="31" customFormat="1" x14ac:dyDescent="0.2">
      <c r="A8" s="30"/>
      <c r="B8" s="30"/>
      <c r="C8" s="32"/>
      <c r="D8" s="33"/>
      <c r="E8" s="5">
        <f t="shared" si="0"/>
        <v>0</v>
      </c>
      <c r="F8" s="34"/>
      <c r="G8" s="35"/>
      <c r="H8" s="25">
        <f t="shared" si="1"/>
        <v>0</v>
      </c>
      <c r="I8" s="25">
        <f t="shared" si="2"/>
        <v>0</v>
      </c>
      <c r="J8" s="35">
        <f t="shared" si="3"/>
        <v>0</v>
      </c>
      <c r="K8" s="30"/>
    </row>
    <row r="9" spans="1:11" s="31" customFormat="1" x14ac:dyDescent="0.2">
      <c r="A9" s="30"/>
      <c r="B9" s="30" t="s">
        <v>38</v>
      </c>
      <c r="C9" s="32">
        <v>100</v>
      </c>
      <c r="D9" s="33">
        <v>1</v>
      </c>
      <c r="E9" s="5">
        <f t="shared" si="0"/>
        <v>100</v>
      </c>
      <c r="F9" s="21" t="s">
        <v>29</v>
      </c>
      <c r="G9" s="25">
        <v>51.11</v>
      </c>
      <c r="H9" s="25">
        <f t="shared" si="1"/>
        <v>5111</v>
      </c>
      <c r="I9" s="25">
        <f t="shared" si="2"/>
        <v>710.42900000000009</v>
      </c>
      <c r="J9" s="35">
        <f t="shared" si="3"/>
        <v>5821.4290000000001</v>
      </c>
      <c r="K9" s="30"/>
    </row>
    <row r="10" spans="1:11" s="31" customFormat="1" x14ac:dyDescent="0.2">
      <c r="A10" s="30"/>
      <c r="B10" s="30"/>
      <c r="C10" s="5"/>
      <c r="D10" s="29"/>
      <c r="E10" s="5">
        <f t="shared" si="0"/>
        <v>0</v>
      </c>
      <c r="F10" s="21"/>
      <c r="G10" s="25"/>
      <c r="H10" s="25">
        <f t="shared" si="1"/>
        <v>0</v>
      </c>
      <c r="I10" s="25">
        <f t="shared" si="2"/>
        <v>0</v>
      </c>
      <c r="J10" s="25">
        <f t="shared" si="3"/>
        <v>0</v>
      </c>
      <c r="K10" s="2"/>
    </row>
    <row r="11" spans="1:11" s="31" customFormat="1" x14ac:dyDescent="0.2">
      <c r="A11" s="30"/>
      <c r="B11" s="30" t="s">
        <v>39</v>
      </c>
      <c r="C11" s="5">
        <v>80</v>
      </c>
      <c r="D11" s="29">
        <v>1</v>
      </c>
      <c r="E11" s="5">
        <f t="shared" ref="E11" si="5">+C11*D11</f>
        <v>80</v>
      </c>
      <c r="F11" s="21" t="s">
        <v>29</v>
      </c>
      <c r="G11" s="25">
        <v>51.11</v>
      </c>
      <c r="H11" s="25">
        <f t="shared" si="1"/>
        <v>4088.8</v>
      </c>
      <c r="I11" s="25">
        <f t="shared" si="2"/>
        <v>568.34320000000002</v>
      </c>
      <c r="J11" s="25">
        <f t="shared" ref="J11" si="6">+H11+I11</f>
        <v>4657.1432000000004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5">
        <f t="shared" si="1"/>
        <v>0</v>
      </c>
      <c r="I12" s="25">
        <f t="shared" si="2"/>
        <v>0</v>
      </c>
      <c r="J12" s="25">
        <f t="shared" si="3"/>
        <v>0</v>
      </c>
      <c r="K12" s="2"/>
    </row>
    <row r="13" spans="1:11" x14ac:dyDescent="0.2">
      <c r="A13" s="2"/>
      <c r="B13" s="2" t="s">
        <v>30</v>
      </c>
      <c r="C13" s="5">
        <v>200</v>
      </c>
      <c r="D13" s="29">
        <v>0.5</v>
      </c>
      <c r="E13" s="5">
        <f t="shared" si="0"/>
        <v>100</v>
      </c>
      <c r="F13" s="21" t="s">
        <v>31</v>
      </c>
      <c r="G13" s="25">
        <v>35.86</v>
      </c>
      <c r="H13" s="25">
        <f t="shared" si="1"/>
        <v>3586</v>
      </c>
      <c r="I13" s="25">
        <f t="shared" si="2"/>
        <v>498.45400000000006</v>
      </c>
      <c r="J13" s="25">
        <f t="shared" si="3"/>
        <v>4084.4540000000002</v>
      </c>
      <c r="K13" s="2"/>
    </row>
    <row r="14" spans="1:11" s="31" customFormat="1" x14ac:dyDescent="0.2">
      <c r="A14" s="30"/>
      <c r="B14" s="30"/>
      <c r="C14" s="32"/>
      <c r="D14" s="33"/>
      <c r="E14" s="5">
        <f t="shared" si="0"/>
        <v>0</v>
      </c>
      <c r="F14" s="34"/>
      <c r="G14" s="35"/>
      <c r="H14" s="25">
        <f t="shared" si="1"/>
        <v>0</v>
      </c>
      <c r="I14" s="25">
        <f t="shared" si="2"/>
        <v>0</v>
      </c>
      <c r="J14" s="35">
        <f t="shared" si="3"/>
        <v>0</v>
      </c>
      <c r="K14" s="30"/>
    </row>
    <row r="15" spans="1:11" s="31" customFormat="1" x14ac:dyDescent="0.2">
      <c r="A15" s="30"/>
      <c r="B15" s="30" t="s">
        <v>35</v>
      </c>
      <c r="C15" s="32">
        <v>1</v>
      </c>
      <c r="D15" s="33">
        <v>1</v>
      </c>
      <c r="E15" s="5">
        <f t="shared" si="0"/>
        <v>1</v>
      </c>
      <c r="F15" s="21" t="s">
        <v>31</v>
      </c>
      <c r="G15" s="25">
        <v>35.86</v>
      </c>
      <c r="H15" s="25">
        <f t="shared" si="1"/>
        <v>35.86</v>
      </c>
      <c r="I15" s="25">
        <f t="shared" si="2"/>
        <v>4.98454</v>
      </c>
      <c r="J15" s="35">
        <f t="shared" si="3"/>
        <v>40.844540000000002</v>
      </c>
      <c r="K15" s="30"/>
    </row>
    <row r="16" spans="1:11" x14ac:dyDescent="0.2">
      <c r="A16" s="30"/>
      <c r="B16" s="30"/>
      <c r="C16" s="32"/>
      <c r="D16" s="33"/>
      <c r="E16" s="5">
        <f t="shared" si="0"/>
        <v>0</v>
      </c>
      <c r="F16" s="34"/>
      <c r="G16" s="35"/>
      <c r="H16" s="25">
        <f t="shared" si="1"/>
        <v>0</v>
      </c>
      <c r="I16" s="25">
        <f t="shared" si="2"/>
        <v>0</v>
      </c>
      <c r="J16" s="35">
        <f t="shared" si="3"/>
        <v>0</v>
      </c>
      <c r="K16" s="30"/>
    </row>
    <row r="17" spans="1:11" s="31" customFormat="1" x14ac:dyDescent="0.2">
      <c r="A17" s="30"/>
      <c r="B17" s="30" t="s">
        <v>36</v>
      </c>
      <c r="C17" s="32">
        <v>1</v>
      </c>
      <c r="D17" s="33">
        <v>4</v>
      </c>
      <c r="E17" s="5">
        <f t="shared" si="0"/>
        <v>4</v>
      </c>
      <c r="F17" s="34" t="s">
        <v>31</v>
      </c>
      <c r="G17" s="25">
        <v>35.86</v>
      </c>
      <c r="H17" s="25">
        <f t="shared" si="1"/>
        <v>143.44</v>
      </c>
      <c r="I17" s="25">
        <f t="shared" si="2"/>
        <v>19.93816</v>
      </c>
      <c r="J17" s="35">
        <f t="shared" si="3"/>
        <v>163.37816000000001</v>
      </c>
      <c r="K17" s="30"/>
    </row>
    <row r="18" spans="1:11" s="31" customFormat="1" x14ac:dyDescent="0.2">
      <c r="A18" s="2"/>
      <c r="B18" s="2"/>
      <c r="C18" s="5"/>
      <c r="D18" s="29"/>
      <c r="E18" s="5">
        <f t="shared" si="0"/>
        <v>0</v>
      </c>
      <c r="F18" s="21"/>
      <c r="G18" s="25"/>
      <c r="H18" s="25">
        <f t="shared" si="1"/>
        <v>0</v>
      </c>
      <c r="I18" s="25">
        <f t="shared" si="2"/>
        <v>0</v>
      </c>
      <c r="J18" s="25">
        <f t="shared" ref="J18:J24" si="7">+H18+I18</f>
        <v>0</v>
      </c>
      <c r="K18" s="2"/>
    </row>
    <row r="19" spans="1:11" s="31" customFormat="1" x14ac:dyDescent="0.2">
      <c r="A19" s="2"/>
      <c r="B19" s="2" t="s">
        <v>37</v>
      </c>
      <c r="C19" s="5">
        <v>1</v>
      </c>
      <c r="D19" s="29">
        <v>0.3</v>
      </c>
      <c r="E19" s="5">
        <f t="shared" si="0"/>
        <v>0.3</v>
      </c>
      <c r="F19" s="21" t="s">
        <v>31</v>
      </c>
      <c r="G19" s="25">
        <v>35.86</v>
      </c>
      <c r="H19" s="25">
        <f t="shared" si="1"/>
        <v>10.757999999999999</v>
      </c>
      <c r="I19" s="25">
        <f t="shared" si="2"/>
        <v>1.4953620000000001</v>
      </c>
      <c r="J19" s="25">
        <f t="shared" si="7"/>
        <v>12.253361999999999</v>
      </c>
      <c r="K19" s="2"/>
    </row>
    <row r="20" spans="1:11" s="31" customFormat="1" x14ac:dyDescent="0.2">
      <c r="A20" s="2"/>
      <c r="B20" s="2"/>
      <c r="C20" s="5"/>
      <c r="D20" s="29"/>
      <c r="E20" s="5">
        <f t="shared" ref="E20:E25" si="8">+C20*D20</f>
        <v>0</v>
      </c>
      <c r="F20" s="21"/>
      <c r="G20" s="25"/>
      <c r="H20" s="25">
        <f t="shared" si="1"/>
        <v>0</v>
      </c>
      <c r="I20" s="25">
        <f t="shared" si="2"/>
        <v>0</v>
      </c>
      <c r="J20" s="25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8"/>
        <v>0</v>
      </c>
      <c r="F21" s="21"/>
      <c r="G21" s="25"/>
      <c r="H21" s="25">
        <f t="shared" si="1"/>
        <v>0</v>
      </c>
      <c r="I21" s="25">
        <f t="shared" si="2"/>
        <v>0</v>
      </c>
      <c r="J21" s="25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8"/>
        <v>0</v>
      </c>
      <c r="F22" s="21"/>
      <c r="G22" s="25"/>
      <c r="H22" s="25">
        <f t="shared" si="1"/>
        <v>0</v>
      </c>
      <c r="I22" s="25">
        <f t="shared" ref="I22:I24" si="9">+H22*0.139</f>
        <v>0</v>
      </c>
      <c r="J22" s="25">
        <f t="shared" si="7"/>
        <v>0</v>
      </c>
      <c r="K22" s="2"/>
    </row>
    <row r="23" spans="1:11" x14ac:dyDescent="0.2">
      <c r="A23" s="2"/>
      <c r="B23" s="2"/>
      <c r="C23" s="5"/>
      <c r="D23" s="29"/>
      <c r="E23" s="5">
        <f t="shared" si="8"/>
        <v>0</v>
      </c>
      <c r="F23" s="21"/>
      <c r="G23" s="25"/>
      <c r="H23" s="25">
        <f t="shared" si="1"/>
        <v>0</v>
      </c>
      <c r="I23" s="25">
        <f t="shared" si="9"/>
        <v>0</v>
      </c>
      <c r="J23" s="25">
        <f t="shared" si="7"/>
        <v>0</v>
      </c>
      <c r="K23" s="2"/>
    </row>
    <row r="24" spans="1:11" x14ac:dyDescent="0.2">
      <c r="A24" s="2"/>
      <c r="B24" s="2"/>
      <c r="C24" s="5"/>
      <c r="D24" s="29"/>
      <c r="E24" s="5">
        <f t="shared" si="8"/>
        <v>0</v>
      </c>
      <c r="F24" s="21"/>
      <c r="G24" s="25"/>
      <c r="H24" s="25">
        <f t="shared" si="1"/>
        <v>0</v>
      </c>
      <c r="I24" s="25">
        <f t="shared" si="9"/>
        <v>0</v>
      </c>
      <c r="J24" s="25">
        <f t="shared" si="7"/>
        <v>0</v>
      </c>
      <c r="K24" s="2"/>
    </row>
    <row r="25" spans="1:11" x14ac:dyDescent="0.2">
      <c r="A25" s="30"/>
      <c r="B25" s="30"/>
      <c r="C25" s="32"/>
      <c r="D25" s="33"/>
      <c r="E25" s="32">
        <f t="shared" si="8"/>
        <v>0</v>
      </c>
      <c r="F25" s="34"/>
      <c r="G25" s="35"/>
      <c r="H25" s="25">
        <f t="shared" si="1"/>
        <v>0</v>
      </c>
      <c r="I25" s="35">
        <f t="shared" ref="I25:I35" si="10">+H25*0.139</f>
        <v>0</v>
      </c>
      <c r="J25" s="35">
        <f t="shared" ref="J25:J35" si="11">+H25+I25</f>
        <v>0</v>
      </c>
      <c r="K25" s="30"/>
    </row>
    <row r="26" spans="1:11" x14ac:dyDescent="0.2">
      <c r="A26" s="2"/>
      <c r="B26" s="2"/>
      <c r="C26" s="5"/>
      <c r="D26" s="29"/>
      <c r="E26" s="5">
        <f>+C26*D26</f>
        <v>0</v>
      </c>
      <c r="F26" s="21"/>
      <c r="G26" s="25"/>
      <c r="H26" s="25">
        <f t="shared" si="1"/>
        <v>0</v>
      </c>
      <c r="I26" s="25">
        <f>+H26*0.139</f>
        <v>0</v>
      </c>
      <c r="J26" s="25">
        <f>+H26+I26</f>
        <v>0</v>
      </c>
      <c r="K26" s="2"/>
    </row>
    <row r="27" spans="1:11" x14ac:dyDescent="0.2">
      <c r="A27" s="30"/>
      <c r="B27" s="30"/>
      <c r="C27" s="32"/>
      <c r="D27" s="33"/>
      <c r="E27" s="32">
        <f t="shared" ref="E27:E35" si="12">+C27*D27</f>
        <v>0</v>
      </c>
      <c r="F27" s="34"/>
      <c r="G27" s="35"/>
      <c r="H27" s="35">
        <f t="shared" ref="H27:H35" si="13">+E27*G27</f>
        <v>0</v>
      </c>
      <c r="I27" s="35">
        <f t="shared" si="10"/>
        <v>0</v>
      </c>
      <c r="J27" s="35">
        <f t="shared" si="11"/>
        <v>0</v>
      </c>
      <c r="K27" s="30"/>
    </row>
    <row r="28" spans="1:11" x14ac:dyDescent="0.2">
      <c r="A28" s="30"/>
      <c r="B28" s="30"/>
      <c r="C28" s="32"/>
      <c r="D28" s="33"/>
      <c r="E28" s="32">
        <f t="shared" si="12"/>
        <v>0</v>
      </c>
      <c r="F28" s="34"/>
      <c r="G28" s="35"/>
      <c r="H28" s="35">
        <f t="shared" si="13"/>
        <v>0</v>
      </c>
      <c r="I28" s="35">
        <f t="shared" si="10"/>
        <v>0</v>
      </c>
      <c r="J28" s="35">
        <f t="shared" si="11"/>
        <v>0</v>
      </c>
      <c r="K28" s="30"/>
    </row>
    <row r="29" spans="1:11" x14ac:dyDescent="0.2">
      <c r="A29" s="30"/>
      <c r="B29" s="30"/>
      <c r="C29" s="32"/>
      <c r="D29" s="33"/>
      <c r="E29" s="32">
        <f t="shared" si="12"/>
        <v>0</v>
      </c>
      <c r="F29" s="34"/>
      <c r="G29" s="35"/>
      <c r="H29" s="35">
        <f t="shared" si="13"/>
        <v>0</v>
      </c>
      <c r="I29" s="35">
        <f t="shared" si="10"/>
        <v>0</v>
      </c>
      <c r="J29" s="35">
        <f t="shared" si="11"/>
        <v>0</v>
      </c>
      <c r="K29" s="30"/>
    </row>
    <row r="30" spans="1:11" x14ac:dyDescent="0.2">
      <c r="A30" s="30"/>
      <c r="B30" s="30"/>
      <c r="C30" s="32"/>
      <c r="D30" s="33"/>
      <c r="E30" s="32">
        <f t="shared" si="12"/>
        <v>0</v>
      </c>
      <c r="F30" s="34"/>
      <c r="G30" s="35"/>
      <c r="H30" s="35">
        <f t="shared" si="13"/>
        <v>0</v>
      </c>
      <c r="I30" s="35">
        <f t="shared" si="10"/>
        <v>0</v>
      </c>
      <c r="J30" s="35">
        <f t="shared" si="11"/>
        <v>0</v>
      </c>
      <c r="K30" s="30"/>
    </row>
    <row r="31" spans="1:11" x14ac:dyDescent="0.2">
      <c r="A31" s="30"/>
      <c r="B31" s="30"/>
      <c r="C31" s="36"/>
      <c r="D31" s="37"/>
      <c r="E31" s="36">
        <f t="shared" si="12"/>
        <v>0</v>
      </c>
      <c r="F31" s="38"/>
      <c r="G31" s="35"/>
      <c r="H31" s="50">
        <f t="shared" si="13"/>
        <v>0</v>
      </c>
      <c r="I31" s="50">
        <f t="shared" si="10"/>
        <v>0</v>
      </c>
      <c r="J31" s="50">
        <f t="shared" si="11"/>
        <v>0</v>
      </c>
      <c r="K31" s="30"/>
    </row>
    <row r="32" spans="1:11" x14ac:dyDescent="0.2">
      <c r="A32" s="30"/>
      <c r="B32" s="39"/>
      <c r="C32" s="32"/>
      <c r="D32" s="33"/>
      <c r="E32" s="32">
        <f t="shared" si="12"/>
        <v>0</v>
      </c>
      <c r="F32" s="34"/>
      <c r="G32" s="35"/>
      <c r="H32" s="35">
        <f t="shared" si="13"/>
        <v>0</v>
      </c>
      <c r="I32" s="35">
        <f t="shared" si="10"/>
        <v>0</v>
      </c>
      <c r="J32" s="35">
        <f t="shared" si="11"/>
        <v>0</v>
      </c>
      <c r="K32" s="30"/>
    </row>
    <row r="33" spans="1:11" s="31" customFormat="1" x14ac:dyDescent="0.2">
      <c r="A33" s="30"/>
      <c r="B33" s="30"/>
      <c r="C33" s="32"/>
      <c r="D33" s="33"/>
      <c r="E33" s="32">
        <f t="shared" si="12"/>
        <v>0</v>
      </c>
      <c r="F33" s="34"/>
      <c r="G33" s="35"/>
      <c r="H33" s="35">
        <f t="shared" si="13"/>
        <v>0</v>
      </c>
      <c r="I33" s="35">
        <f t="shared" si="10"/>
        <v>0</v>
      </c>
      <c r="J33" s="35">
        <f t="shared" si="11"/>
        <v>0</v>
      </c>
      <c r="K33" s="30"/>
    </row>
    <row r="34" spans="1:11" x14ac:dyDescent="0.2">
      <c r="A34" s="30"/>
      <c r="B34" s="30"/>
      <c r="C34" s="32"/>
      <c r="D34" s="33"/>
      <c r="E34" s="32">
        <f t="shared" si="12"/>
        <v>0</v>
      </c>
      <c r="F34" s="34"/>
      <c r="G34" s="35"/>
      <c r="H34" s="35">
        <f t="shared" si="13"/>
        <v>0</v>
      </c>
      <c r="I34" s="35">
        <f t="shared" si="10"/>
        <v>0</v>
      </c>
      <c r="J34" s="35">
        <f t="shared" si="11"/>
        <v>0</v>
      </c>
      <c r="K34" s="30"/>
    </row>
    <row r="35" spans="1:11" s="31" customFormat="1" x14ac:dyDescent="0.2">
      <c r="A35" s="30"/>
      <c r="B35" s="30"/>
      <c r="C35" s="32"/>
      <c r="D35" s="33"/>
      <c r="E35" s="32">
        <f t="shared" si="12"/>
        <v>0</v>
      </c>
      <c r="F35" s="34"/>
      <c r="G35" s="35"/>
      <c r="H35" s="35">
        <f t="shared" si="13"/>
        <v>0</v>
      </c>
      <c r="I35" s="35">
        <f t="shared" si="10"/>
        <v>0</v>
      </c>
      <c r="J35" s="35">
        <f t="shared" si="11"/>
        <v>0</v>
      </c>
      <c r="K35" s="30"/>
    </row>
    <row r="36" spans="1:11" s="31" customFormat="1" x14ac:dyDescent="0.2">
      <c r="A36" s="28" t="s">
        <v>25</v>
      </c>
      <c r="B36" s="2"/>
      <c r="C36" s="5"/>
      <c r="D36" s="24"/>
      <c r="E36" s="5">
        <f>SUM(E6:E35)</f>
        <v>365.3</v>
      </c>
      <c r="F36" s="27"/>
      <c r="G36" s="25"/>
      <c r="H36" s="25">
        <f>SUM(H6:H35)</f>
        <v>17064.657999999999</v>
      </c>
      <c r="I36" s="25">
        <f>SUM(I6:I35)</f>
        <v>2371.9874620000005</v>
      </c>
      <c r="J36" s="25">
        <f>SUM(J6:J35)</f>
        <v>19436.645462</v>
      </c>
      <c r="K36" s="2"/>
    </row>
    <row r="37" spans="1:11" s="31" customFormat="1" x14ac:dyDescent="0.2">
      <c r="A37" s="1" t="s">
        <v>28</v>
      </c>
      <c r="B37" s="1"/>
      <c r="C37" s="1"/>
      <c r="D37" s="10"/>
      <c r="E37" s="11"/>
      <c r="F37" s="13"/>
      <c r="G37" s="14"/>
      <c r="H37" s="11"/>
      <c r="I37" s="16"/>
      <c r="J37" s="16"/>
      <c r="K37" s="1"/>
    </row>
    <row r="38" spans="1:11" s="31" customFormat="1" x14ac:dyDescent="0.2">
      <c r="A38" s="1" t="s">
        <v>27</v>
      </c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s="31" customFormat="1" x14ac:dyDescent="0.2">
      <c r="A39" s="1"/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s="31" customFormat="1" x14ac:dyDescent="0.2">
      <c r="A40" s="1"/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51" spans="1:11" s="1" customFormat="1" x14ac:dyDescent="0.2">
      <c r="A51"/>
      <c r="B51"/>
      <c r="C51"/>
      <c r="D51" s="9"/>
      <c r="E51" s="7"/>
      <c r="F51" s="12"/>
      <c r="G51" s="4"/>
      <c r="H51" s="7"/>
      <c r="I51" s="15"/>
      <c r="J51" s="15"/>
      <c r="K51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horizontalDpi="300" verticalDpi="300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0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7e5b9ae7-a347-4d92-9f74-fe480936de16">China Apples</Project_x0020_Name>
    <Content_x0020_Type xmlns="7e5b9ae7-a347-4d92-9f74-fe480936de16">Renewal</Content_x0020_Type>
    <OMB_x0020_control_x0020__x0023_ xmlns="7e5b9ae7-a347-4d92-9f74-fe480936de16">0579-0423</OMB_x0020_control_x0020__x0023_>
    <Prject_x0020_Type xmlns="7e5b9ae7-a347-4d92-9f74-fe480936de16">Imports- Q56 and Q37</Prject_x0020_Type>
    <APHIS_x0020_docket_x0020__x0023_ xmlns="7e5b9ae7-a347-4d92-9f74-fe480936de16" xsi:nil="true"/>
    <Document_x0020_type xmlns="7e5b9ae7-a347-4d92-9f74-fe480936de16">APHIS 79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5BF5F0F7C2A45A314A117841627F4" ma:contentTypeVersion="7" ma:contentTypeDescription="Create a new document." ma:contentTypeScope="" ma:versionID="8e6d30b4b62a15b16a24bae5b1b219ab">
  <xsd:schema xmlns:xsd="http://www.w3.org/2001/XMLSchema" xmlns:xs="http://www.w3.org/2001/XMLSchema" xmlns:p="http://schemas.microsoft.com/office/2006/metadata/properties" xmlns:ns2="7e5b9ae7-a347-4d92-9f74-fe480936de16" xmlns:ns3="30fd08c8-6eec-448f-b918-567415d0039b" targetNamespace="http://schemas.microsoft.com/office/2006/metadata/properties" ma:root="true" ma:fieldsID="5d82304e02c969d61536444d35d12ab5" ns2:_="" ns3:_="">
    <xsd:import namespace="7e5b9ae7-a347-4d92-9f74-fe480936de16"/>
    <xsd:import namespace="30fd08c8-6eec-448f-b918-567415d0039b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9ae7-a347-4d92-9f74-fe480936de16" elementFormDefault="qualified">
    <xsd:import namespace="http://schemas.microsoft.com/office/2006/documentManagement/types"/>
    <xsd:import namespace="http://schemas.microsoft.com/office/infopath/2007/PartnerControls"/>
    <xsd:element name="Content_x0020_Type" ma:index="4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5" nillable="true" ma:displayName="APHIS docket #" ma:description="The docket number should go in here" ma:internalName="APHIS_x0020_docket_x0020__x0023_" ma:readOnly="false">
      <xsd:simpleType>
        <xsd:restriction base="dms:Text">
          <xsd:maxLength value="255"/>
        </xsd:restriction>
      </xsd:simpleType>
    </xsd:element>
    <xsd:element name="OMB_x0020_control_x0020__x0023_" ma:index="6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7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8" nillable="true" ma:displayName="Project Type" ma:default="Domestic" ma:format="Dropdown" ma:internalName="Prject_x0020_Type" ma:readOnly="fals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9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d08c8-6eec-448f-b918-567415d0039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D2A3AB-EF0D-4F1E-A229-3068439D7BA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3A669C8-9205-45B0-83DC-D3C7FFC22409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7e5b9ae7-a347-4d92-9f74-fe480936de16"/>
    <ds:schemaRef ds:uri="http://purl.org/dc/elements/1.1/"/>
    <ds:schemaRef ds:uri="30fd08c8-6eec-448f-b918-567415d0039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F38ED8-8B36-497D-8EEF-4448419F113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E0C64BF-6286-4CFE-92D9-21D8538F6B2B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28CBD5BC-7EA3-4114-8B71-898742CCAD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9ae7-a347-4d92-9f74-fe480936de16"/>
    <ds:schemaRef ds:uri="30fd08c8-6eec-448f-b918-567415d00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2018-09-20T12:24:50Z</cp:lastPrinted>
  <dcterms:created xsi:type="dcterms:W3CDTF">2001-05-15T11:23:39Z</dcterms:created>
  <dcterms:modified xsi:type="dcterms:W3CDTF">2018-09-20T12:24:57Z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A7UXA6N55WET-2455-418</vt:lpwstr>
  </property>
  <property fmtid="{D5CDD505-2E9C-101B-9397-08002B2CF9AE}" pid="3" name="_dlc_DocIdItemGuid">
    <vt:lpwstr>a7070f3f-545b-44b3-87df-0b807fda71c1</vt:lpwstr>
  </property>
  <property fmtid="{D5CDD505-2E9C-101B-9397-08002B2CF9AE}" pid="4" name="_dlc_DocIdUrl">
    <vt:lpwstr>http://sp.we.aphis.gov/PPQ/policy/php/rpm/Paperwork%20Burden/_layouts/DocIdRedir.aspx?ID=A7UXA6N55WET-2455-418, A7UXA6N55WET-2455-418</vt:lpwstr>
  </property>
</Properties>
</file>