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P:\SD\RULES\Info Collect\NOP-15-15 (Info Collect 16)\ICR Package\Pkg Materials\Final package\ICR Analysis &amp; Resources\"/>
    </mc:Choice>
  </mc:AlternateContent>
  <bookViews>
    <workbookView xWindow="0" yWindow="0" windowWidth="19200" windowHeight="7350" xr2:uid="{00000000-000D-0000-FFFF-FFFF00000000}"/>
  </bookViews>
  <sheets>
    <sheet name="Revised Grid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4" l="1"/>
  <c r="M210" i="4" l="1"/>
  <c r="J209" i="4"/>
  <c r="L209" i="4" s="1"/>
  <c r="J208" i="4"/>
  <c r="L208" i="4" s="1"/>
  <c r="O207" i="4"/>
  <c r="J207" i="4"/>
  <c r="L207" i="4" s="1"/>
  <c r="O206" i="4"/>
  <c r="J206" i="4"/>
  <c r="L206" i="4" s="1"/>
  <c r="O205" i="4"/>
  <c r="J205" i="4"/>
  <c r="L205" i="4" s="1"/>
  <c r="O204" i="4"/>
  <c r="J204" i="4"/>
  <c r="L204" i="4" s="1"/>
  <c r="O203" i="4"/>
  <c r="J203" i="4"/>
  <c r="L203" i="4" s="1"/>
  <c r="O202" i="4"/>
  <c r="J202" i="4"/>
  <c r="N190" i="4"/>
  <c r="M181" i="4"/>
  <c r="O180" i="4"/>
  <c r="J180" i="4"/>
  <c r="L180" i="4" s="1"/>
  <c r="O179" i="4"/>
  <c r="J179" i="4"/>
  <c r="L179" i="4" s="1"/>
  <c r="O178" i="4"/>
  <c r="J178" i="4"/>
  <c r="L178" i="4" s="1"/>
  <c r="O177" i="4"/>
  <c r="J177" i="4"/>
  <c r="L177" i="4" s="1"/>
  <c r="O176" i="4"/>
  <c r="J176" i="4"/>
  <c r="L176" i="4" s="1"/>
  <c r="O175" i="4"/>
  <c r="J175" i="4"/>
  <c r="L175" i="4" s="1"/>
  <c r="O174" i="4"/>
  <c r="J174" i="4"/>
  <c r="L174" i="4" s="1"/>
  <c r="O173" i="4"/>
  <c r="J173" i="4"/>
  <c r="L173" i="4" s="1"/>
  <c r="O172" i="4"/>
  <c r="J172" i="4"/>
  <c r="L172" i="4" s="1"/>
  <c r="O171" i="4"/>
  <c r="J171" i="4"/>
  <c r="L171" i="4" s="1"/>
  <c r="O170" i="4"/>
  <c r="J170" i="4"/>
  <c r="L170" i="4" s="1"/>
  <c r="O169" i="4"/>
  <c r="J169" i="4"/>
  <c r="L169" i="4" s="1"/>
  <c r="O168" i="4"/>
  <c r="J168" i="4"/>
  <c r="L168" i="4" s="1"/>
  <c r="N155" i="4"/>
  <c r="M145" i="4"/>
  <c r="O144" i="4"/>
  <c r="J144" i="4"/>
  <c r="L144" i="4" s="1"/>
  <c r="O143" i="4"/>
  <c r="L143" i="4"/>
  <c r="O142" i="4"/>
  <c r="J142" i="4"/>
  <c r="L142" i="4" s="1"/>
  <c r="O141" i="4"/>
  <c r="J141" i="4"/>
  <c r="L141" i="4" s="1"/>
  <c r="J140" i="4"/>
  <c r="L140" i="4" s="1"/>
  <c r="O139" i="4"/>
  <c r="J139" i="4"/>
  <c r="L139" i="4" s="1"/>
  <c r="N127" i="4"/>
  <c r="O115" i="4"/>
  <c r="J115" i="4"/>
  <c r="L115" i="4" s="1"/>
  <c r="O114" i="4"/>
  <c r="J114" i="4"/>
  <c r="L114" i="4" s="1"/>
  <c r="O113" i="4"/>
  <c r="J113" i="4"/>
  <c r="L113" i="4" s="1"/>
  <c r="O112" i="4"/>
  <c r="L112" i="4"/>
  <c r="O111" i="4"/>
  <c r="J111" i="4"/>
  <c r="O110" i="4"/>
  <c r="J110" i="4"/>
  <c r="L110" i="4" s="1"/>
  <c r="N98" i="4"/>
  <c r="O87" i="4"/>
  <c r="J87" i="4"/>
  <c r="L87" i="4" s="1"/>
  <c r="O86" i="4"/>
  <c r="J86" i="4"/>
  <c r="L86" i="4" s="1"/>
  <c r="O85" i="4"/>
  <c r="J85" i="4"/>
  <c r="L85" i="4" s="1"/>
  <c r="J84" i="4"/>
  <c r="L84" i="4" s="1"/>
  <c r="J83" i="4"/>
  <c r="L83" i="4" s="1"/>
  <c r="L82" i="4"/>
  <c r="O81" i="4"/>
  <c r="L81" i="4"/>
  <c r="O80" i="4"/>
  <c r="J80" i="4"/>
  <c r="L80" i="4" s="1"/>
  <c r="O79" i="4"/>
  <c r="J79" i="4"/>
  <c r="N67" i="4"/>
  <c r="M58" i="4"/>
  <c r="O57" i="4"/>
  <c r="J57" i="4"/>
  <c r="L57" i="4" s="1"/>
  <c r="O56" i="4"/>
  <c r="J56" i="4"/>
  <c r="L56" i="4" s="1"/>
  <c r="O55" i="4"/>
  <c r="J55" i="4"/>
  <c r="L55" i="4" s="1"/>
  <c r="O54" i="4"/>
  <c r="J54" i="4"/>
  <c r="L54" i="4" s="1"/>
  <c r="O53" i="4"/>
  <c r="J53" i="4"/>
  <c r="L53" i="4" s="1"/>
  <c r="O52" i="4"/>
  <c r="J52" i="4"/>
  <c r="L52" i="4" s="1"/>
  <c r="O51" i="4"/>
  <c r="J51" i="4"/>
  <c r="L51" i="4" s="1"/>
  <c r="O50" i="4"/>
  <c r="J50" i="4"/>
  <c r="L50" i="4" s="1"/>
  <c r="O49" i="4"/>
  <c r="J49" i="4"/>
  <c r="L49" i="4" s="1"/>
  <c r="N37" i="4"/>
  <c r="M26" i="4"/>
  <c r="O23" i="4"/>
  <c r="J23" i="4"/>
  <c r="L23" i="4" s="1"/>
  <c r="O22" i="4"/>
  <c r="J22" i="4"/>
  <c r="L22" i="4" s="1"/>
  <c r="O21" i="4"/>
  <c r="J21" i="4"/>
  <c r="L21" i="4" s="1"/>
  <c r="O20" i="4"/>
  <c r="J20" i="4"/>
  <c r="L20" i="4" s="1"/>
  <c r="O88" i="4" l="1"/>
  <c r="J116" i="4"/>
  <c r="O116" i="4"/>
  <c r="O26" i="4"/>
  <c r="O210" i="4"/>
  <c r="O181" i="4"/>
  <c r="J88" i="4"/>
  <c r="O145" i="4"/>
  <c r="J145" i="4"/>
  <c r="L181" i="4"/>
  <c r="J210" i="4"/>
  <c r="O58" i="4"/>
  <c r="L202" i="4"/>
  <c r="L210" i="4" s="1"/>
  <c r="J26" i="4"/>
  <c r="M27" i="4"/>
  <c r="J181" i="4"/>
  <c r="L145" i="4"/>
  <c r="L26" i="4"/>
  <c r="L58" i="4"/>
  <c r="L79" i="4"/>
  <c r="L111" i="4"/>
  <c r="L116" i="4" s="1"/>
  <c r="J58" i="4"/>
  <c r="O27" i="4" l="1"/>
  <c r="J27" i="4"/>
  <c r="J28" i="4" s="1"/>
  <c r="L88" i="4"/>
  <c r="L27" i="4" s="1"/>
  <c r="L28" i="4" l="1"/>
</calcChain>
</file>

<file path=xl/sharedStrings.xml><?xml version="1.0" encoding="utf-8"?>
<sst xmlns="http://schemas.openxmlformats.org/spreadsheetml/2006/main" count="556" uniqueCount="176">
  <si>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13c. (F)Total/(D)Total = (E)Average     (H)Total/(F)Total = (G)Average     (K)Total/(I)Total = (J)Average
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</t>
    </r>
  </si>
  <si>
    <t>TITLE OF INFORMATION COLLECTION DOCUMENT</t>
  </si>
  <si>
    <t>OMB NO.</t>
  </si>
  <si>
    <t>0581-0191</t>
  </si>
  <si>
    <t>DATE PREPARED</t>
  </si>
  <si>
    <t>IDENTIFICATION OF REPORTING OR RECORDKEEPING REQUIREMENT</t>
  </si>
  <si>
    <t>ANNUAL BURDEN</t>
  </si>
  <si>
    <t>REPORTS</t>
  </si>
  <si>
    <t>RECORDS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</si>
  <si>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</si>
  <si>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</si>
  <si>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</si>
  <si>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</si>
  <si>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</si>
  <si>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</si>
  <si>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</si>
  <si>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</si>
  <si>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</si>
  <si>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</si>
  <si>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SECTION OF</t>
  </si>
  <si>
    <t>DESCRIPTION</t>
  </si>
  <si>
    <t>(If "none"</t>
  </si>
  <si>
    <t>RESPONDENTS</t>
  </si>
  <si>
    <t>RESPONSES</t>
  </si>
  <si>
    <t xml:space="preserve">PER  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</si>
  <si>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</si>
  <si>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</si>
  <si>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</si>
  <si>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</si>
  <si>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</si>
  <si>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</si>
  <si>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</si>
  <si>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</si>
  <si>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</si>
  <si>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</si>
  <si>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</si>
  <si>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</si>
  <si>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</si>
  <si>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</si>
  <si>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</si>
  <si>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</si>
  <si>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</si>
  <si>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</si>
  <si>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</si>
  <si>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</si>
  <si>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</si>
  <si>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</si>
  <si>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</si>
  <si>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205.101(c)</t>
  </si>
  <si>
    <r>
      <t xml:space="preserve">Subpart B -- APPLICABILITY </t>
    </r>
    <r>
      <rPr>
        <sz val="9"/>
        <rFont val="Arial"/>
        <family val="2"/>
      </rPr>
      <t xml:space="preserve">  exempt producers and handlers document compliance and maintain records for not less than 3 years.
</t>
    </r>
  </si>
  <si>
    <t>None</t>
  </si>
  <si>
    <t>205.103</t>
  </si>
  <si>
    <t>SUBTOTAL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</si>
  <si>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</si>
  <si>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13c.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</si>
  <si>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r>
      <t xml:space="preserve">National Organic Program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(*  Indicates initial time associated with the completion of the TM-10CG)</t>
    </r>
  </si>
  <si>
    <t>FORMS NO</t>
  </si>
  <si>
    <t>205.237 and 205.103</t>
  </si>
  <si>
    <t xml:space="preserve">Pasture Practice Standards (Documentation) Pasture Recordkeeping by Certified Operations (Maintaince) </t>
  </si>
  <si>
    <t>Certifying agents recommend that NOP issue a temporary variance and notifies certified operations of any variance</t>
  </si>
  <si>
    <r>
      <t xml:space="preserve">National Organic Program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(*  Indicates initial time associated with the completion of the TM-10CG)</t>
    </r>
  </si>
  <si>
    <t>205.301</t>
  </si>
  <si>
    <t>exempt handlers determine composition of products to be labeled</t>
  </si>
  <si>
    <t>205.301(e)</t>
  </si>
  <si>
    <t>handlers of livestock feed determine composition of feed to be labeled</t>
  </si>
  <si>
    <t>205.303- 205.311</t>
  </si>
  <si>
    <t>205.306</t>
  </si>
  <si>
    <t xml:space="preserve">None </t>
  </si>
  <si>
    <t>205.401(c)</t>
  </si>
  <si>
    <t>205.405(b) (2)</t>
  </si>
  <si>
    <t>operators submit new application to another agent</t>
  </si>
  <si>
    <t>205.402(b)(3)</t>
  </si>
  <si>
    <t>agents provide applicant with a copy of test results for any samples taken by inspectors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</si>
  <si>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 cols. (D) &amp;/or (I) = 13a (respondent is only counted once); cols. F &amp; I = 13b; cols. H &amp; K = 13c. (F)Total/(D)Total = (E)Average     (H)Total/(F)Total = (G)Average     (K)Total/(I)Total = (J)Average
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</si>
  <si>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205.403                    205.406(b)</t>
  </si>
  <si>
    <t>inspectors provide on-site inspection reports to the certifying agent, annual</t>
  </si>
  <si>
    <t>205.404(b)   205.406(d)</t>
  </si>
  <si>
    <t>agents issue certificates of organic operation, annual and updated certificates</t>
  </si>
  <si>
    <t>205.405(a)   205.406(c)    205.662(a)</t>
  </si>
  <si>
    <r>
      <t>Denial of Certification of Operators</t>
    </r>
    <r>
      <rPr>
        <sz val="9"/>
        <rFont val="Arial"/>
        <family val="2"/>
      </rPr>
      <t xml:space="preserve">
agents provide written notification to operators of noncompliances</t>
    </r>
  </si>
  <si>
    <t>205.405(b)(1) &amp; (b)(3)</t>
  </si>
  <si>
    <t>operators describe corrective actions taken or rebut the non-compliance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</si>
  <si>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 cols. (D) &amp;/or (I) = 13a (respondent is only counted once); cols. F &amp; I = 13b; cols. H &amp; K = 13c.  (F)Total/(D)Total = (E)Average     (H)Total/(F)Total = (G)Average     (K)Total/(I)Total = (J)Average
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</si>
  <si>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205.405(c) (1)(i)</t>
  </si>
  <si>
    <t>205.405(c)(3)       205.501(a)(15)(i)</t>
  </si>
  <si>
    <t>205.500(c)(2)</t>
  </si>
  <si>
    <t>NOP 2110-1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</si>
  <si>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13c.  (F)Total/(D)Total = (E)Average     (H)Total/(F)Total = (G)Average     (K)Total/(I)Total = (J)Average
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</si>
  <si>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None *</t>
  </si>
  <si>
    <t>205.501(b)</t>
  </si>
  <si>
    <t>205.501(c)(3)    205.665(f)</t>
  </si>
  <si>
    <t>205.501(a)(8)</t>
  </si>
  <si>
    <t>205.501(a)(18)</t>
  </si>
  <si>
    <t>205.501(a)(20)</t>
  </si>
  <si>
    <t>agents must demonstrate the ability to comply with State Organic Program's additional requirements</t>
  </si>
  <si>
    <t>TM-10CG</t>
  </si>
  <si>
    <t>205.504(d)(2)</t>
  </si>
  <si>
    <t>205.504(d)(3)</t>
  </si>
  <si>
    <t>agents provide results of any accreditation done by another accrediting body</t>
  </si>
  <si>
    <t>205.504</t>
  </si>
  <si>
    <r>
      <t xml:space="preserve">Export Certificates                                                                        </t>
    </r>
    <r>
      <rPr>
        <sz val="9"/>
        <rFont val="Arial"/>
        <family val="2"/>
      </rPr>
      <t xml:space="preserve">                            agents issue and make copies available</t>
    </r>
  </si>
  <si>
    <t>TM-11</t>
  </si>
  <si>
    <t>205.505(b)</t>
  </si>
  <si>
    <t>private agents provide additional assurances with statements of agreement</t>
  </si>
  <si>
    <t>205.507(b)      205.665(g)</t>
  </si>
  <si>
    <t>205.510(a)(3)</t>
  </si>
  <si>
    <t>agents report measures implemented at request of Administrator, annual</t>
  </si>
  <si>
    <t>205.510(b)(1)    205.501(a)(9)</t>
  </si>
  <si>
    <t>205.510(b)(2)</t>
  </si>
  <si>
    <t>agents maintain records they create regarding certified operators for not less than 10 years</t>
  </si>
  <si>
    <t>205.510(b)(3)</t>
  </si>
  <si>
    <t>agents maintain records pursuant to accreditation for not less than 5 years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</si>
  <si>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 cols. (D) &amp;/or (I) = 13a (respondent is only counted once); cols. F &amp; I = 13b;  cols. H &amp; K = 13c.  (F)Total/(D)Total = (E)Average     (H)Total/(F)Total = (G)Average     (K)Total/(I)Total = (J)Average
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</si>
  <si>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205.607</t>
  </si>
  <si>
    <r>
      <t xml:space="preserve">Subpart G - Administrative
</t>
    </r>
    <r>
      <rPr>
        <sz val="9"/>
        <rFont val="Arial"/>
        <family val="2"/>
      </rPr>
      <t>Petition to amend the National List</t>
    </r>
  </si>
  <si>
    <t>205.621(a)</t>
  </si>
  <si>
    <r>
      <t xml:space="preserve">State Programs
</t>
    </r>
    <r>
      <rPr>
        <sz val="9"/>
        <rFont val="Arial"/>
        <family val="2"/>
      </rPr>
      <t>States submit proposed State organic certification programs</t>
    </r>
  </si>
  <si>
    <t>205.621(c)</t>
  </si>
  <si>
    <t>States submit revised or amended State organic certification program to the Secretary.</t>
  </si>
  <si>
    <t>205.662(b)</t>
  </si>
  <si>
    <t>205.662(c)</t>
  </si>
  <si>
    <t>agents/State notify operators of proposed suspension or revocation for noncompliance</t>
  </si>
  <si>
    <t>205.662(d)</t>
  </si>
  <si>
    <t>205.662(e)</t>
  </si>
  <si>
    <t>agents/States notify operators of suspension or revocation if operation fails to file an appeal</t>
  </si>
  <si>
    <t>205.663</t>
  </si>
  <si>
    <r>
      <t xml:space="preserve">Mediation
</t>
    </r>
    <r>
      <rPr>
        <sz val="9"/>
        <rFont val="Arial"/>
        <family val="2"/>
      </rPr>
      <t>applicants for certification or certified operations request mediation/certifier declines request</t>
    </r>
  </si>
  <si>
    <t>205.665(b)</t>
  </si>
  <si>
    <t>205.668(a)</t>
  </si>
  <si>
    <t>Non-compliance procedures under State Organic Programs.  States must notify the Secretary of any enforcement activity against a certified operation</t>
  </si>
  <si>
    <t>205.668(c)</t>
  </si>
  <si>
    <t>States investigate complaints of non-compliance on the part of accredited certifying agents.  Report findings to Program Manager.</t>
  </si>
  <si>
    <t>205.670(f)</t>
  </si>
  <si>
    <t>States and agents report to health agencies any findings of pesticide residues that exceed regulatory tolerances.</t>
  </si>
  <si>
    <t>205.671</t>
  </si>
  <si>
    <t>205.681(a)</t>
  </si>
  <si>
    <r>
      <t xml:space="preserve">Adverse Action Appeal Process
</t>
    </r>
    <r>
      <rPr>
        <sz val="9"/>
        <rFont val="Arial"/>
        <family val="2"/>
      </rPr>
      <t>applicants for certification or certified operators appeal adverse decisions to Administrator</t>
    </r>
  </si>
  <si>
    <t>205.681(b)</t>
  </si>
  <si>
    <t>applicants for accreditation or accredited agents appeal adverse decisions to Administrator</t>
  </si>
  <si>
    <t>agents approve corrective action and issue certificates of organic operation to operator</t>
  </si>
  <si>
    <t>Accreditation of Certifying Agents (contd)
agents establish seal, logo, or other mark</t>
  </si>
  <si>
    <t>TOTAL -  "F30" = OMB 831, 13 b;  "H30" = OMB 831, 13c</t>
  </si>
  <si>
    <t xml:space="preserve">National Organic Program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</si>
  <si>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Arial"/>
        <family val="2"/>
      </rPr>
      <t>(*</t>
    </r>
    <r>
      <rPr>
        <sz val="9"/>
        <rFont val="Arial"/>
        <family val="2"/>
      </rPr>
      <t xml:space="preserve"> Indicates initial time associated with the completion of the TM-10CG)</t>
    </r>
  </si>
  <si>
    <t>certified operators document compliance maintain records for not less than 5 years</t>
  </si>
  <si>
    <t>205.400(b)  205.406(a)(1)(i); 205.201(a)(1) - (6), 205.401d           205.406(a)(3)</t>
  </si>
  <si>
    <t>205.400(b)  205.406(a)(1)(i), 205.201(a)(1) - (6), 205.401d           205.406(a)(3)</t>
  </si>
  <si>
    <r>
      <rPr>
        <b/>
        <sz val="9"/>
        <rFont val="Arial"/>
        <family val="2"/>
      </rPr>
      <t xml:space="preserve">Operators submit updated </t>
    </r>
    <r>
      <rPr>
        <b/>
        <u/>
        <sz val="9"/>
        <rFont val="Arial"/>
        <family val="2"/>
      </rPr>
      <t>Organic System Plan (OSP)</t>
    </r>
    <r>
      <rPr>
        <b/>
        <sz val="9"/>
        <rFont val="Arial"/>
        <family val="2"/>
      </rPr>
      <t xml:space="preserve">              </t>
    </r>
    <r>
      <rPr>
        <sz val="9"/>
        <rFont val="Arial"/>
        <family val="2"/>
      </rPr>
      <t xml:space="preserve">                                                     operators list practices and procedures to be performed and maintained, substances used, monitoring practices &amp; procedures,  describe recordkeeping systems, practices to prevent commingling &amp; contact with prohibited substances, and other information as necessary (update)</t>
    </r>
  </si>
  <si>
    <t>205.29</t>
  </si>
  <si>
    <t>certified  handlers ensure that labels comply with the requirements for labeling food as organic</t>
  </si>
  <si>
    <t>livestock feed handlers ensure that labels comply with the requirements for livestock feed</t>
  </si>
  <si>
    <r>
      <rPr>
        <b/>
        <sz val="9"/>
        <rFont val="Arial"/>
        <family val="2"/>
      </rPr>
      <t>Subpart E - Appli. for Cert. of Operations Annual Update as Appropriate</t>
    </r>
    <r>
      <rPr>
        <sz val="9"/>
        <rFont val="Arial"/>
        <family val="2"/>
      </rPr>
      <t xml:space="preserve">  Operators submit names of other agents to whom applications were sent dates, &amp; outcomes of noncompliance actions</t>
    </r>
  </si>
  <si>
    <t>205.402, 205.402(b)(2)</t>
  </si>
  <si>
    <t>205.405 (c)(1)(ii), 205.405(c) (2)</t>
  </si>
  <si>
    <t>agents provide information to applicants seeking certification</t>
  </si>
  <si>
    <t>agents notify inspector of certifying agent's certification decision of an operation that the inspector evaluated.</t>
  </si>
  <si>
    <t>Agents that are suspended or revoked transfer records to Secretary and make them available to State officials</t>
  </si>
  <si>
    <r>
      <t xml:space="preserve">Denial of Accreditation                                               </t>
    </r>
    <r>
      <rPr>
        <sz val="9"/>
        <rFont val="Arial"/>
        <family val="2"/>
      </rPr>
      <t>applicants may either appeal the decision or describe actions taken to correct the deficiencies  an agent that is suspended may submit a request for accreditation with corrections</t>
    </r>
  </si>
  <si>
    <r>
      <t xml:space="preserve">Noncompliance Procedure for Certified Operations                                                    </t>
    </r>
    <r>
      <rPr>
        <sz val="9"/>
        <rFont val="Arial"/>
        <family val="2"/>
      </rPr>
      <t>agents notify operators of noncompliance resolution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/>
    </r>
  </si>
  <si>
    <t xml:space="preserve">Agents/States notify operators of proposed suspension or revocation for willful violation </t>
  </si>
  <si>
    <r>
      <t xml:space="preserve">Noncompliance Procedure for Certifying Agents </t>
    </r>
    <r>
      <rPr>
        <sz val="9"/>
        <rFont val="Arial"/>
        <family val="2"/>
      </rPr>
      <t>accreditation applicants notify the Secretary of noncompliance resolution</t>
    </r>
  </si>
  <si>
    <t xml:space="preserve">205.301 </t>
  </si>
  <si>
    <r>
      <t>Subpart D - Labels and Labeling</t>
    </r>
    <r>
      <rPr>
        <sz val="9"/>
        <rFont val="Arial"/>
        <family val="2"/>
      </rPr>
      <t xml:space="preserve">
certified handlers determine composition of products to be labeled</t>
    </r>
  </si>
  <si>
    <r>
      <t>Review of Application</t>
    </r>
    <r>
      <rPr>
        <sz val="9"/>
        <rFont val="Arial"/>
        <family val="2"/>
      </rPr>
      <t xml:space="preserve">
agents review and process applications received for completeness and viability, communicate findings to applicant, schedule on-site inspections, and provide operations copy of their on-site inspection.  </t>
    </r>
  </si>
  <si>
    <t>agents send Administrator notification of approvals of corrective actions to notices of proposed adverse actions, or denials of answers to notices and execution of adverse actions</t>
  </si>
  <si>
    <t>ANNUAL RECORD-</t>
  </si>
  <si>
    <t xml:space="preserve">Agents deny certification when applicants' noncompliance is not sufficiently corrected or when applicant fails to respond.  </t>
  </si>
  <si>
    <r>
      <t xml:space="preserve">Evidence of Expertise &amp; Ability (contd)    </t>
    </r>
    <r>
      <rPr>
        <sz val="9"/>
        <rFont val="Arial"/>
        <family val="2"/>
      </rPr>
      <t xml:space="preserve">     agents provide inspection reports and evaluation documents for three operations certified during previous year</t>
    </r>
  </si>
  <si>
    <r>
      <rPr>
        <b/>
        <sz val="9"/>
        <rFont val="Arial"/>
        <family val="2"/>
      </rPr>
      <t xml:space="preserve">Subpart F - Accreditation of Certifying Agents      </t>
    </r>
    <r>
      <rPr>
        <sz val="9"/>
        <rFont val="Arial"/>
        <family val="2"/>
      </rPr>
      <t xml:space="preserve">                                                         </t>
    </r>
    <r>
      <rPr>
        <b/>
        <sz val="9"/>
        <rFont val="Arial"/>
        <family val="2"/>
      </rPr>
      <t xml:space="preserve"> NOP Import Certificate</t>
    </r>
    <r>
      <rPr>
        <sz val="9"/>
        <rFont val="Arial"/>
        <family val="2"/>
      </rPr>
      <t xml:space="preserve"> is a condition of international equivalency arrangements, including arrangement with EU and Japan</t>
    </r>
  </si>
  <si>
    <r>
      <rPr>
        <b/>
        <sz val="9"/>
        <rFont val="Arial"/>
        <family val="2"/>
      </rPr>
      <t>Recordkeeping</t>
    </r>
    <r>
      <rPr>
        <sz val="9"/>
        <rFont val="Arial"/>
        <family val="2"/>
      </rPr>
      <t xml:space="preserve"> agents maintain records received from certified operators for not less than 5 years</t>
    </r>
  </si>
  <si>
    <t>Agents report measures implemented at request of Administrator, annual</t>
  </si>
  <si>
    <t xml:space="preserve">205.670(d) &amp; (e)  </t>
  </si>
  <si>
    <r>
      <rPr>
        <b/>
        <sz val="9"/>
        <rFont val="Arial"/>
        <family val="2"/>
      </rPr>
      <t>Testing</t>
    </r>
    <r>
      <rPr>
        <sz val="9"/>
        <rFont val="Arial"/>
        <family val="2"/>
      </rPr>
      <t xml:space="preserve">  State officials or agents submit lab results fo residue testing to the AMS Administrator or Governing State Officials </t>
    </r>
  </si>
  <si>
    <t xml:space="preserve">205.501 (a)(2-4), (6-7), (11)(v), (15) &amp; (20-21);  205.503 (a -b), (d)(1-2) &amp; (c-e); 205.504(a -e); 205.510(a)(1-2), and 205.642 </t>
  </si>
  <si>
    <r>
      <t xml:space="preserve">Subpart C - PRODUCTION &amp; HANDLING &amp;
Subpart E - </t>
    </r>
    <r>
      <rPr>
        <b/>
        <u/>
        <sz val="9"/>
        <rFont val="Arial"/>
        <family val="2"/>
      </rPr>
      <t>Operators submit initial Organic System Plan (OSP)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 xml:space="preserve"> operators list practices and procedures to be performed and maintained, substances used, monitoring practices &amp; procedures,  describe recordkeeping systems, practices to prevent commingling &amp; contact with prohibited substances, and other information as necessary (application)</t>
    </r>
  </si>
  <si>
    <r>
      <t xml:space="preserve">Accreditation of Certifying Agents -  Form TM-10CG - </t>
    </r>
    <r>
      <rPr>
        <sz val="9"/>
        <rFont val="Arial"/>
        <family val="2"/>
      </rPr>
      <t>Provide Policies, Procedures, Evidence of Expertise and Ability,  describe organizational units, primary location, areas of certification (crops, livestock, &amp; handling), States &amp; foreign countries where they operate, lists of currently certified operations, conduct &amp; provide results of performance evaluations of personnel &amp; inspectors, conduct program evaluations of their certification activities,  provide procedures for  residue testing, and other information that will assist in evaluating their application, and comply with any other requirements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</si>
</sst>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mm\ d\,\ yyyy"/>
  </numFmts>
  <fonts count="27" x14ac:knownFonts="1">
    <font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b/>
      <sz val="6"/>
      <name val="Arial"/>
      <family val="2"/>
    </font>
    <font>
      <b/>
      <sz val="6"/>
      <name val="Times New Roman"/>
      <family val="1"/>
    </font>
    <font>
      <b/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color rgb="FFFF0000"/>
      <name val="Times New Roman"/>
      <family val="1"/>
    </font>
    <font>
      <sz val="9"/>
      <name val="Times New Roman"/>
      <family val="1"/>
    </font>
    <font>
      <sz val="9"/>
      <color rgb="FF7030A0"/>
      <name val="Times New Roman"/>
      <family val="1"/>
    </font>
    <font>
      <b/>
      <u/>
      <sz val="9"/>
      <name val="Arial"/>
      <family val="2"/>
    </font>
    <font>
      <u/>
      <sz val="9"/>
      <name val="Arial"/>
      <family val="2"/>
    </font>
    <font>
      <sz val="11"/>
      <name val="Calibri"/>
      <family val="2"/>
    </font>
    <font>
      <sz val="8.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56">
    <xf numFmtId="0" fontId="0" fillId="0" borderId="0" xfId="0"/>
    <xf numFmtId="0" fontId="1" fillId="0" borderId="0" xfId="0" applyFont="1" applyFill="1"/>
    <xf numFmtId="2" fontId="1" fillId="0" borderId="1" xfId="0" applyNumberFormat="1" applyFont="1" applyFill="1" applyBorder="1" applyProtection="1"/>
    <xf numFmtId="2" fontId="3" fillId="0" borderId="0" xfId="0" applyNumberFormat="1" applyFont="1" applyFill="1" applyBorder="1" applyAlignment="1" applyProtection="1">
      <alignment horizontal="left" vertical="top" wrapText="1"/>
    </xf>
    <xf numFmtId="43" fontId="1" fillId="0" borderId="6" xfId="0" applyNumberFormat="1" applyFont="1" applyFill="1" applyBorder="1" applyProtection="1"/>
    <xf numFmtId="2" fontId="1" fillId="0" borderId="6" xfId="0" applyNumberFormat="1" applyFont="1" applyFill="1" applyBorder="1" applyProtection="1"/>
    <xf numFmtId="2" fontId="1" fillId="0" borderId="7" xfId="0" applyNumberFormat="1" applyFont="1" applyFill="1" applyBorder="1" applyProtection="1"/>
    <xf numFmtId="0" fontId="1" fillId="0" borderId="5" xfId="0" applyFont="1" applyFill="1" applyBorder="1" applyAlignment="1" applyProtection="1">
      <alignment wrapText="1"/>
    </xf>
    <xf numFmtId="0" fontId="1" fillId="0" borderId="9" xfId="0" applyFont="1" applyFill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 wrapText="1"/>
    </xf>
    <xf numFmtId="2" fontId="1" fillId="0" borderId="4" xfId="0" applyNumberFormat="1" applyFont="1" applyFill="1" applyBorder="1" applyProtection="1"/>
    <xf numFmtId="2" fontId="1" fillId="0" borderId="9" xfId="0" applyNumberFormat="1" applyFont="1" applyFill="1" applyBorder="1" applyProtection="1"/>
    <xf numFmtId="2" fontId="1" fillId="0" borderId="9" xfId="0" applyNumberFormat="1" applyFont="1" applyFill="1" applyBorder="1" applyAlignment="1" applyProtection="1">
      <alignment horizontal="center"/>
    </xf>
    <xf numFmtId="43" fontId="1" fillId="0" borderId="9" xfId="0" applyNumberFormat="1" applyFont="1" applyFill="1" applyBorder="1" applyProtection="1"/>
    <xf numFmtId="2" fontId="11" fillId="0" borderId="6" xfId="0" applyNumberFormat="1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 wrapText="1"/>
    </xf>
    <xf numFmtId="2" fontId="11" fillId="0" borderId="10" xfId="0" applyNumberFormat="1" applyFont="1" applyFill="1" applyBorder="1" applyAlignment="1" applyProtection="1">
      <alignment horizontal="center"/>
    </xf>
    <xf numFmtId="43" fontId="11" fillId="0" borderId="10" xfId="0" applyNumberFormat="1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wrapText="1"/>
    </xf>
    <xf numFmtId="2" fontId="12" fillId="0" borderId="6" xfId="0" applyNumberFormat="1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 wrapText="1"/>
    </xf>
    <xf numFmtId="2" fontId="11" fillId="0" borderId="7" xfId="0" applyNumberFormat="1" applyFont="1" applyFill="1" applyBorder="1" applyAlignment="1" applyProtection="1">
      <alignment horizontal="center"/>
    </xf>
    <xf numFmtId="2" fontId="11" fillId="0" borderId="11" xfId="0" applyNumberFormat="1" applyFont="1" applyFill="1" applyBorder="1" applyAlignment="1" applyProtection="1">
      <alignment horizontal="center"/>
    </xf>
    <xf numFmtId="43" fontId="11" fillId="0" borderId="11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2" fontId="6" fillId="0" borderId="6" xfId="0" applyNumberFormat="1" applyFont="1" applyFill="1" applyBorder="1" applyAlignment="1" applyProtection="1">
      <alignment vertical="center"/>
      <protection locked="0"/>
    </xf>
    <xf numFmtId="2" fontId="6" fillId="0" borderId="10" xfId="0" applyNumberFormat="1" applyFont="1" applyFill="1" applyBorder="1" applyAlignment="1" applyProtection="1">
      <alignment vertical="center"/>
      <protection locked="0"/>
    </xf>
    <xf numFmtId="2" fontId="6" fillId="0" borderId="0" xfId="0" applyNumberFormat="1" applyFont="1" applyFill="1" applyAlignment="1" applyProtection="1">
      <alignment vertical="center"/>
    </xf>
    <xf numFmtId="2" fontId="6" fillId="0" borderId="10" xfId="0" applyNumberFormat="1" applyFont="1" applyFill="1" applyBorder="1" applyAlignment="1">
      <alignment vertical="center"/>
    </xf>
    <xf numFmtId="43" fontId="6" fillId="0" borderId="1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/>
    <xf numFmtId="0" fontId="6" fillId="0" borderId="0" xfId="0" applyFont="1" applyFill="1"/>
    <xf numFmtId="2" fontId="16" fillId="0" borderId="6" xfId="0" applyNumberFormat="1" applyFont="1" applyFill="1" applyBorder="1" applyAlignment="1" applyProtection="1">
      <alignment vertical="center"/>
      <protection locked="0"/>
    </xf>
    <xf numFmtId="1" fontId="6" fillId="0" borderId="9" xfId="0" applyNumberFormat="1" applyFont="1" applyFill="1" applyBorder="1" applyAlignment="1" applyProtection="1">
      <alignment horizontal="left" vertical="center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2" fontId="6" fillId="0" borderId="4" xfId="0" applyNumberFormat="1" applyFont="1" applyFill="1" applyBorder="1" applyAlignment="1" applyProtection="1">
      <alignment vertical="center"/>
    </xf>
    <xf numFmtId="2" fontId="6" fillId="0" borderId="9" xfId="0" applyNumberFormat="1" applyFont="1" applyFill="1" applyBorder="1" applyAlignment="1" applyProtection="1">
      <alignment vertical="center"/>
    </xf>
    <xf numFmtId="43" fontId="6" fillId="0" borderId="9" xfId="0" applyNumberFormat="1" applyFont="1" applyFill="1" applyBorder="1" applyAlignment="1" applyProtection="1">
      <alignment vertical="center"/>
    </xf>
    <xf numFmtId="0" fontId="1" fillId="0" borderId="0" xfId="0" applyFont="1" applyFill="1" applyProtection="1"/>
    <xf numFmtId="1" fontId="6" fillId="0" borderId="15" xfId="0" applyNumberFormat="1" applyFont="1" applyFill="1" applyBorder="1" applyAlignment="1" applyProtection="1">
      <alignment horizontal="left" vertical="center"/>
    </xf>
    <xf numFmtId="49" fontId="6" fillId="0" borderId="15" xfId="0" applyNumberFormat="1" applyFont="1" applyFill="1" applyBorder="1" applyAlignment="1" applyProtection="1">
      <alignment horizontal="left" vertical="center" wrapText="1"/>
    </xf>
    <xf numFmtId="2" fontId="6" fillId="0" borderId="18" xfId="0" applyNumberFormat="1" applyFont="1" applyFill="1" applyBorder="1" applyAlignment="1" applyProtection="1">
      <alignment vertical="center"/>
    </xf>
    <xf numFmtId="2" fontId="6" fillId="0" borderId="15" xfId="0" applyNumberFormat="1" applyFont="1" applyFill="1" applyBorder="1" applyAlignment="1" applyProtection="1">
      <alignment vertical="center"/>
    </xf>
    <xf numFmtId="43" fontId="6" fillId="0" borderId="15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Protection="1"/>
    <xf numFmtId="0" fontId="15" fillId="0" borderId="0" xfId="0" applyFont="1" applyFill="1" applyBorder="1"/>
    <xf numFmtId="0" fontId="6" fillId="0" borderId="0" xfId="0" applyFont="1" applyFill="1" applyBorder="1"/>
    <xf numFmtId="1" fontId="6" fillId="0" borderId="19" xfId="0" applyNumberFormat="1" applyFont="1" applyFill="1" applyBorder="1" applyAlignment="1" applyProtection="1">
      <alignment horizontal="left" vertical="center"/>
    </xf>
    <xf numFmtId="49" fontId="6" fillId="0" borderId="19" xfId="0" applyNumberFormat="1" applyFont="1" applyFill="1" applyBorder="1" applyAlignment="1" applyProtection="1">
      <alignment horizontal="left" vertical="center" wrapText="1"/>
    </xf>
    <xf numFmtId="2" fontId="6" fillId="0" borderId="14" xfId="0" applyNumberFormat="1" applyFont="1" applyFill="1" applyBorder="1" applyAlignment="1" applyProtection="1">
      <alignment vertical="center"/>
    </xf>
    <xf numFmtId="2" fontId="6" fillId="0" borderId="19" xfId="0" applyNumberFormat="1" applyFont="1" applyFill="1" applyBorder="1" applyAlignment="1" applyProtection="1">
      <alignment vertical="center"/>
    </xf>
    <xf numFmtId="43" fontId="6" fillId="0" borderId="19" xfId="0" applyNumberFormat="1" applyFont="1" applyFill="1" applyBorder="1" applyAlignment="1" applyProtection="1">
      <alignment vertical="center"/>
    </xf>
    <xf numFmtId="0" fontId="20" fillId="0" borderId="0" xfId="0" applyFont="1" applyFill="1" applyBorder="1"/>
    <xf numFmtId="2" fontId="6" fillId="0" borderId="6" xfId="0" applyNumberFormat="1" applyFont="1" applyFill="1" applyBorder="1" applyAlignment="1">
      <alignment vertical="center"/>
    </xf>
    <xf numFmtId="43" fontId="6" fillId="0" borderId="6" xfId="0" applyNumberFormat="1" applyFont="1" applyFill="1" applyBorder="1" applyAlignment="1" applyProtection="1">
      <alignment vertical="center"/>
      <protection locked="0"/>
    </xf>
    <xf numFmtId="43" fontId="6" fillId="0" borderId="0" xfId="0" applyNumberFormat="1" applyFont="1" applyFill="1" applyAlignment="1" applyProtection="1">
      <alignment vertical="center"/>
    </xf>
    <xf numFmtId="43" fontId="6" fillId="0" borderId="10" xfId="0" applyNumberFormat="1" applyFont="1" applyFill="1" applyBorder="1" applyAlignment="1">
      <alignment vertical="center"/>
    </xf>
    <xf numFmtId="49" fontId="21" fillId="0" borderId="6" xfId="0" applyNumberFormat="1" applyFont="1" applyFill="1" applyBorder="1" applyAlignment="1" applyProtection="1">
      <alignment horizontal="left" vertical="center" wrapText="1"/>
      <protection locked="0"/>
    </xf>
    <xf numFmtId="2" fontId="21" fillId="0" borderId="10" xfId="0" applyNumberFormat="1" applyFont="1" applyFill="1" applyBorder="1" applyAlignment="1" applyProtection="1">
      <alignment vertical="center"/>
      <protection locked="0"/>
    </xf>
    <xf numFmtId="2" fontId="21" fillId="0" borderId="10" xfId="0" applyNumberFormat="1" applyFont="1" applyFill="1" applyBorder="1" applyAlignment="1">
      <alignment vertical="center"/>
    </xf>
    <xf numFmtId="0" fontId="4" fillId="0" borderId="0" xfId="0" applyFont="1" applyFill="1"/>
    <xf numFmtId="2" fontId="22" fillId="0" borderId="10" xfId="0" applyNumberFormat="1" applyFont="1" applyFill="1" applyBorder="1" applyAlignment="1" applyProtection="1">
      <alignment vertical="center"/>
      <protection locked="0"/>
    </xf>
    <xf numFmtId="43" fontId="22" fillId="0" borderId="10" xfId="0" applyNumberFormat="1" applyFont="1" applyFill="1" applyBorder="1" applyAlignment="1" applyProtection="1">
      <alignment vertical="center"/>
      <protection locked="0"/>
    </xf>
    <xf numFmtId="43" fontId="15" fillId="0" borderId="15" xfId="0" applyNumberFormat="1" applyFont="1" applyFill="1" applyBorder="1" applyAlignment="1" applyProtection="1">
      <alignment vertical="center"/>
    </xf>
    <xf numFmtId="2" fontId="4" fillId="0" borderId="5" xfId="0" applyNumberFormat="1" applyFont="1" applyFill="1" applyBorder="1" applyAlignment="1" applyProtection="1">
      <alignment vertical="top"/>
    </xf>
    <xf numFmtId="2" fontId="6" fillId="0" borderId="0" xfId="0" applyNumberFormat="1" applyFont="1" applyFill="1" applyBorder="1" applyProtection="1"/>
    <xf numFmtId="2" fontId="14" fillId="0" borderId="5" xfId="0" applyNumberFormat="1" applyFont="1" applyFill="1" applyBorder="1" applyAlignment="1" applyProtection="1"/>
    <xf numFmtId="2" fontId="7" fillId="0" borderId="0" xfId="0" applyNumberFormat="1" applyFont="1" applyFill="1" applyBorder="1" applyProtection="1"/>
    <xf numFmtId="2" fontId="6" fillId="0" borderId="0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2" fontId="25" fillId="2" borderId="6" xfId="0" applyNumberFormat="1" applyFont="1" applyFill="1" applyBorder="1" applyAlignment="1" applyProtection="1">
      <alignment vertical="center"/>
      <protection locked="0"/>
    </xf>
    <xf numFmtId="2" fontId="6" fillId="2" borderId="10" xfId="0" applyNumberFormat="1" applyFont="1" applyFill="1" applyBorder="1" applyAlignment="1" applyProtection="1">
      <alignment vertical="center"/>
      <protection locked="0"/>
    </xf>
    <xf numFmtId="2" fontId="6" fillId="2" borderId="0" xfId="0" applyNumberFormat="1" applyFont="1" applyFill="1" applyBorder="1" applyAlignment="1" applyProtection="1">
      <alignment vertical="center"/>
    </xf>
    <xf numFmtId="2" fontId="6" fillId="2" borderId="10" xfId="0" applyNumberFormat="1" applyFont="1" applyFill="1" applyBorder="1" applyAlignment="1">
      <alignment vertical="center"/>
    </xf>
    <xf numFmtId="43" fontId="6" fillId="2" borderId="10" xfId="0" applyNumberFormat="1" applyFont="1" applyFill="1" applyBorder="1" applyAlignment="1" applyProtection="1">
      <alignment vertical="center"/>
      <protection locked="0"/>
    </xf>
    <xf numFmtId="2" fontId="6" fillId="2" borderId="6" xfId="0" applyNumberFormat="1" applyFont="1" applyFill="1" applyBorder="1" applyAlignment="1" applyProtection="1">
      <alignment vertical="center"/>
      <protection locked="0"/>
    </xf>
    <xf numFmtId="39" fontId="15" fillId="0" borderId="15" xfId="0" applyNumberFormat="1" applyFont="1" applyFill="1" applyBorder="1" applyAlignment="1" applyProtection="1">
      <alignment vertical="center"/>
    </xf>
    <xf numFmtId="43" fontId="17" fillId="0" borderId="15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43" fontId="1" fillId="0" borderId="0" xfId="0" applyNumberFormat="1" applyFont="1" applyFill="1" applyBorder="1" applyProtection="1"/>
    <xf numFmtId="2" fontId="25" fillId="0" borderId="6" xfId="0" applyNumberFormat="1" applyFont="1" applyFill="1" applyBorder="1" applyAlignment="1" applyProtection="1">
      <alignment vertical="center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3" fontId="6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14" fillId="0" borderId="6" xfId="0" applyNumberFormat="1" applyFont="1" applyFill="1" applyBorder="1" applyAlignment="1" applyProtection="1">
      <alignment vertical="center"/>
      <protection locked="0"/>
    </xf>
    <xf numFmtId="2" fontId="14" fillId="0" borderId="10" xfId="0" applyNumberFormat="1" applyFont="1" applyFill="1" applyBorder="1" applyAlignment="1" applyProtection="1">
      <alignment vertical="center"/>
      <protection locked="0"/>
    </xf>
    <xf numFmtId="2" fontId="21" fillId="0" borderId="0" xfId="0" applyNumberFormat="1" applyFont="1" applyFill="1" applyBorder="1" applyAlignment="1" applyProtection="1">
      <alignment vertical="center"/>
    </xf>
    <xf numFmtId="2" fontId="21" fillId="0" borderId="6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 wrapText="1"/>
    </xf>
    <xf numFmtId="2" fontId="8" fillId="0" borderId="7" xfId="0" applyNumberFormat="1" applyFont="1" applyFill="1" applyBorder="1" applyAlignment="1" applyProtection="1">
      <alignment horizontal="center"/>
    </xf>
    <xf numFmtId="2" fontId="8" fillId="0" borderId="11" xfId="0" applyNumberFormat="1" applyFont="1" applyFill="1" applyBorder="1" applyAlignment="1" applyProtection="1">
      <alignment horizontal="center"/>
    </xf>
    <xf numFmtId="43" fontId="8" fillId="0" borderId="1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6" xfId="0" applyNumberFormat="1" applyFont="1" applyFill="1" applyBorder="1" applyAlignment="1" applyProtection="1">
      <alignment horizontal="left" vertical="center" wrapText="1"/>
      <protection locked="0"/>
    </xf>
    <xf numFmtId="2" fontId="6" fillId="3" borderId="6" xfId="0" applyNumberFormat="1" applyFont="1" applyFill="1" applyBorder="1" applyAlignment="1" applyProtection="1">
      <alignment vertical="center"/>
      <protection locked="0"/>
    </xf>
    <xf numFmtId="2" fontId="6" fillId="3" borderId="10" xfId="0" applyNumberFormat="1" applyFont="1" applyFill="1" applyBorder="1" applyAlignment="1" applyProtection="1">
      <alignment vertical="center"/>
      <protection locked="0"/>
    </xf>
    <xf numFmtId="2" fontId="6" fillId="3" borderId="0" xfId="0" applyNumberFormat="1" applyFont="1" applyFill="1" applyAlignment="1" applyProtection="1">
      <alignment vertical="center"/>
    </xf>
    <xf numFmtId="2" fontId="6" fillId="3" borderId="10" xfId="0" applyNumberFormat="1" applyFont="1" applyFill="1" applyBorder="1" applyAlignment="1">
      <alignment vertical="center"/>
    </xf>
    <xf numFmtId="43" fontId="6" fillId="3" borderId="10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Protection="1"/>
    <xf numFmtId="0" fontId="1" fillId="0" borderId="5" xfId="0" applyFont="1" applyFill="1" applyBorder="1" applyProtection="1"/>
    <xf numFmtId="0" fontId="1" fillId="0" borderId="3" xfId="0" applyFont="1" applyFill="1" applyBorder="1" applyProtection="1"/>
    <xf numFmtId="0" fontId="6" fillId="0" borderId="1" xfId="0" applyFont="1" applyFill="1" applyBorder="1"/>
    <xf numFmtId="0" fontId="4" fillId="0" borderId="13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left" vertical="top" wrapText="1"/>
    </xf>
    <xf numFmtId="2" fontId="4" fillId="0" borderId="4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>
      <alignment wrapText="1"/>
    </xf>
    <xf numFmtId="2" fontId="4" fillId="0" borderId="6" xfId="0" applyNumberFormat="1" applyFont="1" applyFill="1" applyBorder="1" applyAlignment="1" applyProtection="1">
      <alignment wrapText="1"/>
    </xf>
    <xf numFmtId="2" fontId="4" fillId="0" borderId="5" xfId="0" applyNumberFormat="1" applyFont="1" applyFill="1" applyBorder="1" applyAlignment="1" applyProtection="1">
      <alignment wrapText="1"/>
    </xf>
    <xf numFmtId="2" fontId="4" fillId="0" borderId="8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>
      <alignment wrapText="1"/>
    </xf>
    <xf numFmtId="2" fontId="4" fillId="0" borderId="7" xfId="0" applyNumberFormat="1" applyFont="1" applyFill="1" applyBorder="1" applyAlignment="1" applyProtection="1">
      <alignment wrapText="1"/>
    </xf>
    <xf numFmtId="49" fontId="6" fillId="0" borderId="12" xfId="0" applyNumberFormat="1" applyFont="1" applyFill="1" applyBorder="1" applyAlignment="1" applyProtection="1">
      <alignment horizontal="right" vertical="center"/>
    </xf>
    <xf numFmtId="49" fontId="1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5" xfId="0" applyNumberFormat="1" applyFont="1" applyFill="1" applyBorder="1" applyAlignment="1" applyProtection="1">
      <alignment horizontal="left" vertical="center" wrapText="1"/>
      <protection locked="0"/>
    </xf>
    <xf numFmtId="2" fontId="21" fillId="0" borderId="0" xfId="0" applyNumberFormat="1" applyFont="1" applyFill="1" applyBorder="1" applyProtection="1"/>
    <xf numFmtId="49" fontId="3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7" xfId="0" applyNumberFormat="1" applyFont="1" applyFill="1" applyBorder="1" applyAlignment="1" applyProtection="1">
      <alignment horizontal="left" vertical="center" wrapText="1"/>
      <protection locked="0"/>
    </xf>
    <xf numFmtId="2" fontId="6" fillId="0" borderId="7" xfId="0" applyNumberFormat="1" applyFont="1" applyFill="1" applyBorder="1" applyAlignment="1" applyProtection="1">
      <alignment vertical="center"/>
      <protection locked="0"/>
    </xf>
    <xf numFmtId="2" fontId="6" fillId="0" borderId="11" xfId="0" applyNumberFormat="1" applyFont="1" applyFill="1" applyBorder="1" applyAlignment="1" applyProtection="1">
      <alignment vertical="center"/>
      <protection locked="0"/>
    </xf>
    <xf numFmtId="2" fontId="6" fillId="0" borderId="1" xfId="0" applyNumberFormat="1" applyFont="1" applyFill="1" applyBorder="1" applyAlignment="1" applyProtection="1">
      <alignment vertical="center"/>
    </xf>
    <xf numFmtId="2" fontId="6" fillId="0" borderId="11" xfId="0" applyNumberFormat="1" applyFont="1" applyFill="1" applyBorder="1" applyAlignment="1">
      <alignment vertical="center"/>
    </xf>
    <xf numFmtId="43" fontId="6" fillId="0" borderId="11" xfId="0" applyNumberFormat="1" applyFont="1" applyFill="1" applyBorder="1" applyAlignment="1" applyProtection="1">
      <alignment vertical="center"/>
      <protection locked="0"/>
    </xf>
    <xf numFmtId="49" fontId="15" fillId="0" borderId="12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49" fontId="15" fillId="0" borderId="16" xfId="0" applyNumberFormat="1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49" fontId="14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49" fontId="13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Fill="1" applyBorder="1" applyAlignment="1" applyProtection="1">
      <alignment horizontal="center" vertical="center"/>
    </xf>
    <xf numFmtId="2" fontId="9" fillId="0" borderId="4" xfId="0" applyNumberFormat="1" applyFont="1" applyFill="1" applyBorder="1" applyAlignment="1" applyProtection="1">
      <alignment horizontal="center" vertical="center"/>
    </xf>
    <xf numFmtId="2" fontId="9" fillId="0" borderId="8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9" fillId="0" borderId="7" xfId="0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2" fontId="5" fillId="0" borderId="3" xfId="0" applyNumberFormat="1" applyFont="1" applyFill="1" applyBorder="1" applyAlignment="1" applyProtection="1">
      <alignment horizontal="left" vertical="top" wrapText="1"/>
    </xf>
    <xf numFmtId="2" fontId="4" fillId="0" borderId="3" xfId="0" applyNumberFormat="1" applyFont="1" applyFill="1" applyBorder="1" applyAlignment="1" applyProtection="1"/>
    <xf numFmtId="2" fontId="4" fillId="0" borderId="4" xfId="0" applyNumberFormat="1" applyFont="1" applyFill="1" applyBorder="1" applyAlignment="1" applyProtection="1"/>
    <xf numFmtId="2" fontId="4" fillId="0" borderId="5" xfId="0" applyNumberFormat="1" applyFont="1" applyFill="1" applyBorder="1" applyAlignment="1" applyProtection="1">
      <alignment horizontal="left" vertical="top" wrapText="1"/>
    </xf>
    <xf numFmtId="2" fontId="4" fillId="0" borderId="0" xfId="0" applyNumberFormat="1" applyFont="1" applyFill="1" applyBorder="1" applyAlignment="1" applyProtection="1">
      <alignment wrapText="1"/>
    </xf>
    <xf numFmtId="2" fontId="4" fillId="0" borderId="6" xfId="0" applyNumberFormat="1" applyFont="1" applyFill="1" applyBorder="1" applyAlignment="1" applyProtection="1">
      <alignment wrapText="1"/>
    </xf>
    <xf numFmtId="2" fontId="4" fillId="0" borderId="5" xfId="0" applyNumberFormat="1" applyFont="1" applyFill="1" applyBorder="1" applyAlignment="1" applyProtection="1">
      <alignment wrapText="1"/>
    </xf>
    <xf numFmtId="2" fontId="4" fillId="0" borderId="8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>
      <alignment wrapText="1"/>
    </xf>
    <xf numFmtId="2" fontId="4" fillId="0" borderId="7" xfId="0" applyNumberFormat="1" applyFont="1" applyFill="1" applyBorder="1" applyAlignment="1" applyProtection="1">
      <alignment wrapText="1"/>
    </xf>
    <xf numFmtId="49" fontId="15" fillId="0" borderId="16" xfId="0" applyNumberFormat="1" applyFont="1" applyFill="1" applyBorder="1" applyAlignment="1" applyProtection="1">
      <alignment horizontal="right"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14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8" xfId="0" applyNumberFormat="1" applyFont="1" applyFill="1" applyBorder="1" applyAlignment="1" applyProtection="1">
      <alignment vertical="center" wrapText="1"/>
      <protection locked="0"/>
    </xf>
    <xf numFmtId="49" fontId="14" fillId="0" borderId="1" xfId="0" applyNumberFormat="1" applyFont="1" applyFill="1" applyBorder="1" applyAlignment="1" applyProtection="1">
      <alignment vertical="center" wrapText="1"/>
      <protection locked="0"/>
    </xf>
    <xf numFmtId="49" fontId="14" fillId="0" borderId="7" xfId="0" applyNumberFormat="1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5" xfId="0" applyNumberFormat="1" applyFont="1" applyFill="1" applyBorder="1" applyAlignment="1" applyProtection="1">
      <alignment horizontal="left" vertical="top" wrapText="1"/>
      <protection locked="0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/>
    </xf>
    <xf numFmtId="49" fontId="13" fillId="0" borderId="6" xfId="0" applyNumberFormat="1" applyFont="1" applyFill="1" applyBorder="1" applyAlignment="1" applyProtection="1">
      <alignment horizontal="left" vertical="top" wrapText="1"/>
      <protection locked="0"/>
    </xf>
    <xf numFmtId="0" fontId="11" fillId="0" borderId="20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49" fontId="19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/>
    </xf>
    <xf numFmtId="49" fontId="14" fillId="0" borderId="6" xfId="0" applyNumberFormat="1" applyFont="1" applyFill="1" applyBorder="1" applyAlignment="1" applyProtection="1">
      <alignment horizontal="left" vertical="top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2" fontId="7" fillId="0" borderId="3" xfId="0" applyNumberFormat="1" applyFont="1" applyFill="1" applyBorder="1" applyAlignment="1" applyProtection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2" fontId="7" fillId="0" borderId="8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7" xfId="0" applyNumberFormat="1" applyFont="1" applyFill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 vertical="center"/>
    </xf>
    <xf numFmtId="2" fontId="10" fillId="0" borderId="4" xfId="0" applyNumberFormat="1" applyFont="1" applyFill="1" applyBorder="1" applyAlignment="1" applyProtection="1">
      <alignment horizontal="center" vertical="center"/>
    </xf>
    <xf numFmtId="2" fontId="10" fillId="0" borderId="8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0" fillId="0" borderId="7" xfId="0" applyNumberFormat="1" applyFont="1" applyFill="1" applyBorder="1" applyAlignment="1" applyProtection="1">
      <alignment horizontal="center" vertical="center"/>
    </xf>
  </cellXfs>
  <cellStyles count="3"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</xdr:row>
      <xdr:rowOff>228600</xdr:rowOff>
    </xdr:from>
    <xdr:to>
      <xdr:col>0</xdr:col>
      <xdr:colOff>9525</xdr:colOff>
      <xdr:row>114</xdr:row>
      <xdr:rowOff>285750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8305800" y="65084325"/>
          <a:ext cx="6086475" cy="542925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</xdr:row>
      <xdr:rowOff>361950</xdr:rowOff>
    </xdr:from>
    <xdr:to>
      <xdr:col>0</xdr:col>
      <xdr:colOff>9525</xdr:colOff>
      <xdr:row>19</xdr:row>
      <xdr:rowOff>371475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11401425" y="3524250"/>
          <a:ext cx="29908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142</xdr:row>
      <xdr:rowOff>298457</xdr:rowOff>
    </xdr:from>
    <xdr:to>
      <xdr:col>0</xdr:col>
      <xdr:colOff>38100</xdr:colOff>
      <xdr:row>142</xdr:row>
      <xdr:rowOff>314325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>
          <a:off x="12553950" y="100682432"/>
          <a:ext cx="1866900" cy="15868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168</xdr:row>
      <xdr:rowOff>228600</xdr:rowOff>
    </xdr:from>
    <xdr:to>
      <xdr:col>0</xdr:col>
      <xdr:colOff>9525</xdr:colOff>
      <xdr:row>168</xdr:row>
      <xdr:rowOff>238125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CxnSpPr/>
      </xdr:nvCxnSpPr>
      <xdr:spPr>
        <a:xfrm flipV="1">
          <a:off x="11468100" y="108242100"/>
          <a:ext cx="2924175" cy="9525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169</xdr:row>
      <xdr:rowOff>285750</xdr:rowOff>
    </xdr:from>
    <xdr:to>
      <xdr:col>0</xdr:col>
      <xdr:colOff>9525</xdr:colOff>
      <xdr:row>169</xdr:row>
      <xdr:rowOff>295275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 flipV="1">
          <a:off x="11468100" y="108680250"/>
          <a:ext cx="2924175" cy="9525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174</xdr:row>
      <xdr:rowOff>209550</xdr:rowOff>
    </xdr:from>
    <xdr:to>
      <xdr:col>0</xdr:col>
      <xdr:colOff>19050</xdr:colOff>
      <xdr:row>174</xdr:row>
      <xdr:rowOff>219077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>
          <a:off x="12620625" y="115357275"/>
          <a:ext cx="1781175" cy="9527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178</xdr:row>
      <xdr:rowOff>295276</xdr:rowOff>
    </xdr:from>
    <xdr:to>
      <xdr:col>0</xdr:col>
      <xdr:colOff>28575</xdr:colOff>
      <xdr:row>178</xdr:row>
      <xdr:rowOff>304800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>
          <a:off x="11420475" y="122405776"/>
          <a:ext cx="2990850" cy="9524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179</xdr:row>
      <xdr:rowOff>390525</xdr:rowOff>
    </xdr:from>
    <xdr:to>
      <xdr:col>0</xdr:col>
      <xdr:colOff>19050</xdr:colOff>
      <xdr:row>179</xdr:row>
      <xdr:rowOff>400051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 flipV="1">
          <a:off x="11430000" y="122986800"/>
          <a:ext cx="2971800" cy="9526"/>
        </a:xfrm>
        <a:prstGeom prst="straightConnector1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B1807"/>
  <sheetViews>
    <sheetView tabSelected="1" workbookViewId="0">
      <selection activeCell="W15" sqref="W15"/>
    </sheetView>
  </sheetViews>
  <sheetFormatPr defaultRowHeight="15" x14ac:dyDescent="0.25"/>
  <cols>
    <col min="1" max="1" width="12.42578125" style="1" customWidth="1"/>
    <col min="2" max="2" width="9.140625" style="1"/>
    <col min="3" max="3" width="9.85546875" style="1" bestFit="1" customWidth="1"/>
    <col min="4" max="7" width="9.140625" style="1"/>
    <col min="8" max="8" width="10.85546875" style="1" customWidth="1"/>
    <col min="9" max="9" width="9.140625" style="1"/>
    <col min="10" max="10" width="15.42578125" style="1" customWidth="1"/>
    <col min="11" max="11" width="9.140625" style="1"/>
    <col min="12" max="12" width="19.140625" style="1" customWidth="1"/>
    <col min="13" max="13" width="13" style="1" customWidth="1"/>
    <col min="14" max="14" width="9.140625" style="1"/>
    <col min="15" max="15" width="17.42578125" style="1" customWidth="1"/>
    <col min="235" max="235" width="14.42578125" bestFit="1" customWidth="1"/>
    <col min="236" max="241" width="7.7109375" customWidth="1"/>
    <col min="242" max="242" width="9.28515625" customWidth="1"/>
    <col min="243" max="243" width="7.7109375" customWidth="1"/>
    <col min="244" max="244" width="15.5703125" customWidth="1"/>
    <col min="245" max="245" width="7.7109375" customWidth="1"/>
    <col min="246" max="246" width="14.7109375" bestFit="1" customWidth="1"/>
    <col min="247" max="247" width="11.28515625" customWidth="1"/>
    <col min="248" max="248" width="7.28515625" customWidth="1"/>
    <col min="249" max="249" width="14.28515625" customWidth="1"/>
    <col min="491" max="491" width="14.42578125" bestFit="1" customWidth="1"/>
    <col min="492" max="497" width="7.7109375" customWidth="1"/>
    <col min="498" max="498" width="9.28515625" customWidth="1"/>
    <col min="499" max="499" width="7.7109375" customWidth="1"/>
    <col min="500" max="500" width="15.5703125" customWidth="1"/>
    <col min="501" max="501" width="7.7109375" customWidth="1"/>
    <col min="502" max="502" width="14.7109375" bestFit="1" customWidth="1"/>
    <col min="503" max="503" width="11.28515625" customWidth="1"/>
    <col min="504" max="504" width="7.28515625" customWidth="1"/>
    <col min="505" max="505" width="14.28515625" customWidth="1"/>
    <col min="549" max="746" width="9.140625" style="1"/>
    <col min="747" max="747" width="14.42578125" style="1" bestFit="1" customWidth="1"/>
    <col min="748" max="753" width="7.7109375" style="1" customWidth="1"/>
    <col min="754" max="754" width="9.28515625" style="1" customWidth="1"/>
    <col min="755" max="755" width="7.7109375" style="1" customWidth="1"/>
    <col min="756" max="756" width="15.5703125" style="1" customWidth="1"/>
    <col min="757" max="757" width="7.7109375" style="1" customWidth="1"/>
    <col min="758" max="758" width="14.7109375" style="1" bestFit="1" customWidth="1"/>
    <col min="759" max="759" width="11.28515625" style="1" customWidth="1"/>
    <col min="760" max="760" width="7.28515625" style="1" customWidth="1"/>
    <col min="761" max="761" width="14.28515625" style="1" customWidth="1"/>
    <col min="762" max="1002" width="9.140625" style="1"/>
    <col min="1003" max="1003" width="14.42578125" style="1" bestFit="1" customWidth="1"/>
    <col min="1004" max="1009" width="7.7109375" style="1" customWidth="1"/>
    <col min="1010" max="1010" width="9.28515625" style="1" customWidth="1"/>
    <col min="1011" max="1011" width="7.7109375" style="1" customWidth="1"/>
    <col min="1012" max="1012" width="15.5703125" style="1" customWidth="1"/>
    <col min="1013" max="1013" width="7.7109375" style="1" customWidth="1"/>
    <col min="1014" max="1014" width="14.7109375" style="1" bestFit="1" customWidth="1"/>
    <col min="1015" max="1015" width="11.28515625" style="1" customWidth="1"/>
    <col min="1016" max="1016" width="7.28515625" style="1" customWidth="1"/>
    <col min="1017" max="1017" width="14.28515625" style="1" customWidth="1"/>
    <col min="1018" max="1258" width="9.140625" style="1"/>
    <col min="1259" max="1259" width="14.42578125" style="1" bestFit="1" customWidth="1"/>
    <col min="1260" max="1265" width="7.7109375" style="1" customWidth="1"/>
    <col min="1266" max="1266" width="9.28515625" style="1" customWidth="1"/>
    <col min="1267" max="1267" width="7.7109375" style="1" customWidth="1"/>
    <col min="1268" max="1268" width="15.5703125" style="1" customWidth="1"/>
    <col min="1269" max="1269" width="7.7109375" style="1" customWidth="1"/>
    <col min="1270" max="1270" width="14.7109375" style="1" bestFit="1" customWidth="1"/>
    <col min="1271" max="1271" width="11.28515625" style="1" customWidth="1"/>
    <col min="1272" max="1272" width="7.28515625" style="1" customWidth="1"/>
    <col min="1273" max="1273" width="14.28515625" style="1" customWidth="1"/>
    <col min="1274" max="1514" width="9.140625" style="1"/>
    <col min="1515" max="1515" width="14.42578125" style="1" bestFit="1" customWidth="1"/>
    <col min="1516" max="1521" width="7.7109375" style="1" customWidth="1"/>
    <col min="1522" max="1522" width="9.28515625" style="1" customWidth="1"/>
    <col min="1523" max="1523" width="7.7109375" style="1" customWidth="1"/>
    <col min="1524" max="1524" width="15.5703125" style="1" customWidth="1"/>
    <col min="1525" max="1525" width="7.7109375" style="1" customWidth="1"/>
    <col min="1526" max="1526" width="14.7109375" style="1" bestFit="1" customWidth="1"/>
    <col min="1527" max="1527" width="11.28515625" style="1" customWidth="1"/>
    <col min="1528" max="1528" width="7.28515625" style="1" customWidth="1"/>
    <col min="1529" max="1529" width="14.28515625" style="1" customWidth="1"/>
    <col min="1530" max="1770" width="9.140625" style="1"/>
    <col min="1771" max="1771" width="14.42578125" style="1" bestFit="1" customWidth="1"/>
    <col min="1772" max="1777" width="7.7109375" style="1" customWidth="1"/>
    <col min="1778" max="1778" width="9.28515625" style="1" customWidth="1"/>
    <col min="1779" max="1779" width="7.7109375" style="1" customWidth="1"/>
    <col min="1780" max="1780" width="15.5703125" style="1" customWidth="1"/>
    <col min="1781" max="1781" width="7.7109375" style="1" customWidth="1"/>
    <col min="1782" max="1782" width="14.7109375" style="1" bestFit="1" customWidth="1"/>
    <col min="1783" max="1783" width="11.28515625" style="1" customWidth="1"/>
    <col min="1784" max="1784" width="7.28515625" style="1" customWidth="1"/>
    <col min="1785" max="1785" width="14.28515625" style="1" customWidth="1"/>
    <col min="1786" max="2026" width="9.140625" style="1"/>
    <col min="2027" max="2027" width="14.42578125" style="1" bestFit="1" customWidth="1"/>
    <col min="2028" max="2033" width="7.7109375" style="1" customWidth="1"/>
    <col min="2034" max="2034" width="9.28515625" style="1" customWidth="1"/>
    <col min="2035" max="2035" width="7.7109375" style="1" customWidth="1"/>
    <col min="2036" max="2036" width="15.5703125" style="1" customWidth="1"/>
    <col min="2037" max="2037" width="7.7109375" style="1" customWidth="1"/>
    <col min="2038" max="2038" width="14.7109375" style="1" bestFit="1" customWidth="1"/>
    <col min="2039" max="2039" width="11.28515625" style="1" customWidth="1"/>
    <col min="2040" max="2040" width="7.28515625" style="1" customWidth="1"/>
    <col min="2041" max="2041" width="14.28515625" style="1" customWidth="1"/>
    <col min="2042" max="2282" width="9.140625" style="1"/>
    <col min="2283" max="2283" width="14.42578125" style="1" bestFit="1" customWidth="1"/>
    <col min="2284" max="2289" width="7.7109375" style="1" customWidth="1"/>
    <col min="2290" max="2290" width="9.28515625" style="1" customWidth="1"/>
    <col min="2291" max="2291" width="7.7109375" style="1" customWidth="1"/>
    <col min="2292" max="2292" width="15.5703125" style="1" customWidth="1"/>
    <col min="2293" max="2293" width="7.7109375" style="1" customWidth="1"/>
    <col min="2294" max="2294" width="14.7109375" style="1" bestFit="1" customWidth="1"/>
    <col min="2295" max="2295" width="11.28515625" style="1" customWidth="1"/>
    <col min="2296" max="2296" width="7.28515625" style="1" customWidth="1"/>
    <col min="2297" max="2297" width="14.28515625" style="1" customWidth="1"/>
    <col min="2298" max="2538" width="9.140625" style="1"/>
    <col min="2539" max="2539" width="14.42578125" style="1" bestFit="1" customWidth="1"/>
    <col min="2540" max="2545" width="7.7109375" style="1" customWidth="1"/>
    <col min="2546" max="2546" width="9.28515625" style="1" customWidth="1"/>
    <col min="2547" max="2547" width="7.7109375" style="1" customWidth="1"/>
    <col min="2548" max="2548" width="15.5703125" style="1" customWidth="1"/>
    <col min="2549" max="2549" width="7.7109375" style="1" customWidth="1"/>
    <col min="2550" max="2550" width="14.7109375" style="1" bestFit="1" customWidth="1"/>
    <col min="2551" max="2551" width="11.28515625" style="1" customWidth="1"/>
    <col min="2552" max="2552" width="7.28515625" style="1" customWidth="1"/>
    <col min="2553" max="2553" width="14.28515625" style="1" customWidth="1"/>
    <col min="2554" max="2794" width="9.140625" style="1"/>
    <col min="2795" max="2795" width="14.42578125" style="1" bestFit="1" customWidth="1"/>
    <col min="2796" max="2801" width="7.7109375" style="1" customWidth="1"/>
    <col min="2802" max="2802" width="9.28515625" style="1" customWidth="1"/>
    <col min="2803" max="2803" width="7.7109375" style="1" customWidth="1"/>
    <col min="2804" max="2804" width="15.5703125" style="1" customWidth="1"/>
    <col min="2805" max="2805" width="7.7109375" style="1" customWidth="1"/>
    <col min="2806" max="2806" width="14.7109375" style="1" bestFit="1" customWidth="1"/>
    <col min="2807" max="2807" width="11.28515625" style="1" customWidth="1"/>
    <col min="2808" max="2808" width="7.28515625" style="1" customWidth="1"/>
    <col min="2809" max="2809" width="14.28515625" style="1" customWidth="1"/>
    <col min="2810" max="3050" width="9.140625" style="1"/>
    <col min="3051" max="3051" width="14.42578125" style="1" bestFit="1" customWidth="1"/>
    <col min="3052" max="3057" width="7.7109375" style="1" customWidth="1"/>
    <col min="3058" max="3058" width="9.28515625" style="1" customWidth="1"/>
    <col min="3059" max="3059" width="7.7109375" style="1" customWidth="1"/>
    <col min="3060" max="3060" width="15.5703125" style="1" customWidth="1"/>
    <col min="3061" max="3061" width="7.7109375" style="1" customWidth="1"/>
    <col min="3062" max="3062" width="14.7109375" style="1" bestFit="1" customWidth="1"/>
    <col min="3063" max="3063" width="11.28515625" style="1" customWidth="1"/>
    <col min="3064" max="3064" width="7.28515625" style="1" customWidth="1"/>
    <col min="3065" max="3065" width="14.28515625" style="1" customWidth="1"/>
    <col min="3066" max="3306" width="9.140625" style="1"/>
    <col min="3307" max="3307" width="14.42578125" style="1" bestFit="1" customWidth="1"/>
    <col min="3308" max="3313" width="7.7109375" style="1" customWidth="1"/>
    <col min="3314" max="3314" width="9.28515625" style="1" customWidth="1"/>
    <col min="3315" max="3315" width="7.7109375" style="1" customWidth="1"/>
    <col min="3316" max="3316" width="15.5703125" style="1" customWidth="1"/>
    <col min="3317" max="3317" width="7.7109375" style="1" customWidth="1"/>
    <col min="3318" max="3318" width="14.7109375" style="1" bestFit="1" customWidth="1"/>
    <col min="3319" max="3319" width="11.28515625" style="1" customWidth="1"/>
    <col min="3320" max="3320" width="7.28515625" style="1" customWidth="1"/>
    <col min="3321" max="3321" width="14.28515625" style="1" customWidth="1"/>
    <col min="3322" max="3562" width="9.140625" style="1"/>
    <col min="3563" max="3563" width="14.42578125" style="1" bestFit="1" customWidth="1"/>
    <col min="3564" max="3569" width="7.7109375" style="1" customWidth="1"/>
    <col min="3570" max="3570" width="9.28515625" style="1" customWidth="1"/>
    <col min="3571" max="3571" width="7.7109375" style="1" customWidth="1"/>
    <col min="3572" max="3572" width="15.5703125" style="1" customWidth="1"/>
    <col min="3573" max="3573" width="7.7109375" style="1" customWidth="1"/>
    <col min="3574" max="3574" width="14.7109375" style="1" bestFit="1" customWidth="1"/>
    <col min="3575" max="3575" width="11.28515625" style="1" customWidth="1"/>
    <col min="3576" max="3576" width="7.28515625" style="1" customWidth="1"/>
    <col min="3577" max="3577" width="14.28515625" style="1" customWidth="1"/>
    <col min="3578" max="3818" width="9.140625" style="1"/>
    <col min="3819" max="3819" width="14.42578125" style="1" bestFit="1" customWidth="1"/>
    <col min="3820" max="3825" width="7.7109375" style="1" customWidth="1"/>
    <col min="3826" max="3826" width="9.28515625" style="1" customWidth="1"/>
    <col min="3827" max="3827" width="7.7109375" style="1" customWidth="1"/>
    <col min="3828" max="3828" width="15.5703125" style="1" customWidth="1"/>
    <col min="3829" max="3829" width="7.7109375" style="1" customWidth="1"/>
    <col min="3830" max="3830" width="14.7109375" style="1" bestFit="1" customWidth="1"/>
    <col min="3831" max="3831" width="11.28515625" style="1" customWidth="1"/>
    <col min="3832" max="3832" width="7.28515625" style="1" customWidth="1"/>
    <col min="3833" max="3833" width="14.28515625" style="1" customWidth="1"/>
    <col min="3834" max="4074" width="9.140625" style="1"/>
    <col min="4075" max="4075" width="14.42578125" style="1" bestFit="1" customWidth="1"/>
    <col min="4076" max="4081" width="7.7109375" style="1" customWidth="1"/>
    <col min="4082" max="4082" width="9.28515625" style="1" customWidth="1"/>
    <col min="4083" max="4083" width="7.7109375" style="1" customWidth="1"/>
    <col min="4084" max="4084" width="15.5703125" style="1" customWidth="1"/>
    <col min="4085" max="4085" width="7.7109375" style="1" customWidth="1"/>
    <col min="4086" max="4086" width="14.7109375" style="1" bestFit="1" customWidth="1"/>
    <col min="4087" max="4087" width="11.28515625" style="1" customWidth="1"/>
    <col min="4088" max="4088" width="7.28515625" style="1" customWidth="1"/>
    <col min="4089" max="4089" width="14.28515625" style="1" customWidth="1"/>
    <col min="4090" max="4330" width="9.140625" style="1"/>
    <col min="4331" max="4331" width="14.42578125" style="1" bestFit="1" customWidth="1"/>
    <col min="4332" max="4337" width="7.7109375" style="1" customWidth="1"/>
    <col min="4338" max="4338" width="9.28515625" style="1" customWidth="1"/>
    <col min="4339" max="4339" width="7.7109375" style="1" customWidth="1"/>
    <col min="4340" max="4340" width="15.5703125" style="1" customWidth="1"/>
    <col min="4341" max="4341" width="7.7109375" style="1" customWidth="1"/>
    <col min="4342" max="4342" width="14.7109375" style="1" bestFit="1" customWidth="1"/>
    <col min="4343" max="4343" width="11.28515625" style="1" customWidth="1"/>
    <col min="4344" max="4344" width="7.28515625" style="1" customWidth="1"/>
    <col min="4345" max="4345" width="14.28515625" style="1" customWidth="1"/>
    <col min="4346" max="4586" width="9.140625" style="1"/>
    <col min="4587" max="4587" width="14.42578125" style="1" bestFit="1" customWidth="1"/>
    <col min="4588" max="4593" width="7.7109375" style="1" customWidth="1"/>
    <col min="4594" max="4594" width="9.28515625" style="1" customWidth="1"/>
    <col min="4595" max="4595" width="7.7109375" style="1" customWidth="1"/>
    <col min="4596" max="4596" width="15.5703125" style="1" customWidth="1"/>
    <col min="4597" max="4597" width="7.7109375" style="1" customWidth="1"/>
    <col min="4598" max="4598" width="14.7109375" style="1" bestFit="1" customWidth="1"/>
    <col min="4599" max="4599" width="11.28515625" style="1" customWidth="1"/>
    <col min="4600" max="4600" width="7.28515625" style="1" customWidth="1"/>
    <col min="4601" max="4601" width="14.28515625" style="1" customWidth="1"/>
    <col min="4602" max="4842" width="9.140625" style="1"/>
    <col min="4843" max="4843" width="14.42578125" style="1" bestFit="1" customWidth="1"/>
    <col min="4844" max="4849" width="7.7109375" style="1" customWidth="1"/>
    <col min="4850" max="4850" width="9.28515625" style="1" customWidth="1"/>
    <col min="4851" max="4851" width="7.7109375" style="1" customWidth="1"/>
    <col min="4852" max="4852" width="15.5703125" style="1" customWidth="1"/>
    <col min="4853" max="4853" width="7.7109375" style="1" customWidth="1"/>
    <col min="4854" max="4854" width="14.7109375" style="1" bestFit="1" customWidth="1"/>
    <col min="4855" max="4855" width="11.28515625" style="1" customWidth="1"/>
    <col min="4856" max="4856" width="7.28515625" style="1" customWidth="1"/>
    <col min="4857" max="4857" width="14.28515625" style="1" customWidth="1"/>
    <col min="4858" max="5098" width="9.140625" style="1"/>
    <col min="5099" max="5099" width="14.42578125" style="1" bestFit="1" customWidth="1"/>
    <col min="5100" max="5105" width="7.7109375" style="1" customWidth="1"/>
    <col min="5106" max="5106" width="9.28515625" style="1" customWidth="1"/>
    <col min="5107" max="5107" width="7.7109375" style="1" customWidth="1"/>
    <col min="5108" max="5108" width="15.5703125" style="1" customWidth="1"/>
    <col min="5109" max="5109" width="7.7109375" style="1" customWidth="1"/>
    <col min="5110" max="5110" width="14.7109375" style="1" bestFit="1" customWidth="1"/>
    <col min="5111" max="5111" width="11.28515625" style="1" customWidth="1"/>
    <col min="5112" max="5112" width="7.28515625" style="1" customWidth="1"/>
    <col min="5113" max="5113" width="14.28515625" style="1" customWidth="1"/>
    <col min="5114" max="5354" width="9.140625" style="1"/>
    <col min="5355" max="5355" width="14.42578125" style="1" bestFit="1" customWidth="1"/>
    <col min="5356" max="5361" width="7.7109375" style="1" customWidth="1"/>
    <col min="5362" max="5362" width="9.28515625" style="1" customWidth="1"/>
    <col min="5363" max="5363" width="7.7109375" style="1" customWidth="1"/>
    <col min="5364" max="5364" width="15.5703125" style="1" customWidth="1"/>
    <col min="5365" max="5365" width="7.7109375" style="1" customWidth="1"/>
    <col min="5366" max="5366" width="14.7109375" style="1" bestFit="1" customWidth="1"/>
    <col min="5367" max="5367" width="11.28515625" style="1" customWidth="1"/>
    <col min="5368" max="5368" width="7.28515625" style="1" customWidth="1"/>
    <col min="5369" max="5369" width="14.28515625" style="1" customWidth="1"/>
    <col min="5370" max="5610" width="9.140625" style="1"/>
    <col min="5611" max="5611" width="14.42578125" style="1" bestFit="1" customWidth="1"/>
    <col min="5612" max="5617" width="7.7109375" style="1" customWidth="1"/>
    <col min="5618" max="5618" width="9.28515625" style="1" customWidth="1"/>
    <col min="5619" max="5619" width="7.7109375" style="1" customWidth="1"/>
    <col min="5620" max="5620" width="15.5703125" style="1" customWidth="1"/>
    <col min="5621" max="5621" width="7.7109375" style="1" customWidth="1"/>
    <col min="5622" max="5622" width="14.7109375" style="1" bestFit="1" customWidth="1"/>
    <col min="5623" max="5623" width="11.28515625" style="1" customWidth="1"/>
    <col min="5624" max="5624" width="7.28515625" style="1" customWidth="1"/>
    <col min="5625" max="5625" width="14.28515625" style="1" customWidth="1"/>
    <col min="5626" max="5866" width="9.140625" style="1"/>
    <col min="5867" max="5867" width="14.42578125" style="1" bestFit="1" customWidth="1"/>
    <col min="5868" max="5873" width="7.7109375" style="1" customWidth="1"/>
    <col min="5874" max="5874" width="9.28515625" style="1" customWidth="1"/>
    <col min="5875" max="5875" width="7.7109375" style="1" customWidth="1"/>
    <col min="5876" max="5876" width="15.5703125" style="1" customWidth="1"/>
    <col min="5877" max="5877" width="7.7109375" style="1" customWidth="1"/>
    <col min="5878" max="5878" width="14.7109375" style="1" bestFit="1" customWidth="1"/>
    <col min="5879" max="5879" width="11.28515625" style="1" customWidth="1"/>
    <col min="5880" max="5880" width="7.28515625" style="1" customWidth="1"/>
    <col min="5881" max="5881" width="14.28515625" style="1" customWidth="1"/>
    <col min="5882" max="6122" width="9.140625" style="1"/>
    <col min="6123" max="6123" width="14.42578125" style="1" bestFit="1" customWidth="1"/>
    <col min="6124" max="6129" width="7.7109375" style="1" customWidth="1"/>
    <col min="6130" max="6130" width="9.28515625" style="1" customWidth="1"/>
    <col min="6131" max="6131" width="7.7109375" style="1" customWidth="1"/>
    <col min="6132" max="6132" width="15.5703125" style="1" customWidth="1"/>
    <col min="6133" max="6133" width="7.7109375" style="1" customWidth="1"/>
    <col min="6134" max="6134" width="14.7109375" style="1" bestFit="1" customWidth="1"/>
    <col min="6135" max="6135" width="11.28515625" style="1" customWidth="1"/>
    <col min="6136" max="6136" width="7.28515625" style="1" customWidth="1"/>
    <col min="6137" max="6137" width="14.28515625" style="1" customWidth="1"/>
    <col min="6138" max="6378" width="9.140625" style="1"/>
    <col min="6379" max="6379" width="14.42578125" style="1" bestFit="1" customWidth="1"/>
    <col min="6380" max="6385" width="7.7109375" style="1" customWidth="1"/>
    <col min="6386" max="6386" width="9.28515625" style="1" customWidth="1"/>
    <col min="6387" max="6387" width="7.7109375" style="1" customWidth="1"/>
    <col min="6388" max="6388" width="15.5703125" style="1" customWidth="1"/>
    <col min="6389" max="6389" width="7.7109375" style="1" customWidth="1"/>
    <col min="6390" max="6390" width="14.7109375" style="1" bestFit="1" customWidth="1"/>
    <col min="6391" max="6391" width="11.28515625" style="1" customWidth="1"/>
    <col min="6392" max="6392" width="7.28515625" style="1" customWidth="1"/>
    <col min="6393" max="6393" width="14.28515625" style="1" customWidth="1"/>
    <col min="6394" max="6634" width="9.140625" style="1"/>
    <col min="6635" max="6635" width="14.42578125" style="1" bestFit="1" customWidth="1"/>
    <col min="6636" max="6641" width="7.7109375" style="1" customWidth="1"/>
    <col min="6642" max="6642" width="9.28515625" style="1" customWidth="1"/>
    <col min="6643" max="6643" width="7.7109375" style="1" customWidth="1"/>
    <col min="6644" max="6644" width="15.5703125" style="1" customWidth="1"/>
    <col min="6645" max="6645" width="7.7109375" style="1" customWidth="1"/>
    <col min="6646" max="6646" width="14.7109375" style="1" bestFit="1" customWidth="1"/>
    <col min="6647" max="6647" width="11.28515625" style="1" customWidth="1"/>
    <col min="6648" max="6648" width="7.28515625" style="1" customWidth="1"/>
    <col min="6649" max="6649" width="14.28515625" style="1" customWidth="1"/>
    <col min="6650" max="6890" width="9.140625" style="1"/>
    <col min="6891" max="6891" width="14.42578125" style="1" bestFit="1" customWidth="1"/>
    <col min="6892" max="6897" width="7.7109375" style="1" customWidth="1"/>
    <col min="6898" max="6898" width="9.28515625" style="1" customWidth="1"/>
    <col min="6899" max="6899" width="7.7109375" style="1" customWidth="1"/>
    <col min="6900" max="6900" width="15.5703125" style="1" customWidth="1"/>
    <col min="6901" max="6901" width="7.7109375" style="1" customWidth="1"/>
    <col min="6902" max="6902" width="14.7109375" style="1" bestFit="1" customWidth="1"/>
    <col min="6903" max="6903" width="11.28515625" style="1" customWidth="1"/>
    <col min="6904" max="6904" width="7.28515625" style="1" customWidth="1"/>
    <col min="6905" max="6905" width="14.28515625" style="1" customWidth="1"/>
    <col min="6906" max="7146" width="9.140625" style="1"/>
    <col min="7147" max="7147" width="14.42578125" style="1" bestFit="1" customWidth="1"/>
    <col min="7148" max="7153" width="7.7109375" style="1" customWidth="1"/>
    <col min="7154" max="7154" width="9.28515625" style="1" customWidth="1"/>
    <col min="7155" max="7155" width="7.7109375" style="1" customWidth="1"/>
    <col min="7156" max="7156" width="15.5703125" style="1" customWidth="1"/>
    <col min="7157" max="7157" width="7.7109375" style="1" customWidth="1"/>
    <col min="7158" max="7158" width="14.7109375" style="1" bestFit="1" customWidth="1"/>
    <col min="7159" max="7159" width="11.28515625" style="1" customWidth="1"/>
    <col min="7160" max="7160" width="7.28515625" style="1" customWidth="1"/>
    <col min="7161" max="7161" width="14.28515625" style="1" customWidth="1"/>
    <col min="7162" max="7402" width="9.140625" style="1"/>
    <col min="7403" max="7403" width="14.42578125" style="1" bestFit="1" customWidth="1"/>
    <col min="7404" max="7409" width="7.7109375" style="1" customWidth="1"/>
    <col min="7410" max="7410" width="9.28515625" style="1" customWidth="1"/>
    <col min="7411" max="7411" width="7.7109375" style="1" customWidth="1"/>
    <col min="7412" max="7412" width="15.5703125" style="1" customWidth="1"/>
    <col min="7413" max="7413" width="7.7109375" style="1" customWidth="1"/>
    <col min="7414" max="7414" width="14.7109375" style="1" bestFit="1" customWidth="1"/>
    <col min="7415" max="7415" width="11.28515625" style="1" customWidth="1"/>
    <col min="7416" max="7416" width="7.28515625" style="1" customWidth="1"/>
    <col min="7417" max="7417" width="14.28515625" style="1" customWidth="1"/>
    <col min="7418" max="7658" width="9.140625" style="1"/>
    <col min="7659" max="7659" width="14.42578125" style="1" bestFit="1" customWidth="1"/>
    <col min="7660" max="7665" width="7.7109375" style="1" customWidth="1"/>
    <col min="7666" max="7666" width="9.28515625" style="1" customWidth="1"/>
    <col min="7667" max="7667" width="7.7109375" style="1" customWidth="1"/>
    <col min="7668" max="7668" width="15.5703125" style="1" customWidth="1"/>
    <col min="7669" max="7669" width="7.7109375" style="1" customWidth="1"/>
    <col min="7670" max="7670" width="14.7109375" style="1" bestFit="1" customWidth="1"/>
    <col min="7671" max="7671" width="11.28515625" style="1" customWidth="1"/>
    <col min="7672" max="7672" width="7.28515625" style="1" customWidth="1"/>
    <col min="7673" max="7673" width="14.28515625" style="1" customWidth="1"/>
    <col min="7674" max="7914" width="9.140625" style="1"/>
    <col min="7915" max="7915" width="14.42578125" style="1" bestFit="1" customWidth="1"/>
    <col min="7916" max="7921" width="7.7109375" style="1" customWidth="1"/>
    <col min="7922" max="7922" width="9.28515625" style="1" customWidth="1"/>
    <col min="7923" max="7923" width="7.7109375" style="1" customWidth="1"/>
    <col min="7924" max="7924" width="15.5703125" style="1" customWidth="1"/>
    <col min="7925" max="7925" width="7.7109375" style="1" customWidth="1"/>
    <col min="7926" max="7926" width="14.7109375" style="1" bestFit="1" customWidth="1"/>
    <col min="7927" max="7927" width="11.28515625" style="1" customWidth="1"/>
    <col min="7928" max="7928" width="7.28515625" style="1" customWidth="1"/>
    <col min="7929" max="7929" width="14.28515625" style="1" customWidth="1"/>
    <col min="7930" max="8170" width="9.140625" style="1"/>
    <col min="8171" max="8171" width="14.42578125" style="1" bestFit="1" customWidth="1"/>
    <col min="8172" max="8177" width="7.7109375" style="1" customWidth="1"/>
    <col min="8178" max="8178" width="9.28515625" style="1" customWidth="1"/>
    <col min="8179" max="8179" width="7.7109375" style="1" customWidth="1"/>
    <col min="8180" max="8180" width="15.5703125" style="1" customWidth="1"/>
    <col min="8181" max="8181" width="7.7109375" style="1" customWidth="1"/>
    <col min="8182" max="8182" width="14.7109375" style="1" bestFit="1" customWidth="1"/>
    <col min="8183" max="8183" width="11.28515625" style="1" customWidth="1"/>
    <col min="8184" max="8184" width="7.28515625" style="1" customWidth="1"/>
    <col min="8185" max="8185" width="14.28515625" style="1" customWidth="1"/>
    <col min="8186" max="8426" width="9.140625" style="1"/>
    <col min="8427" max="8427" width="14.42578125" style="1" bestFit="1" customWidth="1"/>
    <col min="8428" max="8433" width="7.7109375" style="1" customWidth="1"/>
    <col min="8434" max="8434" width="9.28515625" style="1" customWidth="1"/>
    <col min="8435" max="8435" width="7.7109375" style="1" customWidth="1"/>
    <col min="8436" max="8436" width="15.5703125" style="1" customWidth="1"/>
    <col min="8437" max="8437" width="7.7109375" style="1" customWidth="1"/>
    <col min="8438" max="8438" width="14.7109375" style="1" bestFit="1" customWidth="1"/>
    <col min="8439" max="8439" width="11.28515625" style="1" customWidth="1"/>
    <col min="8440" max="8440" width="7.28515625" style="1" customWidth="1"/>
    <col min="8441" max="8441" width="14.28515625" style="1" customWidth="1"/>
    <col min="8442" max="8682" width="9.140625" style="1"/>
    <col min="8683" max="8683" width="14.42578125" style="1" bestFit="1" customWidth="1"/>
    <col min="8684" max="8689" width="7.7109375" style="1" customWidth="1"/>
    <col min="8690" max="8690" width="9.28515625" style="1" customWidth="1"/>
    <col min="8691" max="8691" width="7.7109375" style="1" customWidth="1"/>
    <col min="8692" max="8692" width="15.5703125" style="1" customWidth="1"/>
    <col min="8693" max="8693" width="7.7109375" style="1" customWidth="1"/>
    <col min="8694" max="8694" width="14.7109375" style="1" bestFit="1" customWidth="1"/>
    <col min="8695" max="8695" width="11.28515625" style="1" customWidth="1"/>
    <col min="8696" max="8696" width="7.28515625" style="1" customWidth="1"/>
    <col min="8697" max="8697" width="14.28515625" style="1" customWidth="1"/>
    <col min="8698" max="8938" width="9.140625" style="1"/>
    <col min="8939" max="8939" width="14.42578125" style="1" bestFit="1" customWidth="1"/>
    <col min="8940" max="8945" width="7.7109375" style="1" customWidth="1"/>
    <col min="8946" max="8946" width="9.28515625" style="1" customWidth="1"/>
    <col min="8947" max="8947" width="7.7109375" style="1" customWidth="1"/>
    <col min="8948" max="8948" width="15.5703125" style="1" customWidth="1"/>
    <col min="8949" max="8949" width="7.7109375" style="1" customWidth="1"/>
    <col min="8950" max="8950" width="14.7109375" style="1" bestFit="1" customWidth="1"/>
    <col min="8951" max="8951" width="11.28515625" style="1" customWidth="1"/>
    <col min="8952" max="8952" width="7.28515625" style="1" customWidth="1"/>
    <col min="8953" max="8953" width="14.28515625" style="1" customWidth="1"/>
    <col min="8954" max="9194" width="9.140625" style="1"/>
    <col min="9195" max="9195" width="14.42578125" style="1" bestFit="1" customWidth="1"/>
    <col min="9196" max="9201" width="7.7109375" style="1" customWidth="1"/>
    <col min="9202" max="9202" width="9.28515625" style="1" customWidth="1"/>
    <col min="9203" max="9203" width="7.7109375" style="1" customWidth="1"/>
    <col min="9204" max="9204" width="15.5703125" style="1" customWidth="1"/>
    <col min="9205" max="9205" width="7.7109375" style="1" customWidth="1"/>
    <col min="9206" max="9206" width="14.7109375" style="1" bestFit="1" customWidth="1"/>
    <col min="9207" max="9207" width="11.28515625" style="1" customWidth="1"/>
    <col min="9208" max="9208" width="7.28515625" style="1" customWidth="1"/>
    <col min="9209" max="9209" width="14.28515625" style="1" customWidth="1"/>
    <col min="9210" max="9450" width="9.140625" style="1"/>
    <col min="9451" max="9451" width="14.42578125" style="1" bestFit="1" customWidth="1"/>
    <col min="9452" max="9457" width="7.7109375" style="1" customWidth="1"/>
    <col min="9458" max="9458" width="9.28515625" style="1" customWidth="1"/>
    <col min="9459" max="9459" width="7.7109375" style="1" customWidth="1"/>
    <col min="9460" max="9460" width="15.5703125" style="1" customWidth="1"/>
    <col min="9461" max="9461" width="7.7109375" style="1" customWidth="1"/>
    <col min="9462" max="9462" width="14.7109375" style="1" bestFit="1" customWidth="1"/>
    <col min="9463" max="9463" width="11.28515625" style="1" customWidth="1"/>
    <col min="9464" max="9464" width="7.28515625" style="1" customWidth="1"/>
    <col min="9465" max="9465" width="14.28515625" style="1" customWidth="1"/>
    <col min="9466" max="9706" width="9.140625" style="1"/>
    <col min="9707" max="9707" width="14.42578125" style="1" bestFit="1" customWidth="1"/>
    <col min="9708" max="9713" width="7.7109375" style="1" customWidth="1"/>
    <col min="9714" max="9714" width="9.28515625" style="1" customWidth="1"/>
    <col min="9715" max="9715" width="7.7109375" style="1" customWidth="1"/>
    <col min="9716" max="9716" width="15.5703125" style="1" customWidth="1"/>
    <col min="9717" max="9717" width="7.7109375" style="1" customWidth="1"/>
    <col min="9718" max="9718" width="14.7109375" style="1" bestFit="1" customWidth="1"/>
    <col min="9719" max="9719" width="11.28515625" style="1" customWidth="1"/>
    <col min="9720" max="9720" width="7.28515625" style="1" customWidth="1"/>
    <col min="9721" max="9721" width="14.28515625" style="1" customWidth="1"/>
    <col min="9722" max="9962" width="9.140625" style="1"/>
    <col min="9963" max="9963" width="14.42578125" style="1" bestFit="1" customWidth="1"/>
    <col min="9964" max="9969" width="7.7109375" style="1" customWidth="1"/>
    <col min="9970" max="9970" width="9.28515625" style="1" customWidth="1"/>
    <col min="9971" max="9971" width="7.7109375" style="1" customWidth="1"/>
    <col min="9972" max="9972" width="15.5703125" style="1" customWidth="1"/>
    <col min="9973" max="9973" width="7.7109375" style="1" customWidth="1"/>
    <col min="9974" max="9974" width="14.7109375" style="1" bestFit="1" customWidth="1"/>
    <col min="9975" max="9975" width="11.28515625" style="1" customWidth="1"/>
    <col min="9976" max="9976" width="7.28515625" style="1" customWidth="1"/>
    <col min="9977" max="9977" width="14.28515625" style="1" customWidth="1"/>
    <col min="9978" max="10218" width="9.140625" style="1"/>
    <col min="10219" max="10219" width="14.42578125" style="1" bestFit="1" customWidth="1"/>
    <col min="10220" max="10225" width="7.7109375" style="1" customWidth="1"/>
    <col min="10226" max="10226" width="9.28515625" style="1" customWidth="1"/>
    <col min="10227" max="10227" width="7.7109375" style="1" customWidth="1"/>
    <col min="10228" max="10228" width="15.5703125" style="1" customWidth="1"/>
    <col min="10229" max="10229" width="7.7109375" style="1" customWidth="1"/>
    <col min="10230" max="10230" width="14.7109375" style="1" bestFit="1" customWidth="1"/>
    <col min="10231" max="10231" width="11.28515625" style="1" customWidth="1"/>
    <col min="10232" max="10232" width="7.28515625" style="1" customWidth="1"/>
    <col min="10233" max="10233" width="14.28515625" style="1" customWidth="1"/>
    <col min="10234" max="10474" width="9.140625" style="1"/>
    <col min="10475" max="10475" width="14.42578125" style="1" bestFit="1" customWidth="1"/>
    <col min="10476" max="10481" width="7.7109375" style="1" customWidth="1"/>
    <col min="10482" max="10482" width="9.28515625" style="1" customWidth="1"/>
    <col min="10483" max="10483" width="7.7109375" style="1" customWidth="1"/>
    <col min="10484" max="10484" width="15.5703125" style="1" customWidth="1"/>
    <col min="10485" max="10485" width="7.7109375" style="1" customWidth="1"/>
    <col min="10486" max="10486" width="14.7109375" style="1" bestFit="1" customWidth="1"/>
    <col min="10487" max="10487" width="11.28515625" style="1" customWidth="1"/>
    <col min="10488" max="10488" width="7.28515625" style="1" customWidth="1"/>
    <col min="10489" max="10489" width="14.28515625" style="1" customWidth="1"/>
    <col min="10490" max="10730" width="9.140625" style="1"/>
    <col min="10731" max="10731" width="14.42578125" style="1" bestFit="1" customWidth="1"/>
    <col min="10732" max="10737" width="7.7109375" style="1" customWidth="1"/>
    <col min="10738" max="10738" width="9.28515625" style="1" customWidth="1"/>
    <col min="10739" max="10739" width="7.7109375" style="1" customWidth="1"/>
    <col min="10740" max="10740" width="15.5703125" style="1" customWidth="1"/>
    <col min="10741" max="10741" width="7.7109375" style="1" customWidth="1"/>
    <col min="10742" max="10742" width="14.7109375" style="1" bestFit="1" customWidth="1"/>
    <col min="10743" max="10743" width="11.28515625" style="1" customWidth="1"/>
    <col min="10744" max="10744" width="7.28515625" style="1" customWidth="1"/>
    <col min="10745" max="10745" width="14.28515625" style="1" customWidth="1"/>
    <col min="10746" max="10986" width="9.140625" style="1"/>
    <col min="10987" max="10987" width="14.42578125" style="1" bestFit="1" customWidth="1"/>
    <col min="10988" max="10993" width="7.7109375" style="1" customWidth="1"/>
    <col min="10994" max="10994" width="9.28515625" style="1" customWidth="1"/>
    <col min="10995" max="10995" width="7.7109375" style="1" customWidth="1"/>
    <col min="10996" max="10996" width="15.5703125" style="1" customWidth="1"/>
    <col min="10997" max="10997" width="7.7109375" style="1" customWidth="1"/>
    <col min="10998" max="10998" width="14.7109375" style="1" bestFit="1" customWidth="1"/>
    <col min="10999" max="10999" width="11.28515625" style="1" customWidth="1"/>
    <col min="11000" max="11000" width="7.28515625" style="1" customWidth="1"/>
    <col min="11001" max="11001" width="14.28515625" style="1" customWidth="1"/>
    <col min="11002" max="11242" width="9.140625" style="1"/>
    <col min="11243" max="11243" width="14.42578125" style="1" bestFit="1" customWidth="1"/>
    <col min="11244" max="11249" width="7.7109375" style="1" customWidth="1"/>
    <col min="11250" max="11250" width="9.28515625" style="1" customWidth="1"/>
    <col min="11251" max="11251" width="7.7109375" style="1" customWidth="1"/>
    <col min="11252" max="11252" width="15.5703125" style="1" customWidth="1"/>
    <col min="11253" max="11253" width="7.7109375" style="1" customWidth="1"/>
    <col min="11254" max="11254" width="14.7109375" style="1" bestFit="1" customWidth="1"/>
    <col min="11255" max="11255" width="11.28515625" style="1" customWidth="1"/>
    <col min="11256" max="11256" width="7.28515625" style="1" customWidth="1"/>
    <col min="11257" max="11257" width="14.28515625" style="1" customWidth="1"/>
    <col min="11258" max="11498" width="9.140625" style="1"/>
    <col min="11499" max="11499" width="14.42578125" style="1" bestFit="1" customWidth="1"/>
    <col min="11500" max="11505" width="7.7109375" style="1" customWidth="1"/>
    <col min="11506" max="11506" width="9.28515625" style="1" customWidth="1"/>
    <col min="11507" max="11507" width="7.7109375" style="1" customWidth="1"/>
    <col min="11508" max="11508" width="15.5703125" style="1" customWidth="1"/>
    <col min="11509" max="11509" width="7.7109375" style="1" customWidth="1"/>
    <col min="11510" max="11510" width="14.7109375" style="1" bestFit="1" customWidth="1"/>
    <col min="11511" max="11511" width="11.28515625" style="1" customWidth="1"/>
    <col min="11512" max="11512" width="7.28515625" style="1" customWidth="1"/>
    <col min="11513" max="11513" width="14.28515625" style="1" customWidth="1"/>
    <col min="11514" max="11754" width="9.140625" style="1"/>
    <col min="11755" max="11755" width="14.42578125" style="1" bestFit="1" customWidth="1"/>
    <col min="11756" max="11761" width="7.7109375" style="1" customWidth="1"/>
    <col min="11762" max="11762" width="9.28515625" style="1" customWidth="1"/>
    <col min="11763" max="11763" width="7.7109375" style="1" customWidth="1"/>
    <col min="11764" max="11764" width="15.5703125" style="1" customWidth="1"/>
    <col min="11765" max="11765" width="7.7109375" style="1" customWidth="1"/>
    <col min="11766" max="11766" width="14.7109375" style="1" bestFit="1" customWidth="1"/>
    <col min="11767" max="11767" width="11.28515625" style="1" customWidth="1"/>
    <col min="11768" max="11768" width="7.28515625" style="1" customWidth="1"/>
    <col min="11769" max="11769" width="14.28515625" style="1" customWidth="1"/>
    <col min="11770" max="12010" width="9.140625" style="1"/>
    <col min="12011" max="12011" width="14.42578125" style="1" bestFit="1" customWidth="1"/>
    <col min="12012" max="12017" width="7.7109375" style="1" customWidth="1"/>
    <col min="12018" max="12018" width="9.28515625" style="1" customWidth="1"/>
    <col min="12019" max="12019" width="7.7109375" style="1" customWidth="1"/>
    <col min="12020" max="12020" width="15.5703125" style="1" customWidth="1"/>
    <col min="12021" max="12021" width="7.7109375" style="1" customWidth="1"/>
    <col min="12022" max="12022" width="14.7109375" style="1" bestFit="1" customWidth="1"/>
    <col min="12023" max="12023" width="11.28515625" style="1" customWidth="1"/>
    <col min="12024" max="12024" width="7.28515625" style="1" customWidth="1"/>
    <col min="12025" max="12025" width="14.28515625" style="1" customWidth="1"/>
    <col min="12026" max="12266" width="9.140625" style="1"/>
    <col min="12267" max="12267" width="14.42578125" style="1" bestFit="1" customWidth="1"/>
    <col min="12268" max="12273" width="7.7109375" style="1" customWidth="1"/>
    <col min="12274" max="12274" width="9.28515625" style="1" customWidth="1"/>
    <col min="12275" max="12275" width="7.7109375" style="1" customWidth="1"/>
    <col min="12276" max="12276" width="15.5703125" style="1" customWidth="1"/>
    <col min="12277" max="12277" width="7.7109375" style="1" customWidth="1"/>
    <col min="12278" max="12278" width="14.7109375" style="1" bestFit="1" customWidth="1"/>
    <col min="12279" max="12279" width="11.28515625" style="1" customWidth="1"/>
    <col min="12280" max="12280" width="7.28515625" style="1" customWidth="1"/>
    <col min="12281" max="12281" width="14.28515625" style="1" customWidth="1"/>
    <col min="12282" max="12522" width="9.140625" style="1"/>
    <col min="12523" max="12523" width="14.42578125" style="1" bestFit="1" customWidth="1"/>
    <col min="12524" max="12529" width="7.7109375" style="1" customWidth="1"/>
    <col min="12530" max="12530" width="9.28515625" style="1" customWidth="1"/>
    <col min="12531" max="12531" width="7.7109375" style="1" customWidth="1"/>
    <col min="12532" max="12532" width="15.5703125" style="1" customWidth="1"/>
    <col min="12533" max="12533" width="7.7109375" style="1" customWidth="1"/>
    <col min="12534" max="12534" width="14.7109375" style="1" bestFit="1" customWidth="1"/>
    <col min="12535" max="12535" width="11.28515625" style="1" customWidth="1"/>
    <col min="12536" max="12536" width="7.28515625" style="1" customWidth="1"/>
    <col min="12537" max="12537" width="14.28515625" style="1" customWidth="1"/>
    <col min="12538" max="12778" width="9.140625" style="1"/>
    <col min="12779" max="12779" width="14.42578125" style="1" bestFit="1" customWidth="1"/>
    <col min="12780" max="12785" width="7.7109375" style="1" customWidth="1"/>
    <col min="12786" max="12786" width="9.28515625" style="1" customWidth="1"/>
    <col min="12787" max="12787" width="7.7109375" style="1" customWidth="1"/>
    <col min="12788" max="12788" width="15.5703125" style="1" customWidth="1"/>
    <col min="12789" max="12789" width="7.7109375" style="1" customWidth="1"/>
    <col min="12790" max="12790" width="14.7109375" style="1" bestFit="1" customWidth="1"/>
    <col min="12791" max="12791" width="11.28515625" style="1" customWidth="1"/>
    <col min="12792" max="12792" width="7.28515625" style="1" customWidth="1"/>
    <col min="12793" max="12793" width="14.28515625" style="1" customWidth="1"/>
    <col min="12794" max="13034" width="9.140625" style="1"/>
    <col min="13035" max="13035" width="14.42578125" style="1" bestFit="1" customWidth="1"/>
    <col min="13036" max="13041" width="7.7109375" style="1" customWidth="1"/>
    <col min="13042" max="13042" width="9.28515625" style="1" customWidth="1"/>
    <col min="13043" max="13043" width="7.7109375" style="1" customWidth="1"/>
    <col min="13044" max="13044" width="15.5703125" style="1" customWidth="1"/>
    <col min="13045" max="13045" width="7.7109375" style="1" customWidth="1"/>
    <col min="13046" max="13046" width="14.7109375" style="1" bestFit="1" customWidth="1"/>
    <col min="13047" max="13047" width="11.28515625" style="1" customWidth="1"/>
    <col min="13048" max="13048" width="7.28515625" style="1" customWidth="1"/>
    <col min="13049" max="13049" width="14.28515625" style="1" customWidth="1"/>
    <col min="13050" max="13290" width="9.140625" style="1"/>
    <col min="13291" max="13291" width="14.42578125" style="1" bestFit="1" customWidth="1"/>
    <col min="13292" max="13297" width="7.7109375" style="1" customWidth="1"/>
    <col min="13298" max="13298" width="9.28515625" style="1" customWidth="1"/>
    <col min="13299" max="13299" width="7.7109375" style="1" customWidth="1"/>
    <col min="13300" max="13300" width="15.5703125" style="1" customWidth="1"/>
    <col min="13301" max="13301" width="7.7109375" style="1" customWidth="1"/>
    <col min="13302" max="13302" width="14.7109375" style="1" bestFit="1" customWidth="1"/>
    <col min="13303" max="13303" width="11.28515625" style="1" customWidth="1"/>
    <col min="13304" max="13304" width="7.28515625" style="1" customWidth="1"/>
    <col min="13305" max="13305" width="14.28515625" style="1" customWidth="1"/>
    <col min="13306" max="13546" width="9.140625" style="1"/>
    <col min="13547" max="13547" width="14.42578125" style="1" bestFit="1" customWidth="1"/>
    <col min="13548" max="13553" width="7.7109375" style="1" customWidth="1"/>
    <col min="13554" max="13554" width="9.28515625" style="1" customWidth="1"/>
    <col min="13555" max="13555" width="7.7109375" style="1" customWidth="1"/>
    <col min="13556" max="13556" width="15.5703125" style="1" customWidth="1"/>
    <col min="13557" max="13557" width="7.7109375" style="1" customWidth="1"/>
    <col min="13558" max="13558" width="14.7109375" style="1" bestFit="1" customWidth="1"/>
    <col min="13559" max="13559" width="11.28515625" style="1" customWidth="1"/>
    <col min="13560" max="13560" width="7.28515625" style="1" customWidth="1"/>
    <col min="13561" max="13561" width="14.28515625" style="1" customWidth="1"/>
    <col min="13562" max="13802" width="9.140625" style="1"/>
    <col min="13803" max="13803" width="14.42578125" style="1" bestFit="1" customWidth="1"/>
    <col min="13804" max="13809" width="7.7109375" style="1" customWidth="1"/>
    <col min="13810" max="13810" width="9.28515625" style="1" customWidth="1"/>
    <col min="13811" max="13811" width="7.7109375" style="1" customWidth="1"/>
    <col min="13812" max="13812" width="15.5703125" style="1" customWidth="1"/>
    <col min="13813" max="13813" width="7.7109375" style="1" customWidth="1"/>
    <col min="13814" max="13814" width="14.7109375" style="1" bestFit="1" customWidth="1"/>
    <col min="13815" max="13815" width="11.28515625" style="1" customWidth="1"/>
    <col min="13816" max="13816" width="7.28515625" style="1" customWidth="1"/>
    <col min="13817" max="13817" width="14.28515625" style="1" customWidth="1"/>
    <col min="13818" max="14058" width="9.140625" style="1"/>
    <col min="14059" max="14059" width="14.42578125" style="1" bestFit="1" customWidth="1"/>
    <col min="14060" max="14065" width="7.7109375" style="1" customWidth="1"/>
    <col min="14066" max="14066" width="9.28515625" style="1" customWidth="1"/>
    <col min="14067" max="14067" width="7.7109375" style="1" customWidth="1"/>
    <col min="14068" max="14068" width="15.5703125" style="1" customWidth="1"/>
    <col min="14069" max="14069" width="7.7109375" style="1" customWidth="1"/>
    <col min="14070" max="14070" width="14.7109375" style="1" bestFit="1" customWidth="1"/>
    <col min="14071" max="14071" width="11.28515625" style="1" customWidth="1"/>
    <col min="14072" max="14072" width="7.28515625" style="1" customWidth="1"/>
    <col min="14073" max="14073" width="14.28515625" style="1" customWidth="1"/>
    <col min="14074" max="14314" width="9.140625" style="1"/>
    <col min="14315" max="14315" width="14.42578125" style="1" bestFit="1" customWidth="1"/>
    <col min="14316" max="14321" width="7.7109375" style="1" customWidth="1"/>
    <col min="14322" max="14322" width="9.28515625" style="1" customWidth="1"/>
    <col min="14323" max="14323" width="7.7109375" style="1" customWidth="1"/>
    <col min="14324" max="14324" width="15.5703125" style="1" customWidth="1"/>
    <col min="14325" max="14325" width="7.7109375" style="1" customWidth="1"/>
    <col min="14326" max="14326" width="14.7109375" style="1" bestFit="1" customWidth="1"/>
    <col min="14327" max="14327" width="11.28515625" style="1" customWidth="1"/>
    <col min="14328" max="14328" width="7.28515625" style="1" customWidth="1"/>
    <col min="14329" max="14329" width="14.28515625" style="1" customWidth="1"/>
    <col min="14330" max="14570" width="9.140625" style="1"/>
    <col min="14571" max="14571" width="14.42578125" style="1" bestFit="1" customWidth="1"/>
    <col min="14572" max="14577" width="7.7109375" style="1" customWidth="1"/>
    <col min="14578" max="14578" width="9.28515625" style="1" customWidth="1"/>
    <col min="14579" max="14579" width="7.7109375" style="1" customWidth="1"/>
    <col min="14580" max="14580" width="15.5703125" style="1" customWidth="1"/>
    <col min="14581" max="14581" width="7.7109375" style="1" customWidth="1"/>
    <col min="14582" max="14582" width="14.7109375" style="1" bestFit="1" customWidth="1"/>
    <col min="14583" max="14583" width="11.28515625" style="1" customWidth="1"/>
    <col min="14584" max="14584" width="7.28515625" style="1" customWidth="1"/>
    <col min="14585" max="14585" width="14.28515625" style="1" customWidth="1"/>
    <col min="14586" max="14826" width="9.140625" style="1"/>
    <col min="14827" max="14827" width="14.42578125" style="1" bestFit="1" customWidth="1"/>
    <col min="14828" max="14833" width="7.7109375" style="1" customWidth="1"/>
    <col min="14834" max="14834" width="9.28515625" style="1" customWidth="1"/>
    <col min="14835" max="14835" width="7.7109375" style="1" customWidth="1"/>
    <col min="14836" max="14836" width="15.5703125" style="1" customWidth="1"/>
    <col min="14837" max="14837" width="7.7109375" style="1" customWidth="1"/>
    <col min="14838" max="14838" width="14.7109375" style="1" bestFit="1" customWidth="1"/>
    <col min="14839" max="14839" width="11.28515625" style="1" customWidth="1"/>
    <col min="14840" max="14840" width="7.28515625" style="1" customWidth="1"/>
    <col min="14841" max="14841" width="14.28515625" style="1" customWidth="1"/>
    <col min="14842" max="15082" width="9.140625" style="1"/>
    <col min="15083" max="15083" width="14.42578125" style="1" bestFit="1" customWidth="1"/>
    <col min="15084" max="15089" width="7.7109375" style="1" customWidth="1"/>
    <col min="15090" max="15090" width="9.28515625" style="1" customWidth="1"/>
    <col min="15091" max="15091" width="7.7109375" style="1" customWidth="1"/>
    <col min="15092" max="15092" width="15.5703125" style="1" customWidth="1"/>
    <col min="15093" max="15093" width="7.7109375" style="1" customWidth="1"/>
    <col min="15094" max="15094" width="14.7109375" style="1" bestFit="1" customWidth="1"/>
    <col min="15095" max="15095" width="11.28515625" style="1" customWidth="1"/>
    <col min="15096" max="15096" width="7.28515625" style="1" customWidth="1"/>
    <col min="15097" max="15097" width="14.28515625" style="1" customWidth="1"/>
    <col min="15098" max="15338" width="9.140625" style="1"/>
    <col min="15339" max="15339" width="14.42578125" style="1" bestFit="1" customWidth="1"/>
    <col min="15340" max="15345" width="7.7109375" style="1" customWidth="1"/>
    <col min="15346" max="15346" width="9.28515625" style="1" customWidth="1"/>
    <col min="15347" max="15347" width="7.7109375" style="1" customWidth="1"/>
    <col min="15348" max="15348" width="15.5703125" style="1" customWidth="1"/>
    <col min="15349" max="15349" width="7.7109375" style="1" customWidth="1"/>
    <col min="15350" max="15350" width="14.7109375" style="1" bestFit="1" customWidth="1"/>
    <col min="15351" max="15351" width="11.28515625" style="1" customWidth="1"/>
    <col min="15352" max="15352" width="7.28515625" style="1" customWidth="1"/>
    <col min="15353" max="15353" width="14.28515625" style="1" customWidth="1"/>
    <col min="15354" max="15594" width="9.140625" style="1"/>
    <col min="15595" max="15595" width="14.42578125" style="1" bestFit="1" customWidth="1"/>
    <col min="15596" max="15601" width="7.7109375" style="1" customWidth="1"/>
    <col min="15602" max="15602" width="9.28515625" style="1" customWidth="1"/>
    <col min="15603" max="15603" width="7.7109375" style="1" customWidth="1"/>
    <col min="15604" max="15604" width="15.5703125" style="1" customWidth="1"/>
    <col min="15605" max="15605" width="7.7109375" style="1" customWidth="1"/>
    <col min="15606" max="15606" width="14.7109375" style="1" bestFit="1" customWidth="1"/>
    <col min="15607" max="15607" width="11.28515625" style="1" customWidth="1"/>
    <col min="15608" max="15608" width="7.28515625" style="1" customWidth="1"/>
    <col min="15609" max="15609" width="14.28515625" style="1" customWidth="1"/>
    <col min="15610" max="15850" width="9.140625" style="1"/>
    <col min="15851" max="15851" width="14.42578125" style="1" bestFit="1" customWidth="1"/>
    <col min="15852" max="15857" width="7.7109375" style="1" customWidth="1"/>
    <col min="15858" max="15858" width="9.28515625" style="1" customWidth="1"/>
    <col min="15859" max="15859" width="7.7109375" style="1" customWidth="1"/>
    <col min="15860" max="15860" width="15.5703125" style="1" customWidth="1"/>
    <col min="15861" max="15861" width="7.7109375" style="1" customWidth="1"/>
    <col min="15862" max="15862" width="14.7109375" style="1" bestFit="1" customWidth="1"/>
    <col min="15863" max="15863" width="11.28515625" style="1" customWidth="1"/>
    <col min="15864" max="15864" width="7.28515625" style="1" customWidth="1"/>
    <col min="15865" max="15865" width="14.28515625" style="1" customWidth="1"/>
    <col min="15866" max="16106" width="9.140625" style="1"/>
    <col min="16107" max="16107" width="14.42578125" style="1" bestFit="1" customWidth="1"/>
    <col min="16108" max="16113" width="7.7109375" style="1" customWidth="1"/>
    <col min="16114" max="16114" width="9.28515625" style="1" customWidth="1"/>
    <col min="16115" max="16115" width="7.7109375" style="1" customWidth="1"/>
    <col min="16116" max="16116" width="15.5703125" style="1" customWidth="1"/>
    <col min="16117" max="16117" width="7.7109375" style="1" customWidth="1"/>
    <col min="16118" max="16118" width="14.7109375" style="1" bestFit="1" customWidth="1"/>
    <col min="16119" max="16119" width="11.28515625" style="1" customWidth="1"/>
    <col min="16120" max="16120" width="7.28515625" style="1" customWidth="1"/>
    <col min="16121" max="16121" width="14.28515625" style="1" customWidth="1"/>
    <col min="16122" max="16384" width="9.140625" style="1"/>
  </cols>
  <sheetData>
    <row r="1" spans="1:23" ht="22.5" customHeight="1" x14ac:dyDescent="0.25">
      <c r="A1" s="177" t="s">
        <v>0</v>
      </c>
      <c r="B1" s="178"/>
      <c r="C1" s="178"/>
      <c r="D1" s="178"/>
      <c r="E1" s="178"/>
      <c r="F1" s="178"/>
      <c r="G1" s="178"/>
      <c r="H1" s="179"/>
      <c r="I1" s="186" t="s">
        <v>1</v>
      </c>
      <c r="J1" s="187"/>
      <c r="K1" s="187"/>
      <c r="L1" s="187"/>
      <c r="M1" s="188"/>
      <c r="N1" s="118" t="s">
        <v>2</v>
      </c>
      <c r="O1" s="119"/>
    </row>
    <row r="2" spans="1:23" x14ac:dyDescent="0.25">
      <c r="A2" s="180"/>
      <c r="B2" s="181"/>
      <c r="C2" s="181"/>
      <c r="D2" s="181"/>
      <c r="E2" s="181"/>
      <c r="F2" s="181"/>
      <c r="G2" s="181"/>
      <c r="H2" s="182"/>
      <c r="I2" s="3"/>
      <c r="J2" s="50"/>
      <c r="K2" s="50"/>
      <c r="L2" s="50"/>
      <c r="M2" s="4"/>
      <c r="N2" s="50"/>
      <c r="O2" s="5"/>
    </row>
    <row r="3" spans="1:23" ht="12.75" customHeight="1" x14ac:dyDescent="0.25">
      <c r="A3" s="180"/>
      <c r="B3" s="181"/>
      <c r="C3" s="181"/>
      <c r="D3" s="181"/>
      <c r="E3" s="181"/>
      <c r="F3" s="181"/>
      <c r="G3" s="181"/>
      <c r="H3" s="182"/>
      <c r="I3" s="70" t="s">
        <v>142</v>
      </c>
      <c r="J3" s="120"/>
      <c r="K3" s="120"/>
      <c r="L3" s="120"/>
      <c r="M3" s="121"/>
      <c r="N3" s="71" t="s">
        <v>3</v>
      </c>
      <c r="O3" s="5"/>
    </row>
    <row r="4" spans="1:23" x14ac:dyDescent="0.25">
      <c r="A4" s="180"/>
      <c r="B4" s="181"/>
      <c r="C4" s="181"/>
      <c r="D4" s="181"/>
      <c r="E4" s="181"/>
      <c r="F4" s="181"/>
      <c r="G4" s="181"/>
      <c r="H4" s="182"/>
      <c r="I4" s="72" t="s">
        <v>143</v>
      </c>
      <c r="J4" s="120"/>
      <c r="K4" s="120"/>
      <c r="L4" s="120"/>
      <c r="M4" s="121"/>
      <c r="N4" s="50"/>
      <c r="O4" s="5"/>
    </row>
    <row r="5" spans="1:23" x14ac:dyDescent="0.25">
      <c r="A5" s="180"/>
      <c r="B5" s="181"/>
      <c r="C5" s="181"/>
      <c r="D5" s="181"/>
      <c r="E5" s="181"/>
      <c r="F5" s="181"/>
      <c r="G5" s="181"/>
      <c r="H5" s="182"/>
      <c r="I5" s="122"/>
      <c r="J5" s="120"/>
      <c r="K5" s="120"/>
      <c r="L5" s="120"/>
      <c r="M5" s="121"/>
      <c r="N5" s="2"/>
      <c r="O5" s="6"/>
    </row>
    <row r="6" spans="1:23" x14ac:dyDescent="0.25">
      <c r="A6" s="180"/>
      <c r="B6" s="181"/>
      <c r="C6" s="181"/>
      <c r="D6" s="181"/>
      <c r="E6" s="181"/>
      <c r="F6" s="181"/>
      <c r="G6" s="181"/>
      <c r="H6" s="182"/>
      <c r="I6" s="122"/>
      <c r="J6" s="120"/>
      <c r="K6" s="120"/>
      <c r="L6" s="120"/>
      <c r="M6" s="121"/>
      <c r="N6" s="73" t="s">
        <v>4</v>
      </c>
      <c r="O6" s="5"/>
    </row>
    <row r="7" spans="1:23" ht="8.25" customHeight="1" x14ac:dyDescent="0.25">
      <c r="A7" s="180"/>
      <c r="B7" s="181"/>
      <c r="C7" s="181"/>
      <c r="D7" s="181"/>
      <c r="E7" s="181"/>
      <c r="F7" s="181"/>
      <c r="G7" s="181"/>
      <c r="H7" s="182"/>
      <c r="I7" s="122"/>
      <c r="J7" s="120"/>
      <c r="K7" s="120"/>
      <c r="L7" s="120"/>
      <c r="M7" s="121"/>
      <c r="N7" s="50"/>
      <c r="O7" s="5"/>
    </row>
    <row r="8" spans="1:23" x14ac:dyDescent="0.25">
      <c r="A8" s="180"/>
      <c r="B8" s="181"/>
      <c r="C8" s="181"/>
      <c r="D8" s="181"/>
      <c r="E8" s="181"/>
      <c r="F8" s="181"/>
      <c r="G8" s="181"/>
      <c r="H8" s="182"/>
      <c r="I8" s="122"/>
      <c r="J8" s="120"/>
      <c r="K8" s="120"/>
      <c r="L8" s="120"/>
      <c r="M8" s="121"/>
      <c r="N8" s="160">
        <v>43363</v>
      </c>
      <c r="O8" s="161"/>
    </row>
    <row r="9" spans="1:23" x14ac:dyDescent="0.25">
      <c r="A9" s="183"/>
      <c r="B9" s="184"/>
      <c r="C9" s="184"/>
      <c r="D9" s="184"/>
      <c r="E9" s="184"/>
      <c r="F9" s="184"/>
      <c r="G9" s="184"/>
      <c r="H9" s="185"/>
      <c r="I9" s="123"/>
      <c r="J9" s="124"/>
      <c r="K9" s="124"/>
      <c r="L9" s="124"/>
      <c r="M9" s="125"/>
      <c r="N9" s="162"/>
      <c r="O9" s="163"/>
    </row>
    <row r="10" spans="1:23" x14ac:dyDescent="0.25">
      <c r="A10" s="164" t="s">
        <v>5</v>
      </c>
      <c r="B10" s="165"/>
      <c r="C10" s="165"/>
      <c r="D10" s="165"/>
      <c r="E10" s="165"/>
      <c r="F10" s="166"/>
      <c r="G10" s="7"/>
      <c r="H10" s="170" t="s">
        <v>6</v>
      </c>
      <c r="I10" s="171"/>
      <c r="J10" s="171"/>
      <c r="K10" s="171"/>
      <c r="L10" s="171"/>
      <c r="M10" s="171"/>
      <c r="N10" s="171"/>
      <c r="O10" s="172"/>
    </row>
    <row r="11" spans="1:23" x14ac:dyDescent="0.25">
      <c r="A11" s="167"/>
      <c r="B11" s="168"/>
      <c r="C11" s="168"/>
      <c r="D11" s="168"/>
      <c r="E11" s="168"/>
      <c r="F11" s="169"/>
      <c r="G11" s="7"/>
      <c r="H11" s="173"/>
      <c r="I11" s="174"/>
      <c r="J11" s="174"/>
      <c r="K11" s="174"/>
      <c r="L11" s="174"/>
      <c r="M11" s="174"/>
      <c r="N11" s="174"/>
      <c r="O11" s="175"/>
    </row>
    <row r="12" spans="1:23" x14ac:dyDescent="0.25">
      <c r="A12" s="8"/>
      <c r="B12" s="9"/>
      <c r="C12" s="9"/>
      <c r="D12" s="9"/>
      <c r="E12" s="9"/>
      <c r="F12" s="10"/>
      <c r="G12" s="7"/>
      <c r="H12" s="176" t="s">
        <v>7</v>
      </c>
      <c r="I12" s="171"/>
      <c r="J12" s="171"/>
      <c r="K12" s="171"/>
      <c r="L12" s="172"/>
      <c r="M12" s="176" t="s">
        <v>8</v>
      </c>
      <c r="N12" s="171"/>
      <c r="O12" s="172"/>
    </row>
    <row r="13" spans="1:23" x14ac:dyDescent="0.25">
      <c r="A13" s="11"/>
      <c r="B13" s="9"/>
      <c r="C13" s="9"/>
      <c r="D13" s="9"/>
      <c r="E13" s="9"/>
      <c r="F13" s="10"/>
      <c r="G13" s="7"/>
      <c r="H13" s="173"/>
      <c r="I13" s="174"/>
      <c r="J13" s="174"/>
      <c r="K13" s="174"/>
      <c r="L13" s="175"/>
      <c r="M13" s="173"/>
      <c r="N13" s="174"/>
      <c r="O13" s="175"/>
    </row>
    <row r="14" spans="1:23" x14ac:dyDescent="0.25">
      <c r="A14" s="11"/>
      <c r="B14" s="9"/>
      <c r="C14" s="9"/>
      <c r="D14" s="9"/>
      <c r="E14" s="9"/>
      <c r="F14" s="10"/>
      <c r="G14" s="12"/>
      <c r="H14" s="13"/>
      <c r="I14" s="14"/>
      <c r="J14" s="14"/>
      <c r="K14" s="14"/>
      <c r="L14" s="15"/>
      <c r="M14" s="16"/>
      <c r="N14" s="14"/>
      <c r="O14" s="17" t="s">
        <v>9</v>
      </c>
      <c r="U14">
        <v>16</v>
      </c>
      <c r="V14">
        <v>79</v>
      </c>
      <c r="W14">
        <f>U14/V14</f>
        <v>0.20253164556962025</v>
      </c>
    </row>
    <row r="15" spans="1:23" x14ac:dyDescent="0.25">
      <c r="A15" s="11"/>
      <c r="B15" s="9"/>
      <c r="C15" s="9"/>
      <c r="D15" s="9"/>
      <c r="E15" s="9"/>
      <c r="F15" s="10"/>
      <c r="G15" s="18" t="s">
        <v>10</v>
      </c>
      <c r="H15" s="17" t="s">
        <v>11</v>
      </c>
      <c r="I15" s="19" t="s">
        <v>12</v>
      </c>
      <c r="J15" s="19" t="s">
        <v>13</v>
      </c>
      <c r="K15" s="19" t="s">
        <v>14</v>
      </c>
      <c r="L15" s="19" t="s">
        <v>15</v>
      </c>
      <c r="M15" s="20" t="s">
        <v>16</v>
      </c>
      <c r="N15" s="19" t="s">
        <v>17</v>
      </c>
      <c r="O15" s="17" t="s">
        <v>18</v>
      </c>
    </row>
    <row r="16" spans="1:23" x14ac:dyDescent="0.25">
      <c r="A16" s="21" t="s">
        <v>19</v>
      </c>
      <c r="B16" s="151" t="s">
        <v>20</v>
      </c>
      <c r="C16" s="152"/>
      <c r="D16" s="152"/>
      <c r="E16" s="152"/>
      <c r="F16" s="153"/>
      <c r="G16" s="18" t="s">
        <v>21</v>
      </c>
      <c r="H16" s="17" t="s">
        <v>22</v>
      </c>
      <c r="I16" s="19" t="s">
        <v>23</v>
      </c>
      <c r="J16" s="19" t="s">
        <v>23</v>
      </c>
      <c r="K16" s="19" t="s">
        <v>24</v>
      </c>
      <c r="L16" s="19" t="s">
        <v>14</v>
      </c>
      <c r="M16" s="20" t="s">
        <v>18</v>
      </c>
      <c r="N16" s="19" t="s">
        <v>25</v>
      </c>
      <c r="O16" s="17" t="s">
        <v>26</v>
      </c>
    </row>
    <row r="17" spans="1:548" ht="12" customHeight="1" x14ac:dyDescent="0.25">
      <c r="A17" s="21" t="s">
        <v>27</v>
      </c>
      <c r="B17" s="9"/>
      <c r="C17" s="9"/>
      <c r="D17" s="9"/>
      <c r="E17" s="9"/>
      <c r="F17" s="10"/>
      <c r="G17" s="18" t="s">
        <v>28</v>
      </c>
      <c r="H17" s="5"/>
      <c r="I17" s="19" t="s">
        <v>29</v>
      </c>
      <c r="J17" s="19" t="s">
        <v>30</v>
      </c>
      <c r="K17" s="19" t="s">
        <v>31</v>
      </c>
      <c r="L17" s="19" t="s">
        <v>32</v>
      </c>
      <c r="M17" s="20" t="s">
        <v>33</v>
      </c>
      <c r="N17" s="19" t="s">
        <v>18</v>
      </c>
      <c r="O17" s="19" t="s">
        <v>34</v>
      </c>
    </row>
    <row r="18" spans="1:548" ht="12" customHeight="1" x14ac:dyDescent="0.25">
      <c r="A18" s="11"/>
      <c r="B18" s="9"/>
      <c r="C18" s="9"/>
      <c r="D18" s="9"/>
      <c r="E18" s="9"/>
      <c r="F18" s="10"/>
      <c r="G18" s="22"/>
      <c r="H18" s="5"/>
      <c r="I18" s="19" t="s">
        <v>35</v>
      </c>
      <c r="J18" s="19"/>
      <c r="K18" s="19"/>
      <c r="L18" s="19"/>
      <c r="M18" s="20"/>
      <c r="N18" s="19" t="s">
        <v>36</v>
      </c>
      <c r="O18" s="23"/>
    </row>
    <row r="19" spans="1:548" ht="12" customHeight="1" x14ac:dyDescent="0.25">
      <c r="A19" s="99" t="s">
        <v>37</v>
      </c>
      <c r="B19" s="154" t="s">
        <v>38</v>
      </c>
      <c r="C19" s="155"/>
      <c r="D19" s="155"/>
      <c r="E19" s="155"/>
      <c r="F19" s="156"/>
      <c r="G19" s="100" t="s">
        <v>39</v>
      </c>
      <c r="H19" s="101" t="s">
        <v>40</v>
      </c>
      <c r="I19" s="102" t="s">
        <v>41</v>
      </c>
      <c r="J19" s="102" t="s">
        <v>42</v>
      </c>
      <c r="K19" s="102" t="s">
        <v>43</v>
      </c>
      <c r="L19" s="102" t="s">
        <v>44</v>
      </c>
      <c r="M19" s="103" t="s">
        <v>45</v>
      </c>
      <c r="N19" s="102" t="s">
        <v>46</v>
      </c>
      <c r="O19" s="101" t="s">
        <v>47</v>
      </c>
    </row>
    <row r="20" spans="1:548" s="36" customFormat="1" ht="39" customHeight="1" x14ac:dyDescent="0.25">
      <c r="A20" s="29" t="s">
        <v>48</v>
      </c>
      <c r="B20" s="157" t="s">
        <v>49</v>
      </c>
      <c r="C20" s="158"/>
      <c r="D20" s="158"/>
      <c r="E20" s="158"/>
      <c r="F20" s="159"/>
      <c r="G20" s="30" t="s">
        <v>50</v>
      </c>
      <c r="H20" s="31"/>
      <c r="I20" s="32"/>
      <c r="J20" s="74">
        <f>SUM(H20*I20)</f>
        <v>0</v>
      </c>
      <c r="K20" s="32"/>
      <c r="L20" s="34">
        <f>SUM(J20*K20)</f>
        <v>0</v>
      </c>
      <c r="M20" s="35">
        <v>7650</v>
      </c>
      <c r="N20" s="32">
        <v>1</v>
      </c>
      <c r="O20" s="31">
        <f>SUM(M20*N20)</f>
        <v>7650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</row>
    <row r="21" spans="1:548" s="37" customFormat="1" ht="28.5" customHeight="1" x14ac:dyDescent="0.25">
      <c r="A21" s="131" t="s">
        <v>51</v>
      </c>
      <c r="B21" s="144" t="s">
        <v>144</v>
      </c>
      <c r="C21" s="145"/>
      <c r="D21" s="145"/>
      <c r="E21" s="145"/>
      <c r="F21" s="146"/>
      <c r="G21" s="132" t="s">
        <v>50</v>
      </c>
      <c r="H21" s="133"/>
      <c r="I21" s="134"/>
      <c r="J21" s="135">
        <f>SUM(H21*I21)</f>
        <v>0</v>
      </c>
      <c r="K21" s="134"/>
      <c r="L21" s="136">
        <f>SUM(J21*K21)</f>
        <v>0</v>
      </c>
      <c r="M21" s="137">
        <v>31000</v>
      </c>
      <c r="N21" s="134">
        <v>80</v>
      </c>
      <c r="O21" s="133">
        <f>SUM(M21*N21)</f>
        <v>2480000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</row>
    <row r="22" spans="1:548" s="37" customFormat="1" ht="102.75" customHeight="1" x14ac:dyDescent="0.25">
      <c r="A22" s="75" t="s">
        <v>145</v>
      </c>
      <c r="B22" s="147" t="s">
        <v>174</v>
      </c>
      <c r="C22" s="148"/>
      <c r="D22" s="148"/>
      <c r="E22" s="148"/>
      <c r="F22" s="149"/>
      <c r="G22" s="76" t="s">
        <v>50</v>
      </c>
      <c r="H22" s="77">
        <v>1900</v>
      </c>
      <c r="I22" s="78">
        <v>1</v>
      </c>
      <c r="J22" s="79">
        <f>SUM(H22*I22)</f>
        <v>1900</v>
      </c>
      <c r="K22" s="78">
        <v>80</v>
      </c>
      <c r="L22" s="80">
        <f>SUM(J22*K22)</f>
        <v>152000</v>
      </c>
      <c r="M22" s="81"/>
      <c r="N22" s="78"/>
      <c r="O22" s="82">
        <f>SUM(M22*N22)</f>
        <v>0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</row>
    <row r="23" spans="1:548" s="37" customFormat="1" ht="88.5" customHeight="1" x14ac:dyDescent="0.25">
      <c r="A23" s="75" t="s">
        <v>146</v>
      </c>
      <c r="B23" s="150" t="s">
        <v>147</v>
      </c>
      <c r="C23" s="148"/>
      <c r="D23" s="148"/>
      <c r="E23" s="148"/>
      <c r="F23" s="149"/>
      <c r="G23" s="76" t="s">
        <v>50</v>
      </c>
      <c r="H23" s="77">
        <v>31000</v>
      </c>
      <c r="I23" s="78">
        <v>1</v>
      </c>
      <c r="J23" s="79">
        <f>SUM(H23*I23)</f>
        <v>31000</v>
      </c>
      <c r="K23" s="78">
        <v>40</v>
      </c>
      <c r="L23" s="80">
        <f>SUM(J23*K23)</f>
        <v>1240000</v>
      </c>
      <c r="M23" s="81"/>
      <c r="N23" s="78"/>
      <c r="O23" s="82">
        <f>SUM(M23*N23)</f>
        <v>0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</row>
    <row r="24" spans="1:548" s="37" customFormat="1" ht="6" hidden="1" customHeight="1" x14ac:dyDescent="0.25">
      <c r="A24" s="75"/>
      <c r="B24" s="129"/>
      <c r="C24" s="127"/>
      <c r="D24" s="127"/>
      <c r="E24" s="127"/>
      <c r="F24" s="128"/>
      <c r="G24" s="76"/>
      <c r="H24" s="77"/>
      <c r="I24" s="78"/>
      <c r="J24" s="79"/>
      <c r="K24" s="78"/>
      <c r="L24" s="80"/>
      <c r="M24" s="81"/>
      <c r="N24" s="78"/>
      <c r="O24" s="82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</row>
    <row r="25" spans="1:548" s="37" customFormat="1" ht="33.75" hidden="1" customHeight="1" x14ac:dyDescent="0.25">
      <c r="A25" s="75"/>
      <c r="B25" s="129"/>
      <c r="C25" s="127"/>
      <c r="D25" s="127"/>
      <c r="E25" s="127"/>
      <c r="F25" s="128"/>
      <c r="G25" s="76"/>
      <c r="H25" s="77"/>
      <c r="I25" s="78"/>
      <c r="J25" s="79"/>
      <c r="K25" s="78"/>
      <c r="L25" s="80"/>
      <c r="M25" s="81"/>
      <c r="N25" s="78"/>
      <c r="O25" s="82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</row>
    <row r="26" spans="1:548" s="9" customFormat="1" ht="26.25" customHeight="1" thickBot="1" x14ac:dyDescent="0.3">
      <c r="A26" s="39"/>
      <c r="B26" s="138" t="s">
        <v>52</v>
      </c>
      <c r="C26" s="139"/>
      <c r="D26" s="139"/>
      <c r="E26" s="139"/>
      <c r="F26" s="140"/>
      <c r="G26" s="40"/>
      <c r="H26" s="41"/>
      <c r="I26" s="42"/>
      <c r="J26" s="43">
        <f>SUM(J20:J25)</f>
        <v>32900</v>
      </c>
      <c r="K26" s="43"/>
      <c r="L26" s="43">
        <f>SUM(L20:L25)</f>
        <v>1392000</v>
      </c>
      <c r="M26" s="43">
        <f>SUM(M20:M25)</f>
        <v>38650</v>
      </c>
      <c r="N26" s="43"/>
      <c r="O26" s="43">
        <f>SUM(O20:O25)</f>
        <v>2487650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</row>
    <row r="27" spans="1:548" s="9" customFormat="1" ht="27.75" customHeight="1" thickBot="1" x14ac:dyDescent="0.3">
      <c r="A27" s="45"/>
      <c r="B27" s="141" t="s">
        <v>53</v>
      </c>
      <c r="C27" s="142"/>
      <c r="D27" s="142"/>
      <c r="E27" s="142"/>
      <c r="F27" s="143"/>
      <c r="G27" s="46"/>
      <c r="H27" s="47"/>
      <c r="I27" s="48"/>
      <c r="J27" s="69">
        <f>J26+J58+J88+J116+J145+J181+J210</f>
        <v>719913.05</v>
      </c>
      <c r="K27" s="49"/>
      <c r="L27" s="69">
        <f>L26+L58+L88+L116+L145+L181+L210</f>
        <v>2799364.1074999999</v>
      </c>
      <c r="M27" s="69">
        <f>M26+M58+M88+M116+M145+M181+M210</f>
        <v>44091</v>
      </c>
      <c r="N27" s="49"/>
      <c r="O27" s="83">
        <f>O145+O181+O210+O26+O58+O88</f>
        <v>2493005.8199999998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</row>
    <row r="28" spans="1:548" s="9" customFormat="1" ht="23.25" customHeight="1" thickBot="1" x14ac:dyDescent="0.3">
      <c r="A28" s="196" t="s">
        <v>141</v>
      </c>
      <c r="B28" s="197"/>
      <c r="C28" s="197"/>
      <c r="D28" s="197"/>
      <c r="E28" s="197"/>
      <c r="F28" s="198"/>
      <c r="G28" s="46"/>
      <c r="H28" s="47"/>
      <c r="I28" s="48"/>
      <c r="J28" s="84">
        <f>J27+M27</f>
        <v>764004.05</v>
      </c>
      <c r="K28" s="49"/>
      <c r="L28" s="84">
        <f>L27+O27</f>
        <v>5292369.9275000002</v>
      </c>
      <c r="M28" s="49"/>
      <c r="N28" s="49"/>
      <c r="O28" s="49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</row>
    <row r="29" spans="1:548" s="9" customFormat="1" ht="29.25" customHeight="1" x14ac:dyDescent="0.25">
      <c r="G29" s="85"/>
      <c r="H29" s="50"/>
      <c r="I29" s="50"/>
      <c r="J29" s="130"/>
      <c r="K29" s="50"/>
      <c r="L29" s="50"/>
      <c r="M29" s="86"/>
      <c r="N29" s="50"/>
      <c r="O29" s="50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</row>
    <row r="30" spans="1:548" s="9" customFormat="1" x14ac:dyDescent="0.25">
      <c r="A30" s="177" t="s">
        <v>54</v>
      </c>
      <c r="B30" s="178"/>
      <c r="C30" s="178"/>
      <c r="D30" s="178"/>
      <c r="E30" s="178"/>
      <c r="F30" s="178"/>
      <c r="G30" s="178"/>
      <c r="H30" s="179"/>
      <c r="I30" s="186" t="s">
        <v>1</v>
      </c>
      <c r="J30" s="187"/>
      <c r="K30" s="187"/>
      <c r="L30" s="187"/>
      <c r="M30" s="188"/>
      <c r="N30" s="118" t="s">
        <v>2</v>
      </c>
      <c r="O30" s="119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</row>
    <row r="31" spans="1:548" s="9" customFormat="1" x14ac:dyDescent="0.25">
      <c r="A31" s="180"/>
      <c r="B31" s="181"/>
      <c r="C31" s="181"/>
      <c r="D31" s="181"/>
      <c r="E31" s="181"/>
      <c r="F31" s="181"/>
      <c r="G31" s="181"/>
      <c r="H31" s="182"/>
      <c r="I31" s="3"/>
      <c r="J31" s="50"/>
      <c r="K31" s="50"/>
      <c r="L31" s="50"/>
      <c r="M31" s="4"/>
      <c r="N31" s="50"/>
      <c r="O31" s="5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</row>
    <row r="32" spans="1:548" s="9" customFormat="1" x14ac:dyDescent="0.25">
      <c r="A32" s="180"/>
      <c r="B32" s="181"/>
      <c r="C32" s="181"/>
      <c r="D32" s="181"/>
      <c r="E32" s="181"/>
      <c r="F32" s="181"/>
      <c r="G32" s="181"/>
      <c r="H32" s="182"/>
      <c r="I32" s="189" t="s">
        <v>55</v>
      </c>
      <c r="J32" s="190"/>
      <c r="K32" s="190"/>
      <c r="L32" s="190"/>
      <c r="M32" s="191"/>
      <c r="N32" s="71" t="s">
        <v>3</v>
      </c>
      <c r="O32" s="5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</row>
    <row r="33" spans="1:548" s="9" customFormat="1" x14ac:dyDescent="0.25">
      <c r="A33" s="180"/>
      <c r="B33" s="181"/>
      <c r="C33" s="181"/>
      <c r="D33" s="181"/>
      <c r="E33" s="181"/>
      <c r="F33" s="181"/>
      <c r="G33" s="181"/>
      <c r="H33" s="182"/>
      <c r="I33" s="192"/>
      <c r="J33" s="190"/>
      <c r="K33" s="190"/>
      <c r="L33" s="190"/>
      <c r="M33" s="191"/>
      <c r="N33" s="50"/>
      <c r="O33" s="5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</row>
    <row r="34" spans="1:548" s="9" customFormat="1" x14ac:dyDescent="0.25">
      <c r="A34" s="180"/>
      <c r="B34" s="181"/>
      <c r="C34" s="181"/>
      <c r="D34" s="181"/>
      <c r="E34" s="181"/>
      <c r="F34" s="181"/>
      <c r="G34" s="181"/>
      <c r="H34" s="182"/>
      <c r="I34" s="192"/>
      <c r="J34" s="190"/>
      <c r="K34" s="190"/>
      <c r="L34" s="190"/>
      <c r="M34" s="191"/>
      <c r="N34" s="2"/>
      <c r="O34" s="6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</row>
    <row r="35" spans="1:548" s="9" customFormat="1" x14ac:dyDescent="0.25">
      <c r="A35" s="180"/>
      <c r="B35" s="181"/>
      <c r="C35" s="181"/>
      <c r="D35" s="181"/>
      <c r="E35" s="181"/>
      <c r="F35" s="181"/>
      <c r="G35" s="181"/>
      <c r="H35" s="182"/>
      <c r="I35" s="192"/>
      <c r="J35" s="190"/>
      <c r="K35" s="190"/>
      <c r="L35" s="190"/>
      <c r="M35" s="191"/>
      <c r="N35" s="73" t="s">
        <v>4</v>
      </c>
      <c r="O35" s="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</row>
    <row r="36" spans="1:548" s="9" customFormat="1" x14ac:dyDescent="0.25">
      <c r="A36" s="180"/>
      <c r="B36" s="181"/>
      <c r="C36" s="181"/>
      <c r="D36" s="181"/>
      <c r="E36" s="181"/>
      <c r="F36" s="181"/>
      <c r="G36" s="181"/>
      <c r="H36" s="182"/>
      <c r="I36" s="192"/>
      <c r="J36" s="190"/>
      <c r="K36" s="190"/>
      <c r="L36" s="190"/>
      <c r="M36" s="191"/>
      <c r="N36" s="50"/>
      <c r="O36" s="5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</row>
    <row r="37" spans="1:548" s="9" customFormat="1" x14ac:dyDescent="0.25">
      <c r="A37" s="180"/>
      <c r="B37" s="181"/>
      <c r="C37" s="181"/>
      <c r="D37" s="181"/>
      <c r="E37" s="181"/>
      <c r="F37" s="181"/>
      <c r="G37" s="181"/>
      <c r="H37" s="182"/>
      <c r="I37" s="192"/>
      <c r="J37" s="190"/>
      <c r="K37" s="190"/>
      <c r="L37" s="190"/>
      <c r="M37" s="191"/>
      <c r="N37" s="160">
        <f>N8</f>
        <v>43363</v>
      </c>
      <c r="O37" s="16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</row>
    <row r="38" spans="1:548" s="9" customFormat="1" x14ac:dyDescent="0.25">
      <c r="A38" s="183"/>
      <c r="B38" s="184"/>
      <c r="C38" s="184"/>
      <c r="D38" s="184"/>
      <c r="E38" s="184"/>
      <c r="F38" s="184"/>
      <c r="G38" s="184"/>
      <c r="H38" s="185"/>
      <c r="I38" s="193"/>
      <c r="J38" s="194"/>
      <c r="K38" s="194"/>
      <c r="L38" s="194"/>
      <c r="M38" s="195"/>
      <c r="N38" s="162"/>
      <c r="O38" s="163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</row>
    <row r="39" spans="1:548" s="9" customFormat="1" x14ac:dyDescent="0.25">
      <c r="A39" s="164" t="s">
        <v>5</v>
      </c>
      <c r="B39" s="165"/>
      <c r="C39" s="165"/>
      <c r="D39" s="165"/>
      <c r="E39" s="165"/>
      <c r="F39" s="166"/>
      <c r="G39" s="7"/>
      <c r="H39" s="170" t="s">
        <v>6</v>
      </c>
      <c r="I39" s="171"/>
      <c r="J39" s="171"/>
      <c r="K39" s="171"/>
      <c r="L39" s="171"/>
      <c r="M39" s="171"/>
      <c r="N39" s="171"/>
      <c r="O39" s="172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</row>
    <row r="40" spans="1:548" s="9" customFormat="1" x14ac:dyDescent="0.25">
      <c r="A40" s="167"/>
      <c r="B40" s="168"/>
      <c r="C40" s="168"/>
      <c r="D40" s="168"/>
      <c r="E40" s="168"/>
      <c r="F40" s="169"/>
      <c r="G40" s="7"/>
      <c r="H40" s="173"/>
      <c r="I40" s="174"/>
      <c r="J40" s="174"/>
      <c r="K40" s="174"/>
      <c r="L40" s="174"/>
      <c r="M40" s="174"/>
      <c r="N40" s="174"/>
      <c r="O40" s="175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</row>
    <row r="41" spans="1:548" s="37" customFormat="1" x14ac:dyDescent="0.25">
      <c r="A41" s="8"/>
      <c r="B41" s="9"/>
      <c r="C41" s="9"/>
      <c r="D41" s="9"/>
      <c r="E41" s="9"/>
      <c r="F41" s="10"/>
      <c r="G41" s="7"/>
      <c r="H41" s="176" t="s">
        <v>7</v>
      </c>
      <c r="I41" s="171"/>
      <c r="J41" s="171"/>
      <c r="K41" s="171"/>
      <c r="L41" s="172"/>
      <c r="M41" s="176" t="s">
        <v>8</v>
      </c>
      <c r="N41" s="171"/>
      <c r="O41" s="172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</row>
    <row r="42" spans="1:548" s="51" customFormat="1" x14ac:dyDescent="0.25">
      <c r="A42" s="11"/>
      <c r="B42" s="9"/>
      <c r="C42" s="9"/>
      <c r="D42" s="9"/>
      <c r="E42" s="9"/>
      <c r="F42" s="10"/>
      <c r="G42" s="7"/>
      <c r="H42" s="173"/>
      <c r="I42" s="174"/>
      <c r="J42" s="174"/>
      <c r="K42" s="174"/>
      <c r="L42" s="175"/>
      <c r="M42" s="173"/>
      <c r="N42" s="174"/>
      <c r="O42" s="175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</row>
    <row r="43" spans="1:548" s="37" customFormat="1" ht="18" customHeight="1" x14ac:dyDescent="0.25">
      <c r="A43" s="11"/>
      <c r="B43" s="9"/>
      <c r="C43" s="9"/>
      <c r="D43" s="9"/>
      <c r="E43" s="9"/>
      <c r="F43" s="10"/>
      <c r="G43" s="12"/>
      <c r="H43" s="13"/>
      <c r="I43" s="14"/>
      <c r="J43" s="14"/>
      <c r="K43" s="14"/>
      <c r="L43" s="15"/>
      <c r="M43" s="16"/>
      <c r="N43" s="14"/>
      <c r="O43" s="23" t="s">
        <v>9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</row>
    <row r="44" spans="1:548" s="52" customFormat="1" ht="27" customHeight="1" x14ac:dyDescent="0.25">
      <c r="A44" s="11"/>
      <c r="B44" s="9"/>
      <c r="C44" s="9"/>
      <c r="D44" s="9"/>
      <c r="E44" s="9"/>
      <c r="F44" s="10"/>
      <c r="G44" s="18" t="s">
        <v>56</v>
      </c>
      <c r="H44" s="17" t="s">
        <v>11</v>
      </c>
      <c r="I44" s="19" t="s">
        <v>12</v>
      </c>
      <c r="J44" s="19" t="s">
        <v>13</v>
      </c>
      <c r="K44" s="19" t="s">
        <v>14</v>
      </c>
      <c r="L44" s="19" t="s">
        <v>15</v>
      </c>
      <c r="M44" s="20" t="s">
        <v>16</v>
      </c>
      <c r="N44" s="19" t="s">
        <v>17</v>
      </c>
      <c r="O44" s="23" t="s">
        <v>18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</row>
    <row r="45" spans="1:548" s="52" customFormat="1" ht="18" customHeight="1" x14ac:dyDescent="0.25">
      <c r="A45" s="21" t="s">
        <v>19</v>
      </c>
      <c r="B45" s="151" t="s">
        <v>20</v>
      </c>
      <c r="C45" s="152"/>
      <c r="D45" s="152"/>
      <c r="E45" s="152"/>
      <c r="F45" s="153"/>
      <c r="G45" s="18" t="s">
        <v>21</v>
      </c>
      <c r="H45" s="17" t="s">
        <v>22</v>
      </c>
      <c r="I45" s="19" t="s">
        <v>23</v>
      </c>
      <c r="J45" s="19" t="s">
        <v>23</v>
      </c>
      <c r="K45" s="19" t="s">
        <v>24</v>
      </c>
      <c r="L45" s="19" t="s">
        <v>14</v>
      </c>
      <c r="M45" s="20" t="s">
        <v>18</v>
      </c>
      <c r="N45" s="19" t="s">
        <v>25</v>
      </c>
      <c r="O45" s="23" t="s">
        <v>26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</row>
    <row r="46" spans="1:548" s="52" customFormat="1" ht="17.25" customHeight="1" x14ac:dyDescent="0.25">
      <c r="A46" s="21" t="s">
        <v>27</v>
      </c>
      <c r="B46" s="9"/>
      <c r="C46" s="9"/>
      <c r="D46" s="9"/>
      <c r="E46" s="9"/>
      <c r="F46" s="10"/>
      <c r="G46" s="18" t="s">
        <v>28</v>
      </c>
      <c r="H46" s="5"/>
      <c r="I46" s="19" t="s">
        <v>29</v>
      </c>
      <c r="J46" s="19" t="s">
        <v>30</v>
      </c>
      <c r="K46" s="19" t="s">
        <v>31</v>
      </c>
      <c r="L46" s="19" t="s">
        <v>32</v>
      </c>
      <c r="M46" s="20" t="s">
        <v>33</v>
      </c>
      <c r="N46" s="19" t="s">
        <v>18</v>
      </c>
      <c r="O46" s="19" t="s">
        <v>34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</row>
    <row r="47" spans="1:548" s="52" customFormat="1" ht="15" customHeight="1" x14ac:dyDescent="0.25">
      <c r="A47" s="11"/>
      <c r="B47" s="9"/>
      <c r="C47" s="9"/>
      <c r="D47" s="9"/>
      <c r="E47" s="9"/>
      <c r="F47" s="10"/>
      <c r="G47" s="22"/>
      <c r="H47" s="5"/>
      <c r="I47" s="19" t="s">
        <v>35</v>
      </c>
      <c r="J47" s="19"/>
      <c r="K47" s="19"/>
      <c r="L47" s="19"/>
      <c r="M47" s="20"/>
      <c r="N47" s="19" t="s">
        <v>36</v>
      </c>
      <c r="O47" s="23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</row>
    <row r="48" spans="1:548" s="51" customFormat="1" ht="18" customHeight="1" x14ac:dyDescent="0.25">
      <c r="A48" s="24" t="s">
        <v>37</v>
      </c>
      <c r="B48" s="212" t="s">
        <v>38</v>
      </c>
      <c r="C48" s="213"/>
      <c r="D48" s="213"/>
      <c r="E48" s="213"/>
      <c r="F48" s="214"/>
      <c r="G48" s="25" t="s">
        <v>39</v>
      </c>
      <c r="H48" s="26" t="s">
        <v>40</v>
      </c>
      <c r="I48" s="27" t="s">
        <v>41</v>
      </c>
      <c r="J48" s="27" t="s">
        <v>42</v>
      </c>
      <c r="K48" s="27" t="s">
        <v>43</v>
      </c>
      <c r="L48" s="27" t="s">
        <v>44</v>
      </c>
      <c r="M48" s="28" t="s">
        <v>45</v>
      </c>
      <c r="N48" s="27" t="s">
        <v>46</v>
      </c>
      <c r="O48" s="26" t="s">
        <v>47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</row>
    <row r="49" spans="1:548" s="9" customFormat="1" ht="40.5" customHeight="1" x14ac:dyDescent="0.25">
      <c r="A49" s="29" t="s">
        <v>57</v>
      </c>
      <c r="B49" s="201" t="s">
        <v>58</v>
      </c>
      <c r="C49" s="215"/>
      <c r="D49" s="215"/>
      <c r="E49" s="215"/>
      <c r="F49" s="216"/>
      <c r="G49" s="30" t="s">
        <v>50</v>
      </c>
      <c r="H49" s="31">
        <v>4700</v>
      </c>
      <c r="I49" s="32">
        <v>1</v>
      </c>
      <c r="J49" s="74">
        <f t="shared" ref="J49:J57" si="0">SUM(H49*I49)</f>
        <v>4700</v>
      </c>
      <c r="K49" s="32">
        <v>8</v>
      </c>
      <c r="L49" s="34">
        <f t="shared" ref="L49:L57" si="1">SUM(J49*K49)</f>
        <v>37600</v>
      </c>
      <c r="M49" s="35">
        <v>4700</v>
      </c>
      <c r="N49" s="32">
        <v>1</v>
      </c>
      <c r="O49" s="31">
        <f t="shared" ref="O49:O57" si="2">SUM(M49*N49)</f>
        <v>4700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</row>
    <row r="50" spans="1:548" s="9" customFormat="1" ht="40.5" customHeight="1" x14ac:dyDescent="0.25">
      <c r="A50" s="29" t="s">
        <v>148</v>
      </c>
      <c r="B50" s="201" t="s">
        <v>59</v>
      </c>
      <c r="C50" s="204"/>
      <c r="D50" s="204"/>
      <c r="E50" s="204"/>
      <c r="F50" s="205"/>
      <c r="G50" s="30" t="s">
        <v>50</v>
      </c>
      <c r="H50" s="31">
        <v>2</v>
      </c>
      <c r="I50" s="32">
        <v>319.58</v>
      </c>
      <c r="J50" s="74">
        <f t="shared" si="0"/>
        <v>639.16</v>
      </c>
      <c r="K50" s="32">
        <v>0.25</v>
      </c>
      <c r="L50" s="34">
        <f t="shared" si="1"/>
        <v>159.79</v>
      </c>
      <c r="M50" s="35"/>
      <c r="N50" s="32"/>
      <c r="O50" s="31">
        <f t="shared" si="2"/>
        <v>0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</row>
    <row r="51" spans="1:548" s="51" customFormat="1" ht="45.75" customHeight="1" x14ac:dyDescent="0.25">
      <c r="A51" s="29" t="s">
        <v>161</v>
      </c>
      <c r="B51" s="209" t="s">
        <v>162</v>
      </c>
      <c r="C51" s="210"/>
      <c r="D51" s="210"/>
      <c r="E51" s="210"/>
      <c r="F51" s="211"/>
      <c r="G51" s="30" t="s">
        <v>50</v>
      </c>
      <c r="H51" s="87">
        <v>13134</v>
      </c>
      <c r="I51" s="32">
        <v>20</v>
      </c>
      <c r="J51" s="74">
        <f t="shared" si="0"/>
        <v>262680</v>
      </c>
      <c r="K51" s="32">
        <v>1</v>
      </c>
      <c r="L51" s="34">
        <f t="shared" si="1"/>
        <v>262680</v>
      </c>
      <c r="M51" s="35"/>
      <c r="N51" s="32"/>
      <c r="O51" s="31">
        <f t="shared" si="2"/>
        <v>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</row>
    <row r="52" spans="1:548" s="58" customFormat="1" ht="39.75" customHeight="1" x14ac:dyDescent="0.25">
      <c r="A52" s="29" t="s">
        <v>61</v>
      </c>
      <c r="B52" s="201" t="s">
        <v>62</v>
      </c>
      <c r="C52" s="202"/>
      <c r="D52" s="202"/>
      <c r="E52" s="202"/>
      <c r="F52" s="203"/>
      <c r="G52" s="30" t="s">
        <v>50</v>
      </c>
      <c r="H52" s="87">
        <v>243</v>
      </c>
      <c r="I52" s="32">
        <v>5</v>
      </c>
      <c r="J52" s="74">
        <f t="shared" si="0"/>
        <v>1215</v>
      </c>
      <c r="K52" s="32">
        <v>1</v>
      </c>
      <c r="L52" s="34">
        <f t="shared" si="1"/>
        <v>1215</v>
      </c>
      <c r="M52" s="35"/>
      <c r="N52" s="32"/>
      <c r="O52" s="31">
        <f t="shared" si="2"/>
        <v>0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</row>
    <row r="53" spans="1:548" s="51" customFormat="1" ht="33.75" customHeight="1" x14ac:dyDescent="0.25">
      <c r="A53" s="29" t="s">
        <v>63</v>
      </c>
      <c r="B53" s="201" t="s">
        <v>64</v>
      </c>
      <c r="C53" s="204"/>
      <c r="D53" s="204"/>
      <c r="E53" s="204"/>
      <c r="F53" s="205"/>
      <c r="G53" s="30" t="s">
        <v>50</v>
      </c>
      <c r="H53" s="87">
        <v>100</v>
      </c>
      <c r="I53" s="32">
        <v>10</v>
      </c>
      <c r="J53" s="74">
        <f t="shared" si="0"/>
        <v>1000</v>
      </c>
      <c r="K53" s="32">
        <v>1</v>
      </c>
      <c r="L53" s="34">
        <f t="shared" si="1"/>
        <v>1000</v>
      </c>
      <c r="M53" s="35"/>
      <c r="N53" s="32"/>
      <c r="O53" s="31">
        <f t="shared" si="2"/>
        <v>0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</row>
    <row r="54" spans="1:548" s="52" customFormat="1" ht="43.5" customHeight="1" x14ac:dyDescent="0.25">
      <c r="A54" s="105" t="s">
        <v>65</v>
      </c>
      <c r="B54" s="206" t="s">
        <v>149</v>
      </c>
      <c r="C54" s="207"/>
      <c r="D54" s="207"/>
      <c r="E54" s="207"/>
      <c r="F54" s="208"/>
      <c r="G54" s="106" t="s">
        <v>50</v>
      </c>
      <c r="H54" s="107">
        <v>13134</v>
      </c>
      <c r="I54" s="108">
        <v>20</v>
      </c>
      <c r="J54" s="109">
        <f t="shared" si="0"/>
        <v>262680</v>
      </c>
      <c r="K54" s="108">
        <v>2</v>
      </c>
      <c r="L54" s="110">
        <f t="shared" si="1"/>
        <v>525360</v>
      </c>
      <c r="M54" s="111"/>
      <c r="N54" s="108"/>
      <c r="O54" s="107">
        <f t="shared" si="2"/>
        <v>0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</row>
    <row r="55" spans="1:548" s="52" customFormat="1" ht="34.5" customHeight="1" x14ac:dyDescent="0.25">
      <c r="A55" s="105" t="s">
        <v>66</v>
      </c>
      <c r="B55" s="150" t="s">
        <v>150</v>
      </c>
      <c r="C55" s="199"/>
      <c r="D55" s="199"/>
      <c r="E55" s="199"/>
      <c r="F55" s="200"/>
      <c r="G55" s="76" t="s">
        <v>50</v>
      </c>
      <c r="H55" s="82">
        <v>100</v>
      </c>
      <c r="I55" s="78">
        <v>10</v>
      </c>
      <c r="J55" s="79">
        <f t="shared" si="0"/>
        <v>1000</v>
      </c>
      <c r="K55" s="78">
        <v>1</v>
      </c>
      <c r="L55" s="80">
        <f t="shared" si="1"/>
        <v>1000</v>
      </c>
      <c r="M55" s="81"/>
      <c r="N55" s="78"/>
      <c r="O55" s="82">
        <f t="shared" si="2"/>
        <v>0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</row>
    <row r="56" spans="1:548" s="52" customFormat="1" ht="63" customHeight="1" x14ac:dyDescent="0.25">
      <c r="A56" s="29" t="s">
        <v>68</v>
      </c>
      <c r="B56" s="201" t="s">
        <v>151</v>
      </c>
      <c r="C56" s="215"/>
      <c r="D56" s="215"/>
      <c r="E56" s="215"/>
      <c r="F56" s="216"/>
      <c r="G56" s="30" t="s">
        <v>67</v>
      </c>
      <c r="H56" s="87">
        <v>400</v>
      </c>
      <c r="I56" s="32">
        <v>1</v>
      </c>
      <c r="J56" s="74">
        <f t="shared" si="0"/>
        <v>400</v>
      </c>
      <c r="K56" s="32">
        <v>0.5</v>
      </c>
      <c r="L56" s="34">
        <f t="shared" si="1"/>
        <v>200</v>
      </c>
      <c r="M56" s="35"/>
      <c r="N56" s="32"/>
      <c r="O56" s="31">
        <f t="shared" si="2"/>
        <v>0</v>
      </c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</row>
    <row r="57" spans="1:548" s="52" customFormat="1" ht="30" customHeight="1" x14ac:dyDescent="0.25">
      <c r="A57" s="29" t="s">
        <v>69</v>
      </c>
      <c r="B57" s="201" t="s">
        <v>70</v>
      </c>
      <c r="C57" s="215"/>
      <c r="D57" s="215"/>
      <c r="E57" s="215"/>
      <c r="F57" s="216"/>
      <c r="G57" s="30" t="s">
        <v>50</v>
      </c>
      <c r="H57" s="87">
        <v>130</v>
      </c>
      <c r="I57" s="32">
        <v>1</v>
      </c>
      <c r="J57" s="74">
        <f t="shared" si="0"/>
        <v>130</v>
      </c>
      <c r="K57" s="32">
        <v>1</v>
      </c>
      <c r="L57" s="34">
        <f t="shared" si="1"/>
        <v>130</v>
      </c>
      <c r="M57" s="35"/>
      <c r="N57" s="32"/>
      <c r="O57" s="31">
        <f t="shared" si="2"/>
        <v>0</v>
      </c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</row>
    <row r="58" spans="1:548" s="52" customFormat="1" ht="30" customHeight="1" thickBot="1" x14ac:dyDescent="0.3">
      <c r="A58" s="53"/>
      <c r="B58" s="138" t="s">
        <v>52</v>
      </c>
      <c r="C58" s="139"/>
      <c r="D58" s="139"/>
      <c r="E58" s="139"/>
      <c r="F58" s="140"/>
      <c r="G58" s="54"/>
      <c r="H58" s="55"/>
      <c r="I58" s="56"/>
      <c r="J58" s="57">
        <f>SUM(J49:J57)</f>
        <v>534444.15999999992</v>
      </c>
      <c r="K58" s="57"/>
      <c r="L58" s="57">
        <f>SUM(L49:L57)</f>
        <v>829344.79</v>
      </c>
      <c r="M58" s="57">
        <f>SUM(M49:M57)</f>
        <v>4700</v>
      </c>
      <c r="N58" s="57"/>
      <c r="O58" s="57">
        <f>SUM(O49:O57)</f>
        <v>4700</v>
      </c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</row>
    <row r="59" spans="1:548" s="51" customFormat="1" ht="34.5" customHeight="1" x14ac:dyDescent="0.25">
      <c r="A59" s="9"/>
      <c r="B59" s="9"/>
      <c r="C59" s="9"/>
      <c r="D59" s="9"/>
      <c r="E59" s="9"/>
      <c r="F59" s="9"/>
      <c r="G59" s="85"/>
      <c r="H59" s="50"/>
      <c r="I59" s="50"/>
      <c r="J59" s="50"/>
      <c r="K59" s="50"/>
      <c r="L59" s="50"/>
      <c r="M59" s="86"/>
      <c r="N59" s="50"/>
      <c r="O59" s="50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</row>
    <row r="60" spans="1:548" s="9" customFormat="1" ht="21" customHeight="1" x14ac:dyDescent="0.25">
      <c r="A60" s="177" t="s">
        <v>54</v>
      </c>
      <c r="B60" s="178"/>
      <c r="C60" s="178"/>
      <c r="D60" s="178"/>
      <c r="E60" s="178"/>
      <c r="F60" s="178"/>
      <c r="G60" s="178"/>
      <c r="H60" s="179"/>
      <c r="I60" s="186" t="s">
        <v>1</v>
      </c>
      <c r="J60" s="187"/>
      <c r="K60" s="187"/>
      <c r="L60" s="187"/>
      <c r="M60" s="188"/>
      <c r="N60" s="118" t="s">
        <v>2</v>
      </c>
      <c r="O60" s="119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</row>
    <row r="61" spans="1:548" s="9" customFormat="1" ht="9.75" customHeight="1" x14ac:dyDescent="0.25">
      <c r="A61" s="180"/>
      <c r="B61" s="181"/>
      <c r="C61" s="181"/>
      <c r="D61" s="181"/>
      <c r="E61" s="181"/>
      <c r="F61" s="181"/>
      <c r="G61" s="181"/>
      <c r="H61" s="182"/>
      <c r="I61" s="3"/>
      <c r="J61" s="50"/>
      <c r="K61" s="50"/>
      <c r="L61" s="50"/>
      <c r="M61" s="4"/>
      <c r="N61" s="50"/>
      <c r="O61" s="5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</row>
    <row r="62" spans="1:548" s="9" customFormat="1" ht="3" customHeight="1" x14ac:dyDescent="0.25">
      <c r="A62" s="180"/>
      <c r="B62" s="181"/>
      <c r="C62" s="181"/>
      <c r="D62" s="181"/>
      <c r="E62" s="181"/>
      <c r="F62" s="181"/>
      <c r="G62" s="181"/>
      <c r="H62" s="182"/>
      <c r="I62" s="189" t="s">
        <v>60</v>
      </c>
      <c r="J62" s="190"/>
      <c r="K62" s="190"/>
      <c r="L62" s="190"/>
      <c r="M62" s="191"/>
      <c r="N62" s="71" t="s">
        <v>3</v>
      </c>
      <c r="O62" s="5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</row>
    <row r="63" spans="1:548" s="9" customFormat="1" ht="3.75" customHeight="1" x14ac:dyDescent="0.25">
      <c r="A63" s="180"/>
      <c r="B63" s="181"/>
      <c r="C63" s="181"/>
      <c r="D63" s="181"/>
      <c r="E63" s="181"/>
      <c r="F63" s="181"/>
      <c r="G63" s="181"/>
      <c r="H63" s="182"/>
      <c r="I63" s="192"/>
      <c r="J63" s="190"/>
      <c r="K63" s="190"/>
      <c r="L63" s="190"/>
      <c r="M63" s="191"/>
      <c r="N63" s="50"/>
      <c r="O63" s="5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</row>
    <row r="64" spans="1:548" s="9" customFormat="1" ht="27" customHeight="1" x14ac:dyDescent="0.25">
      <c r="A64" s="180"/>
      <c r="B64" s="181"/>
      <c r="C64" s="181"/>
      <c r="D64" s="181"/>
      <c r="E64" s="181"/>
      <c r="F64" s="181"/>
      <c r="G64" s="181"/>
      <c r="H64" s="182"/>
      <c r="I64" s="192"/>
      <c r="J64" s="190"/>
      <c r="K64" s="190"/>
      <c r="L64" s="190"/>
      <c r="M64" s="191"/>
      <c r="N64" s="2"/>
      <c r="O64" s="6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</row>
    <row r="65" spans="1:548" s="9" customFormat="1" ht="0.75" customHeight="1" x14ac:dyDescent="0.25">
      <c r="A65" s="180"/>
      <c r="B65" s="181"/>
      <c r="C65" s="181"/>
      <c r="D65" s="181"/>
      <c r="E65" s="181"/>
      <c r="F65" s="181"/>
      <c r="G65" s="181"/>
      <c r="H65" s="182"/>
      <c r="I65" s="192"/>
      <c r="J65" s="190"/>
      <c r="K65" s="190"/>
      <c r="L65" s="190"/>
      <c r="M65" s="191"/>
      <c r="N65" s="73" t="s">
        <v>4</v>
      </c>
      <c r="O65" s="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</row>
    <row r="66" spans="1:548" s="9" customFormat="1" hidden="1" x14ac:dyDescent="0.25">
      <c r="A66" s="180"/>
      <c r="B66" s="181"/>
      <c r="C66" s="181"/>
      <c r="D66" s="181"/>
      <c r="E66" s="181"/>
      <c r="F66" s="181"/>
      <c r="G66" s="181"/>
      <c r="H66" s="182"/>
      <c r="I66" s="192"/>
      <c r="J66" s="190"/>
      <c r="K66" s="190"/>
      <c r="L66" s="190"/>
      <c r="M66" s="191"/>
      <c r="N66" s="50"/>
      <c r="O66" s="5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</row>
    <row r="67" spans="1:548" s="9" customFormat="1" hidden="1" x14ac:dyDescent="0.25">
      <c r="A67" s="180"/>
      <c r="B67" s="181"/>
      <c r="C67" s="181"/>
      <c r="D67" s="181"/>
      <c r="E67" s="181"/>
      <c r="F67" s="181"/>
      <c r="G67" s="181"/>
      <c r="H67" s="182"/>
      <c r="I67" s="192"/>
      <c r="J67" s="190"/>
      <c r="K67" s="190"/>
      <c r="L67" s="190"/>
      <c r="M67" s="191"/>
      <c r="N67" s="160">
        <f>N8</f>
        <v>43363</v>
      </c>
      <c r="O67" s="161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</row>
    <row r="68" spans="1:548" s="9" customFormat="1" x14ac:dyDescent="0.25">
      <c r="A68" s="183"/>
      <c r="B68" s="184"/>
      <c r="C68" s="184"/>
      <c r="D68" s="184"/>
      <c r="E68" s="184"/>
      <c r="F68" s="184"/>
      <c r="G68" s="184"/>
      <c r="H68" s="185"/>
      <c r="I68" s="193"/>
      <c r="J68" s="194"/>
      <c r="K68" s="194"/>
      <c r="L68" s="194"/>
      <c r="M68" s="195"/>
      <c r="N68" s="162"/>
      <c r="O68" s="163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</row>
    <row r="69" spans="1:548" s="9" customFormat="1" x14ac:dyDescent="0.25">
      <c r="A69" s="164" t="s">
        <v>5</v>
      </c>
      <c r="B69" s="165"/>
      <c r="C69" s="165"/>
      <c r="D69" s="165"/>
      <c r="E69" s="165"/>
      <c r="F69" s="166"/>
      <c r="G69" s="7"/>
      <c r="H69" s="170" t="s">
        <v>6</v>
      </c>
      <c r="I69" s="171"/>
      <c r="J69" s="171"/>
      <c r="K69" s="171"/>
      <c r="L69" s="171"/>
      <c r="M69" s="171"/>
      <c r="N69" s="171"/>
      <c r="O69" s="172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</row>
    <row r="70" spans="1:548" s="9" customFormat="1" x14ac:dyDescent="0.25">
      <c r="A70" s="167"/>
      <c r="B70" s="168"/>
      <c r="C70" s="168"/>
      <c r="D70" s="168"/>
      <c r="E70" s="168"/>
      <c r="F70" s="169"/>
      <c r="G70" s="7"/>
      <c r="H70" s="173"/>
      <c r="I70" s="174"/>
      <c r="J70" s="174"/>
      <c r="K70" s="174"/>
      <c r="L70" s="174"/>
      <c r="M70" s="174"/>
      <c r="N70" s="174"/>
      <c r="O70" s="175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</row>
    <row r="71" spans="1:548" s="9" customFormat="1" x14ac:dyDescent="0.25">
      <c r="A71" s="8"/>
      <c r="B71" s="112"/>
      <c r="C71" s="114"/>
      <c r="G71" s="7"/>
      <c r="H71" s="176" t="s">
        <v>7</v>
      </c>
      <c r="I71" s="171"/>
      <c r="J71" s="171"/>
      <c r="K71" s="171"/>
      <c r="L71" s="172"/>
      <c r="M71" s="176" t="s">
        <v>8</v>
      </c>
      <c r="N71" s="171"/>
      <c r="O71" s="172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</row>
    <row r="72" spans="1:548" s="9" customFormat="1" x14ac:dyDescent="0.25">
      <c r="A72" s="11"/>
      <c r="B72" s="113"/>
      <c r="G72" s="7"/>
      <c r="H72" s="173"/>
      <c r="I72" s="174"/>
      <c r="J72" s="174"/>
      <c r="K72" s="174"/>
      <c r="L72" s="175"/>
      <c r="M72" s="173"/>
      <c r="N72" s="174"/>
      <c r="O72" s="175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</row>
    <row r="73" spans="1:548" s="9" customFormat="1" x14ac:dyDescent="0.25">
      <c r="A73" s="11"/>
      <c r="B73" s="113"/>
      <c r="G73" s="12"/>
      <c r="H73" s="13"/>
      <c r="I73" s="14"/>
      <c r="J73" s="14"/>
      <c r="K73" s="14"/>
      <c r="L73" s="15"/>
      <c r="M73" s="16"/>
      <c r="N73" s="14"/>
      <c r="O73" s="23" t="s">
        <v>9</v>
      </c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</row>
    <row r="74" spans="1:548" s="9" customFormat="1" x14ac:dyDescent="0.25">
      <c r="A74" s="11"/>
      <c r="B74" s="113"/>
      <c r="G74" s="10"/>
      <c r="H74" s="18" t="s">
        <v>56</v>
      </c>
      <c r="I74" s="17" t="s">
        <v>11</v>
      </c>
      <c r="J74" s="19" t="s">
        <v>12</v>
      </c>
      <c r="K74" s="19" t="s">
        <v>13</v>
      </c>
      <c r="L74" s="19" t="s">
        <v>14</v>
      </c>
      <c r="M74" s="19" t="s">
        <v>15</v>
      </c>
      <c r="N74" s="20" t="s">
        <v>16</v>
      </c>
      <c r="O74" s="19" t="s">
        <v>165</v>
      </c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</row>
    <row r="75" spans="1:548" s="9" customFormat="1" x14ac:dyDescent="0.25">
      <c r="A75" s="21" t="s">
        <v>19</v>
      </c>
      <c r="B75" s="151" t="s">
        <v>20</v>
      </c>
      <c r="C75" s="152"/>
      <c r="D75" s="152"/>
      <c r="E75" s="152"/>
      <c r="F75" s="153"/>
      <c r="G75" s="18" t="s">
        <v>21</v>
      </c>
      <c r="H75" s="17" t="s">
        <v>22</v>
      </c>
      <c r="I75" s="19" t="s">
        <v>23</v>
      </c>
      <c r="J75" s="19" t="s">
        <v>23</v>
      </c>
      <c r="K75" s="19" t="s">
        <v>24</v>
      </c>
      <c r="L75" s="19" t="s">
        <v>14</v>
      </c>
      <c r="M75" s="20" t="s">
        <v>18</v>
      </c>
      <c r="N75" s="19" t="s">
        <v>25</v>
      </c>
      <c r="O75" s="23" t="s">
        <v>26</v>
      </c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</row>
    <row r="76" spans="1:548" s="9" customFormat="1" x14ac:dyDescent="0.25">
      <c r="A76" s="21" t="s">
        <v>27</v>
      </c>
      <c r="F76" s="10"/>
      <c r="G76" s="18" t="s">
        <v>28</v>
      </c>
      <c r="H76" s="5"/>
      <c r="I76" s="19" t="s">
        <v>29</v>
      </c>
      <c r="J76" s="19" t="s">
        <v>30</v>
      </c>
      <c r="K76" s="19" t="s">
        <v>31</v>
      </c>
      <c r="L76" s="19" t="s">
        <v>32</v>
      </c>
      <c r="M76" s="20" t="s">
        <v>33</v>
      </c>
      <c r="N76" s="19" t="s">
        <v>18</v>
      </c>
      <c r="O76" s="19" t="s">
        <v>34</v>
      </c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</row>
    <row r="77" spans="1:548" s="9" customFormat="1" x14ac:dyDescent="0.25">
      <c r="A77" s="11"/>
      <c r="F77" s="10"/>
      <c r="G77" s="22"/>
      <c r="H77" s="5"/>
      <c r="I77" s="19" t="s">
        <v>35</v>
      </c>
      <c r="J77" s="19"/>
      <c r="K77" s="19"/>
      <c r="L77" s="19"/>
      <c r="M77" s="20"/>
      <c r="N77" s="19" t="s">
        <v>36</v>
      </c>
      <c r="O77" s="23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</row>
    <row r="78" spans="1:548" s="9" customFormat="1" x14ac:dyDescent="0.25">
      <c r="A78" s="24" t="s">
        <v>37</v>
      </c>
      <c r="B78" s="212" t="s">
        <v>38</v>
      </c>
      <c r="C78" s="213"/>
      <c r="D78" s="213"/>
      <c r="E78" s="213"/>
      <c r="F78" s="214"/>
      <c r="G78" s="25" t="s">
        <v>39</v>
      </c>
      <c r="H78" s="26" t="s">
        <v>40</v>
      </c>
      <c r="I78" s="27" t="s">
        <v>41</v>
      </c>
      <c r="J78" s="27" t="s">
        <v>42</v>
      </c>
      <c r="K78" s="27" t="s">
        <v>43</v>
      </c>
      <c r="L78" s="27" t="s">
        <v>44</v>
      </c>
      <c r="M78" s="28" t="s">
        <v>45</v>
      </c>
      <c r="N78" s="27" t="s">
        <v>46</v>
      </c>
      <c r="O78" s="26" t="s">
        <v>47</v>
      </c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</row>
    <row r="79" spans="1:548" s="9" customFormat="1" ht="67.5" customHeight="1" x14ac:dyDescent="0.25">
      <c r="A79" s="29" t="s">
        <v>152</v>
      </c>
      <c r="B79" s="221" t="s">
        <v>163</v>
      </c>
      <c r="C79" s="215"/>
      <c r="D79" s="215"/>
      <c r="E79" s="215"/>
      <c r="F79" s="216"/>
      <c r="G79" s="30" t="s">
        <v>50</v>
      </c>
      <c r="H79" s="87">
        <v>79</v>
      </c>
      <c r="I79" s="32">
        <v>416</v>
      </c>
      <c r="J79" s="74">
        <f>I79*H79</f>
        <v>32864</v>
      </c>
      <c r="K79" s="32">
        <v>6.25</v>
      </c>
      <c r="L79" s="34">
        <f>J79*K79</f>
        <v>205400</v>
      </c>
      <c r="M79" s="35">
        <v>0</v>
      </c>
      <c r="N79" s="32"/>
      <c r="O79" s="31">
        <f>SUM(M79*N79)</f>
        <v>0</v>
      </c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</row>
    <row r="80" spans="1:548" s="9" customFormat="1" ht="28.5" customHeight="1" x14ac:dyDescent="0.25">
      <c r="A80" s="29" t="s">
        <v>71</v>
      </c>
      <c r="B80" s="201" t="s">
        <v>72</v>
      </c>
      <c r="C80" s="204"/>
      <c r="D80" s="204"/>
      <c r="E80" s="204"/>
      <c r="F80" s="205"/>
      <c r="G80" s="30" t="s">
        <v>50</v>
      </c>
      <c r="H80" s="31">
        <v>79</v>
      </c>
      <c r="I80" s="32">
        <v>79.89</v>
      </c>
      <c r="J80" s="74">
        <f>SUM(H80*I80)</f>
        <v>6311.31</v>
      </c>
      <c r="K80" s="32">
        <v>0.25</v>
      </c>
      <c r="L80" s="34">
        <f t="shared" ref="L80:L87" si="3">SUM(J80*K80)</f>
        <v>1577.8275000000001</v>
      </c>
      <c r="M80" s="35"/>
      <c r="N80" s="32"/>
      <c r="O80" s="31">
        <f>SUM(M80*N80)</f>
        <v>0</v>
      </c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</row>
    <row r="81" spans="1:548" s="9" customFormat="1" ht="36" customHeight="1" x14ac:dyDescent="0.25">
      <c r="A81" s="29" t="s">
        <v>74</v>
      </c>
      <c r="B81" s="201" t="s">
        <v>75</v>
      </c>
      <c r="C81" s="217"/>
      <c r="D81" s="217"/>
      <c r="E81" s="217"/>
      <c r="F81" s="218"/>
      <c r="G81" s="30" t="s">
        <v>50</v>
      </c>
      <c r="H81" s="31">
        <v>250</v>
      </c>
      <c r="I81" s="32">
        <v>132</v>
      </c>
      <c r="J81" s="74">
        <v>32900</v>
      </c>
      <c r="K81" s="32">
        <v>10</v>
      </c>
      <c r="L81" s="34">
        <f t="shared" si="3"/>
        <v>329000</v>
      </c>
      <c r="M81" s="35"/>
      <c r="N81" s="32"/>
      <c r="O81" s="31">
        <f>SUM(M81*N81)</f>
        <v>0</v>
      </c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</row>
    <row r="82" spans="1:548" s="9" customFormat="1" ht="36" customHeight="1" x14ac:dyDescent="0.25">
      <c r="A82" s="29" t="s">
        <v>76</v>
      </c>
      <c r="B82" s="201" t="s">
        <v>77</v>
      </c>
      <c r="C82" s="215"/>
      <c r="D82" s="215"/>
      <c r="E82" s="215"/>
      <c r="F82" s="216"/>
      <c r="G82" s="30" t="s">
        <v>50</v>
      </c>
      <c r="H82" s="31">
        <v>79</v>
      </c>
      <c r="I82" s="32">
        <v>416</v>
      </c>
      <c r="J82" s="74">
        <v>32900</v>
      </c>
      <c r="K82" s="32">
        <v>0.5</v>
      </c>
      <c r="L82" s="34">
        <f t="shared" si="3"/>
        <v>16450</v>
      </c>
      <c r="M82" s="35"/>
      <c r="N82" s="32"/>
      <c r="O82" s="31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</row>
    <row r="83" spans="1:548" s="9" customFormat="1" ht="39" customHeight="1" x14ac:dyDescent="0.25">
      <c r="A83" s="29" t="s">
        <v>78</v>
      </c>
      <c r="B83" s="209" t="s">
        <v>79</v>
      </c>
      <c r="C83" s="219"/>
      <c r="D83" s="219"/>
      <c r="E83" s="219"/>
      <c r="F83" s="220"/>
      <c r="G83" s="30" t="s">
        <v>50</v>
      </c>
      <c r="H83" s="31">
        <v>79</v>
      </c>
      <c r="I83" s="32">
        <v>10</v>
      </c>
      <c r="J83" s="74">
        <f>SUM(H83*I83)</f>
        <v>790</v>
      </c>
      <c r="K83" s="32">
        <v>2</v>
      </c>
      <c r="L83" s="34">
        <f t="shared" si="3"/>
        <v>1580</v>
      </c>
      <c r="M83" s="35"/>
      <c r="N83" s="32"/>
      <c r="O83" s="31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</row>
    <row r="84" spans="1:548" s="9" customFormat="1" ht="31.5" customHeight="1" x14ac:dyDescent="0.25">
      <c r="A84" s="29" t="s">
        <v>80</v>
      </c>
      <c r="B84" s="201" t="s">
        <v>81</v>
      </c>
      <c r="C84" s="215"/>
      <c r="D84" s="215"/>
      <c r="E84" s="215"/>
      <c r="F84" s="216"/>
      <c r="G84" s="30" t="s">
        <v>50</v>
      </c>
      <c r="H84" s="87">
        <v>790</v>
      </c>
      <c r="I84" s="32">
        <v>1</v>
      </c>
      <c r="J84" s="74">
        <f>SUM(H84*I84)</f>
        <v>790</v>
      </c>
      <c r="K84" s="32">
        <v>2</v>
      </c>
      <c r="L84" s="34">
        <f t="shared" si="3"/>
        <v>1580</v>
      </c>
      <c r="M84" s="35"/>
      <c r="N84" s="32"/>
      <c r="O84" s="31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</row>
    <row r="85" spans="1:548" s="9" customFormat="1" ht="35.25" customHeight="1" x14ac:dyDescent="0.25">
      <c r="A85" s="29" t="s">
        <v>83</v>
      </c>
      <c r="B85" s="201" t="s">
        <v>139</v>
      </c>
      <c r="C85" s="215"/>
      <c r="D85" s="215"/>
      <c r="E85" s="215"/>
      <c r="F85" s="216"/>
      <c r="G85" s="30" t="s">
        <v>50</v>
      </c>
      <c r="H85" s="31">
        <v>79</v>
      </c>
      <c r="I85" s="32">
        <v>9</v>
      </c>
      <c r="J85" s="74">
        <f>SUM(H85*I85)</f>
        <v>711</v>
      </c>
      <c r="K85" s="32">
        <v>0.5</v>
      </c>
      <c r="L85" s="34">
        <f t="shared" si="3"/>
        <v>355.5</v>
      </c>
      <c r="M85" s="35"/>
      <c r="N85" s="32"/>
      <c r="O85" s="31">
        <f>SUM(M85*N85)</f>
        <v>0</v>
      </c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</row>
    <row r="86" spans="1:548" s="9" customFormat="1" ht="48" customHeight="1" x14ac:dyDescent="0.25">
      <c r="A86" s="29" t="s">
        <v>153</v>
      </c>
      <c r="B86" s="201" t="s">
        <v>166</v>
      </c>
      <c r="C86" s="215"/>
      <c r="D86" s="215"/>
      <c r="E86" s="215"/>
      <c r="F86" s="216"/>
      <c r="G86" s="30" t="s">
        <v>50</v>
      </c>
      <c r="H86" s="31">
        <v>79</v>
      </c>
      <c r="I86" s="32">
        <v>1</v>
      </c>
      <c r="J86" s="74">
        <f>SUM(H86*I86)</f>
        <v>79</v>
      </c>
      <c r="K86" s="32">
        <v>1</v>
      </c>
      <c r="L86" s="34">
        <f t="shared" si="3"/>
        <v>79</v>
      </c>
      <c r="M86" s="35"/>
      <c r="N86" s="32"/>
      <c r="O86" s="31">
        <f>SUM(M86*N86)</f>
        <v>0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</row>
    <row r="87" spans="1:548" s="9" customFormat="1" ht="33.75" customHeight="1" x14ac:dyDescent="0.25">
      <c r="A87" s="29" t="s">
        <v>84</v>
      </c>
      <c r="B87" s="201" t="s">
        <v>164</v>
      </c>
      <c r="C87" s="215"/>
      <c r="D87" s="215"/>
      <c r="E87" s="215"/>
      <c r="F87" s="216"/>
      <c r="G87" s="30" t="s">
        <v>50</v>
      </c>
      <c r="H87" s="31">
        <v>79</v>
      </c>
      <c r="I87" s="32">
        <v>10</v>
      </c>
      <c r="J87" s="74">
        <f>SUM(H87*I87)</f>
        <v>790</v>
      </c>
      <c r="K87" s="32">
        <v>0.5</v>
      </c>
      <c r="L87" s="34">
        <f t="shared" si="3"/>
        <v>395</v>
      </c>
      <c r="M87" s="35">
        <v>0</v>
      </c>
      <c r="N87" s="32"/>
      <c r="O87" s="31">
        <f>SUM(M87*N87)</f>
        <v>0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</row>
    <row r="88" spans="1:548" s="9" customFormat="1" ht="27" customHeight="1" thickBot="1" x14ac:dyDescent="0.3">
      <c r="A88" s="53"/>
      <c r="B88" s="138" t="s">
        <v>52</v>
      </c>
      <c r="C88" s="139"/>
      <c r="D88" s="139"/>
      <c r="E88" s="139"/>
      <c r="F88" s="140"/>
      <c r="G88" s="54"/>
      <c r="H88" s="55"/>
      <c r="I88" s="56"/>
      <c r="J88" s="57">
        <f>SUM(J79:J87)</f>
        <v>108135.31</v>
      </c>
      <c r="K88" s="57"/>
      <c r="L88" s="57">
        <f>SUM(L79:L87)</f>
        <v>556417.32750000001</v>
      </c>
      <c r="M88" s="57"/>
      <c r="N88" s="56"/>
      <c r="O88" s="56">
        <f>SUM(O79:O87)</f>
        <v>0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</row>
    <row r="89" spans="1:548" s="9" customFormat="1" x14ac:dyDescent="0.25">
      <c r="A89" s="89"/>
      <c r="B89" s="90"/>
      <c r="C89" s="91"/>
      <c r="D89" s="91"/>
      <c r="E89" s="91"/>
      <c r="F89" s="91"/>
      <c r="G89" s="92"/>
      <c r="H89" s="74"/>
      <c r="I89" s="74"/>
      <c r="J89" s="74"/>
      <c r="K89" s="74"/>
      <c r="L89" s="93"/>
      <c r="M89" s="93"/>
      <c r="N89" s="74"/>
      <c r="O89" s="74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</row>
    <row r="90" spans="1:548" s="52" customFormat="1" ht="25.5" customHeight="1" x14ac:dyDescent="0.25">
      <c r="A90" s="89"/>
      <c r="B90" s="90"/>
      <c r="C90" s="91"/>
      <c r="D90" s="91"/>
      <c r="E90" s="91"/>
      <c r="F90" s="91"/>
      <c r="G90" s="92"/>
      <c r="H90" s="74"/>
      <c r="I90" s="74"/>
      <c r="J90" s="74"/>
      <c r="K90" s="74"/>
      <c r="L90" s="93"/>
      <c r="M90" s="93"/>
      <c r="N90" s="74"/>
      <c r="O90" s="74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</row>
    <row r="91" spans="1:548" s="52" customFormat="1" ht="51.75" customHeight="1" x14ac:dyDescent="0.25">
      <c r="A91" s="177" t="s">
        <v>87</v>
      </c>
      <c r="B91" s="178"/>
      <c r="C91" s="178"/>
      <c r="D91" s="178"/>
      <c r="E91" s="178"/>
      <c r="F91" s="178"/>
      <c r="G91" s="178"/>
      <c r="H91" s="179"/>
      <c r="I91" s="186" t="s">
        <v>1</v>
      </c>
      <c r="J91" s="187"/>
      <c r="K91" s="187"/>
      <c r="L91" s="187"/>
      <c r="M91" s="188"/>
      <c r="N91" s="118" t="s">
        <v>2</v>
      </c>
      <c r="O91" s="119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</row>
    <row r="92" spans="1:548" s="52" customFormat="1" ht="14.25" hidden="1" customHeight="1" x14ac:dyDescent="0.25">
      <c r="A92" s="180"/>
      <c r="B92" s="181"/>
      <c r="C92" s="181"/>
      <c r="D92" s="181"/>
      <c r="E92" s="181"/>
      <c r="F92" s="181"/>
      <c r="G92" s="181"/>
      <c r="H92" s="182"/>
      <c r="I92" s="3"/>
      <c r="J92" s="50"/>
      <c r="K92" s="50"/>
      <c r="L92" s="50"/>
      <c r="M92" s="4"/>
      <c r="N92" s="50"/>
      <c r="O92" s="5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</row>
    <row r="93" spans="1:548" s="52" customFormat="1" ht="15.75" customHeight="1" x14ac:dyDescent="0.25">
      <c r="A93" s="180"/>
      <c r="B93" s="181"/>
      <c r="C93" s="181"/>
      <c r="D93" s="181"/>
      <c r="E93" s="181"/>
      <c r="F93" s="181"/>
      <c r="G93" s="181"/>
      <c r="H93" s="182"/>
      <c r="I93" s="189" t="s">
        <v>55</v>
      </c>
      <c r="J93" s="190"/>
      <c r="K93" s="190"/>
      <c r="L93" s="190"/>
      <c r="M93" s="191"/>
      <c r="N93" s="71" t="s">
        <v>3</v>
      </c>
      <c r="O93" s="5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</row>
    <row r="94" spans="1:548" s="9" customFormat="1" ht="30.75" customHeight="1" x14ac:dyDescent="0.25">
      <c r="A94" s="180"/>
      <c r="B94" s="181"/>
      <c r="C94" s="181"/>
      <c r="D94" s="181"/>
      <c r="E94" s="181"/>
      <c r="F94" s="181"/>
      <c r="G94" s="181"/>
      <c r="H94" s="182"/>
      <c r="I94" s="192"/>
      <c r="J94" s="190"/>
      <c r="K94" s="190"/>
      <c r="L94" s="190"/>
      <c r="M94" s="191"/>
      <c r="N94" s="50"/>
      <c r="O94" s="5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</row>
    <row r="95" spans="1:548" s="9" customFormat="1" ht="6" customHeight="1" x14ac:dyDescent="0.25">
      <c r="A95" s="180"/>
      <c r="B95" s="181"/>
      <c r="C95" s="181"/>
      <c r="D95" s="181"/>
      <c r="E95" s="181"/>
      <c r="F95" s="181"/>
      <c r="G95" s="181"/>
      <c r="H95" s="182"/>
      <c r="I95" s="192"/>
      <c r="J95" s="190"/>
      <c r="K95" s="190"/>
      <c r="L95" s="190"/>
      <c r="M95" s="191"/>
      <c r="N95" s="2"/>
      <c r="O95" s="6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</row>
    <row r="96" spans="1:548" s="9" customFormat="1" ht="12" hidden="1" customHeight="1" x14ac:dyDescent="0.25">
      <c r="A96" s="180"/>
      <c r="B96" s="181"/>
      <c r="C96" s="181"/>
      <c r="D96" s="181"/>
      <c r="E96" s="181"/>
      <c r="F96" s="181"/>
      <c r="G96" s="181"/>
      <c r="H96" s="182"/>
      <c r="I96" s="192"/>
      <c r="J96" s="190"/>
      <c r="K96" s="190"/>
      <c r="L96" s="190"/>
      <c r="M96" s="191"/>
      <c r="N96" s="73" t="s">
        <v>4</v>
      </c>
      <c r="O96" s="5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</row>
    <row r="97" spans="1:548" s="9" customFormat="1" ht="12" hidden="1" customHeight="1" x14ac:dyDescent="0.25">
      <c r="A97" s="180"/>
      <c r="B97" s="181"/>
      <c r="C97" s="181"/>
      <c r="D97" s="181"/>
      <c r="E97" s="181"/>
      <c r="F97" s="181"/>
      <c r="G97" s="181"/>
      <c r="H97" s="182"/>
      <c r="I97" s="192"/>
      <c r="J97" s="190"/>
      <c r="K97" s="190"/>
      <c r="L97" s="190"/>
      <c r="M97" s="191"/>
      <c r="N97" s="50"/>
      <c r="O97" s="5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</row>
    <row r="98" spans="1:548" s="9" customFormat="1" ht="12.75" hidden="1" customHeight="1" x14ac:dyDescent="0.25">
      <c r="A98" s="180"/>
      <c r="B98" s="181"/>
      <c r="C98" s="181"/>
      <c r="D98" s="181"/>
      <c r="E98" s="181"/>
      <c r="F98" s="181"/>
      <c r="G98" s="181"/>
      <c r="H98" s="182"/>
      <c r="I98" s="192"/>
      <c r="J98" s="190"/>
      <c r="K98" s="190"/>
      <c r="L98" s="190"/>
      <c r="M98" s="191"/>
      <c r="N98" s="160">
        <f>N8</f>
        <v>43363</v>
      </c>
      <c r="O98" s="161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</row>
    <row r="99" spans="1:548" s="9" customFormat="1" ht="36.75" customHeight="1" x14ac:dyDescent="0.25">
      <c r="A99" s="183"/>
      <c r="B99" s="184"/>
      <c r="C99" s="184"/>
      <c r="D99" s="184"/>
      <c r="E99" s="184"/>
      <c r="F99" s="184"/>
      <c r="G99" s="184"/>
      <c r="H99" s="185"/>
      <c r="I99" s="193"/>
      <c r="J99" s="194"/>
      <c r="K99" s="194"/>
      <c r="L99" s="194"/>
      <c r="M99" s="195"/>
      <c r="N99" s="162"/>
      <c r="O99" s="163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</row>
    <row r="100" spans="1:548" s="9" customFormat="1" x14ac:dyDescent="0.25">
      <c r="A100" s="164" t="s">
        <v>5</v>
      </c>
      <c r="B100" s="165"/>
      <c r="C100" s="165"/>
      <c r="D100" s="165"/>
      <c r="E100" s="165"/>
      <c r="F100" s="166"/>
      <c r="G100" s="7"/>
      <c r="H100" s="170" t="s">
        <v>6</v>
      </c>
      <c r="I100" s="171"/>
      <c r="J100" s="171"/>
      <c r="K100" s="171"/>
      <c r="L100" s="171"/>
      <c r="M100" s="171"/>
      <c r="N100" s="171"/>
      <c r="O100" s="172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</row>
    <row r="101" spans="1:548" s="9" customFormat="1" x14ac:dyDescent="0.25">
      <c r="A101" s="167"/>
      <c r="B101" s="168"/>
      <c r="C101" s="168"/>
      <c r="D101" s="168"/>
      <c r="E101" s="168"/>
      <c r="F101" s="169"/>
      <c r="G101" s="7"/>
      <c r="H101" s="173"/>
      <c r="I101" s="174"/>
      <c r="J101" s="174"/>
      <c r="K101" s="174"/>
      <c r="L101" s="174"/>
      <c r="M101" s="174"/>
      <c r="N101" s="174"/>
      <c r="O101" s="175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</row>
    <row r="102" spans="1:548" s="9" customFormat="1" x14ac:dyDescent="0.25">
      <c r="A102" s="8"/>
      <c r="F102" s="10"/>
      <c r="G102" s="7"/>
      <c r="H102" s="176" t="s">
        <v>7</v>
      </c>
      <c r="I102" s="171"/>
      <c r="J102" s="171"/>
      <c r="K102" s="171"/>
      <c r="L102" s="172"/>
      <c r="M102" s="176" t="s">
        <v>8</v>
      </c>
      <c r="N102" s="171"/>
      <c r="O102" s="17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</row>
    <row r="103" spans="1:548" s="9" customFormat="1" x14ac:dyDescent="0.25">
      <c r="A103" s="11"/>
      <c r="F103" s="10"/>
      <c r="G103" s="7"/>
      <c r="H103" s="173"/>
      <c r="I103" s="174"/>
      <c r="J103" s="174"/>
      <c r="K103" s="174"/>
      <c r="L103" s="175"/>
      <c r="M103" s="173"/>
      <c r="N103" s="174"/>
      <c r="O103" s="175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</row>
    <row r="104" spans="1:548" s="9" customFormat="1" x14ac:dyDescent="0.25">
      <c r="A104" s="11"/>
      <c r="F104" s="10"/>
      <c r="G104" s="12"/>
      <c r="H104" s="13"/>
      <c r="I104" s="14"/>
      <c r="J104" s="14"/>
      <c r="K104" s="14"/>
      <c r="L104" s="15"/>
      <c r="M104" s="16"/>
      <c r="N104" s="14"/>
      <c r="O104" s="23" t="s">
        <v>9</v>
      </c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</row>
    <row r="105" spans="1:548" s="9" customFormat="1" x14ac:dyDescent="0.25">
      <c r="A105" s="11"/>
      <c r="F105" s="10"/>
      <c r="G105" s="18" t="s">
        <v>10</v>
      </c>
      <c r="H105" s="17" t="s">
        <v>11</v>
      </c>
      <c r="I105" s="19" t="s">
        <v>12</v>
      </c>
      <c r="J105" s="19" t="s">
        <v>13</v>
      </c>
      <c r="K105" s="19" t="s">
        <v>14</v>
      </c>
      <c r="L105" s="19" t="s">
        <v>15</v>
      </c>
      <c r="M105" s="20" t="s">
        <v>16</v>
      </c>
      <c r="N105" s="19" t="s">
        <v>17</v>
      </c>
      <c r="O105" s="23" t="s">
        <v>18</v>
      </c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</row>
    <row r="106" spans="1:548" s="9" customFormat="1" x14ac:dyDescent="0.25">
      <c r="A106" s="21" t="s">
        <v>19</v>
      </c>
      <c r="B106" s="151" t="s">
        <v>20</v>
      </c>
      <c r="C106" s="152"/>
      <c r="D106" s="152"/>
      <c r="E106" s="152"/>
      <c r="F106" s="153"/>
      <c r="G106" s="18" t="s">
        <v>21</v>
      </c>
      <c r="H106" s="17" t="s">
        <v>22</v>
      </c>
      <c r="I106" s="19" t="s">
        <v>23</v>
      </c>
      <c r="J106" s="19" t="s">
        <v>23</v>
      </c>
      <c r="K106" s="19" t="s">
        <v>24</v>
      </c>
      <c r="L106" s="19" t="s">
        <v>14</v>
      </c>
      <c r="M106" s="20" t="s">
        <v>18</v>
      </c>
      <c r="N106" s="19" t="s">
        <v>25</v>
      </c>
      <c r="O106" s="23" t="s">
        <v>26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</row>
    <row r="107" spans="1:548" s="9" customFormat="1" x14ac:dyDescent="0.25">
      <c r="A107" s="21" t="s">
        <v>27</v>
      </c>
      <c r="F107" s="10"/>
      <c r="G107" s="18" t="s">
        <v>28</v>
      </c>
      <c r="H107" s="5"/>
      <c r="I107" s="19" t="s">
        <v>29</v>
      </c>
      <c r="J107" s="19" t="s">
        <v>30</v>
      </c>
      <c r="K107" s="19" t="s">
        <v>31</v>
      </c>
      <c r="L107" s="19" t="s">
        <v>32</v>
      </c>
      <c r="M107" s="20" t="s">
        <v>33</v>
      </c>
      <c r="N107" s="19" t="s">
        <v>18</v>
      </c>
      <c r="O107" s="19" t="s">
        <v>34</v>
      </c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</row>
    <row r="108" spans="1:548" s="9" customFormat="1" x14ac:dyDescent="0.25">
      <c r="A108" s="11"/>
      <c r="F108" s="10"/>
      <c r="G108" s="22"/>
      <c r="H108" s="5"/>
      <c r="I108" s="19" t="s">
        <v>35</v>
      </c>
      <c r="J108" s="19"/>
      <c r="K108" s="19"/>
      <c r="L108" s="19"/>
      <c r="M108" s="20"/>
      <c r="N108" s="19" t="s">
        <v>36</v>
      </c>
      <c r="O108" s="2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</row>
    <row r="109" spans="1:548" s="9" customFormat="1" x14ac:dyDescent="0.25">
      <c r="A109" s="24" t="s">
        <v>37</v>
      </c>
      <c r="B109" s="212" t="s">
        <v>38</v>
      </c>
      <c r="C109" s="213"/>
      <c r="D109" s="213"/>
      <c r="E109" s="213"/>
      <c r="F109" s="214"/>
      <c r="G109" s="25" t="s">
        <v>39</v>
      </c>
      <c r="H109" s="26" t="s">
        <v>40</v>
      </c>
      <c r="I109" s="27" t="s">
        <v>41</v>
      </c>
      <c r="J109" s="27" t="s">
        <v>42</v>
      </c>
      <c r="K109" s="27" t="s">
        <v>43</v>
      </c>
      <c r="L109" s="27" t="s">
        <v>44</v>
      </c>
      <c r="M109" s="28" t="s">
        <v>45</v>
      </c>
      <c r="N109" s="27" t="s">
        <v>46</v>
      </c>
      <c r="O109" s="26" t="s">
        <v>47</v>
      </c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</row>
    <row r="110" spans="1:548" s="9" customFormat="1" ht="143.25" customHeight="1" x14ac:dyDescent="0.25">
      <c r="A110" s="29" t="s">
        <v>173</v>
      </c>
      <c r="B110" s="221" t="s">
        <v>175</v>
      </c>
      <c r="C110" s="222"/>
      <c r="D110" s="222"/>
      <c r="E110" s="222"/>
      <c r="F110" s="223"/>
      <c r="G110" s="88" t="s">
        <v>95</v>
      </c>
      <c r="H110" s="31">
        <v>79</v>
      </c>
      <c r="I110" s="32">
        <v>1</v>
      </c>
      <c r="J110" s="74">
        <f>SUM(H110*I110)</f>
        <v>79</v>
      </c>
      <c r="K110" s="32">
        <v>60</v>
      </c>
      <c r="L110" s="34">
        <f t="shared" ref="L110:L115" si="4">SUM(J110*K110)</f>
        <v>4740</v>
      </c>
      <c r="M110" s="35"/>
      <c r="N110" s="32"/>
      <c r="O110" s="31">
        <f t="shared" ref="O110:O115" si="5">SUM(M110*N110)</f>
        <v>0</v>
      </c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</row>
    <row r="111" spans="1:548" s="9" customFormat="1" ht="36.75" customHeight="1" x14ac:dyDescent="0.25">
      <c r="A111" s="29" t="s">
        <v>91</v>
      </c>
      <c r="B111" s="224" t="s">
        <v>154</v>
      </c>
      <c r="C111" s="225"/>
      <c r="D111" s="225"/>
      <c r="E111" s="225"/>
      <c r="F111" s="226"/>
      <c r="G111" s="30" t="s">
        <v>88</v>
      </c>
      <c r="H111" s="31">
        <v>79</v>
      </c>
      <c r="I111" s="32">
        <v>35</v>
      </c>
      <c r="J111" s="74">
        <f>SUM(H111*I111)</f>
        <v>2765</v>
      </c>
      <c r="K111" s="32">
        <v>1</v>
      </c>
      <c r="L111" s="34">
        <f t="shared" si="4"/>
        <v>2765</v>
      </c>
      <c r="M111" s="35"/>
      <c r="N111" s="32"/>
      <c r="O111" s="31">
        <f t="shared" si="5"/>
        <v>0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</row>
    <row r="112" spans="1:548" s="9" customFormat="1" ht="32.25" customHeight="1" x14ac:dyDescent="0.25">
      <c r="A112" s="29" t="s">
        <v>92</v>
      </c>
      <c r="B112" s="201" t="s">
        <v>155</v>
      </c>
      <c r="C112" s="215"/>
      <c r="D112" s="215"/>
      <c r="E112" s="215"/>
      <c r="F112" s="216"/>
      <c r="G112" s="30" t="s">
        <v>88</v>
      </c>
      <c r="H112" s="31">
        <v>79</v>
      </c>
      <c r="I112" s="32">
        <v>416</v>
      </c>
      <c r="J112" s="74">
        <v>32900</v>
      </c>
      <c r="K112" s="32">
        <v>0.25</v>
      </c>
      <c r="L112" s="34">
        <f t="shared" si="4"/>
        <v>8225</v>
      </c>
      <c r="M112" s="35"/>
      <c r="N112" s="32"/>
      <c r="O112" s="31">
        <f t="shared" si="5"/>
        <v>0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</row>
    <row r="113" spans="1:548" s="9" customFormat="1" ht="28.5" customHeight="1" x14ac:dyDescent="0.25">
      <c r="A113" s="29" t="s">
        <v>93</v>
      </c>
      <c r="B113" s="201" t="s">
        <v>94</v>
      </c>
      <c r="C113" s="204"/>
      <c r="D113" s="204"/>
      <c r="E113" s="204"/>
      <c r="F113" s="205"/>
      <c r="G113" s="30" t="s">
        <v>88</v>
      </c>
      <c r="H113" s="87">
        <v>26</v>
      </c>
      <c r="I113" s="32">
        <v>1</v>
      </c>
      <c r="J113" s="74">
        <f>SUM(H113*I113)</f>
        <v>26</v>
      </c>
      <c r="K113" s="32">
        <v>1</v>
      </c>
      <c r="L113" s="34">
        <f t="shared" si="4"/>
        <v>26</v>
      </c>
      <c r="M113" s="35"/>
      <c r="N113" s="32"/>
      <c r="O113" s="31">
        <f t="shared" si="5"/>
        <v>0</v>
      </c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</row>
    <row r="114" spans="1:548" s="52" customFormat="1" ht="28.5" customHeight="1" x14ac:dyDescent="0.25">
      <c r="A114" s="29" t="s">
        <v>89</v>
      </c>
      <c r="B114" s="201" t="s">
        <v>140</v>
      </c>
      <c r="C114" s="215"/>
      <c r="D114" s="215"/>
      <c r="E114" s="215"/>
      <c r="F114" s="216"/>
      <c r="G114" s="30" t="s">
        <v>88</v>
      </c>
      <c r="H114" s="87">
        <v>3</v>
      </c>
      <c r="I114" s="32">
        <v>1</v>
      </c>
      <c r="J114" s="74">
        <f>SUM(H114*I114)</f>
        <v>3</v>
      </c>
      <c r="K114" s="32">
        <v>10</v>
      </c>
      <c r="L114" s="34">
        <f t="shared" si="4"/>
        <v>30</v>
      </c>
      <c r="M114" s="35"/>
      <c r="N114" s="32"/>
      <c r="O114" s="31">
        <f t="shared" si="5"/>
        <v>0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</row>
    <row r="115" spans="1:548" s="52" customFormat="1" ht="34.5" customHeight="1" x14ac:dyDescent="0.25">
      <c r="A115" s="29" t="s">
        <v>90</v>
      </c>
      <c r="B115" s="201" t="s">
        <v>156</v>
      </c>
      <c r="C115" s="215"/>
      <c r="D115" s="215"/>
      <c r="E115" s="215"/>
      <c r="F115" s="216"/>
      <c r="G115" s="30" t="s">
        <v>88</v>
      </c>
      <c r="H115" s="87">
        <v>2</v>
      </c>
      <c r="I115" s="31">
        <v>1</v>
      </c>
      <c r="J115" s="94">
        <f>SUM(H115*I115)</f>
        <v>2</v>
      </c>
      <c r="K115" s="32">
        <v>40</v>
      </c>
      <c r="L115" s="59">
        <f t="shared" si="4"/>
        <v>80</v>
      </c>
      <c r="M115" s="60"/>
      <c r="N115" s="31"/>
      <c r="O115" s="31">
        <f t="shared" si="5"/>
        <v>0</v>
      </c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</row>
    <row r="116" spans="1:548" s="52" customFormat="1" ht="33" customHeight="1" thickBot="1" x14ac:dyDescent="0.3">
      <c r="A116" s="53"/>
      <c r="B116" s="138" t="s">
        <v>52</v>
      </c>
      <c r="C116" s="139"/>
      <c r="D116" s="139"/>
      <c r="E116" s="139"/>
      <c r="F116" s="140"/>
      <c r="G116" s="54"/>
      <c r="H116" s="55"/>
      <c r="I116" s="56"/>
      <c r="J116" s="56">
        <f>SUM(J110:J115)</f>
        <v>35775</v>
      </c>
      <c r="K116" s="56"/>
      <c r="L116" s="56">
        <f>SUM(L110:L115)</f>
        <v>15866</v>
      </c>
      <c r="M116" s="57"/>
      <c r="N116" s="56"/>
      <c r="O116" s="56">
        <f>SUM(O110:O115)</f>
        <v>0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</row>
    <row r="117" spans="1:548" s="51" customFormat="1" ht="50.25" customHeight="1" x14ac:dyDescent="0.25">
      <c r="A117" s="89"/>
      <c r="B117" s="90"/>
      <c r="C117" s="91"/>
      <c r="D117" s="91"/>
      <c r="E117" s="91"/>
      <c r="F117" s="91"/>
      <c r="G117" s="92"/>
      <c r="H117" s="74"/>
      <c r="I117" s="74"/>
      <c r="J117" s="74"/>
      <c r="K117" s="74"/>
      <c r="L117" s="93"/>
      <c r="M117" s="93"/>
      <c r="N117" s="74"/>
      <c r="O117" s="74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</row>
    <row r="118" spans="1:548" s="51" customFormat="1" ht="0.75" customHeight="1" x14ac:dyDescent="0.25">
      <c r="A118" s="89"/>
      <c r="B118" s="90"/>
      <c r="C118" s="91"/>
      <c r="D118" s="91"/>
      <c r="E118" s="91"/>
      <c r="F118" s="91"/>
      <c r="G118" s="92"/>
      <c r="H118" s="74"/>
      <c r="I118" s="74"/>
      <c r="J118" s="74"/>
      <c r="K118" s="74"/>
      <c r="L118" s="93"/>
      <c r="M118" s="93"/>
      <c r="N118" s="74"/>
      <c r="O118" s="74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</row>
    <row r="119" spans="1:548" s="9" customFormat="1" ht="26.25" hidden="1" customHeight="1" x14ac:dyDescent="0.25">
      <c r="A119" s="115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</row>
    <row r="120" spans="1:548" s="9" customFormat="1" ht="21.75" customHeight="1" x14ac:dyDescent="0.25">
      <c r="A120" s="177" t="s">
        <v>82</v>
      </c>
      <c r="B120" s="178"/>
      <c r="C120" s="178"/>
      <c r="D120" s="178"/>
      <c r="E120" s="178"/>
      <c r="F120" s="178"/>
      <c r="G120" s="178"/>
      <c r="H120" s="179"/>
      <c r="I120" s="186" t="s">
        <v>1</v>
      </c>
      <c r="J120" s="187"/>
      <c r="K120" s="187"/>
      <c r="L120" s="187"/>
      <c r="M120" s="188"/>
      <c r="N120" s="118" t="s">
        <v>2</v>
      </c>
      <c r="O120" s="119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</row>
    <row r="121" spans="1:548" s="9" customFormat="1" ht="12.75" hidden="1" customHeight="1" x14ac:dyDescent="0.25">
      <c r="A121" s="180"/>
      <c r="B121" s="181"/>
      <c r="C121" s="181"/>
      <c r="D121" s="181"/>
      <c r="E121" s="181"/>
      <c r="F121" s="181"/>
      <c r="G121" s="181"/>
      <c r="H121" s="182"/>
      <c r="I121" s="3"/>
      <c r="J121" s="50"/>
      <c r="K121" s="50"/>
      <c r="L121" s="50"/>
      <c r="M121" s="4"/>
      <c r="N121" s="50"/>
      <c r="O121" s="5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  <c r="NK121"/>
      <c r="NL121"/>
      <c r="NM121"/>
      <c r="NN121"/>
      <c r="NO121"/>
      <c r="NP121"/>
      <c r="NQ121"/>
      <c r="NR121"/>
      <c r="NS121"/>
      <c r="NT121"/>
      <c r="NU121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OK121"/>
      <c r="OL121"/>
      <c r="OM121"/>
      <c r="ON121"/>
      <c r="OO121"/>
      <c r="OP121"/>
      <c r="OQ121"/>
      <c r="OR121"/>
      <c r="OS121"/>
      <c r="OT121"/>
      <c r="OU121"/>
      <c r="OV121"/>
      <c r="OW121"/>
      <c r="OX121"/>
      <c r="OY121"/>
      <c r="OZ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Q121"/>
      <c r="PR121"/>
      <c r="PS121"/>
      <c r="PT121"/>
      <c r="PU121"/>
      <c r="PV121"/>
      <c r="PW121"/>
      <c r="PX121"/>
      <c r="PY121"/>
      <c r="PZ121"/>
      <c r="QA121"/>
      <c r="QB121"/>
      <c r="QC121"/>
      <c r="QD121"/>
      <c r="QE121"/>
      <c r="QF121"/>
      <c r="QG121"/>
      <c r="QH121"/>
      <c r="QI121"/>
      <c r="QJ121"/>
      <c r="QK121"/>
      <c r="QL121"/>
      <c r="QM121"/>
      <c r="QN121"/>
      <c r="QO121"/>
      <c r="QP121"/>
      <c r="QQ121"/>
      <c r="QR121"/>
      <c r="QS121"/>
      <c r="QT121"/>
      <c r="QU121"/>
      <c r="QV121"/>
      <c r="QW121"/>
      <c r="QX121"/>
      <c r="QY121"/>
      <c r="QZ121"/>
      <c r="RA121"/>
      <c r="RB121"/>
      <c r="RC121"/>
      <c r="RD121"/>
      <c r="RE121"/>
      <c r="RF121"/>
      <c r="RG121"/>
      <c r="RH121"/>
      <c r="RI121"/>
      <c r="RJ121"/>
      <c r="RK121"/>
      <c r="RL121"/>
      <c r="RM121"/>
      <c r="RN121"/>
      <c r="RO121"/>
      <c r="RP121"/>
      <c r="RQ121"/>
      <c r="RR121"/>
      <c r="RS121"/>
      <c r="RT121"/>
      <c r="RU121"/>
      <c r="RV121"/>
      <c r="RW121"/>
      <c r="RX121"/>
      <c r="RY121"/>
      <c r="RZ121"/>
      <c r="SA121"/>
      <c r="SB121"/>
      <c r="SC121"/>
      <c r="SD121"/>
      <c r="SE121"/>
      <c r="SF121"/>
      <c r="SG121"/>
      <c r="SH121"/>
      <c r="SI121"/>
      <c r="SJ121"/>
      <c r="SK121"/>
      <c r="SL121"/>
      <c r="SM121"/>
      <c r="SN121"/>
      <c r="SO121"/>
      <c r="SP121"/>
      <c r="SQ121"/>
      <c r="SR121"/>
      <c r="SS121"/>
      <c r="ST121"/>
      <c r="SU121"/>
      <c r="SV121"/>
      <c r="SW121"/>
      <c r="SX121"/>
      <c r="SY121"/>
      <c r="SZ121"/>
      <c r="TA121"/>
      <c r="TB121"/>
      <c r="TC121"/>
      <c r="TD121"/>
      <c r="TE121"/>
      <c r="TF121"/>
      <c r="TG121"/>
      <c r="TH121"/>
      <c r="TI121"/>
      <c r="TJ121"/>
      <c r="TK121"/>
      <c r="TL121"/>
      <c r="TM121"/>
      <c r="TN121"/>
      <c r="TO121"/>
      <c r="TP121"/>
      <c r="TQ121"/>
      <c r="TR121"/>
      <c r="TS121"/>
      <c r="TT121"/>
      <c r="TU121"/>
      <c r="TV121"/>
      <c r="TW121"/>
      <c r="TX121"/>
      <c r="TY121"/>
      <c r="TZ121"/>
      <c r="UA121"/>
      <c r="UB121"/>
    </row>
    <row r="122" spans="1:548" s="9" customFormat="1" ht="28.5" hidden="1" customHeight="1" x14ac:dyDescent="0.25">
      <c r="A122" s="180"/>
      <c r="B122" s="181"/>
      <c r="C122" s="181"/>
      <c r="D122" s="181"/>
      <c r="E122" s="181"/>
      <c r="F122" s="181"/>
      <c r="G122" s="181"/>
      <c r="H122" s="182"/>
      <c r="I122" s="189" t="s">
        <v>55</v>
      </c>
      <c r="J122" s="190"/>
      <c r="K122" s="190"/>
      <c r="L122" s="190"/>
      <c r="M122" s="191"/>
      <c r="N122" s="71" t="s">
        <v>3</v>
      </c>
      <c r="O122" s="5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  <c r="LX122"/>
      <c r="LY122"/>
      <c r="LZ122"/>
      <c r="MA122"/>
      <c r="MB122"/>
      <c r="MC122"/>
      <c r="MD122"/>
      <c r="ME122"/>
      <c r="MF122"/>
      <c r="MG122"/>
      <c r="MH122"/>
      <c r="MI122"/>
      <c r="MJ122"/>
      <c r="MK122"/>
      <c r="ML122"/>
      <c r="MM122"/>
      <c r="MN122"/>
      <c r="MO122"/>
      <c r="MP122"/>
      <c r="MQ122"/>
      <c r="MR122"/>
      <c r="MS122"/>
      <c r="MT122"/>
      <c r="MU122"/>
      <c r="MV122"/>
      <c r="MW122"/>
      <c r="MX122"/>
      <c r="MY122"/>
      <c r="MZ122"/>
      <c r="NA122"/>
      <c r="NB122"/>
      <c r="NC122"/>
      <c r="ND122"/>
      <c r="NE122"/>
      <c r="NF122"/>
      <c r="NG122"/>
      <c r="NH122"/>
      <c r="NI122"/>
      <c r="NJ122"/>
      <c r="NK122"/>
      <c r="NL122"/>
      <c r="NM122"/>
      <c r="NN122"/>
      <c r="NO122"/>
      <c r="NP122"/>
      <c r="NQ122"/>
      <c r="NR122"/>
      <c r="NS122"/>
      <c r="NT122"/>
      <c r="NU122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OK122"/>
      <c r="OL122"/>
      <c r="OM122"/>
      <c r="ON122"/>
      <c r="OO122"/>
      <c r="OP122"/>
      <c r="OQ122"/>
      <c r="OR122"/>
      <c r="OS122"/>
      <c r="OT122"/>
      <c r="OU122"/>
      <c r="OV122"/>
      <c r="OW122"/>
      <c r="OX122"/>
      <c r="OY122"/>
      <c r="OZ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Q122"/>
      <c r="PR122"/>
      <c r="PS122"/>
      <c r="PT122"/>
      <c r="PU122"/>
      <c r="PV122"/>
      <c r="PW122"/>
      <c r="PX122"/>
      <c r="PY122"/>
      <c r="PZ122"/>
      <c r="QA122"/>
      <c r="QB122"/>
      <c r="QC122"/>
      <c r="QD122"/>
      <c r="QE122"/>
      <c r="QF122"/>
      <c r="QG122"/>
      <c r="QH122"/>
      <c r="QI122"/>
      <c r="QJ122"/>
      <c r="QK122"/>
      <c r="QL122"/>
      <c r="QM122"/>
      <c r="QN122"/>
      <c r="QO122"/>
      <c r="QP122"/>
      <c r="QQ122"/>
      <c r="QR122"/>
      <c r="QS122"/>
      <c r="QT122"/>
      <c r="QU122"/>
      <c r="QV122"/>
      <c r="QW122"/>
      <c r="QX122"/>
      <c r="QY122"/>
      <c r="QZ122"/>
      <c r="RA122"/>
      <c r="RB122"/>
      <c r="RC122"/>
      <c r="RD122"/>
      <c r="RE122"/>
      <c r="RF122"/>
      <c r="RG122"/>
      <c r="RH122"/>
      <c r="RI122"/>
      <c r="RJ122"/>
      <c r="RK122"/>
      <c r="RL122"/>
      <c r="RM122"/>
      <c r="RN122"/>
      <c r="RO122"/>
      <c r="RP122"/>
      <c r="RQ122"/>
      <c r="RR122"/>
      <c r="RS122"/>
      <c r="RT122"/>
      <c r="RU122"/>
      <c r="RV122"/>
      <c r="RW122"/>
      <c r="RX122"/>
      <c r="RY122"/>
      <c r="RZ122"/>
      <c r="SA122"/>
      <c r="SB122"/>
      <c r="SC122"/>
      <c r="SD122"/>
      <c r="SE122"/>
      <c r="SF122"/>
      <c r="SG122"/>
      <c r="SH122"/>
      <c r="SI122"/>
      <c r="SJ122"/>
      <c r="SK122"/>
      <c r="SL122"/>
      <c r="SM122"/>
      <c r="SN122"/>
      <c r="SO122"/>
      <c r="SP122"/>
      <c r="SQ122"/>
      <c r="SR122"/>
      <c r="SS122"/>
      <c r="ST122"/>
      <c r="SU122"/>
      <c r="SV122"/>
      <c r="SW122"/>
      <c r="SX122"/>
      <c r="SY122"/>
      <c r="SZ122"/>
      <c r="TA122"/>
      <c r="TB122"/>
      <c r="TC122"/>
      <c r="TD122"/>
      <c r="TE122"/>
      <c r="TF122"/>
      <c r="TG122"/>
      <c r="TH122"/>
      <c r="TI122"/>
      <c r="TJ122"/>
      <c r="TK122"/>
      <c r="TL122"/>
      <c r="TM122"/>
      <c r="TN122"/>
      <c r="TO122"/>
      <c r="TP122"/>
      <c r="TQ122"/>
      <c r="TR122"/>
      <c r="TS122"/>
      <c r="TT122"/>
      <c r="TU122"/>
      <c r="TV122"/>
      <c r="TW122"/>
      <c r="TX122"/>
      <c r="TY122"/>
      <c r="TZ122"/>
      <c r="UA122"/>
      <c r="UB122"/>
    </row>
    <row r="123" spans="1:548" s="9" customFormat="1" ht="42" hidden="1" customHeight="1" x14ac:dyDescent="0.25">
      <c r="A123" s="180"/>
      <c r="B123" s="181"/>
      <c r="C123" s="181"/>
      <c r="D123" s="181"/>
      <c r="E123" s="181"/>
      <c r="F123" s="181"/>
      <c r="G123" s="181"/>
      <c r="H123" s="182"/>
      <c r="I123" s="192"/>
      <c r="J123" s="190"/>
      <c r="K123" s="190"/>
      <c r="L123" s="190"/>
      <c r="M123" s="191"/>
      <c r="N123" s="50"/>
      <c r="O123" s="5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</row>
    <row r="124" spans="1:548" s="9" customFormat="1" ht="32.25" customHeight="1" x14ac:dyDescent="0.25">
      <c r="A124" s="180"/>
      <c r="B124" s="181"/>
      <c r="C124" s="181"/>
      <c r="D124" s="181"/>
      <c r="E124" s="181"/>
      <c r="F124" s="181"/>
      <c r="G124" s="181"/>
      <c r="H124" s="182"/>
      <c r="I124" s="192"/>
      <c r="J124" s="190"/>
      <c r="K124" s="190"/>
      <c r="L124" s="190"/>
      <c r="M124" s="191"/>
      <c r="N124" s="2"/>
      <c r="O124" s="6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</row>
    <row r="125" spans="1:548" s="9" customFormat="1" ht="15" customHeight="1" x14ac:dyDescent="0.25">
      <c r="A125" s="180"/>
      <c r="B125" s="181"/>
      <c r="C125" s="181"/>
      <c r="D125" s="181"/>
      <c r="E125" s="181"/>
      <c r="F125" s="181"/>
      <c r="G125" s="181"/>
      <c r="H125" s="182"/>
      <c r="I125" s="192"/>
      <c r="J125" s="190"/>
      <c r="K125" s="190"/>
      <c r="L125" s="190"/>
      <c r="M125" s="191"/>
      <c r="N125" s="73" t="s">
        <v>4</v>
      </c>
      <c r="O125" s="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</row>
    <row r="126" spans="1:548" s="9" customFormat="1" ht="9" customHeight="1" x14ac:dyDescent="0.25">
      <c r="A126" s="180"/>
      <c r="B126" s="181"/>
      <c r="C126" s="181"/>
      <c r="D126" s="181"/>
      <c r="E126" s="181"/>
      <c r="F126" s="181"/>
      <c r="G126" s="181"/>
      <c r="H126" s="182"/>
      <c r="I126" s="192"/>
      <c r="J126" s="190"/>
      <c r="K126" s="190"/>
      <c r="L126" s="190"/>
      <c r="M126" s="191"/>
      <c r="N126" s="50"/>
      <c r="O126" s="5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</row>
    <row r="127" spans="1:548" s="9" customFormat="1" ht="11.25" customHeight="1" x14ac:dyDescent="0.25">
      <c r="A127" s="180"/>
      <c r="B127" s="181"/>
      <c r="C127" s="181"/>
      <c r="D127" s="181"/>
      <c r="E127" s="181"/>
      <c r="F127" s="181"/>
      <c r="G127" s="181"/>
      <c r="H127" s="182"/>
      <c r="I127" s="192"/>
      <c r="J127" s="190"/>
      <c r="K127" s="190"/>
      <c r="L127" s="190"/>
      <c r="M127" s="191"/>
      <c r="N127" s="160">
        <f>N8</f>
        <v>43363</v>
      </c>
      <c r="O127" s="161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</row>
    <row r="128" spans="1:548" s="9" customFormat="1" x14ac:dyDescent="0.25">
      <c r="A128" s="183"/>
      <c r="B128" s="184"/>
      <c r="C128" s="184"/>
      <c r="D128" s="184"/>
      <c r="E128" s="184"/>
      <c r="F128" s="184"/>
      <c r="G128" s="184"/>
      <c r="H128" s="185"/>
      <c r="I128" s="193"/>
      <c r="J128" s="194"/>
      <c r="K128" s="194"/>
      <c r="L128" s="194"/>
      <c r="M128" s="195"/>
      <c r="N128" s="162"/>
      <c r="O128" s="163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</row>
    <row r="129" spans="1:548" s="9" customFormat="1" x14ac:dyDescent="0.25">
      <c r="A129" s="164" t="s">
        <v>5</v>
      </c>
      <c r="B129" s="165"/>
      <c r="C129" s="165"/>
      <c r="D129" s="165"/>
      <c r="E129" s="165"/>
      <c r="F129" s="166"/>
      <c r="G129" s="7"/>
      <c r="H129" s="170" t="s">
        <v>6</v>
      </c>
      <c r="I129" s="171"/>
      <c r="J129" s="171"/>
      <c r="K129" s="171"/>
      <c r="L129" s="171"/>
      <c r="M129" s="171"/>
      <c r="N129" s="171"/>
      <c r="O129" s="172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</row>
    <row r="130" spans="1:548" s="9" customFormat="1" x14ac:dyDescent="0.25">
      <c r="A130" s="167"/>
      <c r="B130" s="168"/>
      <c r="C130" s="168"/>
      <c r="D130" s="168"/>
      <c r="E130" s="168"/>
      <c r="F130" s="169"/>
      <c r="G130" s="7"/>
      <c r="H130" s="173"/>
      <c r="I130" s="174"/>
      <c r="J130" s="174"/>
      <c r="K130" s="174"/>
      <c r="L130" s="174"/>
      <c r="M130" s="174"/>
      <c r="N130" s="174"/>
      <c r="O130" s="175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</row>
    <row r="131" spans="1:548" s="9" customFormat="1" x14ac:dyDescent="0.25">
      <c r="A131" s="8"/>
      <c r="F131" s="10"/>
      <c r="G131" s="7"/>
      <c r="H131" s="176" t="s">
        <v>7</v>
      </c>
      <c r="I131" s="171"/>
      <c r="J131" s="171"/>
      <c r="K131" s="171"/>
      <c r="L131" s="172"/>
      <c r="M131" s="176" t="s">
        <v>8</v>
      </c>
      <c r="N131" s="171"/>
      <c r="O131" s="172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</row>
    <row r="132" spans="1:548" s="9" customFormat="1" x14ac:dyDescent="0.25">
      <c r="A132" s="11"/>
      <c r="F132" s="10"/>
      <c r="G132" s="7"/>
      <c r="H132" s="173"/>
      <c r="I132" s="174"/>
      <c r="J132" s="174"/>
      <c r="K132" s="174"/>
      <c r="L132" s="175"/>
      <c r="M132" s="173"/>
      <c r="N132" s="174"/>
      <c r="O132" s="175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</row>
    <row r="133" spans="1:548" s="9" customFormat="1" x14ac:dyDescent="0.25">
      <c r="A133" s="11"/>
      <c r="F133" s="10"/>
      <c r="G133" s="12"/>
      <c r="H133" s="13"/>
      <c r="I133" s="14"/>
      <c r="J133" s="14"/>
      <c r="K133" s="14"/>
      <c r="L133" s="15"/>
      <c r="M133" s="16"/>
      <c r="N133" s="14"/>
      <c r="O133" s="23" t="s">
        <v>9</v>
      </c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</row>
    <row r="134" spans="1:548" s="9" customFormat="1" ht="21.75" customHeight="1" x14ac:dyDescent="0.25">
      <c r="A134" s="11"/>
      <c r="F134" s="10"/>
      <c r="G134" s="18" t="s">
        <v>10</v>
      </c>
      <c r="H134" s="17" t="s">
        <v>11</v>
      </c>
      <c r="I134" s="19" t="s">
        <v>12</v>
      </c>
      <c r="J134" s="19" t="s">
        <v>13</v>
      </c>
      <c r="K134" s="19" t="s">
        <v>14</v>
      </c>
      <c r="L134" s="19" t="s">
        <v>15</v>
      </c>
      <c r="M134" s="20" t="s">
        <v>16</v>
      </c>
      <c r="N134" s="19" t="s">
        <v>17</v>
      </c>
      <c r="O134" s="23" t="s">
        <v>18</v>
      </c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  <c r="LX134"/>
      <c r="LY134"/>
      <c r="LZ134"/>
      <c r="MA134"/>
      <c r="MB134"/>
      <c r="MC134"/>
      <c r="MD134"/>
      <c r="ME134"/>
      <c r="MF134"/>
      <c r="MG134"/>
      <c r="MH134"/>
      <c r="MI134"/>
      <c r="MJ134"/>
      <c r="MK134"/>
      <c r="ML134"/>
      <c r="MM134"/>
      <c r="MN134"/>
      <c r="MO134"/>
      <c r="MP134"/>
      <c r="MQ134"/>
      <c r="MR134"/>
      <c r="MS134"/>
      <c r="MT134"/>
      <c r="MU134"/>
      <c r="MV134"/>
      <c r="MW134"/>
      <c r="MX134"/>
      <c r="MY134"/>
      <c r="MZ134"/>
      <c r="NA134"/>
      <c r="NB134"/>
      <c r="NC134"/>
      <c r="ND134"/>
      <c r="NE134"/>
      <c r="NF134"/>
      <c r="NG134"/>
      <c r="NH134"/>
      <c r="NI134"/>
      <c r="NJ134"/>
      <c r="NK134"/>
      <c r="NL134"/>
      <c r="NM134"/>
      <c r="NN134"/>
      <c r="NO134"/>
      <c r="NP134"/>
      <c r="NQ134"/>
      <c r="NR134"/>
      <c r="NS134"/>
      <c r="NT134"/>
      <c r="NU134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OK134"/>
      <c r="OL134"/>
      <c r="OM134"/>
      <c r="ON134"/>
      <c r="OO134"/>
      <c r="OP134"/>
      <c r="OQ134"/>
      <c r="OR134"/>
      <c r="OS134"/>
      <c r="OT134"/>
      <c r="OU134"/>
      <c r="OV134"/>
      <c r="OW134"/>
      <c r="OX134"/>
      <c r="OY134"/>
      <c r="OZ134"/>
      <c r="PA134"/>
      <c r="PB134"/>
      <c r="PC134"/>
      <c r="PD134"/>
      <c r="PE134"/>
      <c r="PF134"/>
      <c r="PG134"/>
      <c r="PH134"/>
      <c r="PI134"/>
      <c r="PJ134"/>
      <c r="PK134"/>
      <c r="PL134"/>
      <c r="PM134"/>
      <c r="PN134"/>
      <c r="PO134"/>
      <c r="PP134"/>
      <c r="PQ134"/>
      <c r="PR134"/>
      <c r="PS134"/>
      <c r="PT134"/>
      <c r="PU134"/>
      <c r="PV134"/>
      <c r="PW134"/>
      <c r="PX134"/>
      <c r="PY134"/>
      <c r="PZ134"/>
      <c r="QA134"/>
      <c r="QB134"/>
      <c r="QC134"/>
      <c r="QD134"/>
      <c r="QE134"/>
      <c r="QF134"/>
      <c r="QG134"/>
      <c r="QH134"/>
      <c r="QI134"/>
      <c r="QJ134"/>
      <c r="QK134"/>
      <c r="QL134"/>
      <c r="QM134"/>
      <c r="QN134"/>
      <c r="QO134"/>
      <c r="QP134"/>
      <c r="QQ134"/>
      <c r="QR134"/>
      <c r="QS134"/>
      <c r="QT134"/>
      <c r="QU134"/>
      <c r="QV134"/>
      <c r="QW134"/>
      <c r="QX134"/>
      <c r="QY134"/>
      <c r="QZ134"/>
      <c r="RA134"/>
      <c r="RB134"/>
      <c r="RC134"/>
      <c r="RD134"/>
      <c r="RE134"/>
      <c r="RF134"/>
      <c r="RG134"/>
      <c r="RH134"/>
      <c r="RI134"/>
      <c r="RJ134"/>
      <c r="RK134"/>
      <c r="RL134"/>
      <c r="RM134"/>
      <c r="RN134"/>
      <c r="RO134"/>
      <c r="RP134"/>
      <c r="RQ134"/>
      <c r="RR134"/>
      <c r="RS134"/>
      <c r="RT134"/>
      <c r="RU134"/>
      <c r="RV134"/>
      <c r="RW134"/>
      <c r="RX134"/>
      <c r="RY134"/>
      <c r="RZ134"/>
      <c r="SA134"/>
      <c r="SB134"/>
      <c r="SC134"/>
      <c r="SD134"/>
      <c r="SE134"/>
      <c r="SF134"/>
      <c r="SG134"/>
      <c r="SH134"/>
      <c r="SI134"/>
      <c r="SJ134"/>
      <c r="SK134"/>
      <c r="SL134"/>
      <c r="SM134"/>
      <c r="SN134"/>
      <c r="SO134"/>
      <c r="SP134"/>
      <c r="SQ134"/>
      <c r="SR134"/>
      <c r="SS134"/>
      <c r="ST134"/>
      <c r="SU134"/>
      <c r="SV134"/>
      <c r="SW134"/>
      <c r="SX134"/>
      <c r="SY134"/>
      <c r="SZ134"/>
      <c r="TA134"/>
      <c r="TB134"/>
      <c r="TC134"/>
      <c r="TD134"/>
      <c r="TE134"/>
      <c r="TF134"/>
      <c r="TG134"/>
      <c r="TH134"/>
      <c r="TI134"/>
      <c r="TJ134"/>
      <c r="TK134"/>
      <c r="TL134"/>
      <c r="TM134"/>
      <c r="TN134"/>
      <c r="TO134"/>
      <c r="TP134"/>
      <c r="TQ134"/>
      <c r="TR134"/>
      <c r="TS134"/>
      <c r="TT134"/>
      <c r="TU134"/>
      <c r="TV134"/>
      <c r="TW134"/>
      <c r="TX134"/>
      <c r="TY134"/>
      <c r="TZ134"/>
      <c r="UA134"/>
      <c r="UB134"/>
    </row>
    <row r="135" spans="1:548" s="9" customFormat="1" ht="23.25" customHeight="1" x14ac:dyDescent="0.25">
      <c r="A135" s="21" t="s">
        <v>19</v>
      </c>
      <c r="B135" s="151" t="s">
        <v>20</v>
      </c>
      <c r="C135" s="152"/>
      <c r="D135" s="152"/>
      <c r="E135" s="152"/>
      <c r="F135" s="153"/>
      <c r="G135" s="18" t="s">
        <v>21</v>
      </c>
      <c r="H135" s="17" t="s">
        <v>22</v>
      </c>
      <c r="I135" s="19" t="s">
        <v>23</v>
      </c>
      <c r="J135" s="19" t="s">
        <v>23</v>
      </c>
      <c r="K135" s="19" t="s">
        <v>24</v>
      </c>
      <c r="L135" s="19" t="s">
        <v>14</v>
      </c>
      <c r="M135" s="20" t="s">
        <v>18</v>
      </c>
      <c r="N135" s="19" t="s">
        <v>25</v>
      </c>
      <c r="O135" s="23" t="s">
        <v>26</v>
      </c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</row>
    <row r="136" spans="1:548" s="9" customFormat="1" ht="15.75" customHeight="1" x14ac:dyDescent="0.25">
      <c r="A136" s="21" t="s">
        <v>27</v>
      </c>
      <c r="F136" s="10"/>
      <c r="G136" s="18" t="s">
        <v>28</v>
      </c>
      <c r="H136" s="5"/>
      <c r="I136" s="19" t="s">
        <v>29</v>
      </c>
      <c r="J136" s="19" t="s">
        <v>30</v>
      </c>
      <c r="K136" s="19" t="s">
        <v>31</v>
      </c>
      <c r="L136" s="19" t="s">
        <v>32</v>
      </c>
      <c r="M136" s="20" t="s">
        <v>33</v>
      </c>
      <c r="N136" s="19" t="s">
        <v>18</v>
      </c>
      <c r="O136" s="19" t="s">
        <v>34</v>
      </c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</row>
    <row r="137" spans="1:548" s="9" customFormat="1" ht="17.25" customHeight="1" x14ac:dyDescent="0.25">
      <c r="A137" s="11"/>
      <c r="F137" s="10"/>
      <c r="G137" s="22"/>
      <c r="H137" s="5"/>
      <c r="I137" s="19" t="s">
        <v>35</v>
      </c>
      <c r="J137" s="19"/>
      <c r="K137" s="19"/>
      <c r="L137" s="19"/>
      <c r="M137" s="20"/>
      <c r="N137" s="19" t="s">
        <v>36</v>
      </c>
      <c r="O137" s="23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</row>
    <row r="138" spans="1:548" s="9" customFormat="1" ht="36.75" customHeight="1" x14ac:dyDescent="0.25">
      <c r="A138" s="24" t="s">
        <v>37</v>
      </c>
      <c r="B138" s="212" t="s">
        <v>38</v>
      </c>
      <c r="C138" s="213"/>
      <c r="D138" s="213"/>
      <c r="E138" s="213"/>
      <c r="F138" s="214"/>
      <c r="G138" s="25" t="s">
        <v>39</v>
      </c>
      <c r="H138" s="26" t="s">
        <v>40</v>
      </c>
      <c r="I138" s="27" t="s">
        <v>41</v>
      </c>
      <c r="J138" s="27" t="s">
        <v>42</v>
      </c>
      <c r="K138" s="27" t="s">
        <v>43</v>
      </c>
      <c r="L138" s="27" t="s">
        <v>44</v>
      </c>
      <c r="M138" s="28" t="s">
        <v>45</v>
      </c>
      <c r="N138" s="27" t="s">
        <v>46</v>
      </c>
      <c r="O138" s="26" t="s">
        <v>47</v>
      </c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</row>
    <row r="139" spans="1:548" s="9" customFormat="1" ht="42" customHeight="1" x14ac:dyDescent="0.25">
      <c r="A139" s="29" t="s">
        <v>96</v>
      </c>
      <c r="B139" s="209" t="s">
        <v>167</v>
      </c>
      <c r="C139" s="210"/>
      <c r="D139" s="210"/>
      <c r="E139" s="210"/>
      <c r="F139" s="211"/>
      <c r="G139" s="30" t="s">
        <v>88</v>
      </c>
      <c r="H139" s="31">
        <v>79</v>
      </c>
      <c r="I139" s="32">
        <v>3</v>
      </c>
      <c r="J139" s="61">
        <f>SUM(H139*I139)</f>
        <v>237</v>
      </c>
      <c r="K139" s="32">
        <v>1</v>
      </c>
      <c r="L139" s="62">
        <f t="shared" ref="L139:L144" si="6">SUM(J139*K139)</f>
        <v>237</v>
      </c>
      <c r="M139" s="35"/>
      <c r="N139" s="32"/>
      <c r="O139" s="31">
        <f>SUM(M139*N139)</f>
        <v>0</v>
      </c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</row>
    <row r="140" spans="1:548" s="9" customFormat="1" ht="33.75" customHeight="1" x14ac:dyDescent="0.25">
      <c r="A140" s="29" t="s">
        <v>97</v>
      </c>
      <c r="B140" s="201" t="s">
        <v>98</v>
      </c>
      <c r="C140" s="215"/>
      <c r="D140" s="215"/>
      <c r="E140" s="215"/>
      <c r="F140" s="216"/>
      <c r="G140" s="30" t="s">
        <v>88</v>
      </c>
      <c r="H140" s="38">
        <v>5</v>
      </c>
      <c r="I140" s="32">
        <v>1</v>
      </c>
      <c r="J140" s="33">
        <f>SUM(H140*I140)</f>
        <v>5</v>
      </c>
      <c r="K140" s="32">
        <v>0.5</v>
      </c>
      <c r="L140" s="34">
        <f t="shared" si="6"/>
        <v>2.5</v>
      </c>
      <c r="M140" s="35"/>
      <c r="N140" s="96"/>
      <c r="O140" s="95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</row>
    <row r="141" spans="1:548" s="9" customFormat="1" ht="51.75" customHeight="1" x14ac:dyDescent="0.25">
      <c r="A141" s="29" t="s">
        <v>85</v>
      </c>
      <c r="B141" s="227" t="s">
        <v>168</v>
      </c>
      <c r="C141" s="228"/>
      <c r="D141" s="228"/>
      <c r="E141" s="228"/>
      <c r="F141" s="229"/>
      <c r="G141" s="30" t="s">
        <v>86</v>
      </c>
      <c r="H141" s="38">
        <v>346</v>
      </c>
      <c r="I141" s="32">
        <v>16.329999999999998</v>
      </c>
      <c r="J141" s="33">
        <f>SUM(H141*I141)</f>
        <v>5650.1799999999994</v>
      </c>
      <c r="K141" s="32">
        <v>0.5</v>
      </c>
      <c r="L141" s="34">
        <f t="shared" si="6"/>
        <v>2825.0899999999997</v>
      </c>
      <c r="M141" s="35">
        <v>346</v>
      </c>
      <c r="N141" s="32">
        <v>0.32</v>
      </c>
      <c r="O141" s="31">
        <f>SUM(M141*N141)</f>
        <v>110.72</v>
      </c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</row>
    <row r="142" spans="1:548" s="9" customFormat="1" ht="29.25" customHeight="1" x14ac:dyDescent="0.25">
      <c r="A142" s="29" t="s">
        <v>99</v>
      </c>
      <c r="B142" s="221" t="s">
        <v>100</v>
      </c>
      <c r="C142" s="230"/>
      <c r="D142" s="230"/>
      <c r="E142" s="230"/>
      <c r="F142" s="231"/>
      <c r="G142" s="30" t="s">
        <v>101</v>
      </c>
      <c r="H142" s="31">
        <v>79</v>
      </c>
      <c r="I142" s="32">
        <v>1</v>
      </c>
      <c r="J142" s="74">
        <f>SUM(H142*I142)</f>
        <v>79</v>
      </c>
      <c r="K142" s="32">
        <v>0.5</v>
      </c>
      <c r="L142" s="34">
        <f t="shared" si="6"/>
        <v>39.5</v>
      </c>
      <c r="M142" s="35"/>
      <c r="N142" s="32"/>
      <c r="O142" s="31">
        <f>SUM(M142*N142)</f>
        <v>0</v>
      </c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</row>
    <row r="143" spans="1:548" s="9" customFormat="1" ht="38.25" customHeight="1" x14ac:dyDescent="0.25">
      <c r="A143" s="29" t="s">
        <v>102</v>
      </c>
      <c r="B143" s="201" t="s">
        <v>103</v>
      </c>
      <c r="C143" s="215"/>
      <c r="D143" s="215"/>
      <c r="E143" s="215"/>
      <c r="F143" s="216"/>
      <c r="G143" s="30" t="s">
        <v>88</v>
      </c>
      <c r="H143" s="87">
        <v>63</v>
      </c>
      <c r="I143" s="32">
        <v>1</v>
      </c>
      <c r="J143" s="74">
        <v>63</v>
      </c>
      <c r="K143" s="32">
        <v>0.25</v>
      </c>
      <c r="L143" s="34">
        <f t="shared" si="6"/>
        <v>15.75</v>
      </c>
      <c r="M143" s="35"/>
      <c r="N143" s="32"/>
      <c r="O143" s="31">
        <f>SUM(M143*N143)</f>
        <v>0</v>
      </c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</row>
    <row r="144" spans="1:548" s="52" customFormat="1" ht="62.25" customHeight="1" x14ac:dyDescent="0.25">
      <c r="A144" s="29" t="s">
        <v>104</v>
      </c>
      <c r="B144" s="221" t="s">
        <v>157</v>
      </c>
      <c r="C144" s="202"/>
      <c r="D144" s="202"/>
      <c r="E144" s="202"/>
      <c r="F144" s="203"/>
      <c r="G144" s="63" t="s">
        <v>88</v>
      </c>
      <c r="H144" s="87">
        <v>2</v>
      </c>
      <c r="I144" s="64">
        <v>1</v>
      </c>
      <c r="J144" s="97">
        <f>SUM(H144*I144)</f>
        <v>2</v>
      </c>
      <c r="K144" s="64">
        <v>4</v>
      </c>
      <c r="L144" s="65">
        <f t="shared" si="6"/>
        <v>8</v>
      </c>
      <c r="M144" s="68"/>
      <c r="N144" s="67"/>
      <c r="O144" s="98">
        <f>SUM(M144*N144)</f>
        <v>0</v>
      </c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</row>
    <row r="145" spans="1:548" s="52" customFormat="1" ht="34.5" customHeight="1" thickBot="1" x14ac:dyDescent="0.3">
      <c r="A145" s="53"/>
      <c r="B145" s="126" t="s">
        <v>52</v>
      </c>
      <c r="C145" s="116"/>
      <c r="D145" s="116"/>
      <c r="E145" s="116"/>
      <c r="F145" s="117"/>
      <c r="G145" s="54"/>
      <c r="H145" s="55"/>
      <c r="I145" s="56"/>
      <c r="J145" s="57">
        <f>SUM(J139:J144)</f>
        <v>6036.1799999999994</v>
      </c>
      <c r="K145" s="57"/>
      <c r="L145" s="57">
        <f>SUM(L139:L144)</f>
        <v>3127.8399999999997</v>
      </c>
      <c r="M145" s="57">
        <f>SUM(M139:M144)</f>
        <v>346</v>
      </c>
      <c r="N145" s="56"/>
      <c r="O145" s="57">
        <f>SUM(O139:O144)</f>
        <v>110.72</v>
      </c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</row>
    <row r="146" spans="1:548" s="52" customFormat="1" x14ac:dyDescent="0.25">
      <c r="A146" s="89"/>
      <c r="B146" s="104"/>
      <c r="C146" s="91"/>
      <c r="D146" s="91"/>
      <c r="E146" s="91"/>
      <c r="F146" s="91"/>
      <c r="G146" s="92"/>
      <c r="H146" s="74"/>
      <c r="I146" s="74"/>
      <c r="J146" s="93"/>
      <c r="K146" s="93"/>
      <c r="L146" s="93"/>
      <c r="M146" s="93"/>
      <c r="N146" s="74"/>
      <c r="O146" s="74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  <c r="NY146"/>
      <c r="NZ146"/>
      <c r="OA146"/>
      <c r="OB146"/>
      <c r="OC146"/>
      <c r="OD146"/>
      <c r="OE146"/>
      <c r="OF146"/>
      <c r="OG146"/>
      <c r="OH146"/>
      <c r="OI146"/>
      <c r="OJ146"/>
      <c r="OK146"/>
      <c r="OL146"/>
      <c r="OM146"/>
      <c r="ON146"/>
      <c r="OO146"/>
      <c r="OP146"/>
      <c r="OQ146"/>
      <c r="OR146"/>
      <c r="OS146"/>
      <c r="OT146"/>
      <c r="OU146"/>
      <c r="OV146"/>
      <c r="OW146"/>
      <c r="OX146"/>
      <c r="OY146"/>
      <c r="OZ146"/>
      <c r="PA146"/>
      <c r="PB146"/>
      <c r="PC146"/>
      <c r="PD146"/>
      <c r="PE146"/>
      <c r="PF146"/>
      <c r="PG146"/>
      <c r="PH146"/>
      <c r="PI146"/>
      <c r="PJ146"/>
      <c r="PK146"/>
      <c r="PL146"/>
      <c r="PM146"/>
      <c r="PN146"/>
      <c r="PO146"/>
      <c r="PP146"/>
      <c r="PQ146"/>
      <c r="PR146"/>
      <c r="PS146"/>
      <c r="PT146"/>
      <c r="PU146"/>
      <c r="PV146"/>
      <c r="PW146"/>
      <c r="PX146"/>
      <c r="PY146"/>
      <c r="PZ146"/>
      <c r="QA146"/>
      <c r="QB146"/>
      <c r="QC146"/>
      <c r="QD146"/>
      <c r="QE146"/>
      <c r="QF146"/>
      <c r="QG146"/>
      <c r="QH146"/>
      <c r="QI146"/>
      <c r="QJ146"/>
      <c r="QK146"/>
      <c r="QL146"/>
      <c r="QM146"/>
      <c r="QN146"/>
      <c r="QO146"/>
      <c r="QP146"/>
      <c r="QQ146"/>
      <c r="QR146"/>
      <c r="QS146"/>
      <c r="QT146"/>
      <c r="QU146"/>
      <c r="QV146"/>
      <c r="QW146"/>
      <c r="QX146"/>
      <c r="QY146"/>
      <c r="QZ146"/>
      <c r="RA146"/>
      <c r="RB146"/>
      <c r="RC146"/>
      <c r="RD146"/>
      <c r="RE146"/>
      <c r="RF146"/>
      <c r="RG146"/>
      <c r="RH146"/>
      <c r="RI146"/>
      <c r="RJ146"/>
      <c r="RK146"/>
      <c r="RL146"/>
      <c r="RM146"/>
      <c r="RN146"/>
      <c r="RO146"/>
      <c r="RP146"/>
      <c r="RQ146"/>
      <c r="RR146"/>
      <c r="RS146"/>
      <c r="RT146"/>
      <c r="RU146"/>
      <c r="RV146"/>
      <c r="RW146"/>
      <c r="RX146"/>
      <c r="RY146"/>
      <c r="RZ146"/>
      <c r="SA146"/>
      <c r="SB146"/>
      <c r="SC146"/>
      <c r="SD146"/>
      <c r="SE146"/>
      <c r="SF146"/>
      <c r="SG146"/>
      <c r="SH146"/>
      <c r="SI146"/>
      <c r="SJ146"/>
      <c r="SK146"/>
      <c r="SL146"/>
      <c r="SM146"/>
      <c r="SN146"/>
      <c r="SO146"/>
      <c r="SP146"/>
      <c r="SQ146"/>
      <c r="SR146"/>
      <c r="SS146"/>
      <c r="ST146"/>
      <c r="SU146"/>
      <c r="SV146"/>
      <c r="SW146"/>
      <c r="SX146"/>
      <c r="SY146"/>
      <c r="SZ146"/>
      <c r="TA146"/>
      <c r="TB146"/>
      <c r="TC146"/>
      <c r="TD146"/>
      <c r="TE146"/>
      <c r="TF146"/>
      <c r="TG146"/>
      <c r="TH146"/>
      <c r="TI146"/>
      <c r="TJ146"/>
      <c r="TK146"/>
      <c r="TL146"/>
      <c r="TM146"/>
      <c r="TN146"/>
      <c r="TO146"/>
      <c r="TP146"/>
      <c r="TQ146"/>
      <c r="TR146"/>
      <c r="TS146"/>
      <c r="TT146"/>
      <c r="TU146"/>
      <c r="TV146"/>
      <c r="TW146"/>
      <c r="TX146"/>
      <c r="TY146"/>
      <c r="TZ146"/>
      <c r="UA146"/>
      <c r="UB146"/>
    </row>
    <row r="147" spans="1:548" s="52" customFormat="1" ht="18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</row>
    <row r="148" spans="1:548" s="52" customFormat="1" ht="23.25" customHeight="1" x14ac:dyDescent="0.25">
      <c r="A148" s="177" t="s">
        <v>73</v>
      </c>
      <c r="B148" s="178"/>
      <c r="C148" s="178"/>
      <c r="D148" s="178"/>
      <c r="E148" s="178"/>
      <c r="F148" s="178"/>
      <c r="G148" s="178"/>
      <c r="H148" s="179"/>
      <c r="I148" s="186" t="s">
        <v>1</v>
      </c>
      <c r="J148" s="187"/>
      <c r="K148" s="187"/>
      <c r="L148" s="187"/>
      <c r="M148" s="188"/>
      <c r="N148" s="118" t="s">
        <v>2</v>
      </c>
      <c r="O148" s="119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</row>
    <row r="149" spans="1:548" s="52" customFormat="1" ht="20.25" customHeight="1" x14ac:dyDescent="0.25">
      <c r="A149" s="180"/>
      <c r="B149" s="181"/>
      <c r="C149" s="181"/>
      <c r="D149" s="181"/>
      <c r="E149" s="181"/>
      <c r="F149" s="181"/>
      <c r="G149" s="181"/>
      <c r="H149" s="182"/>
      <c r="I149" s="3"/>
      <c r="J149" s="50"/>
      <c r="K149" s="50"/>
      <c r="L149" s="50"/>
      <c r="M149" s="4"/>
      <c r="N149" s="50"/>
      <c r="O149" s="5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</row>
    <row r="150" spans="1:548" s="9" customFormat="1" ht="15.75" customHeight="1" x14ac:dyDescent="0.25">
      <c r="A150" s="180"/>
      <c r="B150" s="181"/>
      <c r="C150" s="181"/>
      <c r="D150" s="181"/>
      <c r="E150" s="181"/>
      <c r="F150" s="181"/>
      <c r="G150" s="181"/>
      <c r="H150" s="182"/>
      <c r="I150" s="189" t="s">
        <v>55</v>
      </c>
      <c r="J150" s="190"/>
      <c r="K150" s="190"/>
      <c r="L150" s="190"/>
      <c r="M150" s="191"/>
      <c r="N150" s="71" t="s">
        <v>3</v>
      </c>
      <c r="O150" s="5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</row>
    <row r="151" spans="1:548" s="9" customFormat="1" ht="12.75" customHeight="1" x14ac:dyDescent="0.25">
      <c r="A151" s="180"/>
      <c r="B151" s="181"/>
      <c r="C151" s="181"/>
      <c r="D151" s="181"/>
      <c r="E151" s="181"/>
      <c r="F151" s="181"/>
      <c r="G151" s="181"/>
      <c r="H151" s="182"/>
      <c r="I151" s="192"/>
      <c r="J151" s="190"/>
      <c r="K151" s="190"/>
      <c r="L151" s="190"/>
      <c r="M151" s="191"/>
      <c r="N151" s="50"/>
      <c r="O151" s="5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</row>
    <row r="152" spans="1:548" s="9" customFormat="1" ht="39" hidden="1" customHeight="1" x14ac:dyDescent="0.25">
      <c r="A152" s="180"/>
      <c r="B152" s="181"/>
      <c r="C152" s="181"/>
      <c r="D152" s="181"/>
      <c r="E152" s="181"/>
      <c r="F152" s="181"/>
      <c r="G152" s="181"/>
      <c r="H152" s="182"/>
      <c r="I152" s="192"/>
      <c r="J152" s="190"/>
      <c r="K152" s="190"/>
      <c r="L152" s="190"/>
      <c r="M152" s="191"/>
      <c r="N152" s="2"/>
      <c r="O152" s="6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</row>
    <row r="153" spans="1:548" s="9" customFormat="1" ht="41.25" hidden="1" customHeight="1" x14ac:dyDescent="0.25">
      <c r="A153" s="180"/>
      <c r="B153" s="181"/>
      <c r="C153" s="181"/>
      <c r="D153" s="181"/>
      <c r="E153" s="181"/>
      <c r="F153" s="181"/>
      <c r="G153" s="181"/>
      <c r="H153" s="182"/>
      <c r="I153" s="192"/>
      <c r="J153" s="190"/>
      <c r="K153" s="190"/>
      <c r="L153" s="190"/>
      <c r="M153" s="191"/>
      <c r="N153" s="73" t="s">
        <v>4</v>
      </c>
      <c r="O153" s="5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  <c r="LN153"/>
      <c r="LO153"/>
      <c r="LP153"/>
      <c r="LQ153"/>
      <c r="LR153"/>
      <c r="LS153"/>
      <c r="LT153"/>
      <c r="LU153"/>
      <c r="LV153"/>
      <c r="LW153"/>
      <c r="LX153"/>
      <c r="LY153"/>
      <c r="LZ153"/>
      <c r="MA153"/>
      <c r="MB153"/>
      <c r="MC153"/>
      <c r="MD153"/>
      <c r="ME153"/>
      <c r="MF153"/>
      <c r="MG153"/>
      <c r="MH153"/>
      <c r="MI153"/>
      <c r="MJ153"/>
      <c r="MK153"/>
      <c r="ML153"/>
      <c r="MM153"/>
      <c r="MN153"/>
      <c r="MO153"/>
      <c r="MP153"/>
      <c r="MQ153"/>
      <c r="MR153"/>
      <c r="MS153"/>
      <c r="MT153"/>
      <c r="MU153"/>
      <c r="MV153"/>
      <c r="MW153"/>
      <c r="MX153"/>
      <c r="MY153"/>
      <c r="MZ153"/>
      <c r="NA153"/>
      <c r="NB153"/>
      <c r="NC153"/>
      <c r="ND153"/>
      <c r="NE153"/>
      <c r="NF153"/>
      <c r="NG153"/>
      <c r="NH153"/>
      <c r="NI153"/>
      <c r="NJ153"/>
      <c r="NK153"/>
      <c r="NL153"/>
      <c r="NM153"/>
      <c r="NN153"/>
      <c r="NO153"/>
      <c r="NP153"/>
      <c r="NQ153"/>
      <c r="NR153"/>
      <c r="NS153"/>
      <c r="NT153"/>
      <c r="NU153"/>
      <c r="NV153"/>
      <c r="NW153"/>
      <c r="NX153"/>
      <c r="NY153"/>
      <c r="NZ153"/>
      <c r="OA153"/>
      <c r="OB153"/>
      <c r="OC153"/>
      <c r="OD153"/>
      <c r="OE153"/>
      <c r="OF153"/>
      <c r="OG153"/>
      <c r="OH153"/>
      <c r="OI153"/>
      <c r="OJ153"/>
      <c r="OK153"/>
      <c r="OL153"/>
      <c r="OM153"/>
      <c r="ON153"/>
      <c r="OO153"/>
      <c r="OP153"/>
      <c r="OQ153"/>
      <c r="OR153"/>
      <c r="OS153"/>
      <c r="OT153"/>
      <c r="OU153"/>
      <c r="OV153"/>
      <c r="OW153"/>
      <c r="OX153"/>
      <c r="OY153"/>
      <c r="OZ153"/>
      <c r="PA153"/>
      <c r="PB153"/>
      <c r="PC153"/>
      <c r="PD153"/>
      <c r="PE153"/>
      <c r="PF153"/>
      <c r="PG153"/>
      <c r="PH153"/>
      <c r="PI153"/>
      <c r="PJ153"/>
      <c r="PK153"/>
      <c r="PL153"/>
      <c r="PM153"/>
      <c r="PN153"/>
      <c r="PO153"/>
      <c r="PP153"/>
      <c r="PQ153"/>
      <c r="PR153"/>
      <c r="PS153"/>
      <c r="PT153"/>
      <c r="PU153"/>
      <c r="PV153"/>
      <c r="PW153"/>
      <c r="PX153"/>
      <c r="PY153"/>
      <c r="PZ153"/>
      <c r="QA153"/>
      <c r="QB153"/>
      <c r="QC153"/>
      <c r="QD153"/>
      <c r="QE153"/>
      <c r="QF153"/>
      <c r="QG153"/>
      <c r="QH153"/>
      <c r="QI153"/>
      <c r="QJ153"/>
      <c r="QK153"/>
      <c r="QL153"/>
      <c r="QM153"/>
      <c r="QN153"/>
      <c r="QO153"/>
      <c r="QP153"/>
      <c r="QQ153"/>
      <c r="QR153"/>
      <c r="QS153"/>
      <c r="QT153"/>
      <c r="QU153"/>
      <c r="QV153"/>
      <c r="QW153"/>
      <c r="QX153"/>
      <c r="QY153"/>
      <c r="QZ153"/>
      <c r="RA153"/>
      <c r="RB153"/>
      <c r="RC153"/>
      <c r="RD153"/>
      <c r="RE153"/>
      <c r="RF153"/>
      <c r="RG153"/>
      <c r="RH153"/>
      <c r="RI153"/>
      <c r="RJ153"/>
      <c r="RK153"/>
      <c r="RL153"/>
      <c r="RM153"/>
      <c r="RN153"/>
      <c r="RO153"/>
      <c r="RP153"/>
      <c r="RQ153"/>
      <c r="RR153"/>
      <c r="RS153"/>
      <c r="RT153"/>
      <c r="RU153"/>
      <c r="RV153"/>
      <c r="RW153"/>
      <c r="RX153"/>
      <c r="RY153"/>
      <c r="RZ153"/>
      <c r="SA153"/>
      <c r="SB153"/>
      <c r="SC153"/>
      <c r="SD153"/>
      <c r="SE153"/>
      <c r="SF153"/>
      <c r="SG153"/>
      <c r="SH153"/>
      <c r="SI153"/>
      <c r="SJ153"/>
      <c r="SK153"/>
      <c r="SL153"/>
      <c r="SM153"/>
      <c r="SN153"/>
      <c r="SO153"/>
      <c r="SP153"/>
      <c r="SQ153"/>
      <c r="SR153"/>
      <c r="SS153"/>
      <c r="ST153"/>
      <c r="SU153"/>
      <c r="SV153"/>
      <c r="SW153"/>
      <c r="SX153"/>
      <c r="SY153"/>
      <c r="SZ153"/>
      <c r="TA153"/>
      <c r="TB153"/>
      <c r="TC153"/>
      <c r="TD153"/>
      <c r="TE153"/>
      <c r="TF153"/>
      <c r="TG153"/>
      <c r="TH153"/>
      <c r="TI153"/>
      <c r="TJ153"/>
      <c r="TK153"/>
      <c r="TL153"/>
      <c r="TM153"/>
      <c r="TN153"/>
      <c r="TO153"/>
      <c r="TP153"/>
      <c r="TQ153"/>
      <c r="TR153"/>
      <c r="TS153"/>
      <c r="TT153"/>
      <c r="TU153"/>
      <c r="TV153"/>
      <c r="TW153"/>
      <c r="TX153"/>
      <c r="TY153"/>
      <c r="TZ153"/>
      <c r="UA153"/>
      <c r="UB153"/>
    </row>
    <row r="154" spans="1:548" s="9" customFormat="1" ht="13.5" customHeight="1" x14ac:dyDescent="0.25">
      <c r="A154" s="180"/>
      <c r="B154" s="181"/>
      <c r="C154" s="181"/>
      <c r="D154" s="181"/>
      <c r="E154" s="181"/>
      <c r="F154" s="181"/>
      <c r="G154" s="181"/>
      <c r="H154" s="182"/>
      <c r="I154" s="192"/>
      <c r="J154" s="190"/>
      <c r="K154" s="190"/>
      <c r="L154" s="190"/>
      <c r="M154" s="191"/>
      <c r="N154" s="50"/>
      <c r="O154" s="5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  <c r="LX154"/>
      <c r="LY154"/>
      <c r="LZ154"/>
      <c r="MA154"/>
      <c r="MB154"/>
      <c r="MC154"/>
      <c r="MD154"/>
      <c r="ME154"/>
      <c r="MF154"/>
      <c r="MG154"/>
      <c r="MH154"/>
      <c r="MI154"/>
      <c r="MJ154"/>
      <c r="MK154"/>
      <c r="ML154"/>
      <c r="MM154"/>
      <c r="MN154"/>
      <c r="MO154"/>
      <c r="MP154"/>
      <c r="MQ154"/>
      <c r="MR154"/>
      <c r="MS154"/>
      <c r="MT154"/>
      <c r="MU154"/>
      <c r="MV154"/>
      <c r="MW154"/>
      <c r="MX154"/>
      <c r="MY154"/>
      <c r="MZ154"/>
      <c r="NA154"/>
      <c r="NB154"/>
      <c r="NC154"/>
      <c r="ND154"/>
      <c r="NE154"/>
      <c r="NF154"/>
      <c r="NG154"/>
      <c r="NH154"/>
      <c r="NI154"/>
      <c r="NJ154"/>
      <c r="NK154"/>
      <c r="NL154"/>
      <c r="NM154"/>
      <c r="NN154"/>
      <c r="NO154"/>
      <c r="NP154"/>
      <c r="NQ154"/>
      <c r="NR154"/>
      <c r="NS154"/>
      <c r="NT154"/>
      <c r="NU154"/>
      <c r="NV154"/>
      <c r="NW154"/>
      <c r="NX154"/>
      <c r="NY154"/>
      <c r="NZ154"/>
      <c r="OA154"/>
      <c r="OB154"/>
      <c r="OC154"/>
      <c r="OD154"/>
      <c r="OE154"/>
      <c r="OF154"/>
      <c r="OG154"/>
      <c r="OH154"/>
      <c r="OI154"/>
      <c r="OJ154"/>
      <c r="OK154"/>
      <c r="OL154"/>
      <c r="OM154"/>
      <c r="ON154"/>
      <c r="OO154"/>
      <c r="OP154"/>
      <c r="OQ154"/>
      <c r="OR154"/>
      <c r="OS154"/>
      <c r="OT154"/>
      <c r="OU154"/>
      <c r="OV154"/>
      <c r="OW154"/>
      <c r="OX154"/>
      <c r="OY154"/>
      <c r="OZ154"/>
      <c r="PA154"/>
      <c r="PB154"/>
      <c r="PC154"/>
      <c r="PD154"/>
      <c r="PE154"/>
      <c r="PF154"/>
      <c r="PG154"/>
      <c r="PH154"/>
      <c r="PI154"/>
      <c r="PJ154"/>
      <c r="PK154"/>
      <c r="PL154"/>
      <c r="PM154"/>
      <c r="PN154"/>
      <c r="PO154"/>
      <c r="PP154"/>
      <c r="PQ154"/>
      <c r="PR154"/>
      <c r="PS154"/>
      <c r="PT154"/>
      <c r="PU154"/>
      <c r="PV154"/>
      <c r="PW154"/>
      <c r="PX154"/>
      <c r="PY154"/>
      <c r="PZ154"/>
      <c r="QA154"/>
      <c r="QB154"/>
      <c r="QC154"/>
      <c r="QD154"/>
      <c r="QE154"/>
      <c r="QF154"/>
      <c r="QG154"/>
      <c r="QH154"/>
      <c r="QI154"/>
      <c r="QJ154"/>
      <c r="QK154"/>
      <c r="QL154"/>
      <c r="QM154"/>
      <c r="QN154"/>
      <c r="QO154"/>
      <c r="QP154"/>
      <c r="QQ154"/>
      <c r="QR154"/>
      <c r="QS154"/>
      <c r="QT154"/>
      <c r="QU154"/>
      <c r="QV154"/>
      <c r="QW154"/>
      <c r="QX154"/>
      <c r="QY154"/>
      <c r="QZ154"/>
      <c r="RA154"/>
      <c r="RB154"/>
      <c r="RC154"/>
      <c r="RD154"/>
      <c r="RE154"/>
      <c r="RF154"/>
      <c r="RG154"/>
      <c r="RH154"/>
      <c r="RI154"/>
      <c r="RJ154"/>
      <c r="RK154"/>
      <c r="RL154"/>
      <c r="RM154"/>
      <c r="RN154"/>
      <c r="RO154"/>
      <c r="RP154"/>
      <c r="RQ154"/>
      <c r="RR154"/>
      <c r="RS154"/>
      <c r="RT154"/>
      <c r="RU154"/>
      <c r="RV154"/>
      <c r="RW154"/>
      <c r="RX154"/>
      <c r="RY154"/>
      <c r="RZ154"/>
      <c r="SA154"/>
      <c r="SB154"/>
      <c r="SC154"/>
      <c r="SD154"/>
      <c r="SE154"/>
      <c r="SF154"/>
      <c r="SG154"/>
      <c r="SH154"/>
      <c r="SI154"/>
      <c r="SJ154"/>
      <c r="SK154"/>
      <c r="SL154"/>
      <c r="SM154"/>
      <c r="SN154"/>
      <c r="SO154"/>
      <c r="SP154"/>
      <c r="SQ154"/>
      <c r="SR154"/>
      <c r="SS154"/>
      <c r="ST154"/>
      <c r="SU154"/>
      <c r="SV154"/>
      <c r="SW154"/>
      <c r="SX154"/>
      <c r="SY154"/>
      <c r="SZ154"/>
      <c r="TA154"/>
      <c r="TB154"/>
      <c r="TC154"/>
      <c r="TD154"/>
      <c r="TE154"/>
      <c r="TF154"/>
      <c r="TG154"/>
      <c r="TH154"/>
      <c r="TI154"/>
      <c r="TJ154"/>
      <c r="TK154"/>
      <c r="TL154"/>
      <c r="TM154"/>
      <c r="TN154"/>
      <c r="TO154"/>
      <c r="TP154"/>
      <c r="TQ154"/>
      <c r="TR154"/>
      <c r="TS154"/>
      <c r="TT154"/>
      <c r="TU154"/>
      <c r="TV154"/>
      <c r="TW154"/>
      <c r="TX154"/>
      <c r="TY154"/>
      <c r="TZ154"/>
      <c r="UA154"/>
      <c r="UB154"/>
    </row>
    <row r="155" spans="1:548" s="9" customFormat="1" ht="20.25" customHeight="1" x14ac:dyDescent="0.25">
      <c r="A155" s="180"/>
      <c r="B155" s="181"/>
      <c r="C155" s="181"/>
      <c r="D155" s="181"/>
      <c r="E155" s="181"/>
      <c r="F155" s="181"/>
      <c r="G155" s="181"/>
      <c r="H155" s="182"/>
      <c r="I155" s="192"/>
      <c r="J155" s="190"/>
      <c r="K155" s="190"/>
      <c r="L155" s="190"/>
      <c r="M155" s="191"/>
      <c r="N155" s="160">
        <f>N8</f>
        <v>43363</v>
      </c>
      <c r="O155" s="161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  <c r="NY155"/>
      <c r="NZ155"/>
      <c r="OA155"/>
      <c r="OB155"/>
      <c r="OC155"/>
      <c r="OD155"/>
      <c r="OE155"/>
      <c r="OF155"/>
      <c r="OG155"/>
      <c r="OH155"/>
      <c r="OI155"/>
      <c r="OJ155"/>
      <c r="OK155"/>
      <c r="OL155"/>
      <c r="OM155"/>
      <c r="ON155"/>
      <c r="OO155"/>
      <c r="OP155"/>
      <c r="OQ155"/>
      <c r="OR155"/>
      <c r="OS155"/>
      <c r="OT155"/>
      <c r="OU155"/>
      <c r="OV155"/>
      <c r="OW155"/>
      <c r="OX155"/>
      <c r="OY155"/>
      <c r="OZ155"/>
      <c r="PA155"/>
      <c r="PB155"/>
      <c r="PC155"/>
      <c r="PD155"/>
      <c r="PE155"/>
      <c r="PF155"/>
      <c r="PG155"/>
      <c r="PH155"/>
      <c r="PI155"/>
      <c r="PJ155"/>
      <c r="PK155"/>
      <c r="PL155"/>
      <c r="PM155"/>
      <c r="PN155"/>
      <c r="PO155"/>
      <c r="PP155"/>
      <c r="PQ155"/>
      <c r="PR155"/>
      <c r="PS155"/>
      <c r="PT155"/>
      <c r="PU155"/>
      <c r="PV155"/>
      <c r="PW155"/>
      <c r="PX155"/>
      <c r="PY155"/>
      <c r="PZ155"/>
      <c r="QA155"/>
      <c r="QB155"/>
      <c r="QC155"/>
      <c r="QD155"/>
      <c r="QE155"/>
      <c r="QF155"/>
      <c r="QG155"/>
      <c r="QH155"/>
      <c r="QI155"/>
      <c r="QJ155"/>
      <c r="QK155"/>
      <c r="QL155"/>
      <c r="QM155"/>
      <c r="QN155"/>
      <c r="QO155"/>
      <c r="QP155"/>
      <c r="QQ155"/>
      <c r="QR155"/>
      <c r="QS155"/>
      <c r="QT155"/>
      <c r="QU155"/>
      <c r="QV155"/>
      <c r="QW155"/>
      <c r="QX155"/>
      <c r="QY155"/>
      <c r="QZ155"/>
      <c r="RA155"/>
      <c r="RB155"/>
      <c r="RC155"/>
      <c r="RD155"/>
      <c r="RE155"/>
      <c r="RF155"/>
      <c r="RG155"/>
      <c r="RH155"/>
      <c r="RI155"/>
      <c r="RJ155"/>
      <c r="RK155"/>
      <c r="RL155"/>
      <c r="RM155"/>
      <c r="RN155"/>
      <c r="RO155"/>
      <c r="RP155"/>
      <c r="RQ155"/>
      <c r="RR155"/>
      <c r="RS155"/>
      <c r="RT155"/>
      <c r="RU155"/>
      <c r="RV155"/>
      <c r="RW155"/>
      <c r="RX155"/>
      <c r="RY155"/>
      <c r="RZ155"/>
      <c r="SA155"/>
      <c r="SB155"/>
      <c r="SC155"/>
      <c r="SD155"/>
      <c r="SE155"/>
      <c r="SF155"/>
      <c r="SG155"/>
      <c r="SH155"/>
      <c r="SI155"/>
      <c r="SJ155"/>
      <c r="SK155"/>
      <c r="SL155"/>
      <c r="SM155"/>
      <c r="SN155"/>
      <c r="SO155"/>
      <c r="SP155"/>
      <c r="SQ155"/>
      <c r="SR155"/>
      <c r="SS155"/>
      <c r="ST155"/>
      <c r="SU155"/>
      <c r="SV155"/>
      <c r="SW155"/>
      <c r="SX155"/>
      <c r="SY155"/>
      <c r="SZ155"/>
      <c r="TA155"/>
      <c r="TB155"/>
      <c r="TC155"/>
      <c r="TD155"/>
      <c r="TE155"/>
      <c r="TF155"/>
      <c r="TG155"/>
      <c r="TH155"/>
      <c r="TI155"/>
      <c r="TJ155"/>
      <c r="TK155"/>
      <c r="TL155"/>
      <c r="TM155"/>
      <c r="TN155"/>
      <c r="TO155"/>
      <c r="TP155"/>
      <c r="TQ155"/>
      <c r="TR155"/>
      <c r="TS155"/>
      <c r="TT155"/>
      <c r="TU155"/>
      <c r="TV155"/>
      <c r="TW155"/>
      <c r="TX155"/>
      <c r="TY155"/>
      <c r="TZ155"/>
      <c r="UA155"/>
      <c r="UB155"/>
    </row>
    <row r="156" spans="1:548" s="9" customFormat="1" ht="24.75" hidden="1" customHeight="1" x14ac:dyDescent="0.25">
      <c r="A156" s="183"/>
      <c r="B156" s="184"/>
      <c r="C156" s="184"/>
      <c r="D156" s="184"/>
      <c r="E156" s="184"/>
      <c r="F156" s="184"/>
      <c r="G156" s="184"/>
      <c r="H156" s="185"/>
      <c r="I156" s="193"/>
      <c r="J156" s="194"/>
      <c r="K156" s="194"/>
      <c r="L156" s="194"/>
      <c r="M156" s="195"/>
      <c r="N156" s="162"/>
      <c r="O156" s="163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</row>
    <row r="157" spans="1:548" s="9" customFormat="1" ht="7.5" customHeight="1" x14ac:dyDescent="0.25">
      <c r="A157" s="164" t="s">
        <v>5</v>
      </c>
      <c r="B157" s="165"/>
      <c r="C157" s="165"/>
      <c r="D157" s="165"/>
      <c r="E157" s="165"/>
      <c r="F157" s="166"/>
      <c r="G157" s="7"/>
      <c r="H157" s="170" t="s">
        <v>6</v>
      </c>
      <c r="I157" s="171"/>
      <c r="J157" s="171"/>
      <c r="K157" s="171"/>
      <c r="L157" s="171"/>
      <c r="M157" s="171"/>
      <c r="N157" s="171"/>
      <c r="O157" s="172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</row>
    <row r="158" spans="1:548" s="9" customFormat="1" ht="27.75" customHeight="1" x14ac:dyDescent="0.25">
      <c r="A158" s="167"/>
      <c r="B158" s="168"/>
      <c r="C158" s="168"/>
      <c r="D158" s="168"/>
      <c r="E158" s="168"/>
      <c r="F158" s="169"/>
      <c r="G158" s="7"/>
      <c r="H158" s="173"/>
      <c r="I158" s="174"/>
      <c r="J158" s="174"/>
      <c r="K158" s="174"/>
      <c r="L158" s="174"/>
      <c r="M158" s="174"/>
      <c r="N158" s="174"/>
      <c r="O158" s="175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  <c r="LX158"/>
      <c r="LY158"/>
      <c r="LZ158"/>
      <c r="MA158"/>
      <c r="MB158"/>
      <c r="MC158"/>
      <c r="MD158"/>
      <c r="ME158"/>
      <c r="MF158"/>
      <c r="MG158"/>
      <c r="MH158"/>
      <c r="MI158"/>
      <c r="MJ158"/>
      <c r="MK158"/>
      <c r="ML158"/>
      <c r="MM158"/>
      <c r="MN158"/>
      <c r="MO158"/>
      <c r="MP158"/>
      <c r="MQ158"/>
      <c r="MR158"/>
      <c r="MS158"/>
      <c r="MT158"/>
      <c r="MU158"/>
      <c r="MV158"/>
      <c r="MW158"/>
      <c r="MX158"/>
      <c r="MY158"/>
      <c r="MZ158"/>
      <c r="NA158"/>
      <c r="NB158"/>
      <c r="NC158"/>
      <c r="ND158"/>
      <c r="NE158"/>
      <c r="NF158"/>
      <c r="NG158"/>
      <c r="NH158"/>
      <c r="NI158"/>
      <c r="NJ158"/>
      <c r="NK158"/>
      <c r="NL158"/>
      <c r="NM158"/>
      <c r="NN158"/>
      <c r="NO158"/>
      <c r="NP158"/>
      <c r="NQ158"/>
      <c r="NR158"/>
      <c r="NS158"/>
      <c r="NT158"/>
      <c r="NU158"/>
      <c r="NV158"/>
      <c r="NW158"/>
      <c r="NX158"/>
      <c r="NY158"/>
      <c r="NZ158"/>
      <c r="OA158"/>
      <c r="OB158"/>
      <c r="OC158"/>
      <c r="OD158"/>
      <c r="OE158"/>
      <c r="OF158"/>
      <c r="OG158"/>
      <c r="OH158"/>
      <c r="OI158"/>
      <c r="OJ158"/>
      <c r="OK158"/>
      <c r="OL158"/>
      <c r="OM158"/>
      <c r="ON158"/>
      <c r="OO158"/>
      <c r="OP158"/>
      <c r="OQ158"/>
      <c r="OR158"/>
      <c r="OS158"/>
      <c r="OT158"/>
      <c r="OU158"/>
      <c r="OV158"/>
      <c r="OW158"/>
      <c r="OX158"/>
      <c r="OY158"/>
      <c r="OZ158"/>
      <c r="PA158"/>
      <c r="PB158"/>
      <c r="PC158"/>
      <c r="PD158"/>
      <c r="PE158"/>
      <c r="PF158"/>
      <c r="PG158"/>
      <c r="PH158"/>
      <c r="PI158"/>
      <c r="PJ158"/>
      <c r="PK158"/>
      <c r="PL158"/>
      <c r="PM158"/>
      <c r="PN158"/>
      <c r="PO158"/>
      <c r="PP158"/>
      <c r="PQ158"/>
      <c r="PR158"/>
      <c r="PS158"/>
      <c r="PT158"/>
      <c r="PU158"/>
      <c r="PV158"/>
      <c r="PW158"/>
      <c r="PX158"/>
      <c r="PY158"/>
      <c r="PZ158"/>
      <c r="QA158"/>
      <c r="QB158"/>
      <c r="QC158"/>
      <c r="QD158"/>
      <c r="QE158"/>
      <c r="QF158"/>
      <c r="QG158"/>
      <c r="QH158"/>
      <c r="QI158"/>
      <c r="QJ158"/>
      <c r="QK158"/>
      <c r="QL158"/>
      <c r="QM158"/>
      <c r="QN158"/>
      <c r="QO158"/>
      <c r="QP158"/>
      <c r="QQ158"/>
      <c r="QR158"/>
      <c r="QS158"/>
      <c r="QT158"/>
      <c r="QU158"/>
      <c r="QV158"/>
      <c r="QW158"/>
      <c r="QX158"/>
      <c r="QY158"/>
      <c r="QZ158"/>
      <c r="RA158"/>
      <c r="RB158"/>
      <c r="RC158"/>
      <c r="RD158"/>
      <c r="RE158"/>
      <c r="RF158"/>
      <c r="RG158"/>
      <c r="RH158"/>
      <c r="RI158"/>
      <c r="RJ158"/>
      <c r="RK158"/>
      <c r="RL158"/>
      <c r="RM158"/>
      <c r="RN158"/>
      <c r="RO158"/>
      <c r="RP158"/>
      <c r="RQ158"/>
      <c r="RR158"/>
      <c r="RS158"/>
      <c r="RT158"/>
      <c r="RU158"/>
      <c r="RV158"/>
      <c r="RW158"/>
      <c r="RX158"/>
      <c r="RY158"/>
      <c r="RZ158"/>
      <c r="SA158"/>
      <c r="SB158"/>
      <c r="SC158"/>
      <c r="SD158"/>
      <c r="SE158"/>
      <c r="SF158"/>
      <c r="SG158"/>
      <c r="SH158"/>
      <c r="SI158"/>
      <c r="SJ158"/>
      <c r="SK158"/>
      <c r="SL158"/>
      <c r="SM158"/>
      <c r="SN158"/>
      <c r="SO158"/>
      <c r="SP158"/>
      <c r="SQ158"/>
      <c r="SR158"/>
      <c r="SS158"/>
      <c r="ST158"/>
      <c r="SU158"/>
      <c r="SV158"/>
      <c r="SW158"/>
      <c r="SX158"/>
      <c r="SY158"/>
      <c r="SZ158"/>
      <c r="TA158"/>
      <c r="TB158"/>
      <c r="TC158"/>
      <c r="TD158"/>
      <c r="TE158"/>
      <c r="TF158"/>
      <c r="TG158"/>
      <c r="TH158"/>
      <c r="TI158"/>
      <c r="TJ158"/>
      <c r="TK158"/>
      <c r="TL158"/>
      <c r="TM158"/>
      <c r="TN158"/>
      <c r="TO158"/>
      <c r="TP158"/>
      <c r="TQ158"/>
      <c r="TR158"/>
      <c r="TS158"/>
      <c r="TT158"/>
      <c r="TU158"/>
      <c r="TV158"/>
      <c r="TW158"/>
      <c r="TX158"/>
      <c r="TY158"/>
      <c r="TZ158"/>
      <c r="UA158"/>
      <c r="UB158"/>
    </row>
    <row r="159" spans="1:548" s="9" customFormat="1" ht="12.75" customHeight="1" x14ac:dyDescent="0.25">
      <c r="A159" s="8"/>
      <c r="F159" s="10"/>
      <c r="G159" s="7"/>
      <c r="H159" s="176" t="s">
        <v>7</v>
      </c>
      <c r="I159" s="171"/>
      <c r="J159" s="171"/>
      <c r="K159" s="171"/>
      <c r="L159" s="172"/>
      <c r="M159" s="176" t="s">
        <v>8</v>
      </c>
      <c r="N159" s="171"/>
      <c r="O159" s="172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</row>
    <row r="160" spans="1:548" s="9" customFormat="1" ht="15.75" customHeight="1" x14ac:dyDescent="0.25">
      <c r="A160" s="11"/>
      <c r="F160" s="10"/>
      <c r="G160" s="7"/>
      <c r="H160" s="173"/>
      <c r="I160" s="174"/>
      <c r="J160" s="174"/>
      <c r="K160" s="174"/>
      <c r="L160" s="175"/>
      <c r="M160" s="173"/>
      <c r="N160" s="174"/>
      <c r="O160" s="175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</row>
    <row r="161" spans="1:548" s="9" customFormat="1" ht="3.75" hidden="1" customHeight="1" x14ac:dyDescent="0.25">
      <c r="A161" s="11"/>
      <c r="F161" s="10"/>
      <c r="G161" s="12"/>
      <c r="H161" s="13"/>
      <c r="I161" s="14"/>
      <c r="J161" s="14"/>
      <c r="K161" s="14"/>
      <c r="L161" s="15"/>
      <c r="M161" s="16"/>
      <c r="N161" s="14"/>
      <c r="O161" s="23" t="s">
        <v>9</v>
      </c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</row>
    <row r="162" spans="1:548" s="9" customFormat="1" ht="1.5" hidden="1" customHeight="1" x14ac:dyDescent="0.25">
      <c r="A162" s="11"/>
      <c r="F162" s="10"/>
      <c r="G162" s="18" t="s">
        <v>10</v>
      </c>
      <c r="H162" s="17" t="s">
        <v>11</v>
      </c>
      <c r="I162" s="19" t="s">
        <v>12</v>
      </c>
      <c r="J162" s="19" t="s">
        <v>13</v>
      </c>
      <c r="K162" s="19" t="s">
        <v>14</v>
      </c>
      <c r="L162" s="19" t="s">
        <v>15</v>
      </c>
      <c r="M162" s="20" t="s">
        <v>16</v>
      </c>
      <c r="N162" s="19" t="s">
        <v>17</v>
      </c>
      <c r="O162" s="23" t="s">
        <v>18</v>
      </c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</row>
    <row r="163" spans="1:548" s="9" customFormat="1" ht="18" customHeight="1" x14ac:dyDescent="0.25">
      <c r="A163" s="21" t="s">
        <v>19</v>
      </c>
      <c r="B163" s="151" t="s">
        <v>20</v>
      </c>
      <c r="C163" s="152"/>
      <c r="D163" s="152"/>
      <c r="E163" s="152"/>
      <c r="F163" s="153"/>
      <c r="G163" s="18" t="s">
        <v>21</v>
      </c>
      <c r="H163" s="17" t="s">
        <v>22</v>
      </c>
      <c r="I163" s="19" t="s">
        <v>23</v>
      </c>
      <c r="J163" s="19" t="s">
        <v>23</v>
      </c>
      <c r="K163" s="19" t="s">
        <v>24</v>
      </c>
      <c r="L163" s="19" t="s">
        <v>14</v>
      </c>
      <c r="M163" s="20" t="s">
        <v>18</v>
      </c>
      <c r="N163" s="19" t="s">
        <v>25</v>
      </c>
      <c r="O163" s="23" t="s">
        <v>26</v>
      </c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</row>
    <row r="164" spans="1:548" s="9" customFormat="1" ht="13.5" customHeight="1" x14ac:dyDescent="0.25">
      <c r="A164" s="21" t="s">
        <v>27</v>
      </c>
      <c r="F164" s="10"/>
      <c r="G164" s="18" t="s">
        <v>28</v>
      </c>
      <c r="H164" s="5"/>
      <c r="I164" s="19" t="s">
        <v>29</v>
      </c>
      <c r="J164" s="19" t="s">
        <v>30</v>
      </c>
      <c r="K164" s="19" t="s">
        <v>31</v>
      </c>
      <c r="L164" s="19" t="s">
        <v>32</v>
      </c>
      <c r="M164" s="20" t="s">
        <v>33</v>
      </c>
      <c r="N164" s="19" t="s">
        <v>18</v>
      </c>
      <c r="O164" s="19" t="s">
        <v>34</v>
      </c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</row>
    <row r="165" spans="1:548" s="9" customFormat="1" ht="18" customHeight="1" x14ac:dyDescent="0.25">
      <c r="A165" s="11"/>
      <c r="F165" s="10"/>
      <c r="G165" s="22"/>
      <c r="H165" s="5"/>
      <c r="I165" s="19" t="s">
        <v>35</v>
      </c>
      <c r="J165" s="19"/>
      <c r="K165" s="19"/>
      <c r="L165" s="19"/>
      <c r="M165" s="20"/>
      <c r="N165" s="19" t="s">
        <v>36</v>
      </c>
      <c r="O165" s="23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</row>
    <row r="166" spans="1:548" s="9" customFormat="1" hidden="1" x14ac:dyDescent="0.25">
      <c r="A166" s="24" t="s">
        <v>37</v>
      </c>
      <c r="B166" s="212" t="s">
        <v>38</v>
      </c>
      <c r="C166" s="213"/>
      <c r="D166" s="213"/>
      <c r="E166" s="213"/>
      <c r="F166" s="214"/>
      <c r="G166" s="25" t="s">
        <v>39</v>
      </c>
      <c r="H166" s="26" t="s">
        <v>40</v>
      </c>
      <c r="I166" s="27" t="s">
        <v>41</v>
      </c>
      <c r="J166" s="27" t="s">
        <v>42</v>
      </c>
      <c r="K166" s="27" t="s">
        <v>43</v>
      </c>
      <c r="L166" s="27" t="s">
        <v>44</v>
      </c>
      <c r="M166" s="28" t="s">
        <v>45</v>
      </c>
      <c r="N166" s="27" t="s">
        <v>46</v>
      </c>
      <c r="O166" s="26" t="s">
        <v>47</v>
      </c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</row>
    <row r="167" spans="1:548" s="9" customFormat="1" ht="17.25" customHeight="1" x14ac:dyDescent="0.25">
      <c r="A167" s="24" t="s">
        <v>37</v>
      </c>
      <c r="B167" s="235" t="s">
        <v>38</v>
      </c>
      <c r="C167" s="236"/>
      <c r="D167" s="236"/>
      <c r="E167" s="236"/>
      <c r="F167" s="237"/>
      <c r="G167" s="25" t="s">
        <v>39</v>
      </c>
      <c r="H167" s="26" t="s">
        <v>40</v>
      </c>
      <c r="I167" s="27" t="s">
        <v>41</v>
      </c>
      <c r="J167" s="27" t="s">
        <v>42</v>
      </c>
      <c r="K167" s="27" t="s">
        <v>43</v>
      </c>
      <c r="L167" s="27" t="s">
        <v>44</v>
      </c>
      <c r="M167" s="28" t="s">
        <v>45</v>
      </c>
      <c r="N167" s="27" t="s">
        <v>46</v>
      </c>
      <c r="O167" s="26" t="s">
        <v>47</v>
      </c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</row>
    <row r="168" spans="1:548" s="9" customFormat="1" ht="3.75" hidden="1" customHeight="1" x14ac:dyDescent="0.25">
      <c r="A168" s="29" t="s">
        <v>105</v>
      </c>
      <c r="B168" s="201" t="s">
        <v>106</v>
      </c>
      <c r="C168" s="215"/>
      <c r="D168" s="215"/>
      <c r="E168" s="215"/>
      <c r="F168" s="216"/>
      <c r="G168" s="30" t="s">
        <v>50</v>
      </c>
      <c r="H168" s="38">
        <v>10</v>
      </c>
      <c r="I168" s="32">
        <v>1</v>
      </c>
      <c r="J168" s="33">
        <f t="shared" ref="J168:J180" si="7">SUM(H168*I168)</f>
        <v>10</v>
      </c>
      <c r="K168" s="32">
        <v>9</v>
      </c>
      <c r="L168" s="34">
        <f t="shared" ref="L168:L180" si="8">SUM(J168*K168)</f>
        <v>90</v>
      </c>
      <c r="M168" s="35"/>
      <c r="N168" s="32"/>
      <c r="O168" s="31">
        <f t="shared" ref="O168:O180" si="9">SUM(M168*N168)</f>
        <v>0</v>
      </c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</row>
    <row r="169" spans="1:548" s="9" customFormat="1" ht="30" customHeight="1" x14ac:dyDescent="0.25">
      <c r="A169" s="29" t="s">
        <v>105</v>
      </c>
      <c r="B169" s="201" t="s">
        <v>170</v>
      </c>
      <c r="C169" s="215"/>
      <c r="D169" s="215"/>
      <c r="E169" s="215"/>
      <c r="F169" s="216"/>
      <c r="G169" s="30" t="s">
        <v>50</v>
      </c>
      <c r="H169" s="38">
        <v>10</v>
      </c>
      <c r="I169" s="32">
        <v>1</v>
      </c>
      <c r="J169" s="33">
        <f t="shared" si="7"/>
        <v>10</v>
      </c>
      <c r="K169" s="32">
        <v>9</v>
      </c>
      <c r="L169" s="34">
        <f t="shared" si="8"/>
        <v>90</v>
      </c>
      <c r="M169" s="35"/>
      <c r="N169" s="32"/>
      <c r="O169" s="31">
        <f t="shared" si="9"/>
        <v>0</v>
      </c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</row>
    <row r="170" spans="1:548" s="9" customFormat="1" ht="37.5" customHeight="1" x14ac:dyDescent="0.25">
      <c r="A170" s="29" t="s">
        <v>107</v>
      </c>
      <c r="B170" s="232" t="s">
        <v>169</v>
      </c>
      <c r="C170" s="233"/>
      <c r="D170" s="233"/>
      <c r="E170" s="233"/>
      <c r="F170" s="234"/>
      <c r="G170" s="30" t="s">
        <v>50</v>
      </c>
      <c r="H170" s="31"/>
      <c r="I170" s="32"/>
      <c r="J170" s="74">
        <f t="shared" si="7"/>
        <v>0</v>
      </c>
      <c r="K170" s="32"/>
      <c r="L170" s="34">
        <f t="shared" si="8"/>
        <v>0</v>
      </c>
      <c r="M170" s="35">
        <v>79</v>
      </c>
      <c r="N170" s="32">
        <v>1</v>
      </c>
      <c r="O170" s="31">
        <f t="shared" si="9"/>
        <v>79</v>
      </c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</row>
    <row r="171" spans="1:548" s="9" customFormat="1" ht="31.5" customHeight="1" x14ac:dyDescent="0.25">
      <c r="A171" s="29" t="s">
        <v>108</v>
      </c>
      <c r="B171" s="201" t="s">
        <v>109</v>
      </c>
      <c r="C171" s="215"/>
      <c r="D171" s="215"/>
      <c r="E171" s="215"/>
      <c r="F171" s="216"/>
      <c r="G171" s="30" t="s">
        <v>50</v>
      </c>
      <c r="H171" s="31"/>
      <c r="I171" s="32"/>
      <c r="J171" s="33">
        <f t="shared" si="7"/>
        <v>0</v>
      </c>
      <c r="K171" s="32"/>
      <c r="L171" s="34">
        <f t="shared" si="8"/>
        <v>0</v>
      </c>
      <c r="M171" s="35">
        <v>79</v>
      </c>
      <c r="N171" s="32">
        <v>1</v>
      </c>
      <c r="O171" s="31">
        <f t="shared" si="9"/>
        <v>79</v>
      </c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</row>
    <row r="172" spans="1:548" s="9" customFormat="1" ht="32.25" customHeight="1" x14ac:dyDescent="0.25">
      <c r="A172" s="29" t="s">
        <v>110</v>
      </c>
      <c r="B172" s="201" t="s">
        <v>111</v>
      </c>
      <c r="C172" s="215"/>
      <c r="D172" s="215"/>
      <c r="E172" s="215"/>
      <c r="F172" s="216"/>
      <c r="G172" s="30" t="s">
        <v>50</v>
      </c>
      <c r="H172" s="31"/>
      <c r="I172" s="32"/>
      <c r="J172" s="74">
        <f t="shared" si="7"/>
        <v>0</v>
      </c>
      <c r="K172" s="32"/>
      <c r="L172" s="34">
        <f t="shared" si="8"/>
        <v>0</v>
      </c>
      <c r="M172" s="35">
        <v>79</v>
      </c>
      <c r="N172" s="32">
        <v>1</v>
      </c>
      <c r="O172" s="31">
        <f t="shared" si="9"/>
        <v>79</v>
      </c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  <c r="NK172"/>
      <c r="NL172"/>
      <c r="NM172"/>
      <c r="NN172"/>
      <c r="NO172"/>
      <c r="NP172"/>
      <c r="NQ172"/>
      <c r="NR172"/>
      <c r="NS172"/>
      <c r="NT172"/>
      <c r="NU172"/>
      <c r="NV172"/>
      <c r="NW172"/>
      <c r="NX172"/>
      <c r="NY172"/>
      <c r="NZ172"/>
      <c r="OA172"/>
      <c r="OB172"/>
      <c r="OC172"/>
      <c r="OD172"/>
      <c r="OE172"/>
      <c r="OF172"/>
      <c r="OG172"/>
      <c r="OH172"/>
      <c r="OI172"/>
      <c r="OJ172"/>
      <c r="OK172"/>
      <c r="OL172"/>
      <c r="OM172"/>
      <c r="ON172"/>
      <c r="OO172"/>
      <c r="OP172"/>
      <c r="OQ172"/>
      <c r="OR172"/>
      <c r="OS172"/>
      <c r="OT172"/>
      <c r="OU172"/>
      <c r="OV172"/>
      <c r="OW172"/>
      <c r="OX172"/>
      <c r="OY172"/>
      <c r="OZ172"/>
      <c r="PA172"/>
      <c r="PB172"/>
      <c r="PC172"/>
      <c r="PD172"/>
      <c r="PE172"/>
      <c r="PF172"/>
      <c r="PG172"/>
      <c r="PH172"/>
      <c r="PI172"/>
      <c r="PJ172"/>
      <c r="PK172"/>
      <c r="PL172"/>
      <c r="PM172"/>
      <c r="PN172"/>
      <c r="PO172"/>
      <c r="PP172"/>
      <c r="PQ172"/>
      <c r="PR172"/>
      <c r="PS172"/>
      <c r="PT172"/>
      <c r="PU172"/>
      <c r="PV172"/>
      <c r="PW172"/>
      <c r="PX172"/>
      <c r="PY172"/>
      <c r="PZ172"/>
      <c r="QA172"/>
      <c r="QB172"/>
      <c r="QC172"/>
      <c r="QD172"/>
      <c r="QE172"/>
      <c r="QF172"/>
      <c r="QG172"/>
      <c r="QH172"/>
      <c r="QI172"/>
      <c r="QJ172"/>
      <c r="QK172"/>
      <c r="QL172"/>
      <c r="QM172"/>
      <c r="QN172"/>
      <c r="QO172"/>
      <c r="QP172"/>
      <c r="QQ172"/>
      <c r="QR172"/>
      <c r="QS172"/>
      <c r="QT172"/>
      <c r="QU172"/>
      <c r="QV172"/>
      <c r="QW172"/>
      <c r="QX172"/>
      <c r="QY172"/>
      <c r="QZ172"/>
      <c r="RA172"/>
      <c r="RB172"/>
      <c r="RC172"/>
      <c r="RD172"/>
      <c r="RE172"/>
      <c r="RF172"/>
      <c r="RG172"/>
      <c r="RH172"/>
      <c r="RI172"/>
      <c r="RJ172"/>
      <c r="RK172"/>
      <c r="RL172"/>
      <c r="RM172"/>
      <c r="RN172"/>
      <c r="RO172"/>
      <c r="RP172"/>
      <c r="RQ172"/>
      <c r="RR172"/>
      <c r="RS172"/>
      <c r="RT172"/>
      <c r="RU172"/>
      <c r="RV172"/>
      <c r="RW172"/>
      <c r="RX172"/>
      <c r="RY172"/>
      <c r="RZ172"/>
      <c r="SA172"/>
      <c r="SB172"/>
      <c r="SC172"/>
      <c r="SD172"/>
      <c r="SE172"/>
      <c r="SF172"/>
      <c r="SG172"/>
      <c r="SH172"/>
      <c r="SI172"/>
      <c r="SJ172"/>
      <c r="SK172"/>
      <c r="SL172"/>
      <c r="SM172"/>
      <c r="SN172"/>
      <c r="SO172"/>
      <c r="SP172"/>
      <c r="SQ172"/>
      <c r="SR172"/>
      <c r="SS172"/>
      <c r="ST172"/>
      <c r="SU172"/>
      <c r="SV172"/>
      <c r="SW172"/>
      <c r="SX172"/>
      <c r="SY172"/>
      <c r="SZ172"/>
      <c r="TA172"/>
      <c r="TB172"/>
      <c r="TC172"/>
      <c r="TD172"/>
      <c r="TE172"/>
      <c r="TF172"/>
      <c r="TG172"/>
      <c r="TH172"/>
      <c r="TI172"/>
      <c r="TJ172"/>
      <c r="TK172"/>
      <c r="TL172"/>
      <c r="TM172"/>
      <c r="TN172"/>
      <c r="TO172"/>
      <c r="TP172"/>
      <c r="TQ172"/>
      <c r="TR172"/>
      <c r="TS172"/>
      <c r="TT172"/>
      <c r="TU172"/>
      <c r="TV172"/>
      <c r="TW172"/>
      <c r="TX172"/>
      <c r="TY172"/>
      <c r="TZ172"/>
      <c r="UA172"/>
      <c r="UB172"/>
    </row>
    <row r="173" spans="1:548" s="9" customFormat="1" ht="31.5" customHeight="1" x14ac:dyDescent="0.25">
      <c r="A173" s="29" t="s">
        <v>113</v>
      </c>
      <c r="B173" s="209" t="s">
        <v>114</v>
      </c>
      <c r="C173" s="219"/>
      <c r="D173" s="219"/>
      <c r="E173" s="219"/>
      <c r="F173" s="220"/>
      <c r="G173" s="30" t="s">
        <v>50</v>
      </c>
      <c r="H173" s="87">
        <v>25</v>
      </c>
      <c r="I173" s="32">
        <v>1</v>
      </c>
      <c r="J173" s="74">
        <f t="shared" si="7"/>
        <v>25</v>
      </c>
      <c r="K173" s="32">
        <v>30</v>
      </c>
      <c r="L173" s="34">
        <f t="shared" si="8"/>
        <v>750</v>
      </c>
      <c r="M173" s="35"/>
      <c r="N173" s="32"/>
      <c r="O173" s="31">
        <f t="shared" si="9"/>
        <v>0</v>
      </c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  <c r="KK173"/>
      <c r="KL173"/>
      <c r="KM173"/>
      <c r="KN173"/>
      <c r="KO173"/>
      <c r="KP173"/>
      <c r="KQ173"/>
      <c r="KR173"/>
      <c r="KS173"/>
      <c r="KT173"/>
      <c r="KU173"/>
      <c r="KV173"/>
      <c r="KW173"/>
      <c r="KX173"/>
      <c r="KY173"/>
      <c r="KZ173"/>
      <c r="LA173"/>
      <c r="LB173"/>
      <c r="LC173"/>
      <c r="LD173"/>
      <c r="LE173"/>
      <c r="LF173"/>
      <c r="LG173"/>
      <c r="LH173"/>
      <c r="LI173"/>
      <c r="LJ173"/>
      <c r="LK173"/>
      <c r="LL173"/>
      <c r="LM173"/>
      <c r="LN173"/>
      <c r="LO173"/>
      <c r="LP173"/>
      <c r="LQ173"/>
      <c r="LR173"/>
      <c r="LS173"/>
      <c r="LT173"/>
      <c r="LU173"/>
      <c r="LV173"/>
      <c r="LW173"/>
      <c r="LX173"/>
      <c r="LY173"/>
      <c r="LZ173"/>
      <c r="MA173"/>
      <c r="MB173"/>
      <c r="MC173"/>
      <c r="MD173"/>
      <c r="ME173"/>
      <c r="MF173"/>
      <c r="MG173"/>
      <c r="MH173"/>
      <c r="MI173"/>
      <c r="MJ173"/>
      <c r="MK173"/>
      <c r="ML173"/>
      <c r="MM173"/>
      <c r="MN173"/>
      <c r="MO173"/>
      <c r="MP173"/>
      <c r="MQ173"/>
      <c r="MR173"/>
      <c r="MS173"/>
      <c r="MT173"/>
      <c r="MU173"/>
      <c r="MV173"/>
      <c r="MW173"/>
      <c r="MX173"/>
      <c r="MY173"/>
      <c r="MZ173"/>
      <c r="NA173"/>
      <c r="NB173"/>
      <c r="NC173"/>
      <c r="ND173"/>
      <c r="NE173"/>
      <c r="NF173"/>
      <c r="NG173"/>
      <c r="NH173"/>
      <c r="NI173"/>
      <c r="NJ173"/>
      <c r="NK173"/>
      <c r="NL173"/>
      <c r="NM173"/>
      <c r="NN173"/>
      <c r="NO173"/>
      <c r="NP173"/>
      <c r="NQ173"/>
      <c r="NR173"/>
      <c r="NS173"/>
      <c r="NT173"/>
      <c r="NU173"/>
      <c r="NV173"/>
      <c r="NW173"/>
      <c r="NX173"/>
      <c r="NY173"/>
      <c r="NZ173"/>
      <c r="OA173"/>
      <c r="OB173"/>
      <c r="OC173"/>
      <c r="OD173"/>
      <c r="OE173"/>
      <c r="OF173"/>
      <c r="OG173"/>
      <c r="OH173"/>
      <c r="OI173"/>
      <c r="OJ173"/>
      <c r="OK173"/>
      <c r="OL173"/>
      <c r="OM173"/>
      <c r="ON173"/>
      <c r="OO173"/>
      <c r="OP173"/>
      <c r="OQ173"/>
      <c r="OR173"/>
      <c r="OS173"/>
      <c r="OT173"/>
      <c r="OU173"/>
      <c r="OV173"/>
      <c r="OW173"/>
      <c r="OX173"/>
      <c r="OY173"/>
      <c r="OZ173"/>
      <c r="PA173"/>
      <c r="PB173"/>
      <c r="PC173"/>
      <c r="PD173"/>
      <c r="PE173"/>
      <c r="PF173"/>
      <c r="PG173"/>
      <c r="PH173"/>
      <c r="PI173"/>
      <c r="PJ173"/>
      <c r="PK173"/>
      <c r="PL173"/>
      <c r="PM173"/>
      <c r="PN173"/>
      <c r="PO173"/>
      <c r="PP173"/>
      <c r="PQ173"/>
      <c r="PR173"/>
      <c r="PS173"/>
      <c r="PT173"/>
      <c r="PU173"/>
      <c r="PV173"/>
      <c r="PW173"/>
      <c r="PX173"/>
      <c r="PY173"/>
      <c r="PZ173"/>
      <c r="QA173"/>
      <c r="QB173"/>
      <c r="QC173"/>
      <c r="QD173"/>
      <c r="QE173"/>
      <c r="QF173"/>
      <c r="QG173"/>
      <c r="QH173"/>
      <c r="QI173"/>
      <c r="QJ173"/>
      <c r="QK173"/>
      <c r="QL173"/>
      <c r="QM173"/>
      <c r="QN173"/>
      <c r="QO173"/>
      <c r="QP173"/>
      <c r="QQ173"/>
      <c r="QR173"/>
      <c r="QS173"/>
      <c r="QT173"/>
      <c r="QU173"/>
      <c r="QV173"/>
      <c r="QW173"/>
      <c r="QX173"/>
      <c r="QY173"/>
      <c r="QZ173"/>
      <c r="RA173"/>
      <c r="RB173"/>
      <c r="RC173"/>
      <c r="RD173"/>
      <c r="RE173"/>
      <c r="RF173"/>
      <c r="RG173"/>
      <c r="RH173"/>
      <c r="RI173"/>
      <c r="RJ173"/>
      <c r="RK173"/>
      <c r="RL173"/>
      <c r="RM173"/>
      <c r="RN173"/>
      <c r="RO173"/>
      <c r="RP173"/>
      <c r="RQ173"/>
      <c r="RR173"/>
      <c r="RS173"/>
      <c r="RT173"/>
      <c r="RU173"/>
      <c r="RV173"/>
      <c r="RW173"/>
      <c r="RX173"/>
      <c r="RY173"/>
      <c r="RZ173"/>
      <c r="SA173"/>
      <c r="SB173"/>
      <c r="SC173"/>
      <c r="SD173"/>
      <c r="SE173"/>
      <c r="SF173"/>
      <c r="SG173"/>
      <c r="SH173"/>
      <c r="SI173"/>
      <c r="SJ173"/>
      <c r="SK173"/>
      <c r="SL173"/>
      <c r="SM173"/>
      <c r="SN173"/>
      <c r="SO173"/>
      <c r="SP173"/>
      <c r="SQ173"/>
      <c r="SR173"/>
      <c r="SS173"/>
      <c r="ST173"/>
      <c r="SU173"/>
      <c r="SV173"/>
      <c r="SW173"/>
      <c r="SX173"/>
      <c r="SY173"/>
      <c r="SZ173"/>
      <c r="TA173"/>
      <c r="TB173"/>
      <c r="TC173"/>
      <c r="TD173"/>
      <c r="TE173"/>
      <c r="TF173"/>
      <c r="TG173"/>
      <c r="TH173"/>
      <c r="TI173"/>
      <c r="TJ173"/>
      <c r="TK173"/>
      <c r="TL173"/>
      <c r="TM173"/>
      <c r="TN173"/>
      <c r="TO173"/>
      <c r="TP173"/>
      <c r="TQ173"/>
      <c r="TR173"/>
      <c r="TS173"/>
      <c r="TT173"/>
      <c r="TU173"/>
      <c r="TV173"/>
      <c r="TW173"/>
      <c r="TX173"/>
      <c r="TY173"/>
      <c r="TZ173"/>
      <c r="UA173"/>
      <c r="UB173"/>
    </row>
    <row r="174" spans="1:548" s="9" customFormat="1" ht="39.75" customHeight="1" x14ac:dyDescent="0.25">
      <c r="A174" s="29" t="s">
        <v>115</v>
      </c>
      <c r="B174" s="221" t="s">
        <v>116</v>
      </c>
      <c r="C174" s="230"/>
      <c r="D174" s="230"/>
      <c r="E174" s="230"/>
      <c r="F174" s="231"/>
      <c r="G174" s="30" t="s">
        <v>50</v>
      </c>
      <c r="H174" s="31">
        <v>1</v>
      </c>
      <c r="I174" s="32">
        <v>1</v>
      </c>
      <c r="J174" s="74">
        <f t="shared" si="7"/>
        <v>1</v>
      </c>
      <c r="K174" s="32">
        <v>40</v>
      </c>
      <c r="L174" s="34">
        <f t="shared" si="8"/>
        <v>40</v>
      </c>
      <c r="M174" s="35"/>
      <c r="N174" s="32"/>
      <c r="O174" s="31">
        <f t="shared" si="9"/>
        <v>0</v>
      </c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</row>
    <row r="175" spans="1:548" s="9" customFormat="1" ht="30.75" customHeight="1" x14ac:dyDescent="0.25">
      <c r="A175" s="29" t="s">
        <v>117</v>
      </c>
      <c r="B175" s="201" t="s">
        <v>118</v>
      </c>
      <c r="C175" s="215"/>
      <c r="D175" s="215"/>
      <c r="E175" s="215"/>
      <c r="F175" s="216"/>
      <c r="G175" s="30" t="s">
        <v>50</v>
      </c>
      <c r="H175" s="31">
        <v>1</v>
      </c>
      <c r="I175" s="32">
        <v>1</v>
      </c>
      <c r="J175" s="74">
        <f t="shared" si="7"/>
        <v>1</v>
      </c>
      <c r="K175" s="32">
        <v>16</v>
      </c>
      <c r="L175" s="34">
        <f t="shared" si="8"/>
        <v>16</v>
      </c>
      <c r="M175" s="35"/>
      <c r="N175" s="32"/>
      <c r="O175" s="31">
        <f t="shared" si="9"/>
        <v>0</v>
      </c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  <c r="LM175"/>
      <c r="LN175"/>
      <c r="LO175"/>
      <c r="LP175"/>
      <c r="LQ175"/>
      <c r="LR175"/>
      <c r="LS175"/>
      <c r="LT175"/>
      <c r="LU175"/>
      <c r="LV175"/>
      <c r="LW175"/>
      <c r="LX175"/>
      <c r="LY175"/>
      <c r="LZ175"/>
      <c r="MA175"/>
      <c r="MB175"/>
      <c r="MC175"/>
      <c r="MD175"/>
      <c r="ME175"/>
      <c r="MF175"/>
      <c r="MG175"/>
      <c r="MH175"/>
      <c r="MI175"/>
      <c r="MJ175"/>
      <c r="MK175"/>
      <c r="ML175"/>
      <c r="MM175"/>
      <c r="MN175"/>
      <c r="MO175"/>
      <c r="MP175"/>
      <c r="MQ175"/>
      <c r="MR175"/>
      <c r="MS175"/>
      <c r="MT175"/>
      <c r="MU175"/>
      <c r="MV175"/>
      <c r="MW175"/>
      <c r="MX175"/>
      <c r="MY175"/>
      <c r="MZ175"/>
      <c r="NA175"/>
      <c r="NB175"/>
      <c r="NC175"/>
      <c r="ND175"/>
      <c r="NE175"/>
      <c r="NF175"/>
      <c r="NG175"/>
      <c r="NH175"/>
      <c r="NI175"/>
      <c r="NJ175"/>
      <c r="NK175"/>
      <c r="NL175"/>
      <c r="NM175"/>
      <c r="NN175"/>
      <c r="NO175"/>
      <c r="NP175"/>
      <c r="NQ175"/>
      <c r="NR175"/>
      <c r="NS175"/>
      <c r="NT175"/>
      <c r="NU175"/>
      <c r="NV175"/>
      <c r="NW175"/>
      <c r="NX175"/>
      <c r="NY175"/>
      <c r="NZ175"/>
      <c r="OA175"/>
      <c r="OB175"/>
      <c r="OC175"/>
      <c r="OD175"/>
      <c r="OE175"/>
      <c r="OF175"/>
      <c r="OG175"/>
      <c r="OH175"/>
      <c r="OI175"/>
      <c r="OJ175"/>
      <c r="OK175"/>
      <c r="OL175"/>
      <c r="OM175"/>
      <c r="ON175"/>
      <c r="OO175"/>
      <c r="OP175"/>
      <c r="OQ175"/>
      <c r="OR175"/>
      <c r="OS175"/>
      <c r="OT175"/>
      <c r="OU175"/>
      <c r="OV175"/>
      <c r="OW175"/>
      <c r="OX175"/>
      <c r="OY175"/>
      <c r="OZ175"/>
      <c r="PA175"/>
      <c r="PB175"/>
      <c r="PC175"/>
      <c r="PD175"/>
      <c r="PE175"/>
      <c r="PF175"/>
      <c r="PG175"/>
      <c r="PH175"/>
      <c r="PI175"/>
      <c r="PJ175"/>
      <c r="PK175"/>
      <c r="PL175"/>
      <c r="PM175"/>
      <c r="PN175"/>
      <c r="PO175"/>
      <c r="PP175"/>
      <c r="PQ175"/>
      <c r="PR175"/>
      <c r="PS175"/>
      <c r="PT175"/>
      <c r="PU175"/>
      <c r="PV175"/>
      <c r="PW175"/>
      <c r="PX175"/>
      <c r="PY175"/>
      <c r="PZ175"/>
      <c r="QA175"/>
      <c r="QB175"/>
      <c r="QC175"/>
      <c r="QD175"/>
      <c r="QE175"/>
      <c r="QF175"/>
      <c r="QG175"/>
      <c r="QH175"/>
      <c r="QI175"/>
      <c r="QJ175"/>
      <c r="QK175"/>
      <c r="QL175"/>
      <c r="QM175"/>
      <c r="QN175"/>
      <c r="QO175"/>
      <c r="QP175"/>
      <c r="QQ175"/>
      <c r="QR175"/>
      <c r="QS175"/>
      <c r="QT175"/>
      <c r="QU175"/>
      <c r="QV175"/>
      <c r="QW175"/>
      <c r="QX175"/>
      <c r="QY175"/>
      <c r="QZ175"/>
      <c r="RA175"/>
      <c r="RB175"/>
      <c r="RC175"/>
      <c r="RD175"/>
      <c r="RE175"/>
      <c r="RF175"/>
      <c r="RG175"/>
      <c r="RH175"/>
      <c r="RI175"/>
      <c r="RJ175"/>
      <c r="RK175"/>
      <c r="RL175"/>
      <c r="RM175"/>
      <c r="RN175"/>
      <c r="RO175"/>
      <c r="RP175"/>
      <c r="RQ175"/>
      <c r="RR175"/>
      <c r="RS175"/>
      <c r="RT175"/>
      <c r="RU175"/>
      <c r="RV175"/>
      <c r="RW175"/>
      <c r="RX175"/>
      <c r="RY175"/>
      <c r="RZ175"/>
      <c r="SA175"/>
      <c r="SB175"/>
      <c r="SC175"/>
      <c r="SD175"/>
      <c r="SE175"/>
      <c r="SF175"/>
      <c r="SG175"/>
      <c r="SH175"/>
      <c r="SI175"/>
      <c r="SJ175"/>
      <c r="SK175"/>
      <c r="SL175"/>
      <c r="SM175"/>
      <c r="SN175"/>
      <c r="SO175"/>
      <c r="SP175"/>
      <c r="SQ175"/>
      <c r="SR175"/>
      <c r="SS175"/>
      <c r="ST175"/>
      <c r="SU175"/>
      <c r="SV175"/>
      <c r="SW175"/>
      <c r="SX175"/>
      <c r="SY175"/>
      <c r="SZ175"/>
      <c r="TA175"/>
      <c r="TB175"/>
      <c r="TC175"/>
      <c r="TD175"/>
      <c r="TE175"/>
      <c r="TF175"/>
      <c r="TG175"/>
      <c r="TH175"/>
      <c r="TI175"/>
      <c r="TJ175"/>
      <c r="TK175"/>
      <c r="TL175"/>
      <c r="TM175"/>
      <c r="TN175"/>
      <c r="TO175"/>
      <c r="TP175"/>
      <c r="TQ175"/>
      <c r="TR175"/>
      <c r="TS175"/>
      <c r="TT175"/>
      <c r="TU175"/>
      <c r="TV175"/>
      <c r="TW175"/>
      <c r="TX175"/>
      <c r="TY175"/>
      <c r="TZ175"/>
      <c r="UA175"/>
      <c r="UB175"/>
    </row>
    <row r="176" spans="1:548" s="9" customFormat="1" ht="37.5" customHeight="1" x14ac:dyDescent="0.25">
      <c r="A176" s="29" t="s">
        <v>119</v>
      </c>
      <c r="B176" s="241" t="s">
        <v>158</v>
      </c>
      <c r="C176" s="242"/>
      <c r="D176" s="242"/>
      <c r="E176" s="242"/>
      <c r="F176" s="243"/>
      <c r="G176" s="30" t="s">
        <v>50</v>
      </c>
      <c r="H176" s="31">
        <v>79</v>
      </c>
      <c r="I176" s="32">
        <v>10</v>
      </c>
      <c r="J176" s="74">
        <f t="shared" si="7"/>
        <v>790</v>
      </c>
      <c r="K176" s="32">
        <v>0.5</v>
      </c>
      <c r="L176" s="34">
        <f t="shared" si="8"/>
        <v>395</v>
      </c>
      <c r="M176" s="35"/>
      <c r="N176" s="32"/>
      <c r="O176" s="31">
        <f t="shared" si="9"/>
        <v>0</v>
      </c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  <c r="LX176"/>
      <c r="LY176"/>
      <c r="LZ176"/>
      <c r="MA176"/>
      <c r="MB176"/>
      <c r="MC176"/>
      <c r="MD176"/>
      <c r="ME176"/>
      <c r="MF176"/>
      <c r="MG176"/>
      <c r="MH176"/>
      <c r="MI176"/>
      <c r="MJ176"/>
      <c r="MK176"/>
      <c r="ML176"/>
      <c r="MM176"/>
      <c r="MN176"/>
      <c r="MO176"/>
      <c r="MP176"/>
      <c r="MQ176"/>
      <c r="MR176"/>
      <c r="MS176"/>
      <c r="MT176"/>
      <c r="MU176"/>
      <c r="MV176"/>
      <c r="MW176"/>
      <c r="MX176"/>
      <c r="MY176"/>
      <c r="MZ176"/>
      <c r="NA176"/>
      <c r="NB176"/>
      <c r="NC176"/>
      <c r="ND176"/>
      <c r="NE176"/>
      <c r="NF176"/>
      <c r="NG176"/>
      <c r="NH176"/>
      <c r="NI176"/>
      <c r="NJ176"/>
      <c r="NK176"/>
      <c r="NL176"/>
      <c r="NM176"/>
      <c r="NN176"/>
      <c r="NO176"/>
      <c r="NP176"/>
      <c r="NQ176"/>
      <c r="NR176"/>
      <c r="NS176"/>
      <c r="NT176"/>
      <c r="NU176"/>
      <c r="NV176"/>
      <c r="NW176"/>
      <c r="NX176"/>
      <c r="NY176"/>
      <c r="NZ176"/>
      <c r="OA176"/>
      <c r="OB176"/>
      <c r="OC176"/>
      <c r="OD176"/>
      <c r="OE176"/>
      <c r="OF176"/>
      <c r="OG176"/>
      <c r="OH176"/>
      <c r="OI176"/>
      <c r="OJ176"/>
      <c r="OK176"/>
      <c r="OL176"/>
      <c r="OM176"/>
      <c r="ON176"/>
      <c r="OO176"/>
      <c r="OP176"/>
      <c r="OQ176"/>
      <c r="OR176"/>
      <c r="OS176"/>
      <c r="OT176"/>
      <c r="OU176"/>
      <c r="OV176"/>
      <c r="OW176"/>
      <c r="OX176"/>
      <c r="OY176"/>
      <c r="OZ176"/>
      <c r="PA176"/>
      <c r="PB176"/>
      <c r="PC176"/>
      <c r="PD176"/>
      <c r="PE176"/>
      <c r="PF176"/>
      <c r="PG176"/>
      <c r="PH176"/>
      <c r="PI176"/>
      <c r="PJ176"/>
      <c r="PK176"/>
      <c r="PL176"/>
      <c r="PM176"/>
      <c r="PN176"/>
      <c r="PO176"/>
      <c r="PP176"/>
      <c r="PQ176"/>
      <c r="PR176"/>
      <c r="PS176"/>
      <c r="PT176"/>
      <c r="PU176"/>
      <c r="PV176"/>
      <c r="PW176"/>
      <c r="PX176"/>
      <c r="PY176"/>
      <c r="PZ176"/>
      <c r="QA176"/>
      <c r="QB176"/>
      <c r="QC176"/>
      <c r="QD176"/>
      <c r="QE176"/>
      <c r="QF176"/>
      <c r="QG176"/>
      <c r="QH176"/>
      <c r="QI176"/>
      <c r="QJ176"/>
      <c r="QK176"/>
      <c r="QL176"/>
      <c r="QM176"/>
      <c r="QN176"/>
      <c r="QO176"/>
      <c r="QP176"/>
      <c r="QQ176"/>
      <c r="QR176"/>
      <c r="QS176"/>
      <c r="QT176"/>
      <c r="QU176"/>
      <c r="QV176"/>
      <c r="QW176"/>
      <c r="QX176"/>
      <c r="QY176"/>
      <c r="QZ176"/>
      <c r="RA176"/>
      <c r="RB176"/>
      <c r="RC176"/>
      <c r="RD176"/>
      <c r="RE176"/>
      <c r="RF176"/>
      <c r="RG176"/>
      <c r="RH176"/>
      <c r="RI176"/>
      <c r="RJ176"/>
      <c r="RK176"/>
      <c r="RL176"/>
      <c r="RM176"/>
      <c r="RN176"/>
      <c r="RO176"/>
      <c r="RP176"/>
      <c r="RQ176"/>
      <c r="RR176"/>
      <c r="RS176"/>
      <c r="RT176"/>
      <c r="RU176"/>
      <c r="RV176"/>
      <c r="RW176"/>
      <c r="RX176"/>
      <c r="RY176"/>
      <c r="RZ176"/>
      <c r="SA176"/>
      <c r="SB176"/>
      <c r="SC176"/>
      <c r="SD176"/>
      <c r="SE176"/>
      <c r="SF176"/>
      <c r="SG176"/>
      <c r="SH176"/>
      <c r="SI176"/>
      <c r="SJ176"/>
      <c r="SK176"/>
      <c r="SL176"/>
      <c r="SM176"/>
      <c r="SN176"/>
      <c r="SO176"/>
      <c r="SP176"/>
      <c r="SQ176"/>
      <c r="SR176"/>
      <c r="SS176"/>
      <c r="ST176"/>
      <c r="SU176"/>
      <c r="SV176"/>
      <c r="SW176"/>
      <c r="SX176"/>
      <c r="SY176"/>
      <c r="SZ176"/>
      <c r="TA176"/>
      <c r="TB176"/>
      <c r="TC176"/>
      <c r="TD176"/>
      <c r="TE176"/>
      <c r="TF176"/>
      <c r="TG176"/>
      <c r="TH176"/>
      <c r="TI176"/>
      <c r="TJ176"/>
      <c r="TK176"/>
      <c r="TL176"/>
      <c r="TM176"/>
      <c r="TN176"/>
      <c r="TO176"/>
      <c r="TP176"/>
      <c r="TQ176"/>
      <c r="TR176"/>
      <c r="TS176"/>
      <c r="TT176"/>
      <c r="TU176"/>
      <c r="TV176"/>
      <c r="TW176"/>
      <c r="TX176"/>
      <c r="TY176"/>
      <c r="TZ176"/>
      <c r="UA176"/>
      <c r="UB176"/>
    </row>
    <row r="177" spans="1:548" s="9" customFormat="1" ht="34.5" customHeight="1" x14ac:dyDescent="0.25">
      <c r="A177" s="29" t="s">
        <v>120</v>
      </c>
      <c r="B177" s="201" t="s">
        <v>121</v>
      </c>
      <c r="C177" s="215"/>
      <c r="D177" s="215"/>
      <c r="E177" s="215"/>
      <c r="F177" s="216"/>
      <c r="G177" s="30" t="s">
        <v>50</v>
      </c>
      <c r="H177" s="87">
        <v>15</v>
      </c>
      <c r="I177" s="32">
        <v>20</v>
      </c>
      <c r="J177" s="74">
        <f t="shared" si="7"/>
        <v>300</v>
      </c>
      <c r="K177" s="32">
        <v>1</v>
      </c>
      <c r="L177" s="34">
        <f t="shared" si="8"/>
        <v>300</v>
      </c>
      <c r="M177" s="35"/>
      <c r="N177" s="32"/>
      <c r="O177" s="31">
        <f t="shared" si="9"/>
        <v>0</v>
      </c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</row>
    <row r="178" spans="1:548" s="66" customFormat="1" ht="39" customHeight="1" x14ac:dyDescent="0.25">
      <c r="A178" s="29" t="s">
        <v>122</v>
      </c>
      <c r="B178" s="201" t="s">
        <v>159</v>
      </c>
      <c r="C178" s="215"/>
      <c r="D178" s="215"/>
      <c r="E178" s="215"/>
      <c r="F178" s="216"/>
      <c r="G178" s="30" t="s">
        <v>50</v>
      </c>
      <c r="H178" s="87">
        <v>15</v>
      </c>
      <c r="I178" s="32">
        <v>1</v>
      </c>
      <c r="J178" s="74">
        <f t="shared" si="7"/>
        <v>15</v>
      </c>
      <c r="K178" s="32">
        <v>1</v>
      </c>
      <c r="L178" s="34">
        <f t="shared" si="8"/>
        <v>15</v>
      </c>
      <c r="M178" s="35"/>
      <c r="N178" s="32"/>
      <c r="O178" s="31">
        <f t="shared" si="9"/>
        <v>0</v>
      </c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</row>
    <row r="179" spans="1:548" s="66" customFormat="1" ht="35.25" customHeight="1" x14ac:dyDescent="0.25">
      <c r="A179" s="29" t="s">
        <v>123</v>
      </c>
      <c r="B179" s="201" t="s">
        <v>124</v>
      </c>
      <c r="C179" s="215"/>
      <c r="D179" s="215"/>
      <c r="E179" s="215"/>
      <c r="F179" s="216"/>
      <c r="G179" s="30" t="s">
        <v>50</v>
      </c>
      <c r="H179" s="87">
        <v>31</v>
      </c>
      <c r="I179" s="32">
        <v>6.5</v>
      </c>
      <c r="J179" s="74">
        <f t="shared" si="7"/>
        <v>201.5</v>
      </c>
      <c r="K179" s="32">
        <v>1</v>
      </c>
      <c r="L179" s="34">
        <f t="shared" si="8"/>
        <v>201.5</v>
      </c>
      <c r="M179" s="35"/>
      <c r="N179" s="32"/>
      <c r="O179" s="31">
        <f t="shared" si="9"/>
        <v>0</v>
      </c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  <c r="LM179"/>
      <c r="LN179"/>
      <c r="LO179"/>
      <c r="LP179"/>
      <c r="LQ179"/>
      <c r="LR179"/>
      <c r="LS179"/>
      <c r="LT179"/>
      <c r="LU179"/>
      <c r="LV179"/>
      <c r="LW179"/>
      <c r="LX179"/>
      <c r="LY179"/>
      <c r="LZ179"/>
      <c r="MA179"/>
      <c r="MB179"/>
      <c r="MC179"/>
      <c r="MD179"/>
      <c r="ME179"/>
      <c r="MF179"/>
      <c r="MG179"/>
      <c r="MH179"/>
      <c r="MI179"/>
      <c r="MJ179"/>
      <c r="MK179"/>
      <c r="ML179"/>
      <c r="MM179"/>
      <c r="MN179"/>
      <c r="MO179"/>
      <c r="MP179"/>
      <c r="MQ179"/>
      <c r="MR179"/>
      <c r="MS179"/>
      <c r="MT179"/>
      <c r="MU179"/>
      <c r="MV179"/>
      <c r="MW179"/>
      <c r="MX179"/>
      <c r="MY179"/>
      <c r="MZ179"/>
      <c r="NA179"/>
      <c r="NB179"/>
      <c r="NC179"/>
      <c r="ND179"/>
      <c r="NE179"/>
      <c r="NF179"/>
      <c r="NG179"/>
      <c r="NH179"/>
      <c r="NI179"/>
      <c r="NJ179"/>
      <c r="NK179"/>
      <c r="NL179"/>
      <c r="NM179"/>
      <c r="NN179"/>
      <c r="NO179"/>
      <c r="NP179"/>
      <c r="NQ179"/>
      <c r="NR179"/>
      <c r="NS179"/>
      <c r="NT179"/>
      <c r="NU179"/>
      <c r="NV179"/>
      <c r="NW179"/>
      <c r="NX179"/>
      <c r="NY179"/>
      <c r="NZ179"/>
      <c r="OA179"/>
      <c r="OB179"/>
      <c r="OC179"/>
      <c r="OD179"/>
      <c r="OE179"/>
      <c r="OF179"/>
      <c r="OG179"/>
      <c r="OH179"/>
      <c r="OI179"/>
      <c r="OJ179"/>
      <c r="OK179"/>
      <c r="OL179"/>
      <c r="OM179"/>
      <c r="ON179"/>
      <c r="OO179"/>
      <c r="OP179"/>
      <c r="OQ179"/>
      <c r="OR179"/>
      <c r="OS179"/>
      <c r="OT179"/>
      <c r="OU179"/>
      <c r="OV179"/>
      <c r="OW179"/>
      <c r="OX179"/>
      <c r="OY179"/>
      <c r="OZ179"/>
      <c r="PA179"/>
      <c r="PB179"/>
      <c r="PC179"/>
      <c r="PD179"/>
      <c r="PE179"/>
      <c r="PF179"/>
      <c r="PG179"/>
      <c r="PH179"/>
      <c r="PI179"/>
      <c r="PJ179"/>
      <c r="PK179"/>
      <c r="PL179"/>
      <c r="PM179"/>
      <c r="PN179"/>
      <c r="PO179"/>
      <c r="PP179"/>
      <c r="PQ179"/>
      <c r="PR179"/>
      <c r="PS179"/>
      <c r="PT179"/>
      <c r="PU179"/>
      <c r="PV179"/>
      <c r="PW179"/>
      <c r="PX179"/>
      <c r="PY179"/>
      <c r="PZ179"/>
      <c r="QA179"/>
      <c r="QB179"/>
      <c r="QC179"/>
      <c r="QD179"/>
      <c r="QE179"/>
      <c r="QF179"/>
      <c r="QG179"/>
      <c r="QH179"/>
      <c r="QI179"/>
      <c r="QJ179"/>
      <c r="QK179"/>
      <c r="QL179"/>
      <c r="QM179"/>
      <c r="QN179"/>
      <c r="QO179"/>
      <c r="QP179"/>
      <c r="QQ179"/>
      <c r="QR179"/>
      <c r="QS179"/>
      <c r="QT179"/>
      <c r="QU179"/>
      <c r="QV179"/>
      <c r="QW179"/>
      <c r="QX179"/>
      <c r="QY179"/>
      <c r="QZ179"/>
      <c r="RA179"/>
      <c r="RB179"/>
      <c r="RC179"/>
      <c r="RD179"/>
      <c r="RE179"/>
      <c r="RF179"/>
      <c r="RG179"/>
      <c r="RH179"/>
      <c r="RI179"/>
      <c r="RJ179"/>
      <c r="RK179"/>
      <c r="RL179"/>
      <c r="RM179"/>
      <c r="RN179"/>
      <c r="RO179"/>
      <c r="RP179"/>
      <c r="RQ179"/>
      <c r="RR179"/>
      <c r="RS179"/>
      <c r="RT179"/>
      <c r="RU179"/>
      <c r="RV179"/>
      <c r="RW179"/>
      <c r="RX179"/>
      <c r="RY179"/>
      <c r="RZ179"/>
      <c r="SA179"/>
      <c r="SB179"/>
      <c r="SC179"/>
      <c r="SD179"/>
      <c r="SE179"/>
      <c r="SF179"/>
      <c r="SG179"/>
      <c r="SH179"/>
      <c r="SI179"/>
      <c r="SJ179"/>
      <c r="SK179"/>
      <c r="SL179"/>
      <c r="SM179"/>
      <c r="SN179"/>
      <c r="SO179"/>
      <c r="SP179"/>
      <c r="SQ179"/>
      <c r="SR179"/>
      <c r="SS179"/>
      <c r="ST179"/>
      <c r="SU179"/>
      <c r="SV179"/>
      <c r="SW179"/>
      <c r="SX179"/>
      <c r="SY179"/>
      <c r="SZ179"/>
      <c r="TA179"/>
      <c r="TB179"/>
      <c r="TC179"/>
      <c r="TD179"/>
      <c r="TE179"/>
      <c r="TF179"/>
      <c r="TG179"/>
      <c r="TH179"/>
      <c r="TI179"/>
      <c r="TJ179"/>
      <c r="TK179"/>
      <c r="TL179"/>
      <c r="TM179"/>
      <c r="TN179"/>
      <c r="TO179"/>
      <c r="TP179"/>
      <c r="TQ179"/>
      <c r="TR179"/>
      <c r="TS179"/>
      <c r="TT179"/>
      <c r="TU179"/>
      <c r="TV179"/>
      <c r="TW179"/>
      <c r="TX179"/>
      <c r="TY179"/>
      <c r="TZ179"/>
      <c r="UA179"/>
      <c r="UB179"/>
    </row>
    <row r="180" spans="1:548" s="66" customFormat="1" ht="47.25" customHeight="1" x14ac:dyDescent="0.25">
      <c r="A180" s="29" t="s">
        <v>125</v>
      </c>
      <c r="B180" s="238" t="s">
        <v>126</v>
      </c>
      <c r="C180" s="239"/>
      <c r="D180" s="239"/>
      <c r="E180" s="239"/>
      <c r="F180" s="240"/>
      <c r="G180" s="30" t="s">
        <v>50</v>
      </c>
      <c r="H180" s="87">
        <v>3</v>
      </c>
      <c r="I180" s="32">
        <v>1</v>
      </c>
      <c r="J180" s="74">
        <f t="shared" si="7"/>
        <v>3</v>
      </c>
      <c r="K180" s="32">
        <v>1</v>
      </c>
      <c r="L180" s="34">
        <f t="shared" si="8"/>
        <v>3</v>
      </c>
      <c r="M180" s="35"/>
      <c r="N180" s="32"/>
      <c r="O180" s="31">
        <f t="shared" si="9"/>
        <v>0</v>
      </c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</row>
    <row r="181" spans="1:548" s="66" customFormat="1" ht="36" customHeight="1" thickBot="1" x14ac:dyDescent="0.3">
      <c r="A181" s="53"/>
      <c r="B181" s="138" t="s">
        <v>52</v>
      </c>
      <c r="C181" s="139"/>
      <c r="D181" s="139"/>
      <c r="E181" s="139"/>
      <c r="F181" s="140"/>
      <c r="G181" s="54"/>
      <c r="H181" s="55"/>
      <c r="I181" s="56"/>
      <c r="J181" s="56">
        <f>SUM(J169:J180)</f>
        <v>1346.5</v>
      </c>
      <c r="K181" s="56"/>
      <c r="L181" s="56">
        <f>SUM(L169:L180)</f>
        <v>1810.5</v>
      </c>
      <c r="M181" s="57">
        <f>SUM(M169:M180)</f>
        <v>237</v>
      </c>
      <c r="N181" s="56"/>
      <c r="O181" s="56">
        <f>SUM(O169:O180)</f>
        <v>237</v>
      </c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  <c r="LX181"/>
      <c r="LY181"/>
      <c r="LZ181"/>
      <c r="MA181"/>
      <c r="MB181"/>
      <c r="MC181"/>
      <c r="MD181"/>
      <c r="ME181"/>
      <c r="MF181"/>
      <c r="MG181"/>
      <c r="MH181"/>
      <c r="MI181"/>
      <c r="MJ181"/>
      <c r="MK181"/>
      <c r="ML181"/>
      <c r="MM181"/>
      <c r="MN181"/>
      <c r="MO181"/>
      <c r="MP181"/>
      <c r="MQ181"/>
      <c r="MR181"/>
      <c r="MS181"/>
      <c r="MT181"/>
      <c r="MU181"/>
      <c r="MV181"/>
      <c r="MW181"/>
      <c r="MX181"/>
      <c r="MY181"/>
      <c r="MZ181"/>
      <c r="NA181"/>
      <c r="NB181"/>
      <c r="NC181"/>
      <c r="ND181"/>
      <c r="NE181"/>
      <c r="NF181"/>
      <c r="NG181"/>
      <c r="NH181"/>
      <c r="NI181"/>
      <c r="NJ181"/>
      <c r="NK181"/>
      <c r="NL181"/>
      <c r="NM181"/>
      <c r="NN181"/>
      <c r="NO181"/>
      <c r="NP181"/>
      <c r="NQ181"/>
      <c r="NR181"/>
      <c r="NS181"/>
      <c r="NT181"/>
      <c r="NU181"/>
      <c r="NV181"/>
      <c r="NW181"/>
      <c r="NX181"/>
      <c r="NY181"/>
      <c r="NZ181"/>
      <c r="OA181"/>
      <c r="OB181"/>
      <c r="OC181"/>
      <c r="OD181"/>
      <c r="OE181"/>
      <c r="OF181"/>
      <c r="OG181"/>
      <c r="OH181"/>
      <c r="OI181"/>
      <c r="OJ181"/>
      <c r="OK181"/>
      <c r="OL181"/>
      <c r="OM181"/>
      <c r="ON181"/>
      <c r="OO181"/>
      <c r="OP181"/>
      <c r="OQ181"/>
      <c r="OR181"/>
      <c r="OS181"/>
      <c r="OT181"/>
      <c r="OU181"/>
      <c r="OV181"/>
      <c r="OW181"/>
      <c r="OX181"/>
      <c r="OY181"/>
      <c r="OZ181"/>
      <c r="PA181"/>
      <c r="PB181"/>
      <c r="PC181"/>
      <c r="PD181"/>
      <c r="PE181"/>
      <c r="PF181"/>
      <c r="PG181"/>
      <c r="PH181"/>
      <c r="PI181"/>
      <c r="PJ181"/>
      <c r="PK181"/>
      <c r="PL181"/>
      <c r="PM181"/>
      <c r="PN181"/>
      <c r="PO181"/>
      <c r="PP181"/>
      <c r="PQ181"/>
      <c r="PR181"/>
      <c r="PS181"/>
      <c r="PT181"/>
      <c r="PU181"/>
      <c r="PV181"/>
      <c r="PW181"/>
      <c r="PX181"/>
      <c r="PY181"/>
      <c r="PZ181"/>
      <c r="QA181"/>
      <c r="QB181"/>
      <c r="QC181"/>
      <c r="QD181"/>
      <c r="QE181"/>
      <c r="QF181"/>
      <c r="QG181"/>
      <c r="QH181"/>
      <c r="QI181"/>
      <c r="QJ181"/>
      <c r="QK181"/>
      <c r="QL181"/>
      <c r="QM181"/>
      <c r="QN181"/>
      <c r="QO181"/>
      <c r="QP181"/>
      <c r="QQ181"/>
      <c r="QR181"/>
      <c r="QS181"/>
      <c r="QT181"/>
      <c r="QU181"/>
      <c r="QV181"/>
      <c r="QW181"/>
      <c r="QX181"/>
      <c r="QY181"/>
      <c r="QZ181"/>
      <c r="RA181"/>
      <c r="RB181"/>
      <c r="RC181"/>
      <c r="RD181"/>
      <c r="RE181"/>
      <c r="RF181"/>
      <c r="RG181"/>
      <c r="RH181"/>
      <c r="RI181"/>
      <c r="RJ181"/>
      <c r="RK181"/>
      <c r="RL181"/>
      <c r="RM181"/>
      <c r="RN181"/>
      <c r="RO181"/>
      <c r="RP181"/>
      <c r="RQ181"/>
      <c r="RR181"/>
      <c r="RS181"/>
      <c r="RT181"/>
      <c r="RU181"/>
      <c r="RV181"/>
      <c r="RW181"/>
      <c r="RX181"/>
      <c r="RY181"/>
      <c r="RZ181"/>
      <c r="SA181"/>
      <c r="SB181"/>
      <c r="SC181"/>
      <c r="SD181"/>
      <c r="SE181"/>
      <c r="SF181"/>
      <c r="SG181"/>
      <c r="SH181"/>
      <c r="SI181"/>
      <c r="SJ181"/>
      <c r="SK181"/>
      <c r="SL181"/>
      <c r="SM181"/>
      <c r="SN181"/>
      <c r="SO181"/>
      <c r="SP181"/>
      <c r="SQ181"/>
      <c r="SR181"/>
      <c r="SS181"/>
      <c r="ST181"/>
      <c r="SU181"/>
      <c r="SV181"/>
      <c r="SW181"/>
      <c r="SX181"/>
      <c r="SY181"/>
      <c r="SZ181"/>
      <c r="TA181"/>
      <c r="TB181"/>
      <c r="TC181"/>
      <c r="TD181"/>
      <c r="TE181"/>
      <c r="TF181"/>
      <c r="TG181"/>
      <c r="TH181"/>
      <c r="TI181"/>
      <c r="TJ181"/>
      <c r="TK181"/>
      <c r="TL181"/>
      <c r="TM181"/>
      <c r="TN181"/>
      <c r="TO181"/>
      <c r="TP181"/>
      <c r="TQ181"/>
      <c r="TR181"/>
      <c r="TS181"/>
      <c r="TT181"/>
      <c r="TU181"/>
      <c r="TV181"/>
      <c r="TW181"/>
      <c r="TX181"/>
      <c r="TY181"/>
      <c r="TZ181"/>
      <c r="UA181"/>
      <c r="UB181"/>
    </row>
    <row r="182" spans="1:548" s="66" customFormat="1" ht="30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  <c r="LX182"/>
      <c r="LY182"/>
      <c r="LZ182"/>
      <c r="MA182"/>
      <c r="MB182"/>
      <c r="MC182"/>
      <c r="MD182"/>
      <c r="ME182"/>
      <c r="MF182"/>
      <c r="MG182"/>
      <c r="MH182"/>
      <c r="MI182"/>
      <c r="MJ182"/>
      <c r="MK182"/>
      <c r="ML182"/>
      <c r="MM182"/>
      <c r="MN182"/>
      <c r="MO182"/>
      <c r="MP182"/>
      <c r="MQ182"/>
      <c r="MR182"/>
      <c r="MS182"/>
      <c r="MT182"/>
      <c r="MU182"/>
      <c r="MV182"/>
      <c r="MW182"/>
      <c r="MX182"/>
      <c r="MY182"/>
      <c r="MZ182"/>
      <c r="NA182"/>
      <c r="NB182"/>
      <c r="NC182"/>
      <c r="ND182"/>
      <c r="NE182"/>
      <c r="NF182"/>
      <c r="NG182"/>
      <c r="NH182"/>
      <c r="NI182"/>
      <c r="NJ182"/>
      <c r="NK182"/>
      <c r="NL182"/>
      <c r="NM182"/>
      <c r="NN182"/>
      <c r="NO182"/>
      <c r="NP182"/>
      <c r="NQ182"/>
      <c r="NR182"/>
      <c r="NS182"/>
      <c r="NT182"/>
      <c r="NU182"/>
      <c r="NV182"/>
      <c r="NW182"/>
      <c r="NX182"/>
      <c r="NY182"/>
      <c r="NZ182"/>
      <c r="OA182"/>
      <c r="OB182"/>
      <c r="OC182"/>
      <c r="OD182"/>
      <c r="OE182"/>
      <c r="OF182"/>
      <c r="OG182"/>
      <c r="OH182"/>
      <c r="OI182"/>
      <c r="OJ182"/>
      <c r="OK182"/>
      <c r="OL182"/>
      <c r="OM182"/>
      <c r="ON182"/>
      <c r="OO182"/>
      <c r="OP182"/>
      <c r="OQ182"/>
      <c r="OR182"/>
      <c r="OS182"/>
      <c r="OT182"/>
      <c r="OU182"/>
      <c r="OV182"/>
      <c r="OW182"/>
      <c r="OX182"/>
      <c r="OY182"/>
      <c r="OZ182"/>
      <c r="PA182"/>
      <c r="PB182"/>
      <c r="PC182"/>
      <c r="PD182"/>
      <c r="PE182"/>
      <c r="PF182"/>
      <c r="PG182"/>
      <c r="PH182"/>
      <c r="PI182"/>
      <c r="PJ182"/>
      <c r="PK182"/>
      <c r="PL182"/>
      <c r="PM182"/>
      <c r="PN182"/>
      <c r="PO182"/>
      <c r="PP182"/>
      <c r="PQ182"/>
      <c r="PR182"/>
      <c r="PS182"/>
      <c r="PT182"/>
      <c r="PU182"/>
      <c r="PV182"/>
      <c r="PW182"/>
      <c r="PX182"/>
      <c r="PY182"/>
      <c r="PZ182"/>
      <c r="QA182"/>
      <c r="QB182"/>
      <c r="QC182"/>
      <c r="QD182"/>
      <c r="QE182"/>
      <c r="QF182"/>
      <c r="QG182"/>
      <c r="QH182"/>
      <c r="QI182"/>
      <c r="QJ182"/>
      <c r="QK182"/>
      <c r="QL182"/>
      <c r="QM182"/>
      <c r="QN182"/>
      <c r="QO182"/>
      <c r="QP182"/>
      <c r="QQ182"/>
      <c r="QR182"/>
      <c r="QS182"/>
      <c r="QT182"/>
      <c r="QU182"/>
      <c r="QV182"/>
      <c r="QW182"/>
      <c r="QX182"/>
      <c r="QY182"/>
      <c r="QZ182"/>
      <c r="RA182"/>
      <c r="RB182"/>
      <c r="RC182"/>
      <c r="RD182"/>
      <c r="RE182"/>
      <c r="RF182"/>
      <c r="RG182"/>
      <c r="RH182"/>
      <c r="RI182"/>
      <c r="RJ182"/>
      <c r="RK182"/>
      <c r="RL182"/>
      <c r="RM182"/>
      <c r="RN182"/>
      <c r="RO182"/>
      <c r="RP182"/>
      <c r="RQ182"/>
      <c r="RR182"/>
      <c r="RS182"/>
      <c r="RT182"/>
      <c r="RU182"/>
      <c r="RV182"/>
      <c r="RW182"/>
      <c r="RX182"/>
      <c r="RY182"/>
      <c r="RZ182"/>
      <c r="SA182"/>
      <c r="SB182"/>
      <c r="SC182"/>
      <c r="SD182"/>
      <c r="SE182"/>
      <c r="SF182"/>
      <c r="SG182"/>
      <c r="SH182"/>
      <c r="SI182"/>
      <c r="SJ182"/>
      <c r="SK182"/>
      <c r="SL182"/>
      <c r="SM182"/>
      <c r="SN182"/>
      <c r="SO182"/>
      <c r="SP182"/>
      <c r="SQ182"/>
      <c r="SR182"/>
      <c r="SS182"/>
      <c r="ST182"/>
      <c r="SU182"/>
      <c r="SV182"/>
      <c r="SW182"/>
      <c r="SX182"/>
      <c r="SY182"/>
      <c r="SZ182"/>
      <c r="TA182"/>
      <c r="TB182"/>
      <c r="TC182"/>
      <c r="TD182"/>
      <c r="TE182"/>
      <c r="TF182"/>
      <c r="TG182"/>
      <c r="TH182"/>
      <c r="TI182"/>
      <c r="TJ182"/>
      <c r="TK182"/>
      <c r="TL182"/>
      <c r="TM182"/>
      <c r="TN182"/>
      <c r="TO182"/>
      <c r="TP182"/>
      <c r="TQ182"/>
      <c r="TR182"/>
      <c r="TS182"/>
      <c r="TT182"/>
      <c r="TU182"/>
      <c r="TV182"/>
      <c r="TW182"/>
      <c r="TX182"/>
      <c r="TY182"/>
      <c r="TZ182"/>
      <c r="UA182"/>
      <c r="UB182"/>
    </row>
    <row r="183" spans="1:548" s="66" customFormat="1" ht="36.75" customHeight="1" x14ac:dyDescent="0.25">
      <c r="A183" s="177" t="s">
        <v>112</v>
      </c>
      <c r="B183" s="178"/>
      <c r="C183" s="178"/>
      <c r="D183" s="178"/>
      <c r="E183" s="178"/>
      <c r="F183" s="178"/>
      <c r="G183" s="178"/>
      <c r="H183" s="179"/>
      <c r="I183" s="186" t="s">
        <v>1</v>
      </c>
      <c r="J183" s="187"/>
      <c r="K183" s="187"/>
      <c r="L183" s="187"/>
      <c r="M183" s="188"/>
      <c r="N183" s="118" t="s">
        <v>2</v>
      </c>
      <c r="O183" s="119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  <c r="KK183"/>
      <c r="KL183"/>
      <c r="KM183"/>
      <c r="KN183"/>
      <c r="KO183"/>
      <c r="KP183"/>
      <c r="KQ183"/>
      <c r="KR183"/>
      <c r="KS183"/>
      <c r="KT183"/>
      <c r="KU183"/>
      <c r="KV183"/>
      <c r="KW183"/>
      <c r="KX183"/>
      <c r="KY183"/>
      <c r="KZ183"/>
      <c r="LA183"/>
      <c r="LB183"/>
      <c r="LC183"/>
      <c r="LD183"/>
      <c r="LE183"/>
      <c r="LF183"/>
      <c r="LG183"/>
      <c r="LH183"/>
      <c r="LI183"/>
      <c r="LJ183"/>
      <c r="LK183"/>
      <c r="LL183"/>
      <c r="LM183"/>
      <c r="LN183"/>
      <c r="LO183"/>
      <c r="LP183"/>
      <c r="LQ183"/>
      <c r="LR183"/>
      <c r="LS183"/>
      <c r="LT183"/>
      <c r="LU183"/>
      <c r="LV183"/>
      <c r="LW183"/>
      <c r="LX183"/>
      <c r="LY183"/>
      <c r="LZ183"/>
      <c r="MA183"/>
      <c r="MB183"/>
      <c r="MC183"/>
      <c r="MD183"/>
      <c r="ME183"/>
      <c r="MF183"/>
      <c r="MG183"/>
      <c r="MH183"/>
      <c r="MI183"/>
      <c r="MJ183"/>
      <c r="MK183"/>
      <c r="ML183"/>
      <c r="MM183"/>
      <c r="MN183"/>
      <c r="MO183"/>
      <c r="MP183"/>
      <c r="MQ183"/>
      <c r="MR183"/>
      <c r="MS183"/>
      <c r="MT183"/>
      <c r="MU183"/>
      <c r="MV183"/>
      <c r="MW183"/>
      <c r="MX183"/>
      <c r="MY183"/>
      <c r="MZ183"/>
      <c r="NA183"/>
      <c r="NB183"/>
      <c r="NC183"/>
      <c r="ND183"/>
      <c r="NE183"/>
      <c r="NF183"/>
      <c r="NG183"/>
      <c r="NH183"/>
      <c r="NI183"/>
      <c r="NJ183"/>
      <c r="NK183"/>
      <c r="NL183"/>
      <c r="NM183"/>
      <c r="NN183"/>
      <c r="NO183"/>
      <c r="NP183"/>
      <c r="NQ183"/>
      <c r="NR183"/>
      <c r="NS183"/>
      <c r="NT183"/>
      <c r="NU183"/>
      <c r="NV183"/>
      <c r="NW183"/>
      <c r="NX183"/>
      <c r="NY183"/>
      <c r="NZ183"/>
      <c r="OA183"/>
      <c r="OB183"/>
      <c r="OC183"/>
      <c r="OD183"/>
      <c r="OE183"/>
      <c r="OF183"/>
      <c r="OG183"/>
      <c r="OH183"/>
      <c r="OI183"/>
      <c r="OJ183"/>
      <c r="OK183"/>
      <c r="OL183"/>
      <c r="OM183"/>
      <c r="ON183"/>
      <c r="OO183"/>
      <c r="OP183"/>
      <c r="OQ183"/>
      <c r="OR183"/>
      <c r="OS183"/>
      <c r="OT183"/>
      <c r="OU183"/>
      <c r="OV183"/>
      <c r="OW183"/>
      <c r="OX183"/>
      <c r="OY183"/>
      <c r="OZ183"/>
      <c r="PA183"/>
      <c r="PB183"/>
      <c r="PC183"/>
      <c r="PD183"/>
      <c r="PE183"/>
      <c r="PF183"/>
      <c r="PG183"/>
      <c r="PH183"/>
      <c r="PI183"/>
      <c r="PJ183"/>
      <c r="PK183"/>
      <c r="PL183"/>
      <c r="PM183"/>
      <c r="PN183"/>
      <c r="PO183"/>
      <c r="PP183"/>
      <c r="PQ183"/>
      <c r="PR183"/>
      <c r="PS183"/>
      <c r="PT183"/>
      <c r="PU183"/>
      <c r="PV183"/>
      <c r="PW183"/>
      <c r="PX183"/>
      <c r="PY183"/>
      <c r="PZ183"/>
      <c r="QA183"/>
      <c r="QB183"/>
      <c r="QC183"/>
      <c r="QD183"/>
      <c r="QE183"/>
      <c r="QF183"/>
      <c r="QG183"/>
      <c r="QH183"/>
      <c r="QI183"/>
      <c r="QJ183"/>
      <c r="QK183"/>
      <c r="QL183"/>
      <c r="QM183"/>
      <c r="QN183"/>
      <c r="QO183"/>
      <c r="QP183"/>
      <c r="QQ183"/>
      <c r="QR183"/>
      <c r="QS183"/>
      <c r="QT183"/>
      <c r="QU183"/>
      <c r="QV183"/>
      <c r="QW183"/>
      <c r="QX183"/>
      <c r="QY183"/>
      <c r="QZ183"/>
      <c r="RA183"/>
      <c r="RB183"/>
      <c r="RC183"/>
      <c r="RD183"/>
      <c r="RE183"/>
      <c r="RF183"/>
      <c r="RG183"/>
      <c r="RH183"/>
      <c r="RI183"/>
      <c r="RJ183"/>
      <c r="RK183"/>
      <c r="RL183"/>
      <c r="RM183"/>
      <c r="RN183"/>
      <c r="RO183"/>
      <c r="RP183"/>
      <c r="RQ183"/>
      <c r="RR183"/>
      <c r="RS183"/>
      <c r="RT183"/>
      <c r="RU183"/>
      <c r="RV183"/>
      <c r="RW183"/>
      <c r="RX183"/>
      <c r="RY183"/>
      <c r="RZ183"/>
      <c r="SA183"/>
      <c r="SB183"/>
      <c r="SC183"/>
      <c r="SD183"/>
      <c r="SE183"/>
      <c r="SF183"/>
      <c r="SG183"/>
      <c r="SH183"/>
      <c r="SI183"/>
      <c r="SJ183"/>
      <c r="SK183"/>
      <c r="SL183"/>
      <c r="SM183"/>
      <c r="SN183"/>
      <c r="SO183"/>
      <c r="SP183"/>
      <c r="SQ183"/>
      <c r="SR183"/>
      <c r="SS183"/>
      <c r="ST183"/>
      <c r="SU183"/>
      <c r="SV183"/>
      <c r="SW183"/>
      <c r="SX183"/>
      <c r="SY183"/>
      <c r="SZ183"/>
      <c r="TA183"/>
      <c r="TB183"/>
      <c r="TC183"/>
      <c r="TD183"/>
      <c r="TE183"/>
      <c r="TF183"/>
      <c r="TG183"/>
      <c r="TH183"/>
      <c r="TI183"/>
      <c r="TJ183"/>
      <c r="TK183"/>
      <c r="TL183"/>
      <c r="TM183"/>
      <c r="TN183"/>
      <c r="TO183"/>
      <c r="TP183"/>
      <c r="TQ183"/>
      <c r="TR183"/>
      <c r="TS183"/>
      <c r="TT183"/>
      <c r="TU183"/>
      <c r="TV183"/>
      <c r="TW183"/>
      <c r="TX183"/>
      <c r="TY183"/>
      <c r="TZ183"/>
      <c r="UA183"/>
      <c r="UB183"/>
    </row>
    <row r="184" spans="1:548" s="66" customFormat="1" ht="2.25" customHeight="1" x14ac:dyDescent="0.25">
      <c r="A184" s="180"/>
      <c r="B184" s="181"/>
      <c r="C184" s="181"/>
      <c r="D184" s="181"/>
      <c r="E184" s="181"/>
      <c r="F184" s="181"/>
      <c r="G184" s="181"/>
      <c r="H184" s="182"/>
      <c r="I184" s="3"/>
      <c r="J184" s="50"/>
      <c r="K184" s="50"/>
      <c r="L184" s="50"/>
      <c r="M184" s="4"/>
      <c r="N184" s="50"/>
      <c r="O184" s="5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  <c r="KK184"/>
      <c r="KL184"/>
      <c r="KM184"/>
      <c r="KN184"/>
      <c r="KO184"/>
      <c r="KP184"/>
      <c r="KQ184"/>
      <c r="KR184"/>
      <c r="KS184"/>
      <c r="KT184"/>
      <c r="KU184"/>
      <c r="KV184"/>
      <c r="KW184"/>
      <c r="KX184"/>
      <c r="KY184"/>
      <c r="KZ184"/>
      <c r="LA184"/>
      <c r="LB184"/>
      <c r="LC184"/>
      <c r="LD184"/>
      <c r="LE184"/>
      <c r="LF184"/>
      <c r="LG184"/>
      <c r="LH184"/>
      <c r="LI184"/>
      <c r="LJ184"/>
      <c r="LK184"/>
      <c r="LL184"/>
      <c r="LM184"/>
      <c r="LN184"/>
      <c r="LO184"/>
      <c r="LP184"/>
      <c r="LQ184"/>
      <c r="LR184"/>
      <c r="LS184"/>
      <c r="LT184"/>
      <c r="LU184"/>
      <c r="LV184"/>
      <c r="LW184"/>
      <c r="LX184"/>
      <c r="LY184"/>
      <c r="LZ184"/>
      <c r="MA184"/>
      <c r="MB184"/>
      <c r="MC184"/>
      <c r="MD184"/>
      <c r="ME184"/>
      <c r="MF184"/>
      <c r="MG184"/>
      <c r="MH184"/>
      <c r="MI184"/>
      <c r="MJ184"/>
      <c r="MK184"/>
      <c r="ML184"/>
      <c r="MM184"/>
      <c r="MN184"/>
      <c r="MO184"/>
      <c r="MP184"/>
      <c r="MQ184"/>
      <c r="MR184"/>
      <c r="MS184"/>
      <c r="MT184"/>
      <c r="MU184"/>
      <c r="MV184"/>
      <c r="MW184"/>
      <c r="MX184"/>
      <c r="MY184"/>
      <c r="MZ184"/>
      <c r="NA184"/>
      <c r="NB184"/>
      <c r="NC184"/>
      <c r="ND184"/>
      <c r="NE184"/>
      <c r="NF184"/>
      <c r="NG184"/>
      <c r="NH184"/>
      <c r="NI184"/>
      <c r="NJ184"/>
      <c r="NK184"/>
      <c r="NL184"/>
      <c r="NM184"/>
      <c r="NN184"/>
      <c r="NO184"/>
      <c r="NP184"/>
      <c r="NQ184"/>
      <c r="NR184"/>
      <c r="NS184"/>
      <c r="NT184"/>
      <c r="NU184"/>
      <c r="NV184"/>
      <c r="NW184"/>
      <c r="NX184"/>
      <c r="NY184"/>
      <c r="NZ184"/>
      <c r="OA184"/>
      <c r="OB184"/>
      <c r="OC184"/>
      <c r="OD184"/>
      <c r="OE184"/>
      <c r="OF184"/>
      <c r="OG184"/>
      <c r="OH184"/>
      <c r="OI184"/>
      <c r="OJ184"/>
      <c r="OK184"/>
      <c r="OL184"/>
      <c r="OM184"/>
      <c r="ON184"/>
      <c r="OO184"/>
      <c r="OP184"/>
      <c r="OQ184"/>
      <c r="OR184"/>
      <c r="OS184"/>
      <c r="OT184"/>
      <c r="OU184"/>
      <c r="OV184"/>
      <c r="OW184"/>
      <c r="OX184"/>
      <c r="OY184"/>
      <c r="OZ184"/>
      <c r="PA184"/>
      <c r="PB184"/>
      <c r="PC184"/>
      <c r="PD184"/>
      <c r="PE184"/>
      <c r="PF184"/>
      <c r="PG184"/>
      <c r="PH184"/>
      <c r="PI184"/>
      <c r="PJ184"/>
      <c r="PK184"/>
      <c r="PL184"/>
      <c r="PM184"/>
      <c r="PN184"/>
      <c r="PO184"/>
      <c r="PP184"/>
      <c r="PQ184"/>
      <c r="PR184"/>
      <c r="PS184"/>
      <c r="PT184"/>
      <c r="PU184"/>
      <c r="PV184"/>
      <c r="PW184"/>
      <c r="PX184"/>
      <c r="PY184"/>
      <c r="PZ184"/>
      <c r="QA184"/>
      <c r="QB184"/>
      <c r="QC184"/>
      <c r="QD184"/>
      <c r="QE184"/>
      <c r="QF184"/>
      <c r="QG184"/>
      <c r="QH184"/>
      <c r="QI184"/>
      <c r="QJ184"/>
      <c r="QK184"/>
      <c r="QL184"/>
      <c r="QM184"/>
      <c r="QN184"/>
      <c r="QO184"/>
      <c r="QP184"/>
      <c r="QQ184"/>
      <c r="QR184"/>
      <c r="QS184"/>
      <c r="QT184"/>
      <c r="QU184"/>
      <c r="QV184"/>
      <c r="QW184"/>
      <c r="QX184"/>
      <c r="QY184"/>
      <c r="QZ184"/>
      <c r="RA184"/>
      <c r="RB184"/>
      <c r="RC184"/>
      <c r="RD184"/>
      <c r="RE184"/>
      <c r="RF184"/>
      <c r="RG184"/>
      <c r="RH184"/>
      <c r="RI184"/>
      <c r="RJ184"/>
      <c r="RK184"/>
      <c r="RL184"/>
      <c r="RM184"/>
      <c r="RN184"/>
      <c r="RO184"/>
      <c r="RP184"/>
      <c r="RQ184"/>
      <c r="RR184"/>
      <c r="RS184"/>
      <c r="RT184"/>
      <c r="RU184"/>
      <c r="RV184"/>
      <c r="RW184"/>
      <c r="RX184"/>
      <c r="RY184"/>
      <c r="RZ184"/>
      <c r="SA184"/>
      <c r="SB184"/>
      <c r="SC184"/>
      <c r="SD184"/>
      <c r="SE184"/>
      <c r="SF184"/>
      <c r="SG184"/>
      <c r="SH184"/>
      <c r="SI184"/>
      <c r="SJ184"/>
      <c r="SK184"/>
      <c r="SL184"/>
      <c r="SM184"/>
      <c r="SN184"/>
      <c r="SO184"/>
      <c r="SP184"/>
      <c r="SQ184"/>
      <c r="SR184"/>
      <c r="SS184"/>
      <c r="ST184"/>
      <c r="SU184"/>
      <c r="SV184"/>
      <c r="SW184"/>
      <c r="SX184"/>
      <c r="SY184"/>
      <c r="SZ184"/>
      <c r="TA184"/>
      <c r="TB184"/>
      <c r="TC184"/>
      <c r="TD184"/>
      <c r="TE184"/>
      <c r="TF184"/>
      <c r="TG184"/>
      <c r="TH184"/>
      <c r="TI184"/>
      <c r="TJ184"/>
      <c r="TK184"/>
      <c r="TL184"/>
      <c r="TM184"/>
      <c r="TN184"/>
      <c r="TO184"/>
      <c r="TP184"/>
      <c r="TQ184"/>
      <c r="TR184"/>
      <c r="TS184"/>
      <c r="TT184"/>
      <c r="TU184"/>
      <c r="TV184"/>
      <c r="TW184"/>
      <c r="TX184"/>
      <c r="TY184"/>
      <c r="TZ184"/>
      <c r="UA184"/>
      <c r="UB184"/>
    </row>
    <row r="185" spans="1:548" s="66" customFormat="1" ht="24" customHeight="1" x14ac:dyDescent="0.25">
      <c r="A185" s="180"/>
      <c r="B185" s="181"/>
      <c r="C185" s="181"/>
      <c r="D185" s="181"/>
      <c r="E185" s="181"/>
      <c r="F185" s="181"/>
      <c r="G185" s="181"/>
      <c r="H185" s="182"/>
      <c r="I185" s="189" t="s">
        <v>55</v>
      </c>
      <c r="J185" s="190"/>
      <c r="K185" s="190"/>
      <c r="L185" s="190"/>
      <c r="M185" s="191"/>
      <c r="N185" s="71" t="s">
        <v>3</v>
      </c>
      <c r="O185" s="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  <c r="KK185"/>
      <c r="KL185"/>
      <c r="KM185"/>
      <c r="KN185"/>
      <c r="KO185"/>
      <c r="KP185"/>
      <c r="KQ185"/>
      <c r="KR185"/>
      <c r="KS185"/>
      <c r="KT185"/>
      <c r="KU185"/>
      <c r="KV185"/>
      <c r="KW185"/>
      <c r="KX185"/>
      <c r="KY185"/>
      <c r="KZ185"/>
      <c r="LA185"/>
      <c r="LB185"/>
      <c r="LC185"/>
      <c r="LD185"/>
      <c r="LE185"/>
      <c r="LF185"/>
      <c r="LG185"/>
      <c r="LH185"/>
      <c r="LI185"/>
      <c r="LJ185"/>
      <c r="LK185"/>
      <c r="LL185"/>
      <c r="LM185"/>
      <c r="LN185"/>
      <c r="LO185"/>
      <c r="LP185"/>
      <c r="LQ185"/>
      <c r="LR185"/>
      <c r="LS185"/>
      <c r="LT185"/>
      <c r="LU185"/>
      <c r="LV185"/>
      <c r="LW185"/>
      <c r="LX185"/>
      <c r="LY185"/>
      <c r="LZ185"/>
      <c r="MA185"/>
      <c r="MB185"/>
      <c r="MC185"/>
      <c r="MD185"/>
      <c r="ME185"/>
      <c r="MF185"/>
      <c r="MG185"/>
      <c r="MH185"/>
      <c r="MI185"/>
      <c r="MJ185"/>
      <c r="MK185"/>
      <c r="ML185"/>
      <c r="MM185"/>
      <c r="MN185"/>
      <c r="MO185"/>
      <c r="MP185"/>
      <c r="MQ185"/>
      <c r="MR185"/>
      <c r="MS185"/>
      <c r="MT185"/>
      <c r="MU185"/>
      <c r="MV185"/>
      <c r="MW185"/>
      <c r="MX185"/>
      <c r="MY185"/>
      <c r="MZ185"/>
      <c r="NA185"/>
      <c r="NB185"/>
      <c r="NC185"/>
      <c r="ND185"/>
      <c r="NE185"/>
      <c r="NF185"/>
      <c r="NG185"/>
      <c r="NH185"/>
      <c r="NI185"/>
      <c r="NJ185"/>
      <c r="NK185"/>
      <c r="NL185"/>
      <c r="NM185"/>
      <c r="NN185"/>
      <c r="NO185"/>
      <c r="NP185"/>
      <c r="NQ185"/>
      <c r="NR185"/>
      <c r="NS185"/>
      <c r="NT185"/>
      <c r="NU185"/>
      <c r="NV185"/>
      <c r="NW185"/>
      <c r="NX185"/>
      <c r="NY185"/>
      <c r="NZ185"/>
      <c r="OA185"/>
      <c r="OB185"/>
      <c r="OC185"/>
      <c r="OD185"/>
      <c r="OE185"/>
      <c r="OF185"/>
      <c r="OG185"/>
      <c r="OH185"/>
      <c r="OI185"/>
      <c r="OJ185"/>
      <c r="OK185"/>
      <c r="OL185"/>
      <c r="OM185"/>
      <c r="ON185"/>
      <c r="OO185"/>
      <c r="OP185"/>
      <c r="OQ185"/>
      <c r="OR185"/>
      <c r="OS185"/>
      <c r="OT185"/>
      <c r="OU185"/>
      <c r="OV185"/>
      <c r="OW185"/>
      <c r="OX185"/>
      <c r="OY185"/>
      <c r="OZ185"/>
      <c r="PA185"/>
      <c r="PB185"/>
      <c r="PC185"/>
      <c r="PD185"/>
      <c r="PE185"/>
      <c r="PF185"/>
      <c r="PG185"/>
      <c r="PH185"/>
      <c r="PI185"/>
      <c r="PJ185"/>
      <c r="PK185"/>
      <c r="PL185"/>
      <c r="PM185"/>
      <c r="PN185"/>
      <c r="PO185"/>
      <c r="PP185"/>
      <c r="PQ185"/>
      <c r="PR185"/>
      <c r="PS185"/>
      <c r="PT185"/>
      <c r="PU185"/>
      <c r="PV185"/>
      <c r="PW185"/>
      <c r="PX185"/>
      <c r="PY185"/>
      <c r="PZ185"/>
      <c r="QA185"/>
      <c r="QB185"/>
      <c r="QC185"/>
      <c r="QD185"/>
      <c r="QE185"/>
      <c r="QF185"/>
      <c r="QG185"/>
      <c r="QH185"/>
      <c r="QI185"/>
      <c r="QJ185"/>
      <c r="QK185"/>
      <c r="QL185"/>
      <c r="QM185"/>
      <c r="QN185"/>
      <c r="QO185"/>
      <c r="QP185"/>
      <c r="QQ185"/>
      <c r="QR185"/>
      <c r="QS185"/>
      <c r="QT185"/>
      <c r="QU185"/>
      <c r="QV185"/>
      <c r="QW185"/>
      <c r="QX185"/>
      <c r="QY185"/>
      <c r="QZ185"/>
      <c r="RA185"/>
      <c r="RB185"/>
      <c r="RC185"/>
      <c r="RD185"/>
      <c r="RE185"/>
      <c r="RF185"/>
      <c r="RG185"/>
      <c r="RH185"/>
      <c r="RI185"/>
      <c r="RJ185"/>
      <c r="RK185"/>
      <c r="RL185"/>
      <c r="RM185"/>
      <c r="RN185"/>
      <c r="RO185"/>
      <c r="RP185"/>
      <c r="RQ185"/>
      <c r="RR185"/>
      <c r="RS185"/>
      <c r="RT185"/>
      <c r="RU185"/>
      <c r="RV185"/>
      <c r="RW185"/>
      <c r="RX185"/>
      <c r="RY185"/>
      <c r="RZ185"/>
      <c r="SA185"/>
      <c r="SB185"/>
      <c r="SC185"/>
      <c r="SD185"/>
      <c r="SE185"/>
      <c r="SF185"/>
      <c r="SG185"/>
      <c r="SH185"/>
      <c r="SI185"/>
      <c r="SJ185"/>
      <c r="SK185"/>
      <c r="SL185"/>
      <c r="SM185"/>
      <c r="SN185"/>
      <c r="SO185"/>
      <c r="SP185"/>
      <c r="SQ185"/>
      <c r="SR185"/>
      <c r="SS185"/>
      <c r="ST185"/>
      <c r="SU185"/>
      <c r="SV185"/>
      <c r="SW185"/>
      <c r="SX185"/>
      <c r="SY185"/>
      <c r="SZ185"/>
      <c r="TA185"/>
      <c r="TB185"/>
      <c r="TC185"/>
      <c r="TD185"/>
      <c r="TE185"/>
      <c r="TF185"/>
      <c r="TG185"/>
      <c r="TH185"/>
      <c r="TI185"/>
      <c r="TJ185"/>
      <c r="TK185"/>
      <c r="TL185"/>
      <c r="TM185"/>
      <c r="TN185"/>
      <c r="TO185"/>
      <c r="TP185"/>
      <c r="TQ185"/>
      <c r="TR185"/>
      <c r="TS185"/>
      <c r="TT185"/>
      <c r="TU185"/>
      <c r="TV185"/>
      <c r="TW185"/>
      <c r="TX185"/>
      <c r="TY185"/>
      <c r="TZ185"/>
      <c r="UA185"/>
      <c r="UB185"/>
    </row>
    <row r="186" spans="1:548" s="66" customFormat="1" ht="11.25" customHeight="1" x14ac:dyDescent="0.25">
      <c r="A186" s="180"/>
      <c r="B186" s="181"/>
      <c r="C186" s="181"/>
      <c r="D186" s="181"/>
      <c r="E186" s="181"/>
      <c r="F186" s="181"/>
      <c r="G186" s="181"/>
      <c r="H186" s="182"/>
      <c r="I186" s="192"/>
      <c r="J186" s="190"/>
      <c r="K186" s="190"/>
      <c r="L186" s="190"/>
      <c r="M186" s="191"/>
      <c r="N186" s="50"/>
      <c r="O186" s="5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</row>
    <row r="187" spans="1:548" s="66" customFormat="1" ht="12.75" hidden="1" customHeight="1" x14ac:dyDescent="0.25">
      <c r="A187" s="180"/>
      <c r="B187" s="181"/>
      <c r="C187" s="181"/>
      <c r="D187" s="181"/>
      <c r="E187" s="181"/>
      <c r="F187" s="181"/>
      <c r="G187" s="181"/>
      <c r="H187" s="182"/>
      <c r="I187" s="192"/>
      <c r="J187" s="190"/>
      <c r="K187" s="190"/>
      <c r="L187" s="190"/>
      <c r="M187" s="191"/>
      <c r="N187" s="2"/>
      <c r="O187" s="6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  <c r="KK187"/>
      <c r="KL187"/>
      <c r="KM187"/>
      <c r="KN187"/>
      <c r="KO187"/>
      <c r="KP187"/>
      <c r="KQ187"/>
      <c r="KR187"/>
      <c r="KS187"/>
      <c r="KT187"/>
      <c r="KU187"/>
      <c r="KV187"/>
      <c r="KW187"/>
      <c r="KX187"/>
      <c r="KY187"/>
      <c r="KZ187"/>
      <c r="LA187"/>
      <c r="LB187"/>
      <c r="LC187"/>
      <c r="LD187"/>
      <c r="LE187"/>
      <c r="LF187"/>
      <c r="LG187"/>
      <c r="LH187"/>
      <c r="LI187"/>
      <c r="LJ187"/>
      <c r="LK187"/>
      <c r="LL187"/>
      <c r="LM187"/>
      <c r="LN187"/>
      <c r="LO187"/>
      <c r="LP187"/>
      <c r="LQ187"/>
      <c r="LR187"/>
      <c r="LS187"/>
      <c r="LT187"/>
      <c r="LU187"/>
      <c r="LV187"/>
      <c r="LW187"/>
      <c r="LX187"/>
      <c r="LY187"/>
      <c r="LZ187"/>
      <c r="MA187"/>
      <c r="MB187"/>
      <c r="MC187"/>
      <c r="MD187"/>
      <c r="ME187"/>
      <c r="MF187"/>
      <c r="MG187"/>
      <c r="MH187"/>
      <c r="MI187"/>
      <c r="MJ187"/>
      <c r="MK187"/>
      <c r="ML187"/>
      <c r="MM187"/>
      <c r="MN187"/>
      <c r="MO187"/>
      <c r="MP187"/>
      <c r="MQ187"/>
      <c r="MR187"/>
      <c r="MS187"/>
      <c r="MT187"/>
      <c r="MU187"/>
      <c r="MV187"/>
      <c r="MW187"/>
      <c r="MX187"/>
      <c r="MY187"/>
      <c r="MZ187"/>
      <c r="NA187"/>
      <c r="NB187"/>
      <c r="NC187"/>
      <c r="ND187"/>
      <c r="NE187"/>
      <c r="NF187"/>
      <c r="NG187"/>
      <c r="NH187"/>
      <c r="NI187"/>
      <c r="NJ187"/>
      <c r="NK187"/>
      <c r="NL187"/>
      <c r="NM187"/>
      <c r="NN187"/>
      <c r="NO187"/>
      <c r="NP187"/>
      <c r="NQ187"/>
      <c r="NR187"/>
      <c r="NS187"/>
      <c r="NT187"/>
      <c r="NU187"/>
      <c r="NV187"/>
      <c r="NW187"/>
      <c r="NX187"/>
      <c r="NY187"/>
      <c r="NZ187"/>
      <c r="OA187"/>
      <c r="OB187"/>
      <c r="OC187"/>
      <c r="OD187"/>
      <c r="OE187"/>
      <c r="OF187"/>
      <c r="OG187"/>
      <c r="OH187"/>
      <c r="OI187"/>
      <c r="OJ187"/>
      <c r="OK187"/>
      <c r="OL187"/>
      <c r="OM187"/>
      <c r="ON187"/>
      <c r="OO187"/>
      <c r="OP187"/>
      <c r="OQ187"/>
      <c r="OR187"/>
      <c r="OS187"/>
      <c r="OT187"/>
      <c r="OU187"/>
      <c r="OV187"/>
      <c r="OW187"/>
      <c r="OX187"/>
      <c r="OY187"/>
      <c r="OZ187"/>
      <c r="PA187"/>
      <c r="PB187"/>
      <c r="PC187"/>
      <c r="PD187"/>
      <c r="PE187"/>
      <c r="PF187"/>
      <c r="PG187"/>
      <c r="PH187"/>
      <c r="PI187"/>
      <c r="PJ187"/>
      <c r="PK187"/>
      <c r="PL187"/>
      <c r="PM187"/>
      <c r="PN187"/>
      <c r="PO187"/>
      <c r="PP187"/>
      <c r="PQ187"/>
      <c r="PR187"/>
      <c r="PS187"/>
      <c r="PT187"/>
      <c r="PU187"/>
      <c r="PV187"/>
      <c r="PW187"/>
      <c r="PX187"/>
      <c r="PY187"/>
      <c r="PZ187"/>
      <c r="QA187"/>
      <c r="QB187"/>
      <c r="QC187"/>
      <c r="QD187"/>
      <c r="QE187"/>
      <c r="QF187"/>
      <c r="QG187"/>
      <c r="QH187"/>
      <c r="QI187"/>
      <c r="QJ187"/>
      <c r="QK187"/>
      <c r="QL187"/>
      <c r="QM187"/>
      <c r="QN187"/>
      <c r="QO187"/>
      <c r="QP187"/>
      <c r="QQ187"/>
      <c r="QR187"/>
      <c r="QS187"/>
      <c r="QT187"/>
      <c r="QU187"/>
      <c r="QV187"/>
      <c r="QW187"/>
      <c r="QX187"/>
      <c r="QY187"/>
      <c r="QZ187"/>
      <c r="RA187"/>
      <c r="RB187"/>
      <c r="RC187"/>
      <c r="RD187"/>
      <c r="RE187"/>
      <c r="RF187"/>
      <c r="RG187"/>
      <c r="RH187"/>
      <c r="RI187"/>
      <c r="RJ187"/>
      <c r="RK187"/>
      <c r="RL187"/>
      <c r="RM187"/>
      <c r="RN187"/>
      <c r="RO187"/>
      <c r="RP187"/>
      <c r="RQ187"/>
      <c r="RR187"/>
      <c r="RS187"/>
      <c r="RT187"/>
      <c r="RU187"/>
      <c r="RV187"/>
      <c r="RW187"/>
      <c r="RX187"/>
      <c r="RY187"/>
      <c r="RZ187"/>
      <c r="SA187"/>
      <c r="SB187"/>
      <c r="SC187"/>
      <c r="SD187"/>
      <c r="SE187"/>
      <c r="SF187"/>
      <c r="SG187"/>
      <c r="SH187"/>
      <c r="SI187"/>
      <c r="SJ187"/>
      <c r="SK187"/>
      <c r="SL187"/>
      <c r="SM187"/>
      <c r="SN187"/>
      <c r="SO187"/>
      <c r="SP187"/>
      <c r="SQ187"/>
      <c r="SR187"/>
      <c r="SS187"/>
      <c r="ST187"/>
      <c r="SU187"/>
      <c r="SV187"/>
      <c r="SW187"/>
      <c r="SX187"/>
      <c r="SY187"/>
      <c r="SZ187"/>
      <c r="TA187"/>
      <c r="TB187"/>
      <c r="TC187"/>
      <c r="TD187"/>
      <c r="TE187"/>
      <c r="TF187"/>
      <c r="TG187"/>
      <c r="TH187"/>
      <c r="TI187"/>
      <c r="TJ187"/>
      <c r="TK187"/>
      <c r="TL187"/>
      <c r="TM187"/>
      <c r="TN187"/>
      <c r="TO187"/>
      <c r="TP187"/>
      <c r="TQ187"/>
      <c r="TR187"/>
      <c r="TS187"/>
      <c r="TT187"/>
      <c r="TU187"/>
      <c r="TV187"/>
      <c r="TW187"/>
      <c r="TX187"/>
      <c r="TY187"/>
      <c r="TZ187"/>
      <c r="UA187"/>
      <c r="UB187"/>
    </row>
    <row r="188" spans="1:548" s="66" customFormat="1" ht="12" customHeight="1" x14ac:dyDescent="0.25">
      <c r="A188" s="180"/>
      <c r="B188" s="181"/>
      <c r="C188" s="181"/>
      <c r="D188" s="181"/>
      <c r="E188" s="181"/>
      <c r="F188" s="181"/>
      <c r="G188" s="181"/>
      <c r="H188" s="182"/>
      <c r="I188" s="192"/>
      <c r="J188" s="190"/>
      <c r="K188" s="190"/>
      <c r="L188" s="190"/>
      <c r="M188" s="191"/>
      <c r="N188" s="73" t="s">
        <v>4</v>
      </c>
      <c r="O188" s="5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  <c r="KK188"/>
      <c r="KL188"/>
      <c r="KM188"/>
      <c r="KN188"/>
      <c r="KO188"/>
      <c r="KP188"/>
      <c r="KQ188"/>
      <c r="KR188"/>
      <c r="KS188"/>
      <c r="KT188"/>
      <c r="KU188"/>
      <c r="KV188"/>
      <c r="KW188"/>
      <c r="KX188"/>
      <c r="KY188"/>
      <c r="KZ188"/>
      <c r="LA188"/>
      <c r="LB188"/>
      <c r="LC188"/>
      <c r="LD188"/>
      <c r="LE188"/>
      <c r="LF188"/>
      <c r="LG188"/>
      <c r="LH188"/>
      <c r="LI188"/>
      <c r="LJ188"/>
      <c r="LK188"/>
      <c r="LL188"/>
      <c r="LM188"/>
      <c r="LN188"/>
      <c r="LO188"/>
      <c r="LP188"/>
      <c r="LQ188"/>
      <c r="LR188"/>
      <c r="LS188"/>
      <c r="LT188"/>
      <c r="LU188"/>
      <c r="LV188"/>
      <c r="LW188"/>
      <c r="LX188"/>
      <c r="LY188"/>
      <c r="LZ188"/>
      <c r="MA188"/>
      <c r="MB188"/>
      <c r="MC188"/>
      <c r="MD188"/>
      <c r="ME188"/>
      <c r="MF188"/>
      <c r="MG188"/>
      <c r="MH188"/>
      <c r="MI188"/>
      <c r="MJ188"/>
      <c r="MK188"/>
      <c r="ML188"/>
      <c r="MM188"/>
      <c r="MN188"/>
      <c r="MO188"/>
      <c r="MP188"/>
      <c r="MQ188"/>
      <c r="MR188"/>
      <c r="MS188"/>
      <c r="MT188"/>
      <c r="MU188"/>
      <c r="MV188"/>
      <c r="MW188"/>
      <c r="MX188"/>
      <c r="MY188"/>
      <c r="MZ188"/>
      <c r="NA188"/>
      <c r="NB188"/>
      <c r="NC188"/>
      <c r="ND188"/>
      <c r="NE188"/>
      <c r="NF188"/>
      <c r="NG188"/>
      <c r="NH188"/>
      <c r="NI188"/>
      <c r="NJ188"/>
      <c r="NK188"/>
      <c r="NL188"/>
      <c r="NM188"/>
      <c r="NN188"/>
      <c r="NO188"/>
      <c r="NP188"/>
      <c r="NQ188"/>
      <c r="NR188"/>
      <c r="NS188"/>
      <c r="NT188"/>
      <c r="NU188"/>
      <c r="NV188"/>
      <c r="NW188"/>
      <c r="NX188"/>
      <c r="NY188"/>
      <c r="NZ188"/>
      <c r="OA188"/>
      <c r="OB188"/>
      <c r="OC188"/>
      <c r="OD188"/>
      <c r="OE188"/>
      <c r="OF188"/>
      <c r="OG188"/>
      <c r="OH188"/>
      <c r="OI188"/>
      <c r="OJ188"/>
      <c r="OK188"/>
      <c r="OL188"/>
      <c r="OM188"/>
      <c r="ON188"/>
      <c r="OO188"/>
      <c r="OP188"/>
      <c r="OQ188"/>
      <c r="OR188"/>
      <c r="OS188"/>
      <c r="OT188"/>
      <c r="OU188"/>
      <c r="OV188"/>
      <c r="OW188"/>
      <c r="OX188"/>
      <c r="OY188"/>
      <c r="OZ188"/>
      <c r="PA188"/>
      <c r="PB188"/>
      <c r="PC188"/>
      <c r="PD188"/>
      <c r="PE188"/>
      <c r="PF188"/>
      <c r="PG188"/>
      <c r="PH188"/>
      <c r="PI188"/>
      <c r="PJ188"/>
      <c r="PK188"/>
      <c r="PL188"/>
      <c r="PM188"/>
      <c r="PN188"/>
      <c r="PO188"/>
      <c r="PP188"/>
      <c r="PQ188"/>
      <c r="PR188"/>
      <c r="PS188"/>
      <c r="PT188"/>
      <c r="PU188"/>
      <c r="PV188"/>
      <c r="PW188"/>
      <c r="PX188"/>
      <c r="PY188"/>
      <c r="PZ188"/>
      <c r="QA188"/>
      <c r="QB188"/>
      <c r="QC188"/>
      <c r="QD188"/>
      <c r="QE188"/>
      <c r="QF188"/>
      <c r="QG188"/>
      <c r="QH188"/>
      <c r="QI188"/>
      <c r="QJ188"/>
      <c r="QK188"/>
      <c r="QL188"/>
      <c r="QM188"/>
      <c r="QN188"/>
      <c r="QO188"/>
      <c r="QP188"/>
      <c r="QQ188"/>
      <c r="QR188"/>
      <c r="QS188"/>
      <c r="QT188"/>
      <c r="QU188"/>
      <c r="QV188"/>
      <c r="QW188"/>
      <c r="QX188"/>
      <c r="QY188"/>
      <c r="QZ188"/>
      <c r="RA188"/>
      <c r="RB188"/>
      <c r="RC188"/>
      <c r="RD188"/>
      <c r="RE188"/>
      <c r="RF188"/>
      <c r="RG188"/>
      <c r="RH188"/>
      <c r="RI188"/>
      <c r="RJ188"/>
      <c r="RK188"/>
      <c r="RL188"/>
      <c r="RM188"/>
      <c r="RN188"/>
      <c r="RO188"/>
      <c r="RP188"/>
      <c r="RQ188"/>
      <c r="RR188"/>
      <c r="RS188"/>
      <c r="RT188"/>
      <c r="RU188"/>
      <c r="RV188"/>
      <c r="RW188"/>
      <c r="RX188"/>
      <c r="RY188"/>
      <c r="RZ188"/>
      <c r="SA188"/>
      <c r="SB188"/>
      <c r="SC188"/>
      <c r="SD188"/>
      <c r="SE188"/>
      <c r="SF188"/>
      <c r="SG188"/>
      <c r="SH188"/>
      <c r="SI188"/>
      <c r="SJ188"/>
      <c r="SK188"/>
      <c r="SL188"/>
      <c r="SM188"/>
      <c r="SN188"/>
      <c r="SO188"/>
      <c r="SP188"/>
      <c r="SQ188"/>
      <c r="SR188"/>
      <c r="SS188"/>
      <c r="ST188"/>
      <c r="SU188"/>
      <c r="SV188"/>
      <c r="SW188"/>
      <c r="SX188"/>
      <c r="SY188"/>
      <c r="SZ188"/>
      <c r="TA188"/>
      <c r="TB188"/>
      <c r="TC188"/>
      <c r="TD188"/>
      <c r="TE188"/>
      <c r="TF188"/>
      <c r="TG188"/>
      <c r="TH188"/>
      <c r="TI188"/>
      <c r="TJ188"/>
      <c r="TK188"/>
      <c r="TL188"/>
      <c r="TM188"/>
      <c r="TN188"/>
      <c r="TO188"/>
      <c r="TP188"/>
      <c r="TQ188"/>
      <c r="TR188"/>
      <c r="TS188"/>
      <c r="TT188"/>
      <c r="TU188"/>
      <c r="TV188"/>
      <c r="TW188"/>
      <c r="TX188"/>
      <c r="TY188"/>
      <c r="TZ188"/>
      <c r="UA188"/>
      <c r="UB188"/>
    </row>
    <row r="189" spans="1:548" s="66" customFormat="1" ht="10.5" customHeight="1" x14ac:dyDescent="0.25">
      <c r="A189" s="180"/>
      <c r="B189" s="181"/>
      <c r="C189" s="181"/>
      <c r="D189" s="181"/>
      <c r="E189" s="181"/>
      <c r="F189" s="181"/>
      <c r="G189" s="181"/>
      <c r="H189" s="182"/>
      <c r="I189" s="192"/>
      <c r="J189" s="190"/>
      <c r="K189" s="190"/>
      <c r="L189" s="190"/>
      <c r="M189" s="191"/>
      <c r="N189" s="50"/>
      <c r="O189" s="5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  <c r="KK189"/>
      <c r="KL189"/>
      <c r="KM189"/>
      <c r="KN189"/>
      <c r="KO189"/>
      <c r="KP189"/>
      <c r="KQ189"/>
      <c r="KR189"/>
      <c r="KS189"/>
      <c r="KT189"/>
      <c r="KU189"/>
      <c r="KV189"/>
      <c r="KW189"/>
      <c r="KX189"/>
      <c r="KY189"/>
      <c r="KZ189"/>
      <c r="LA189"/>
      <c r="LB189"/>
      <c r="LC189"/>
      <c r="LD189"/>
      <c r="LE189"/>
      <c r="LF189"/>
      <c r="LG189"/>
      <c r="LH189"/>
      <c r="LI189"/>
      <c r="LJ189"/>
      <c r="LK189"/>
      <c r="LL189"/>
      <c r="LM189"/>
      <c r="LN189"/>
      <c r="LO189"/>
      <c r="LP189"/>
      <c r="LQ189"/>
      <c r="LR189"/>
      <c r="LS189"/>
      <c r="LT189"/>
      <c r="LU189"/>
      <c r="LV189"/>
      <c r="LW189"/>
      <c r="LX189"/>
      <c r="LY189"/>
      <c r="LZ189"/>
      <c r="MA189"/>
      <c r="MB189"/>
      <c r="MC189"/>
      <c r="MD189"/>
      <c r="ME189"/>
      <c r="MF189"/>
      <c r="MG189"/>
      <c r="MH189"/>
      <c r="MI189"/>
      <c r="MJ189"/>
      <c r="MK189"/>
      <c r="ML189"/>
      <c r="MM189"/>
      <c r="MN189"/>
      <c r="MO189"/>
      <c r="MP189"/>
      <c r="MQ189"/>
      <c r="MR189"/>
      <c r="MS189"/>
      <c r="MT189"/>
      <c r="MU189"/>
      <c r="MV189"/>
      <c r="MW189"/>
      <c r="MX189"/>
      <c r="MY189"/>
      <c r="MZ189"/>
      <c r="NA189"/>
      <c r="NB189"/>
      <c r="NC189"/>
      <c r="ND189"/>
      <c r="NE189"/>
      <c r="NF189"/>
      <c r="NG189"/>
      <c r="NH189"/>
      <c r="NI189"/>
      <c r="NJ189"/>
      <c r="NK189"/>
      <c r="NL189"/>
      <c r="NM189"/>
      <c r="NN189"/>
      <c r="NO189"/>
      <c r="NP189"/>
      <c r="NQ189"/>
      <c r="NR189"/>
      <c r="NS189"/>
      <c r="NT189"/>
      <c r="NU189"/>
      <c r="NV189"/>
      <c r="NW189"/>
      <c r="NX189"/>
      <c r="NY189"/>
      <c r="NZ189"/>
      <c r="OA189"/>
      <c r="OB189"/>
      <c r="OC189"/>
      <c r="OD189"/>
      <c r="OE189"/>
      <c r="OF189"/>
      <c r="OG189"/>
      <c r="OH189"/>
      <c r="OI189"/>
      <c r="OJ189"/>
      <c r="OK189"/>
      <c r="OL189"/>
      <c r="OM189"/>
      <c r="ON189"/>
      <c r="OO189"/>
      <c r="OP189"/>
      <c r="OQ189"/>
      <c r="OR189"/>
      <c r="OS189"/>
      <c r="OT189"/>
      <c r="OU189"/>
      <c r="OV189"/>
      <c r="OW189"/>
      <c r="OX189"/>
      <c r="OY189"/>
      <c r="OZ189"/>
      <c r="PA189"/>
      <c r="PB189"/>
      <c r="PC189"/>
      <c r="PD189"/>
      <c r="PE189"/>
      <c r="PF189"/>
      <c r="PG189"/>
      <c r="PH189"/>
      <c r="PI189"/>
      <c r="PJ189"/>
      <c r="PK189"/>
      <c r="PL189"/>
      <c r="PM189"/>
      <c r="PN189"/>
      <c r="PO189"/>
      <c r="PP189"/>
      <c r="PQ189"/>
      <c r="PR189"/>
      <c r="PS189"/>
      <c r="PT189"/>
      <c r="PU189"/>
      <c r="PV189"/>
      <c r="PW189"/>
      <c r="PX189"/>
      <c r="PY189"/>
      <c r="PZ189"/>
      <c r="QA189"/>
      <c r="QB189"/>
      <c r="QC189"/>
      <c r="QD189"/>
      <c r="QE189"/>
      <c r="QF189"/>
      <c r="QG189"/>
      <c r="QH189"/>
      <c r="QI189"/>
      <c r="QJ189"/>
      <c r="QK189"/>
      <c r="QL189"/>
      <c r="QM189"/>
      <c r="QN189"/>
      <c r="QO189"/>
      <c r="QP189"/>
      <c r="QQ189"/>
      <c r="QR189"/>
      <c r="QS189"/>
      <c r="QT189"/>
      <c r="QU189"/>
      <c r="QV189"/>
      <c r="QW189"/>
      <c r="QX189"/>
      <c r="QY189"/>
      <c r="QZ189"/>
      <c r="RA189"/>
      <c r="RB189"/>
      <c r="RC189"/>
      <c r="RD189"/>
      <c r="RE189"/>
      <c r="RF189"/>
      <c r="RG189"/>
      <c r="RH189"/>
      <c r="RI189"/>
      <c r="RJ189"/>
      <c r="RK189"/>
      <c r="RL189"/>
      <c r="RM189"/>
      <c r="RN189"/>
      <c r="RO189"/>
      <c r="RP189"/>
      <c r="RQ189"/>
      <c r="RR189"/>
      <c r="RS189"/>
      <c r="RT189"/>
      <c r="RU189"/>
      <c r="RV189"/>
      <c r="RW189"/>
      <c r="RX189"/>
      <c r="RY189"/>
      <c r="RZ189"/>
      <c r="SA189"/>
      <c r="SB189"/>
      <c r="SC189"/>
      <c r="SD189"/>
      <c r="SE189"/>
      <c r="SF189"/>
      <c r="SG189"/>
      <c r="SH189"/>
      <c r="SI189"/>
      <c r="SJ189"/>
      <c r="SK189"/>
      <c r="SL189"/>
      <c r="SM189"/>
      <c r="SN189"/>
      <c r="SO189"/>
      <c r="SP189"/>
      <c r="SQ189"/>
      <c r="SR189"/>
      <c r="SS189"/>
      <c r="ST189"/>
      <c r="SU189"/>
      <c r="SV189"/>
      <c r="SW189"/>
      <c r="SX189"/>
      <c r="SY189"/>
      <c r="SZ189"/>
      <c r="TA189"/>
      <c r="TB189"/>
      <c r="TC189"/>
      <c r="TD189"/>
      <c r="TE189"/>
      <c r="TF189"/>
      <c r="TG189"/>
      <c r="TH189"/>
      <c r="TI189"/>
      <c r="TJ189"/>
      <c r="TK189"/>
      <c r="TL189"/>
      <c r="TM189"/>
      <c r="TN189"/>
      <c r="TO189"/>
      <c r="TP189"/>
      <c r="TQ189"/>
      <c r="TR189"/>
      <c r="TS189"/>
      <c r="TT189"/>
      <c r="TU189"/>
      <c r="TV189"/>
      <c r="TW189"/>
      <c r="TX189"/>
      <c r="TY189"/>
      <c r="TZ189"/>
      <c r="UA189"/>
      <c r="UB189"/>
    </row>
    <row r="190" spans="1:548" s="66" customFormat="1" ht="12.75" customHeight="1" x14ac:dyDescent="0.25">
      <c r="A190" s="180"/>
      <c r="B190" s="181"/>
      <c r="C190" s="181"/>
      <c r="D190" s="181"/>
      <c r="E190" s="181"/>
      <c r="F190" s="181"/>
      <c r="G190" s="181"/>
      <c r="H190" s="182"/>
      <c r="I190" s="192"/>
      <c r="J190" s="190"/>
      <c r="K190" s="190"/>
      <c r="L190" s="190"/>
      <c r="M190" s="191"/>
      <c r="N190" s="244">
        <f>N8</f>
        <v>43363</v>
      </c>
      <c r="O190" s="161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  <c r="LX190"/>
      <c r="LY190"/>
      <c r="LZ190"/>
      <c r="MA190"/>
      <c r="MB190"/>
      <c r="MC190"/>
      <c r="MD190"/>
      <c r="ME190"/>
      <c r="MF190"/>
      <c r="MG190"/>
      <c r="MH190"/>
      <c r="MI190"/>
      <c r="MJ190"/>
      <c r="MK190"/>
      <c r="ML190"/>
      <c r="MM190"/>
      <c r="MN190"/>
      <c r="MO190"/>
      <c r="MP190"/>
      <c r="MQ190"/>
      <c r="MR190"/>
      <c r="MS190"/>
      <c r="MT190"/>
      <c r="MU190"/>
      <c r="MV190"/>
      <c r="MW190"/>
      <c r="MX190"/>
      <c r="MY190"/>
      <c r="MZ190"/>
      <c r="NA190"/>
      <c r="NB190"/>
      <c r="NC190"/>
      <c r="ND190"/>
      <c r="NE190"/>
      <c r="NF190"/>
      <c r="NG190"/>
      <c r="NH190"/>
      <c r="NI190"/>
      <c r="NJ190"/>
      <c r="NK190"/>
      <c r="NL190"/>
      <c r="NM190"/>
      <c r="NN190"/>
      <c r="NO190"/>
      <c r="NP190"/>
      <c r="NQ190"/>
      <c r="NR190"/>
      <c r="NS190"/>
      <c r="NT190"/>
      <c r="NU190"/>
      <c r="NV190"/>
      <c r="NW190"/>
      <c r="NX190"/>
      <c r="NY190"/>
      <c r="NZ190"/>
      <c r="OA190"/>
      <c r="OB190"/>
      <c r="OC190"/>
      <c r="OD190"/>
      <c r="OE190"/>
      <c r="OF190"/>
      <c r="OG190"/>
      <c r="OH190"/>
      <c r="OI190"/>
      <c r="OJ190"/>
      <c r="OK190"/>
      <c r="OL190"/>
      <c r="OM190"/>
      <c r="ON190"/>
      <c r="OO190"/>
      <c r="OP190"/>
      <c r="OQ190"/>
      <c r="OR190"/>
      <c r="OS190"/>
      <c r="OT190"/>
      <c r="OU190"/>
      <c r="OV190"/>
      <c r="OW190"/>
      <c r="OX190"/>
      <c r="OY190"/>
      <c r="OZ190"/>
      <c r="PA190"/>
      <c r="PB190"/>
      <c r="PC190"/>
      <c r="PD190"/>
      <c r="PE190"/>
      <c r="PF190"/>
      <c r="PG190"/>
      <c r="PH190"/>
      <c r="PI190"/>
      <c r="PJ190"/>
      <c r="PK190"/>
      <c r="PL190"/>
      <c r="PM190"/>
      <c r="PN190"/>
      <c r="PO190"/>
      <c r="PP190"/>
      <c r="PQ190"/>
      <c r="PR190"/>
      <c r="PS190"/>
      <c r="PT190"/>
      <c r="PU190"/>
      <c r="PV190"/>
      <c r="PW190"/>
      <c r="PX190"/>
      <c r="PY190"/>
      <c r="PZ190"/>
      <c r="QA190"/>
      <c r="QB190"/>
      <c r="QC190"/>
      <c r="QD190"/>
      <c r="QE190"/>
      <c r="QF190"/>
      <c r="QG190"/>
      <c r="QH190"/>
      <c r="QI190"/>
      <c r="QJ190"/>
      <c r="QK190"/>
      <c r="QL190"/>
      <c r="QM190"/>
      <c r="QN190"/>
      <c r="QO190"/>
      <c r="QP190"/>
      <c r="QQ190"/>
      <c r="QR190"/>
      <c r="QS190"/>
      <c r="QT190"/>
      <c r="QU190"/>
      <c r="QV190"/>
      <c r="QW190"/>
      <c r="QX190"/>
      <c r="QY190"/>
      <c r="QZ190"/>
      <c r="RA190"/>
      <c r="RB190"/>
      <c r="RC190"/>
      <c r="RD190"/>
      <c r="RE190"/>
      <c r="RF190"/>
      <c r="RG190"/>
      <c r="RH190"/>
      <c r="RI190"/>
      <c r="RJ190"/>
      <c r="RK190"/>
      <c r="RL190"/>
      <c r="RM190"/>
      <c r="RN190"/>
      <c r="RO190"/>
      <c r="RP190"/>
      <c r="RQ190"/>
      <c r="RR190"/>
      <c r="RS190"/>
      <c r="RT190"/>
      <c r="RU190"/>
      <c r="RV190"/>
      <c r="RW190"/>
      <c r="RX190"/>
      <c r="RY190"/>
      <c r="RZ190"/>
      <c r="SA190"/>
      <c r="SB190"/>
      <c r="SC190"/>
      <c r="SD190"/>
      <c r="SE190"/>
      <c r="SF190"/>
      <c r="SG190"/>
      <c r="SH190"/>
      <c r="SI190"/>
      <c r="SJ190"/>
      <c r="SK190"/>
      <c r="SL190"/>
      <c r="SM190"/>
      <c r="SN190"/>
      <c r="SO190"/>
      <c r="SP190"/>
      <c r="SQ190"/>
      <c r="SR190"/>
      <c r="SS190"/>
      <c r="ST190"/>
      <c r="SU190"/>
      <c r="SV190"/>
      <c r="SW190"/>
      <c r="SX190"/>
      <c r="SY190"/>
      <c r="SZ190"/>
      <c r="TA190"/>
      <c r="TB190"/>
      <c r="TC190"/>
      <c r="TD190"/>
      <c r="TE190"/>
      <c r="TF190"/>
      <c r="TG190"/>
      <c r="TH190"/>
      <c r="TI190"/>
      <c r="TJ190"/>
      <c r="TK190"/>
      <c r="TL190"/>
      <c r="TM190"/>
      <c r="TN190"/>
      <c r="TO190"/>
      <c r="TP190"/>
      <c r="TQ190"/>
      <c r="TR190"/>
      <c r="TS190"/>
      <c r="TT190"/>
      <c r="TU190"/>
      <c r="TV190"/>
      <c r="TW190"/>
      <c r="TX190"/>
      <c r="TY190"/>
      <c r="TZ190"/>
      <c r="UA190"/>
      <c r="UB190"/>
    </row>
    <row r="191" spans="1:548" s="66" customFormat="1" ht="14.25" customHeight="1" x14ac:dyDescent="0.25">
      <c r="A191" s="183"/>
      <c r="B191" s="184"/>
      <c r="C191" s="184"/>
      <c r="D191" s="184"/>
      <c r="E191" s="184"/>
      <c r="F191" s="184"/>
      <c r="G191" s="184"/>
      <c r="H191" s="185"/>
      <c r="I191" s="193"/>
      <c r="J191" s="194"/>
      <c r="K191" s="194"/>
      <c r="L191" s="194"/>
      <c r="M191" s="195"/>
      <c r="N191" s="245"/>
      <c r="O191" s="163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  <c r="NL191"/>
      <c r="NM191"/>
      <c r="NN191"/>
      <c r="NO191"/>
      <c r="NP191"/>
      <c r="NQ191"/>
      <c r="NR191"/>
      <c r="NS191"/>
      <c r="NT191"/>
      <c r="NU191"/>
      <c r="NV191"/>
      <c r="NW191"/>
      <c r="NX191"/>
      <c r="NY191"/>
      <c r="NZ191"/>
      <c r="OA191"/>
      <c r="OB191"/>
      <c r="OC191"/>
      <c r="OD191"/>
      <c r="OE191"/>
      <c r="OF191"/>
      <c r="OG191"/>
      <c r="OH191"/>
      <c r="OI191"/>
      <c r="OJ191"/>
      <c r="OK191"/>
      <c r="OL191"/>
      <c r="OM191"/>
      <c r="ON191"/>
      <c r="OO191"/>
      <c r="OP191"/>
      <c r="OQ191"/>
      <c r="OR191"/>
      <c r="OS191"/>
      <c r="OT191"/>
      <c r="OU191"/>
      <c r="OV191"/>
      <c r="OW191"/>
      <c r="OX191"/>
      <c r="OY191"/>
      <c r="OZ191"/>
      <c r="PA191"/>
      <c r="PB191"/>
      <c r="PC191"/>
      <c r="PD191"/>
      <c r="PE191"/>
      <c r="PF191"/>
      <c r="PG191"/>
      <c r="PH191"/>
      <c r="PI191"/>
      <c r="PJ191"/>
      <c r="PK191"/>
      <c r="PL191"/>
      <c r="PM191"/>
      <c r="PN191"/>
      <c r="PO191"/>
      <c r="PP191"/>
      <c r="PQ191"/>
      <c r="PR191"/>
      <c r="PS191"/>
      <c r="PT191"/>
      <c r="PU191"/>
      <c r="PV191"/>
      <c r="PW191"/>
      <c r="PX191"/>
      <c r="PY191"/>
      <c r="PZ191"/>
      <c r="QA191"/>
      <c r="QB191"/>
      <c r="QC191"/>
      <c r="QD191"/>
      <c r="QE191"/>
      <c r="QF191"/>
      <c r="QG191"/>
      <c r="QH191"/>
      <c r="QI191"/>
      <c r="QJ191"/>
      <c r="QK191"/>
      <c r="QL191"/>
      <c r="QM191"/>
      <c r="QN191"/>
      <c r="QO191"/>
      <c r="QP191"/>
      <c r="QQ191"/>
      <c r="QR191"/>
      <c r="QS191"/>
      <c r="QT191"/>
      <c r="QU191"/>
      <c r="QV191"/>
      <c r="QW191"/>
      <c r="QX191"/>
      <c r="QY191"/>
      <c r="QZ191"/>
      <c r="RA191"/>
      <c r="RB191"/>
      <c r="RC191"/>
      <c r="RD191"/>
      <c r="RE191"/>
      <c r="RF191"/>
      <c r="RG191"/>
      <c r="RH191"/>
      <c r="RI191"/>
      <c r="RJ191"/>
      <c r="RK191"/>
      <c r="RL191"/>
      <c r="RM191"/>
      <c r="RN191"/>
      <c r="RO191"/>
      <c r="RP191"/>
      <c r="RQ191"/>
      <c r="RR191"/>
      <c r="RS191"/>
      <c r="RT191"/>
      <c r="RU191"/>
      <c r="RV191"/>
      <c r="RW191"/>
      <c r="RX191"/>
      <c r="RY191"/>
      <c r="RZ191"/>
      <c r="SA191"/>
      <c r="SB191"/>
      <c r="SC191"/>
      <c r="SD191"/>
      <c r="SE191"/>
      <c r="SF191"/>
      <c r="SG191"/>
      <c r="SH191"/>
      <c r="SI191"/>
      <c r="SJ191"/>
      <c r="SK191"/>
      <c r="SL191"/>
      <c r="SM191"/>
      <c r="SN191"/>
      <c r="SO191"/>
      <c r="SP191"/>
      <c r="SQ191"/>
      <c r="SR191"/>
      <c r="SS191"/>
      <c r="ST191"/>
      <c r="SU191"/>
      <c r="SV191"/>
      <c r="SW191"/>
      <c r="SX191"/>
      <c r="SY191"/>
      <c r="SZ191"/>
      <c r="TA191"/>
      <c r="TB191"/>
      <c r="TC191"/>
      <c r="TD191"/>
      <c r="TE191"/>
      <c r="TF191"/>
      <c r="TG191"/>
      <c r="TH191"/>
      <c r="TI191"/>
      <c r="TJ191"/>
      <c r="TK191"/>
      <c r="TL191"/>
      <c r="TM191"/>
      <c r="TN191"/>
      <c r="TO191"/>
      <c r="TP191"/>
      <c r="TQ191"/>
      <c r="TR191"/>
      <c r="TS191"/>
      <c r="TT191"/>
      <c r="TU191"/>
      <c r="TV191"/>
      <c r="TW191"/>
      <c r="TX191"/>
      <c r="TY191"/>
      <c r="TZ191"/>
      <c r="UA191"/>
      <c r="UB191"/>
    </row>
    <row r="192" spans="1:548" s="66" customFormat="1" x14ac:dyDescent="0.25">
      <c r="A192" s="164" t="s">
        <v>5</v>
      </c>
      <c r="B192" s="165"/>
      <c r="C192" s="165"/>
      <c r="D192" s="165"/>
      <c r="E192" s="165"/>
      <c r="F192" s="166"/>
      <c r="G192" s="7"/>
      <c r="H192" s="170" t="s">
        <v>6</v>
      </c>
      <c r="I192" s="246"/>
      <c r="J192" s="246"/>
      <c r="K192" s="246"/>
      <c r="L192" s="246"/>
      <c r="M192" s="246"/>
      <c r="N192" s="246"/>
      <c r="O192" s="247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  <c r="LX192"/>
      <c r="LY192"/>
      <c r="LZ192"/>
      <c r="MA192"/>
      <c r="MB192"/>
      <c r="MC192"/>
      <c r="MD192"/>
      <c r="ME192"/>
      <c r="MF192"/>
      <c r="MG192"/>
      <c r="MH192"/>
      <c r="MI192"/>
      <c r="MJ192"/>
      <c r="MK192"/>
      <c r="ML192"/>
      <c r="MM192"/>
      <c r="MN192"/>
      <c r="MO192"/>
      <c r="MP192"/>
      <c r="MQ192"/>
      <c r="MR192"/>
      <c r="MS192"/>
      <c r="MT192"/>
      <c r="MU192"/>
      <c r="MV192"/>
      <c r="MW192"/>
      <c r="MX192"/>
      <c r="MY192"/>
      <c r="MZ192"/>
      <c r="NA192"/>
      <c r="NB192"/>
      <c r="NC192"/>
      <c r="ND192"/>
      <c r="NE192"/>
      <c r="NF192"/>
      <c r="NG192"/>
      <c r="NH192"/>
      <c r="NI192"/>
      <c r="NJ192"/>
      <c r="NK192"/>
      <c r="NL192"/>
      <c r="NM192"/>
      <c r="NN192"/>
      <c r="NO192"/>
      <c r="NP192"/>
      <c r="NQ192"/>
      <c r="NR192"/>
      <c r="NS192"/>
      <c r="NT192"/>
      <c r="NU192"/>
      <c r="NV192"/>
      <c r="NW192"/>
      <c r="NX192"/>
      <c r="NY192"/>
      <c r="NZ192"/>
      <c r="OA192"/>
      <c r="OB192"/>
      <c r="OC192"/>
      <c r="OD192"/>
      <c r="OE192"/>
      <c r="OF192"/>
      <c r="OG192"/>
      <c r="OH192"/>
      <c r="OI192"/>
      <c r="OJ192"/>
      <c r="OK192"/>
      <c r="OL192"/>
      <c r="OM192"/>
      <c r="ON192"/>
      <c r="OO192"/>
      <c r="OP192"/>
      <c r="OQ192"/>
      <c r="OR192"/>
      <c r="OS192"/>
      <c r="OT192"/>
      <c r="OU192"/>
      <c r="OV192"/>
      <c r="OW192"/>
      <c r="OX192"/>
      <c r="OY192"/>
      <c r="OZ192"/>
      <c r="PA192"/>
      <c r="PB192"/>
      <c r="PC192"/>
      <c r="PD192"/>
      <c r="PE192"/>
      <c r="PF192"/>
      <c r="PG192"/>
      <c r="PH192"/>
      <c r="PI192"/>
      <c r="PJ192"/>
      <c r="PK192"/>
      <c r="PL192"/>
      <c r="PM192"/>
      <c r="PN192"/>
      <c r="PO192"/>
      <c r="PP192"/>
      <c r="PQ192"/>
      <c r="PR192"/>
      <c r="PS192"/>
      <c r="PT192"/>
      <c r="PU192"/>
      <c r="PV192"/>
      <c r="PW192"/>
      <c r="PX192"/>
      <c r="PY192"/>
      <c r="PZ192"/>
      <c r="QA192"/>
      <c r="QB192"/>
      <c r="QC192"/>
      <c r="QD192"/>
      <c r="QE192"/>
      <c r="QF192"/>
      <c r="QG192"/>
      <c r="QH192"/>
      <c r="QI192"/>
      <c r="QJ192"/>
      <c r="QK192"/>
      <c r="QL192"/>
      <c r="QM192"/>
      <c r="QN192"/>
      <c r="QO192"/>
      <c r="QP192"/>
      <c r="QQ192"/>
      <c r="QR192"/>
      <c r="QS192"/>
      <c r="QT192"/>
      <c r="QU192"/>
      <c r="QV192"/>
      <c r="QW192"/>
      <c r="QX192"/>
      <c r="QY192"/>
      <c r="QZ192"/>
      <c r="RA192"/>
      <c r="RB192"/>
      <c r="RC192"/>
      <c r="RD192"/>
      <c r="RE192"/>
      <c r="RF192"/>
      <c r="RG192"/>
      <c r="RH192"/>
      <c r="RI192"/>
      <c r="RJ192"/>
      <c r="RK192"/>
      <c r="RL192"/>
      <c r="RM192"/>
      <c r="RN192"/>
      <c r="RO192"/>
      <c r="RP192"/>
      <c r="RQ192"/>
      <c r="RR192"/>
      <c r="RS192"/>
      <c r="RT192"/>
      <c r="RU192"/>
      <c r="RV192"/>
      <c r="RW192"/>
      <c r="RX192"/>
      <c r="RY192"/>
      <c r="RZ192"/>
      <c r="SA192"/>
      <c r="SB192"/>
      <c r="SC192"/>
      <c r="SD192"/>
      <c r="SE192"/>
      <c r="SF192"/>
      <c r="SG192"/>
      <c r="SH192"/>
      <c r="SI192"/>
      <c r="SJ192"/>
      <c r="SK192"/>
      <c r="SL192"/>
      <c r="SM192"/>
      <c r="SN192"/>
      <c r="SO192"/>
      <c r="SP192"/>
      <c r="SQ192"/>
      <c r="SR192"/>
      <c r="SS192"/>
      <c r="ST192"/>
      <c r="SU192"/>
      <c r="SV192"/>
      <c r="SW192"/>
      <c r="SX192"/>
      <c r="SY192"/>
      <c r="SZ192"/>
      <c r="TA192"/>
      <c r="TB192"/>
      <c r="TC192"/>
      <c r="TD192"/>
      <c r="TE192"/>
      <c r="TF192"/>
      <c r="TG192"/>
      <c r="TH192"/>
      <c r="TI192"/>
      <c r="TJ192"/>
      <c r="TK192"/>
      <c r="TL192"/>
      <c r="TM192"/>
      <c r="TN192"/>
      <c r="TO192"/>
      <c r="TP192"/>
      <c r="TQ192"/>
      <c r="TR192"/>
      <c r="TS192"/>
      <c r="TT192"/>
      <c r="TU192"/>
      <c r="TV192"/>
      <c r="TW192"/>
      <c r="TX192"/>
      <c r="TY192"/>
      <c r="TZ192"/>
      <c r="UA192"/>
      <c r="UB192"/>
    </row>
    <row r="193" spans="1:548" s="66" customFormat="1" x14ac:dyDescent="0.25">
      <c r="A193" s="167"/>
      <c r="B193" s="168"/>
      <c r="C193" s="168"/>
      <c r="D193" s="168"/>
      <c r="E193" s="168"/>
      <c r="F193" s="169"/>
      <c r="G193" s="7"/>
      <c r="H193" s="248"/>
      <c r="I193" s="249"/>
      <c r="J193" s="249"/>
      <c r="K193" s="249"/>
      <c r="L193" s="249"/>
      <c r="M193" s="249"/>
      <c r="N193" s="249"/>
      <c r="O193" s="250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</row>
    <row r="194" spans="1:548" s="66" customFormat="1" x14ac:dyDescent="0.25">
      <c r="A194" s="8"/>
      <c r="B194" s="9"/>
      <c r="C194" s="9"/>
      <c r="D194" s="9"/>
      <c r="E194" s="9"/>
      <c r="F194" s="10"/>
      <c r="G194" s="7"/>
      <c r="H194" s="176" t="s">
        <v>7</v>
      </c>
      <c r="I194" s="171"/>
      <c r="J194" s="171"/>
      <c r="K194" s="171"/>
      <c r="L194" s="172"/>
      <c r="M194" s="176" t="s">
        <v>8</v>
      </c>
      <c r="N194" s="251"/>
      <c r="O194" s="252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  <c r="KK194"/>
      <c r="KL194"/>
      <c r="KM194"/>
      <c r="KN194"/>
      <c r="KO194"/>
      <c r="KP194"/>
      <c r="KQ194"/>
      <c r="KR194"/>
      <c r="KS194"/>
      <c r="KT194"/>
      <c r="KU194"/>
      <c r="KV194"/>
      <c r="KW194"/>
      <c r="KX194"/>
      <c r="KY194"/>
      <c r="KZ194"/>
      <c r="LA194"/>
      <c r="LB194"/>
      <c r="LC194"/>
      <c r="LD194"/>
      <c r="LE194"/>
      <c r="LF194"/>
      <c r="LG194"/>
      <c r="LH194"/>
      <c r="LI194"/>
      <c r="LJ194"/>
      <c r="LK194"/>
      <c r="LL194"/>
      <c r="LM194"/>
      <c r="LN194"/>
      <c r="LO194"/>
      <c r="LP194"/>
      <c r="LQ194"/>
      <c r="LR194"/>
      <c r="LS194"/>
      <c r="LT194"/>
      <c r="LU194"/>
      <c r="LV194"/>
      <c r="LW194"/>
      <c r="LX194"/>
      <c r="LY194"/>
      <c r="LZ194"/>
      <c r="MA194"/>
      <c r="MB194"/>
      <c r="MC194"/>
      <c r="MD194"/>
      <c r="ME194"/>
      <c r="MF194"/>
      <c r="MG194"/>
      <c r="MH194"/>
      <c r="MI194"/>
      <c r="MJ194"/>
      <c r="MK194"/>
      <c r="ML194"/>
      <c r="MM194"/>
      <c r="MN194"/>
      <c r="MO194"/>
      <c r="MP194"/>
      <c r="MQ194"/>
      <c r="MR194"/>
      <c r="MS194"/>
      <c r="MT194"/>
      <c r="MU194"/>
      <c r="MV194"/>
      <c r="MW194"/>
      <c r="MX194"/>
      <c r="MY194"/>
      <c r="MZ194"/>
      <c r="NA194"/>
      <c r="NB194"/>
      <c r="NC194"/>
      <c r="ND194"/>
      <c r="NE194"/>
      <c r="NF194"/>
      <c r="NG194"/>
      <c r="NH194"/>
      <c r="NI194"/>
      <c r="NJ194"/>
      <c r="NK194"/>
      <c r="NL194"/>
      <c r="NM194"/>
      <c r="NN194"/>
      <c r="NO194"/>
      <c r="NP194"/>
      <c r="NQ194"/>
      <c r="NR194"/>
      <c r="NS194"/>
      <c r="NT194"/>
      <c r="NU194"/>
      <c r="NV194"/>
      <c r="NW194"/>
      <c r="NX194"/>
      <c r="NY194"/>
      <c r="NZ194"/>
      <c r="OA194"/>
      <c r="OB194"/>
      <c r="OC194"/>
      <c r="OD194"/>
      <c r="OE194"/>
      <c r="OF194"/>
      <c r="OG194"/>
      <c r="OH194"/>
      <c r="OI194"/>
      <c r="OJ194"/>
      <c r="OK194"/>
      <c r="OL194"/>
      <c r="OM194"/>
      <c r="ON194"/>
      <c r="OO194"/>
      <c r="OP194"/>
      <c r="OQ194"/>
      <c r="OR194"/>
      <c r="OS194"/>
      <c r="OT194"/>
      <c r="OU194"/>
      <c r="OV194"/>
      <c r="OW194"/>
      <c r="OX194"/>
      <c r="OY194"/>
      <c r="OZ194"/>
      <c r="PA194"/>
      <c r="PB194"/>
      <c r="PC194"/>
      <c r="PD194"/>
      <c r="PE194"/>
      <c r="PF194"/>
      <c r="PG194"/>
      <c r="PH194"/>
      <c r="PI194"/>
      <c r="PJ194"/>
      <c r="PK194"/>
      <c r="PL194"/>
      <c r="PM194"/>
      <c r="PN194"/>
      <c r="PO194"/>
      <c r="PP194"/>
      <c r="PQ194"/>
      <c r="PR194"/>
      <c r="PS194"/>
      <c r="PT194"/>
      <c r="PU194"/>
      <c r="PV194"/>
      <c r="PW194"/>
      <c r="PX194"/>
      <c r="PY194"/>
      <c r="PZ194"/>
      <c r="QA194"/>
      <c r="QB194"/>
      <c r="QC194"/>
      <c r="QD194"/>
      <c r="QE194"/>
      <c r="QF194"/>
      <c r="QG194"/>
      <c r="QH194"/>
      <c r="QI194"/>
      <c r="QJ194"/>
      <c r="QK194"/>
      <c r="QL194"/>
      <c r="QM194"/>
      <c r="QN194"/>
      <c r="QO194"/>
      <c r="QP194"/>
      <c r="QQ194"/>
      <c r="QR194"/>
      <c r="QS194"/>
      <c r="QT194"/>
      <c r="QU194"/>
      <c r="QV194"/>
      <c r="QW194"/>
      <c r="QX194"/>
      <c r="QY194"/>
      <c r="QZ194"/>
      <c r="RA194"/>
      <c r="RB194"/>
      <c r="RC194"/>
      <c r="RD194"/>
      <c r="RE194"/>
      <c r="RF194"/>
      <c r="RG194"/>
      <c r="RH194"/>
      <c r="RI194"/>
      <c r="RJ194"/>
      <c r="RK194"/>
      <c r="RL194"/>
      <c r="RM194"/>
      <c r="RN194"/>
      <c r="RO194"/>
      <c r="RP194"/>
      <c r="RQ194"/>
      <c r="RR194"/>
      <c r="RS194"/>
      <c r="RT194"/>
      <c r="RU194"/>
      <c r="RV194"/>
      <c r="RW194"/>
      <c r="RX194"/>
      <c r="RY194"/>
      <c r="RZ194"/>
      <c r="SA194"/>
      <c r="SB194"/>
      <c r="SC194"/>
      <c r="SD194"/>
      <c r="SE194"/>
      <c r="SF194"/>
      <c r="SG194"/>
      <c r="SH194"/>
      <c r="SI194"/>
      <c r="SJ194"/>
      <c r="SK194"/>
      <c r="SL194"/>
      <c r="SM194"/>
      <c r="SN194"/>
      <c r="SO194"/>
      <c r="SP194"/>
      <c r="SQ194"/>
      <c r="SR194"/>
      <c r="SS194"/>
      <c r="ST194"/>
      <c r="SU194"/>
      <c r="SV194"/>
      <c r="SW194"/>
      <c r="SX194"/>
      <c r="SY194"/>
      <c r="SZ194"/>
      <c r="TA194"/>
      <c r="TB194"/>
      <c r="TC194"/>
      <c r="TD194"/>
      <c r="TE194"/>
      <c r="TF194"/>
      <c r="TG194"/>
      <c r="TH194"/>
      <c r="TI194"/>
      <c r="TJ194"/>
      <c r="TK194"/>
      <c r="TL194"/>
      <c r="TM194"/>
      <c r="TN194"/>
      <c r="TO194"/>
      <c r="TP194"/>
      <c r="TQ194"/>
      <c r="TR194"/>
      <c r="TS194"/>
      <c r="TT194"/>
      <c r="TU194"/>
      <c r="TV194"/>
      <c r="TW194"/>
      <c r="TX194"/>
      <c r="TY194"/>
      <c r="TZ194"/>
      <c r="UA194"/>
      <c r="UB194"/>
    </row>
    <row r="195" spans="1:548" s="66" customFormat="1" x14ac:dyDescent="0.25">
      <c r="A195" s="11"/>
      <c r="B195" s="9"/>
      <c r="C195" s="9"/>
      <c r="D195" s="9"/>
      <c r="E195" s="9"/>
      <c r="F195" s="10"/>
      <c r="G195" s="7"/>
      <c r="H195" s="173"/>
      <c r="I195" s="174"/>
      <c r="J195" s="174"/>
      <c r="K195" s="174"/>
      <c r="L195" s="175"/>
      <c r="M195" s="253"/>
      <c r="N195" s="254"/>
      <c r="O195" s="25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  <c r="KK195"/>
      <c r="KL195"/>
      <c r="KM195"/>
      <c r="KN195"/>
      <c r="KO195"/>
      <c r="KP195"/>
      <c r="KQ195"/>
      <c r="KR195"/>
      <c r="KS195"/>
      <c r="KT195"/>
      <c r="KU195"/>
      <c r="KV195"/>
      <c r="KW195"/>
      <c r="KX195"/>
      <c r="KY195"/>
      <c r="KZ195"/>
      <c r="LA195"/>
      <c r="LB195"/>
      <c r="LC195"/>
      <c r="LD195"/>
      <c r="LE195"/>
      <c r="LF195"/>
      <c r="LG195"/>
      <c r="LH195"/>
      <c r="LI195"/>
      <c r="LJ195"/>
      <c r="LK195"/>
      <c r="LL195"/>
      <c r="LM195"/>
      <c r="LN195"/>
      <c r="LO195"/>
      <c r="LP195"/>
      <c r="LQ195"/>
      <c r="LR195"/>
      <c r="LS195"/>
      <c r="LT195"/>
      <c r="LU195"/>
      <c r="LV195"/>
      <c r="LW195"/>
      <c r="LX195"/>
      <c r="LY195"/>
      <c r="LZ195"/>
      <c r="MA195"/>
      <c r="MB195"/>
      <c r="MC195"/>
      <c r="MD195"/>
      <c r="ME195"/>
      <c r="MF195"/>
      <c r="MG195"/>
      <c r="MH195"/>
      <c r="MI195"/>
      <c r="MJ195"/>
      <c r="MK195"/>
      <c r="ML195"/>
      <c r="MM195"/>
      <c r="MN195"/>
      <c r="MO195"/>
      <c r="MP195"/>
      <c r="MQ195"/>
      <c r="MR195"/>
      <c r="MS195"/>
      <c r="MT195"/>
      <c r="MU195"/>
      <c r="MV195"/>
      <c r="MW195"/>
      <c r="MX195"/>
      <c r="MY195"/>
      <c r="MZ195"/>
      <c r="NA195"/>
      <c r="NB195"/>
      <c r="NC195"/>
      <c r="ND195"/>
      <c r="NE195"/>
      <c r="NF195"/>
      <c r="NG195"/>
      <c r="NH195"/>
      <c r="NI195"/>
      <c r="NJ195"/>
      <c r="NK195"/>
      <c r="NL195"/>
      <c r="NM195"/>
      <c r="NN195"/>
      <c r="NO195"/>
      <c r="NP195"/>
      <c r="NQ195"/>
      <c r="NR195"/>
      <c r="NS195"/>
      <c r="NT195"/>
      <c r="NU195"/>
      <c r="NV195"/>
      <c r="NW195"/>
      <c r="NX195"/>
      <c r="NY195"/>
      <c r="NZ195"/>
      <c r="OA195"/>
      <c r="OB195"/>
      <c r="OC195"/>
      <c r="OD195"/>
      <c r="OE195"/>
      <c r="OF195"/>
      <c r="OG195"/>
      <c r="OH195"/>
      <c r="OI195"/>
      <c r="OJ195"/>
      <c r="OK195"/>
      <c r="OL195"/>
      <c r="OM195"/>
      <c r="ON195"/>
      <c r="OO195"/>
      <c r="OP195"/>
      <c r="OQ195"/>
      <c r="OR195"/>
      <c r="OS195"/>
      <c r="OT195"/>
      <c r="OU195"/>
      <c r="OV195"/>
      <c r="OW195"/>
      <c r="OX195"/>
      <c r="OY195"/>
      <c r="OZ195"/>
      <c r="PA195"/>
      <c r="PB195"/>
      <c r="PC195"/>
      <c r="PD195"/>
      <c r="PE195"/>
      <c r="PF195"/>
      <c r="PG195"/>
      <c r="PH195"/>
      <c r="PI195"/>
      <c r="PJ195"/>
      <c r="PK195"/>
      <c r="PL195"/>
      <c r="PM195"/>
      <c r="PN195"/>
      <c r="PO195"/>
      <c r="PP195"/>
      <c r="PQ195"/>
      <c r="PR195"/>
      <c r="PS195"/>
      <c r="PT195"/>
      <c r="PU195"/>
      <c r="PV195"/>
      <c r="PW195"/>
      <c r="PX195"/>
      <c r="PY195"/>
      <c r="PZ195"/>
      <c r="QA195"/>
      <c r="QB195"/>
      <c r="QC195"/>
      <c r="QD195"/>
      <c r="QE195"/>
      <c r="QF195"/>
      <c r="QG195"/>
      <c r="QH195"/>
      <c r="QI195"/>
      <c r="QJ195"/>
      <c r="QK195"/>
      <c r="QL195"/>
      <c r="QM195"/>
      <c r="QN195"/>
      <c r="QO195"/>
      <c r="QP195"/>
      <c r="QQ195"/>
      <c r="QR195"/>
      <c r="QS195"/>
      <c r="QT195"/>
      <c r="QU195"/>
      <c r="QV195"/>
      <c r="QW195"/>
      <c r="QX195"/>
      <c r="QY195"/>
      <c r="QZ195"/>
      <c r="RA195"/>
      <c r="RB195"/>
      <c r="RC195"/>
      <c r="RD195"/>
      <c r="RE195"/>
      <c r="RF195"/>
      <c r="RG195"/>
      <c r="RH195"/>
      <c r="RI195"/>
      <c r="RJ195"/>
      <c r="RK195"/>
      <c r="RL195"/>
      <c r="RM195"/>
      <c r="RN195"/>
      <c r="RO195"/>
      <c r="RP195"/>
      <c r="RQ195"/>
      <c r="RR195"/>
      <c r="RS195"/>
      <c r="RT195"/>
      <c r="RU195"/>
      <c r="RV195"/>
      <c r="RW195"/>
      <c r="RX195"/>
      <c r="RY195"/>
      <c r="RZ195"/>
      <c r="SA195"/>
      <c r="SB195"/>
      <c r="SC195"/>
      <c r="SD195"/>
      <c r="SE195"/>
      <c r="SF195"/>
      <c r="SG195"/>
      <c r="SH195"/>
      <c r="SI195"/>
      <c r="SJ195"/>
      <c r="SK195"/>
      <c r="SL195"/>
      <c r="SM195"/>
      <c r="SN195"/>
      <c r="SO195"/>
      <c r="SP195"/>
      <c r="SQ195"/>
      <c r="SR195"/>
      <c r="SS195"/>
      <c r="ST195"/>
      <c r="SU195"/>
      <c r="SV195"/>
      <c r="SW195"/>
      <c r="SX195"/>
      <c r="SY195"/>
      <c r="SZ195"/>
      <c r="TA195"/>
      <c r="TB195"/>
      <c r="TC195"/>
      <c r="TD195"/>
      <c r="TE195"/>
      <c r="TF195"/>
      <c r="TG195"/>
      <c r="TH195"/>
      <c r="TI195"/>
      <c r="TJ195"/>
      <c r="TK195"/>
      <c r="TL195"/>
      <c r="TM195"/>
      <c r="TN195"/>
      <c r="TO195"/>
      <c r="TP195"/>
      <c r="TQ195"/>
      <c r="TR195"/>
      <c r="TS195"/>
      <c r="TT195"/>
      <c r="TU195"/>
      <c r="TV195"/>
      <c r="TW195"/>
      <c r="TX195"/>
      <c r="TY195"/>
      <c r="TZ195"/>
      <c r="UA195"/>
      <c r="UB195"/>
    </row>
    <row r="196" spans="1:548" s="66" customFormat="1" x14ac:dyDescent="0.25">
      <c r="A196" s="11"/>
      <c r="B196" s="9"/>
      <c r="C196" s="9"/>
      <c r="D196" s="9"/>
      <c r="E196" s="9"/>
      <c r="F196" s="10"/>
      <c r="G196" s="12"/>
      <c r="H196" s="13"/>
      <c r="I196" s="14"/>
      <c r="J196" s="14"/>
      <c r="K196" s="14"/>
      <c r="L196" s="15"/>
      <c r="M196" s="16"/>
      <c r="N196" s="14"/>
      <c r="O196" s="23" t="s">
        <v>9</v>
      </c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  <c r="JD196"/>
      <c r="JE196"/>
      <c r="JF196"/>
      <c r="JG196"/>
      <c r="JH196"/>
      <c r="JI196"/>
      <c r="JJ196"/>
      <c r="JK196"/>
      <c r="JL196"/>
      <c r="JM196"/>
      <c r="JN196"/>
      <c r="JO196"/>
      <c r="JP196"/>
      <c r="JQ196"/>
      <c r="JR196"/>
      <c r="JS196"/>
      <c r="JT196"/>
      <c r="JU196"/>
      <c r="JV196"/>
      <c r="JW196"/>
      <c r="JX196"/>
      <c r="JY196"/>
      <c r="JZ196"/>
      <c r="KA196"/>
      <c r="KB196"/>
      <c r="KC196"/>
      <c r="KD196"/>
      <c r="KE196"/>
      <c r="KF196"/>
      <c r="KG196"/>
      <c r="KH196"/>
      <c r="KI196"/>
      <c r="KJ196"/>
      <c r="KK196"/>
      <c r="KL196"/>
      <c r="KM196"/>
      <c r="KN196"/>
      <c r="KO196"/>
      <c r="KP196"/>
      <c r="KQ196"/>
      <c r="KR196"/>
      <c r="KS196"/>
      <c r="KT196"/>
      <c r="KU196"/>
      <c r="KV196"/>
      <c r="KW196"/>
      <c r="KX196"/>
      <c r="KY196"/>
      <c r="KZ196"/>
      <c r="LA196"/>
      <c r="LB196"/>
      <c r="LC196"/>
      <c r="LD196"/>
      <c r="LE196"/>
      <c r="LF196"/>
      <c r="LG196"/>
      <c r="LH196"/>
      <c r="LI196"/>
      <c r="LJ196"/>
      <c r="LK196"/>
      <c r="LL196"/>
      <c r="LM196"/>
      <c r="LN196"/>
      <c r="LO196"/>
      <c r="LP196"/>
      <c r="LQ196"/>
      <c r="LR196"/>
      <c r="LS196"/>
      <c r="LT196"/>
      <c r="LU196"/>
      <c r="LV196"/>
      <c r="LW196"/>
      <c r="LX196"/>
      <c r="LY196"/>
      <c r="LZ196"/>
      <c r="MA196"/>
      <c r="MB196"/>
      <c r="MC196"/>
      <c r="MD196"/>
      <c r="ME196"/>
      <c r="MF196"/>
      <c r="MG196"/>
      <c r="MH196"/>
      <c r="MI196"/>
      <c r="MJ196"/>
      <c r="MK196"/>
      <c r="ML196"/>
      <c r="MM196"/>
      <c r="MN196"/>
      <c r="MO196"/>
      <c r="MP196"/>
      <c r="MQ196"/>
      <c r="MR196"/>
      <c r="MS196"/>
      <c r="MT196"/>
      <c r="MU196"/>
      <c r="MV196"/>
      <c r="MW196"/>
      <c r="MX196"/>
      <c r="MY196"/>
      <c r="MZ196"/>
      <c r="NA196"/>
      <c r="NB196"/>
      <c r="NC196"/>
      <c r="ND196"/>
      <c r="NE196"/>
      <c r="NF196"/>
      <c r="NG196"/>
      <c r="NH196"/>
      <c r="NI196"/>
      <c r="NJ196"/>
      <c r="NK196"/>
      <c r="NL196"/>
      <c r="NM196"/>
      <c r="NN196"/>
      <c r="NO196"/>
      <c r="NP196"/>
      <c r="NQ196"/>
      <c r="NR196"/>
      <c r="NS196"/>
      <c r="NT196"/>
      <c r="NU196"/>
      <c r="NV196"/>
      <c r="NW196"/>
      <c r="NX196"/>
      <c r="NY196"/>
      <c r="NZ196"/>
      <c r="OA196"/>
      <c r="OB196"/>
      <c r="OC196"/>
      <c r="OD196"/>
      <c r="OE196"/>
      <c r="OF196"/>
      <c r="OG196"/>
      <c r="OH196"/>
      <c r="OI196"/>
      <c r="OJ196"/>
      <c r="OK196"/>
      <c r="OL196"/>
      <c r="OM196"/>
      <c r="ON196"/>
      <c r="OO196"/>
      <c r="OP196"/>
      <c r="OQ196"/>
      <c r="OR196"/>
      <c r="OS196"/>
      <c r="OT196"/>
      <c r="OU196"/>
      <c r="OV196"/>
      <c r="OW196"/>
      <c r="OX196"/>
      <c r="OY196"/>
      <c r="OZ196"/>
      <c r="PA196"/>
      <c r="PB196"/>
      <c r="PC196"/>
      <c r="PD196"/>
      <c r="PE196"/>
      <c r="PF196"/>
      <c r="PG196"/>
      <c r="PH196"/>
      <c r="PI196"/>
      <c r="PJ196"/>
      <c r="PK196"/>
      <c r="PL196"/>
      <c r="PM196"/>
      <c r="PN196"/>
      <c r="PO196"/>
      <c r="PP196"/>
      <c r="PQ196"/>
      <c r="PR196"/>
      <c r="PS196"/>
      <c r="PT196"/>
      <c r="PU196"/>
      <c r="PV196"/>
      <c r="PW196"/>
      <c r="PX196"/>
      <c r="PY196"/>
      <c r="PZ196"/>
      <c r="QA196"/>
      <c r="QB196"/>
      <c r="QC196"/>
      <c r="QD196"/>
      <c r="QE196"/>
      <c r="QF196"/>
      <c r="QG196"/>
      <c r="QH196"/>
      <c r="QI196"/>
      <c r="QJ196"/>
      <c r="QK196"/>
      <c r="QL196"/>
      <c r="QM196"/>
      <c r="QN196"/>
      <c r="QO196"/>
      <c r="QP196"/>
      <c r="QQ196"/>
      <c r="QR196"/>
      <c r="QS196"/>
      <c r="QT196"/>
      <c r="QU196"/>
      <c r="QV196"/>
      <c r="QW196"/>
      <c r="QX196"/>
      <c r="QY196"/>
      <c r="QZ196"/>
      <c r="RA196"/>
      <c r="RB196"/>
      <c r="RC196"/>
      <c r="RD196"/>
      <c r="RE196"/>
      <c r="RF196"/>
      <c r="RG196"/>
      <c r="RH196"/>
      <c r="RI196"/>
      <c r="RJ196"/>
      <c r="RK196"/>
      <c r="RL196"/>
      <c r="RM196"/>
      <c r="RN196"/>
      <c r="RO196"/>
      <c r="RP196"/>
      <c r="RQ196"/>
      <c r="RR196"/>
      <c r="RS196"/>
      <c r="RT196"/>
      <c r="RU196"/>
      <c r="RV196"/>
      <c r="RW196"/>
      <c r="RX196"/>
      <c r="RY196"/>
      <c r="RZ196"/>
      <c r="SA196"/>
      <c r="SB196"/>
      <c r="SC196"/>
      <c r="SD196"/>
      <c r="SE196"/>
      <c r="SF196"/>
      <c r="SG196"/>
      <c r="SH196"/>
      <c r="SI196"/>
      <c r="SJ196"/>
      <c r="SK196"/>
      <c r="SL196"/>
      <c r="SM196"/>
      <c r="SN196"/>
      <c r="SO196"/>
      <c r="SP196"/>
      <c r="SQ196"/>
      <c r="SR196"/>
      <c r="SS196"/>
      <c r="ST196"/>
      <c r="SU196"/>
      <c r="SV196"/>
      <c r="SW196"/>
      <c r="SX196"/>
      <c r="SY196"/>
      <c r="SZ196"/>
      <c r="TA196"/>
      <c r="TB196"/>
      <c r="TC196"/>
      <c r="TD196"/>
      <c r="TE196"/>
      <c r="TF196"/>
      <c r="TG196"/>
      <c r="TH196"/>
      <c r="TI196"/>
      <c r="TJ196"/>
      <c r="TK196"/>
      <c r="TL196"/>
      <c r="TM196"/>
      <c r="TN196"/>
      <c r="TO196"/>
      <c r="TP196"/>
      <c r="TQ196"/>
      <c r="TR196"/>
      <c r="TS196"/>
      <c r="TT196"/>
      <c r="TU196"/>
      <c r="TV196"/>
      <c r="TW196"/>
      <c r="TX196"/>
      <c r="TY196"/>
      <c r="TZ196"/>
      <c r="UA196"/>
      <c r="UB196"/>
    </row>
    <row r="197" spans="1:548" s="66" customFormat="1" x14ac:dyDescent="0.25">
      <c r="A197" s="11"/>
      <c r="B197" s="9"/>
      <c r="C197" s="9"/>
      <c r="D197" s="9"/>
      <c r="E197" s="9"/>
      <c r="F197" s="10"/>
      <c r="G197" s="18" t="s">
        <v>10</v>
      </c>
      <c r="H197" s="17" t="s">
        <v>11</v>
      </c>
      <c r="I197" s="19" t="s">
        <v>12</v>
      </c>
      <c r="J197" s="19" t="s">
        <v>13</v>
      </c>
      <c r="K197" s="19" t="s">
        <v>14</v>
      </c>
      <c r="L197" s="19" t="s">
        <v>15</v>
      </c>
      <c r="M197" s="20" t="s">
        <v>16</v>
      </c>
      <c r="N197" s="19" t="s">
        <v>17</v>
      </c>
      <c r="O197" s="23" t="s">
        <v>18</v>
      </c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  <c r="KK197"/>
      <c r="KL197"/>
      <c r="KM197"/>
      <c r="KN197"/>
      <c r="KO197"/>
      <c r="KP197"/>
      <c r="KQ197"/>
      <c r="KR197"/>
      <c r="KS197"/>
      <c r="KT197"/>
      <c r="KU197"/>
      <c r="KV197"/>
      <c r="KW197"/>
      <c r="KX197"/>
      <c r="KY197"/>
      <c r="KZ197"/>
      <c r="LA197"/>
      <c r="LB197"/>
      <c r="LC197"/>
      <c r="LD197"/>
      <c r="LE197"/>
      <c r="LF197"/>
      <c r="LG197"/>
      <c r="LH197"/>
      <c r="LI197"/>
      <c r="LJ197"/>
      <c r="LK197"/>
      <c r="LL197"/>
      <c r="LM197"/>
      <c r="LN197"/>
      <c r="LO197"/>
      <c r="LP197"/>
      <c r="LQ197"/>
      <c r="LR197"/>
      <c r="LS197"/>
      <c r="LT197"/>
      <c r="LU197"/>
      <c r="LV197"/>
      <c r="LW197"/>
      <c r="LX197"/>
      <c r="LY197"/>
      <c r="LZ197"/>
      <c r="MA197"/>
      <c r="MB197"/>
      <c r="MC197"/>
      <c r="MD197"/>
      <c r="ME197"/>
      <c r="MF197"/>
      <c r="MG197"/>
      <c r="MH197"/>
      <c r="MI197"/>
      <c r="MJ197"/>
      <c r="MK197"/>
      <c r="ML197"/>
      <c r="MM197"/>
      <c r="MN197"/>
      <c r="MO197"/>
      <c r="MP197"/>
      <c r="MQ197"/>
      <c r="MR197"/>
      <c r="MS197"/>
      <c r="MT197"/>
      <c r="MU197"/>
      <c r="MV197"/>
      <c r="MW197"/>
      <c r="MX197"/>
      <c r="MY197"/>
      <c r="MZ197"/>
      <c r="NA197"/>
      <c r="NB197"/>
      <c r="NC197"/>
      <c r="ND197"/>
      <c r="NE197"/>
      <c r="NF197"/>
      <c r="NG197"/>
      <c r="NH197"/>
      <c r="NI197"/>
      <c r="NJ197"/>
      <c r="NK197"/>
      <c r="NL197"/>
      <c r="NM197"/>
      <c r="NN197"/>
      <c r="NO197"/>
      <c r="NP197"/>
      <c r="NQ197"/>
      <c r="NR197"/>
      <c r="NS197"/>
      <c r="NT197"/>
      <c r="NU197"/>
      <c r="NV197"/>
      <c r="NW197"/>
      <c r="NX197"/>
      <c r="NY197"/>
      <c r="NZ197"/>
      <c r="OA197"/>
      <c r="OB197"/>
      <c r="OC197"/>
      <c r="OD197"/>
      <c r="OE197"/>
      <c r="OF197"/>
      <c r="OG197"/>
      <c r="OH197"/>
      <c r="OI197"/>
      <c r="OJ197"/>
      <c r="OK197"/>
      <c r="OL197"/>
      <c r="OM197"/>
      <c r="ON197"/>
      <c r="OO197"/>
      <c r="OP197"/>
      <c r="OQ197"/>
      <c r="OR197"/>
      <c r="OS197"/>
      <c r="OT197"/>
      <c r="OU197"/>
      <c r="OV197"/>
      <c r="OW197"/>
      <c r="OX197"/>
      <c r="OY197"/>
      <c r="OZ197"/>
      <c r="PA197"/>
      <c r="PB197"/>
      <c r="PC197"/>
      <c r="PD197"/>
      <c r="PE197"/>
      <c r="PF197"/>
      <c r="PG197"/>
      <c r="PH197"/>
      <c r="PI197"/>
      <c r="PJ197"/>
      <c r="PK197"/>
      <c r="PL197"/>
      <c r="PM197"/>
      <c r="PN197"/>
      <c r="PO197"/>
      <c r="PP197"/>
      <c r="PQ197"/>
      <c r="PR197"/>
      <c r="PS197"/>
      <c r="PT197"/>
      <c r="PU197"/>
      <c r="PV197"/>
      <c r="PW197"/>
      <c r="PX197"/>
      <c r="PY197"/>
      <c r="PZ197"/>
      <c r="QA197"/>
      <c r="QB197"/>
      <c r="QC197"/>
      <c r="QD197"/>
      <c r="QE197"/>
      <c r="QF197"/>
      <c r="QG197"/>
      <c r="QH197"/>
      <c r="QI197"/>
      <c r="QJ197"/>
      <c r="QK197"/>
      <c r="QL197"/>
      <c r="QM197"/>
      <c r="QN197"/>
      <c r="QO197"/>
      <c r="QP197"/>
      <c r="QQ197"/>
      <c r="QR197"/>
      <c r="QS197"/>
      <c r="QT197"/>
      <c r="QU197"/>
      <c r="QV197"/>
      <c r="QW197"/>
      <c r="QX197"/>
      <c r="QY197"/>
      <c r="QZ197"/>
      <c r="RA197"/>
      <c r="RB197"/>
      <c r="RC197"/>
      <c r="RD197"/>
      <c r="RE197"/>
      <c r="RF197"/>
      <c r="RG197"/>
      <c r="RH197"/>
      <c r="RI197"/>
      <c r="RJ197"/>
      <c r="RK197"/>
      <c r="RL197"/>
      <c r="RM197"/>
      <c r="RN197"/>
      <c r="RO197"/>
      <c r="RP197"/>
      <c r="RQ197"/>
      <c r="RR197"/>
      <c r="RS197"/>
      <c r="RT197"/>
      <c r="RU197"/>
      <c r="RV197"/>
      <c r="RW197"/>
      <c r="RX197"/>
      <c r="RY197"/>
      <c r="RZ197"/>
      <c r="SA197"/>
      <c r="SB197"/>
      <c r="SC197"/>
      <c r="SD197"/>
      <c r="SE197"/>
      <c r="SF197"/>
      <c r="SG197"/>
      <c r="SH197"/>
      <c r="SI197"/>
      <c r="SJ197"/>
      <c r="SK197"/>
      <c r="SL197"/>
      <c r="SM197"/>
      <c r="SN197"/>
      <c r="SO197"/>
      <c r="SP197"/>
      <c r="SQ197"/>
      <c r="SR197"/>
      <c r="SS197"/>
      <c r="ST197"/>
      <c r="SU197"/>
      <c r="SV197"/>
      <c r="SW197"/>
      <c r="SX197"/>
      <c r="SY197"/>
      <c r="SZ197"/>
      <c r="TA197"/>
      <c r="TB197"/>
      <c r="TC197"/>
      <c r="TD197"/>
      <c r="TE197"/>
      <c r="TF197"/>
      <c r="TG197"/>
      <c r="TH197"/>
      <c r="TI197"/>
      <c r="TJ197"/>
      <c r="TK197"/>
      <c r="TL197"/>
      <c r="TM197"/>
      <c r="TN197"/>
      <c r="TO197"/>
      <c r="TP197"/>
      <c r="TQ197"/>
      <c r="TR197"/>
      <c r="TS197"/>
      <c r="TT197"/>
      <c r="TU197"/>
      <c r="TV197"/>
      <c r="TW197"/>
      <c r="TX197"/>
      <c r="TY197"/>
      <c r="TZ197"/>
      <c r="UA197"/>
      <c r="UB197"/>
    </row>
    <row r="198" spans="1:548" s="66" customFormat="1" x14ac:dyDescent="0.25">
      <c r="A198" s="21" t="s">
        <v>19</v>
      </c>
      <c r="B198" s="151" t="s">
        <v>20</v>
      </c>
      <c r="C198" s="152"/>
      <c r="D198" s="152"/>
      <c r="E198" s="152"/>
      <c r="F198" s="153"/>
      <c r="G198" s="18" t="s">
        <v>21</v>
      </c>
      <c r="H198" s="17" t="s">
        <v>22</v>
      </c>
      <c r="I198" s="19" t="s">
        <v>23</v>
      </c>
      <c r="J198" s="19" t="s">
        <v>23</v>
      </c>
      <c r="K198" s="19" t="s">
        <v>24</v>
      </c>
      <c r="L198" s="19" t="s">
        <v>14</v>
      </c>
      <c r="M198" s="20" t="s">
        <v>18</v>
      </c>
      <c r="N198" s="19" t="s">
        <v>25</v>
      </c>
      <c r="O198" s="23" t="s">
        <v>26</v>
      </c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</row>
    <row r="199" spans="1:548" s="66" customFormat="1" x14ac:dyDescent="0.25">
      <c r="A199" s="21" t="s">
        <v>27</v>
      </c>
      <c r="B199" s="9"/>
      <c r="C199" s="9"/>
      <c r="D199" s="9"/>
      <c r="E199" s="9"/>
      <c r="F199" s="10"/>
      <c r="G199" s="18" t="s">
        <v>28</v>
      </c>
      <c r="H199" s="5"/>
      <c r="I199" s="19" t="s">
        <v>29</v>
      </c>
      <c r="J199" s="19" t="s">
        <v>30</v>
      </c>
      <c r="K199" s="19" t="s">
        <v>31</v>
      </c>
      <c r="L199" s="19" t="s">
        <v>32</v>
      </c>
      <c r="M199" s="20" t="s">
        <v>33</v>
      </c>
      <c r="N199" s="19" t="s">
        <v>18</v>
      </c>
      <c r="O199" s="19" t="s">
        <v>34</v>
      </c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  <c r="JS199"/>
      <c r="JT199"/>
      <c r="JU199"/>
      <c r="JV199"/>
      <c r="JW199"/>
      <c r="JX199"/>
      <c r="JY199"/>
      <c r="JZ199"/>
      <c r="KA199"/>
      <c r="KB199"/>
      <c r="KC199"/>
      <c r="KD199"/>
      <c r="KE199"/>
      <c r="KF199"/>
      <c r="KG199"/>
      <c r="KH199"/>
      <c r="KI199"/>
      <c r="KJ199"/>
      <c r="KK199"/>
      <c r="KL199"/>
      <c r="KM199"/>
      <c r="KN199"/>
      <c r="KO199"/>
      <c r="KP199"/>
      <c r="KQ199"/>
      <c r="KR199"/>
      <c r="KS199"/>
      <c r="KT199"/>
      <c r="KU199"/>
      <c r="KV199"/>
      <c r="KW199"/>
      <c r="KX199"/>
      <c r="KY199"/>
      <c r="KZ199"/>
      <c r="LA199"/>
      <c r="LB199"/>
      <c r="LC199"/>
      <c r="LD199"/>
      <c r="LE199"/>
      <c r="LF199"/>
      <c r="LG199"/>
      <c r="LH199"/>
      <c r="LI199"/>
      <c r="LJ199"/>
      <c r="LK199"/>
      <c r="LL199"/>
      <c r="LM199"/>
      <c r="LN199"/>
      <c r="LO199"/>
      <c r="LP199"/>
      <c r="LQ199"/>
      <c r="LR199"/>
      <c r="LS199"/>
      <c r="LT199"/>
      <c r="LU199"/>
      <c r="LV199"/>
      <c r="LW199"/>
      <c r="LX199"/>
      <c r="LY199"/>
      <c r="LZ199"/>
      <c r="MA199"/>
      <c r="MB199"/>
      <c r="MC199"/>
      <c r="MD199"/>
      <c r="ME199"/>
      <c r="MF199"/>
      <c r="MG199"/>
      <c r="MH199"/>
      <c r="MI199"/>
      <c r="MJ199"/>
      <c r="MK199"/>
      <c r="ML199"/>
      <c r="MM199"/>
      <c r="MN199"/>
      <c r="MO199"/>
      <c r="MP199"/>
      <c r="MQ199"/>
      <c r="MR199"/>
      <c r="MS199"/>
      <c r="MT199"/>
      <c r="MU199"/>
      <c r="MV199"/>
      <c r="MW199"/>
      <c r="MX199"/>
      <c r="MY199"/>
      <c r="MZ199"/>
      <c r="NA199"/>
      <c r="NB199"/>
      <c r="NC199"/>
      <c r="ND199"/>
      <c r="NE199"/>
      <c r="NF199"/>
      <c r="NG199"/>
      <c r="NH199"/>
      <c r="NI199"/>
      <c r="NJ199"/>
      <c r="NK199"/>
      <c r="NL199"/>
      <c r="NM199"/>
      <c r="NN199"/>
      <c r="NO199"/>
      <c r="NP199"/>
      <c r="NQ199"/>
      <c r="NR199"/>
      <c r="NS199"/>
      <c r="NT199"/>
      <c r="NU199"/>
      <c r="NV199"/>
      <c r="NW199"/>
      <c r="NX199"/>
      <c r="NY199"/>
      <c r="NZ199"/>
      <c r="OA199"/>
      <c r="OB199"/>
      <c r="OC199"/>
      <c r="OD199"/>
      <c r="OE199"/>
      <c r="OF199"/>
      <c r="OG199"/>
      <c r="OH199"/>
      <c r="OI199"/>
      <c r="OJ199"/>
      <c r="OK199"/>
      <c r="OL199"/>
      <c r="OM199"/>
      <c r="ON199"/>
      <c r="OO199"/>
      <c r="OP199"/>
      <c r="OQ199"/>
      <c r="OR199"/>
      <c r="OS199"/>
      <c r="OT199"/>
      <c r="OU199"/>
      <c r="OV199"/>
      <c r="OW199"/>
      <c r="OX199"/>
      <c r="OY199"/>
      <c r="OZ199"/>
      <c r="PA199"/>
      <c r="PB199"/>
      <c r="PC199"/>
      <c r="PD199"/>
      <c r="PE199"/>
      <c r="PF199"/>
      <c r="PG199"/>
      <c r="PH199"/>
      <c r="PI199"/>
      <c r="PJ199"/>
      <c r="PK199"/>
      <c r="PL199"/>
      <c r="PM199"/>
      <c r="PN199"/>
      <c r="PO199"/>
      <c r="PP199"/>
      <c r="PQ199"/>
      <c r="PR199"/>
      <c r="PS199"/>
      <c r="PT199"/>
      <c r="PU199"/>
      <c r="PV199"/>
      <c r="PW199"/>
      <c r="PX199"/>
      <c r="PY199"/>
      <c r="PZ199"/>
      <c r="QA199"/>
      <c r="QB199"/>
      <c r="QC199"/>
      <c r="QD199"/>
      <c r="QE199"/>
      <c r="QF199"/>
      <c r="QG199"/>
      <c r="QH199"/>
      <c r="QI199"/>
      <c r="QJ199"/>
      <c r="QK199"/>
      <c r="QL199"/>
      <c r="QM199"/>
      <c r="QN199"/>
      <c r="QO199"/>
      <c r="QP199"/>
      <c r="QQ199"/>
      <c r="QR199"/>
      <c r="QS199"/>
      <c r="QT199"/>
      <c r="QU199"/>
      <c r="QV199"/>
      <c r="QW199"/>
      <c r="QX199"/>
      <c r="QY199"/>
      <c r="QZ199"/>
      <c r="RA199"/>
      <c r="RB199"/>
      <c r="RC199"/>
      <c r="RD199"/>
      <c r="RE199"/>
      <c r="RF199"/>
      <c r="RG199"/>
      <c r="RH199"/>
      <c r="RI199"/>
      <c r="RJ199"/>
      <c r="RK199"/>
      <c r="RL199"/>
      <c r="RM199"/>
      <c r="RN199"/>
      <c r="RO199"/>
      <c r="RP199"/>
      <c r="RQ199"/>
      <c r="RR199"/>
      <c r="RS199"/>
      <c r="RT199"/>
      <c r="RU199"/>
      <c r="RV199"/>
      <c r="RW199"/>
      <c r="RX199"/>
      <c r="RY199"/>
      <c r="RZ199"/>
      <c r="SA199"/>
      <c r="SB199"/>
      <c r="SC199"/>
      <c r="SD199"/>
      <c r="SE199"/>
      <c r="SF199"/>
      <c r="SG199"/>
      <c r="SH199"/>
      <c r="SI199"/>
      <c r="SJ199"/>
      <c r="SK199"/>
      <c r="SL199"/>
      <c r="SM199"/>
      <c r="SN199"/>
      <c r="SO199"/>
      <c r="SP199"/>
      <c r="SQ199"/>
      <c r="SR199"/>
      <c r="SS199"/>
      <c r="ST199"/>
      <c r="SU199"/>
      <c r="SV199"/>
      <c r="SW199"/>
      <c r="SX199"/>
      <c r="SY199"/>
      <c r="SZ199"/>
      <c r="TA199"/>
      <c r="TB199"/>
      <c r="TC199"/>
      <c r="TD199"/>
      <c r="TE199"/>
      <c r="TF199"/>
      <c r="TG199"/>
      <c r="TH199"/>
      <c r="TI199"/>
      <c r="TJ199"/>
      <c r="TK199"/>
      <c r="TL199"/>
      <c r="TM199"/>
      <c r="TN199"/>
      <c r="TO199"/>
      <c r="TP199"/>
      <c r="TQ199"/>
      <c r="TR199"/>
      <c r="TS199"/>
      <c r="TT199"/>
      <c r="TU199"/>
      <c r="TV199"/>
      <c r="TW199"/>
      <c r="TX199"/>
      <c r="TY199"/>
      <c r="TZ199"/>
      <c r="UA199"/>
      <c r="UB199"/>
    </row>
    <row r="200" spans="1:548" s="66" customFormat="1" x14ac:dyDescent="0.25">
      <c r="A200" s="11"/>
      <c r="B200" s="9"/>
      <c r="C200" s="9"/>
      <c r="D200" s="9"/>
      <c r="E200" s="9"/>
      <c r="F200" s="10"/>
      <c r="G200" s="22"/>
      <c r="H200" s="5"/>
      <c r="I200" s="19" t="s">
        <v>35</v>
      </c>
      <c r="J200" s="19"/>
      <c r="K200" s="19"/>
      <c r="L200" s="19"/>
      <c r="M200" s="20"/>
      <c r="N200" s="19" t="s">
        <v>36</v>
      </c>
      <c r="O200" s="23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  <c r="JD200"/>
      <c r="JE200"/>
      <c r="JF200"/>
      <c r="JG200"/>
      <c r="JH200"/>
      <c r="JI200"/>
      <c r="JJ200"/>
      <c r="JK200"/>
      <c r="JL200"/>
      <c r="JM200"/>
      <c r="JN200"/>
      <c r="JO200"/>
      <c r="JP200"/>
      <c r="JQ200"/>
      <c r="JR200"/>
      <c r="JS200"/>
      <c r="JT200"/>
      <c r="JU200"/>
      <c r="JV200"/>
      <c r="JW200"/>
      <c r="JX200"/>
      <c r="JY200"/>
      <c r="JZ200"/>
      <c r="KA200"/>
      <c r="KB200"/>
      <c r="KC200"/>
      <c r="KD200"/>
      <c r="KE200"/>
      <c r="KF200"/>
      <c r="KG200"/>
      <c r="KH200"/>
      <c r="KI200"/>
      <c r="KJ200"/>
      <c r="KK200"/>
      <c r="KL200"/>
      <c r="KM200"/>
      <c r="KN200"/>
      <c r="KO200"/>
      <c r="KP200"/>
      <c r="KQ200"/>
      <c r="KR200"/>
      <c r="KS200"/>
      <c r="KT200"/>
      <c r="KU200"/>
      <c r="KV200"/>
      <c r="KW200"/>
      <c r="KX200"/>
      <c r="KY200"/>
      <c r="KZ200"/>
      <c r="LA200"/>
      <c r="LB200"/>
      <c r="LC200"/>
      <c r="LD200"/>
      <c r="LE200"/>
      <c r="LF200"/>
      <c r="LG200"/>
      <c r="LH200"/>
      <c r="LI200"/>
      <c r="LJ200"/>
      <c r="LK200"/>
      <c r="LL200"/>
      <c r="LM200"/>
      <c r="LN200"/>
      <c r="LO200"/>
      <c r="LP200"/>
      <c r="LQ200"/>
      <c r="LR200"/>
      <c r="LS200"/>
      <c r="LT200"/>
      <c r="LU200"/>
      <c r="LV200"/>
      <c r="LW200"/>
      <c r="LX200"/>
      <c r="LY200"/>
      <c r="LZ200"/>
      <c r="MA200"/>
      <c r="MB200"/>
      <c r="MC200"/>
      <c r="MD200"/>
      <c r="ME200"/>
      <c r="MF200"/>
      <c r="MG200"/>
      <c r="MH200"/>
      <c r="MI200"/>
      <c r="MJ200"/>
      <c r="MK200"/>
      <c r="ML200"/>
      <c r="MM200"/>
      <c r="MN200"/>
      <c r="MO200"/>
      <c r="MP200"/>
      <c r="MQ200"/>
      <c r="MR200"/>
      <c r="MS200"/>
      <c r="MT200"/>
      <c r="MU200"/>
      <c r="MV200"/>
      <c r="MW200"/>
      <c r="MX200"/>
      <c r="MY200"/>
      <c r="MZ200"/>
      <c r="NA200"/>
      <c r="NB200"/>
      <c r="NC200"/>
      <c r="ND200"/>
      <c r="NE200"/>
      <c r="NF200"/>
      <c r="NG200"/>
      <c r="NH200"/>
      <c r="NI200"/>
      <c r="NJ200"/>
      <c r="NK200"/>
      <c r="NL200"/>
      <c r="NM200"/>
      <c r="NN200"/>
      <c r="NO200"/>
      <c r="NP200"/>
      <c r="NQ200"/>
      <c r="NR200"/>
      <c r="NS200"/>
      <c r="NT200"/>
      <c r="NU200"/>
      <c r="NV200"/>
      <c r="NW200"/>
      <c r="NX200"/>
      <c r="NY200"/>
      <c r="NZ200"/>
      <c r="OA200"/>
      <c r="OB200"/>
      <c r="OC200"/>
      <c r="OD200"/>
      <c r="OE200"/>
      <c r="OF200"/>
      <c r="OG200"/>
      <c r="OH200"/>
      <c r="OI200"/>
      <c r="OJ200"/>
      <c r="OK200"/>
      <c r="OL200"/>
      <c r="OM200"/>
      <c r="ON200"/>
      <c r="OO200"/>
      <c r="OP200"/>
      <c r="OQ200"/>
      <c r="OR200"/>
      <c r="OS200"/>
      <c r="OT200"/>
      <c r="OU200"/>
      <c r="OV200"/>
      <c r="OW200"/>
      <c r="OX200"/>
      <c r="OY200"/>
      <c r="OZ200"/>
      <c r="PA200"/>
      <c r="PB200"/>
      <c r="PC200"/>
      <c r="PD200"/>
      <c r="PE200"/>
      <c r="PF200"/>
      <c r="PG200"/>
      <c r="PH200"/>
      <c r="PI200"/>
      <c r="PJ200"/>
      <c r="PK200"/>
      <c r="PL200"/>
      <c r="PM200"/>
      <c r="PN200"/>
      <c r="PO200"/>
      <c r="PP200"/>
      <c r="PQ200"/>
      <c r="PR200"/>
      <c r="PS200"/>
      <c r="PT200"/>
      <c r="PU200"/>
      <c r="PV200"/>
      <c r="PW200"/>
      <c r="PX200"/>
      <c r="PY200"/>
      <c r="PZ200"/>
      <c r="QA200"/>
      <c r="QB200"/>
      <c r="QC200"/>
      <c r="QD200"/>
      <c r="QE200"/>
      <c r="QF200"/>
      <c r="QG200"/>
      <c r="QH200"/>
      <c r="QI200"/>
      <c r="QJ200"/>
      <c r="QK200"/>
      <c r="QL200"/>
      <c r="QM200"/>
      <c r="QN200"/>
      <c r="QO200"/>
      <c r="QP200"/>
      <c r="QQ200"/>
      <c r="QR200"/>
      <c r="QS200"/>
      <c r="QT200"/>
      <c r="QU200"/>
      <c r="QV200"/>
      <c r="QW200"/>
      <c r="QX200"/>
      <c r="QY200"/>
      <c r="QZ200"/>
      <c r="RA200"/>
      <c r="RB200"/>
      <c r="RC200"/>
      <c r="RD200"/>
      <c r="RE200"/>
      <c r="RF200"/>
      <c r="RG200"/>
      <c r="RH200"/>
      <c r="RI200"/>
      <c r="RJ200"/>
      <c r="RK200"/>
      <c r="RL200"/>
      <c r="RM200"/>
      <c r="RN200"/>
      <c r="RO200"/>
      <c r="RP200"/>
      <c r="RQ200"/>
      <c r="RR200"/>
      <c r="RS200"/>
      <c r="RT200"/>
      <c r="RU200"/>
      <c r="RV200"/>
      <c r="RW200"/>
      <c r="RX200"/>
      <c r="RY200"/>
      <c r="RZ200"/>
      <c r="SA200"/>
      <c r="SB200"/>
      <c r="SC200"/>
      <c r="SD200"/>
      <c r="SE200"/>
      <c r="SF200"/>
      <c r="SG200"/>
      <c r="SH200"/>
      <c r="SI200"/>
      <c r="SJ200"/>
      <c r="SK200"/>
      <c r="SL200"/>
      <c r="SM200"/>
      <c r="SN200"/>
      <c r="SO200"/>
      <c r="SP200"/>
      <c r="SQ200"/>
      <c r="SR200"/>
      <c r="SS200"/>
      <c r="ST200"/>
      <c r="SU200"/>
      <c r="SV200"/>
      <c r="SW200"/>
      <c r="SX200"/>
      <c r="SY200"/>
      <c r="SZ200"/>
      <c r="TA200"/>
      <c r="TB200"/>
      <c r="TC200"/>
      <c r="TD200"/>
      <c r="TE200"/>
      <c r="TF200"/>
      <c r="TG200"/>
      <c r="TH200"/>
      <c r="TI200"/>
      <c r="TJ200"/>
      <c r="TK200"/>
      <c r="TL200"/>
      <c r="TM200"/>
      <c r="TN200"/>
      <c r="TO200"/>
      <c r="TP200"/>
      <c r="TQ200"/>
      <c r="TR200"/>
      <c r="TS200"/>
      <c r="TT200"/>
      <c r="TU200"/>
      <c r="TV200"/>
      <c r="TW200"/>
      <c r="TX200"/>
      <c r="TY200"/>
      <c r="TZ200"/>
      <c r="UA200"/>
      <c r="UB200"/>
    </row>
    <row r="201" spans="1:548" s="66" customFormat="1" ht="13.5" customHeight="1" x14ac:dyDescent="0.25">
      <c r="A201" s="24" t="s">
        <v>37</v>
      </c>
      <c r="B201" s="212" t="s">
        <v>38</v>
      </c>
      <c r="C201" s="213"/>
      <c r="D201" s="213"/>
      <c r="E201" s="213"/>
      <c r="F201" s="214"/>
      <c r="G201" s="25" t="s">
        <v>39</v>
      </c>
      <c r="H201" s="26" t="s">
        <v>40</v>
      </c>
      <c r="I201" s="27" t="s">
        <v>41</v>
      </c>
      <c r="J201" s="27" t="s">
        <v>42</v>
      </c>
      <c r="K201" s="27" t="s">
        <v>43</v>
      </c>
      <c r="L201" s="27" t="s">
        <v>44</v>
      </c>
      <c r="M201" s="28" t="s">
        <v>45</v>
      </c>
      <c r="N201" s="27" t="s">
        <v>46</v>
      </c>
      <c r="O201" s="26" t="s">
        <v>47</v>
      </c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  <c r="KH201"/>
      <c r="KI201"/>
      <c r="KJ201"/>
      <c r="KK201"/>
      <c r="KL201"/>
      <c r="KM201"/>
      <c r="KN201"/>
      <c r="KO201"/>
      <c r="KP201"/>
      <c r="KQ201"/>
      <c r="KR201"/>
      <c r="KS201"/>
      <c r="KT201"/>
      <c r="KU201"/>
      <c r="KV201"/>
      <c r="KW201"/>
      <c r="KX201"/>
      <c r="KY201"/>
      <c r="KZ201"/>
      <c r="LA201"/>
      <c r="LB201"/>
      <c r="LC201"/>
      <c r="LD201"/>
      <c r="LE201"/>
      <c r="LF201"/>
      <c r="LG201"/>
      <c r="LH201"/>
      <c r="LI201"/>
      <c r="LJ201"/>
      <c r="LK201"/>
      <c r="LL201"/>
      <c r="LM201"/>
      <c r="LN201"/>
      <c r="LO201"/>
      <c r="LP201"/>
      <c r="LQ201"/>
      <c r="LR201"/>
      <c r="LS201"/>
      <c r="LT201"/>
      <c r="LU201"/>
      <c r="LV201"/>
      <c r="LW201"/>
      <c r="LX201"/>
      <c r="LY201"/>
      <c r="LZ201"/>
      <c r="MA201"/>
      <c r="MB201"/>
      <c r="MC201"/>
      <c r="MD201"/>
      <c r="ME201"/>
      <c r="MF201"/>
      <c r="MG201"/>
      <c r="MH201"/>
      <c r="MI201"/>
      <c r="MJ201"/>
      <c r="MK201"/>
      <c r="ML201"/>
      <c r="MM201"/>
      <c r="MN201"/>
      <c r="MO201"/>
      <c r="MP201"/>
      <c r="MQ201"/>
      <c r="MR201"/>
      <c r="MS201"/>
      <c r="MT201"/>
      <c r="MU201"/>
      <c r="MV201"/>
      <c r="MW201"/>
      <c r="MX201"/>
      <c r="MY201"/>
      <c r="MZ201"/>
      <c r="NA201"/>
      <c r="NB201"/>
      <c r="NC201"/>
      <c r="ND201"/>
      <c r="NE201"/>
      <c r="NF201"/>
      <c r="NG201"/>
      <c r="NH201"/>
      <c r="NI201"/>
      <c r="NJ201"/>
      <c r="NK201"/>
      <c r="NL201"/>
      <c r="NM201"/>
      <c r="NN201"/>
      <c r="NO201"/>
      <c r="NP201"/>
      <c r="NQ201"/>
      <c r="NR201"/>
      <c r="NS201"/>
      <c r="NT201"/>
      <c r="NU201"/>
      <c r="NV201"/>
      <c r="NW201"/>
      <c r="NX201"/>
      <c r="NY201"/>
      <c r="NZ201"/>
      <c r="OA201"/>
      <c r="OB201"/>
      <c r="OC201"/>
      <c r="OD201"/>
      <c r="OE201"/>
      <c r="OF201"/>
      <c r="OG201"/>
      <c r="OH201"/>
      <c r="OI201"/>
      <c r="OJ201"/>
      <c r="OK201"/>
      <c r="OL201"/>
      <c r="OM201"/>
      <c r="ON201"/>
      <c r="OO201"/>
      <c r="OP201"/>
      <c r="OQ201"/>
      <c r="OR201"/>
      <c r="OS201"/>
      <c r="OT201"/>
      <c r="OU201"/>
      <c r="OV201"/>
      <c r="OW201"/>
      <c r="OX201"/>
      <c r="OY201"/>
      <c r="OZ201"/>
      <c r="PA201"/>
      <c r="PB201"/>
      <c r="PC201"/>
      <c r="PD201"/>
      <c r="PE201"/>
      <c r="PF201"/>
      <c r="PG201"/>
      <c r="PH201"/>
      <c r="PI201"/>
      <c r="PJ201"/>
      <c r="PK201"/>
      <c r="PL201"/>
      <c r="PM201"/>
      <c r="PN201"/>
      <c r="PO201"/>
      <c r="PP201"/>
      <c r="PQ201"/>
      <c r="PR201"/>
      <c r="PS201"/>
      <c r="PT201"/>
      <c r="PU201"/>
      <c r="PV201"/>
      <c r="PW201"/>
      <c r="PX201"/>
      <c r="PY201"/>
      <c r="PZ201"/>
      <c r="QA201"/>
      <c r="QB201"/>
      <c r="QC201"/>
      <c r="QD201"/>
      <c r="QE201"/>
      <c r="QF201"/>
      <c r="QG201"/>
      <c r="QH201"/>
      <c r="QI201"/>
      <c r="QJ201"/>
      <c r="QK201"/>
      <c r="QL201"/>
      <c r="QM201"/>
      <c r="QN201"/>
      <c r="QO201"/>
      <c r="QP201"/>
      <c r="QQ201"/>
      <c r="QR201"/>
      <c r="QS201"/>
      <c r="QT201"/>
      <c r="QU201"/>
      <c r="QV201"/>
      <c r="QW201"/>
      <c r="QX201"/>
      <c r="QY201"/>
      <c r="QZ201"/>
      <c r="RA201"/>
      <c r="RB201"/>
      <c r="RC201"/>
      <c r="RD201"/>
      <c r="RE201"/>
      <c r="RF201"/>
      <c r="RG201"/>
      <c r="RH201"/>
      <c r="RI201"/>
      <c r="RJ201"/>
      <c r="RK201"/>
      <c r="RL201"/>
      <c r="RM201"/>
      <c r="RN201"/>
      <c r="RO201"/>
      <c r="RP201"/>
      <c r="RQ201"/>
      <c r="RR201"/>
      <c r="RS201"/>
      <c r="RT201"/>
      <c r="RU201"/>
      <c r="RV201"/>
      <c r="RW201"/>
      <c r="RX201"/>
      <c r="RY201"/>
      <c r="RZ201"/>
      <c r="SA201"/>
      <c r="SB201"/>
      <c r="SC201"/>
      <c r="SD201"/>
      <c r="SE201"/>
      <c r="SF201"/>
      <c r="SG201"/>
      <c r="SH201"/>
      <c r="SI201"/>
      <c r="SJ201"/>
      <c r="SK201"/>
      <c r="SL201"/>
      <c r="SM201"/>
      <c r="SN201"/>
      <c r="SO201"/>
      <c r="SP201"/>
      <c r="SQ201"/>
      <c r="SR201"/>
      <c r="SS201"/>
      <c r="ST201"/>
      <c r="SU201"/>
      <c r="SV201"/>
      <c r="SW201"/>
      <c r="SX201"/>
      <c r="SY201"/>
      <c r="SZ201"/>
      <c r="TA201"/>
      <c r="TB201"/>
      <c r="TC201"/>
      <c r="TD201"/>
      <c r="TE201"/>
      <c r="TF201"/>
      <c r="TG201"/>
      <c r="TH201"/>
      <c r="TI201"/>
      <c r="TJ201"/>
      <c r="TK201"/>
      <c r="TL201"/>
      <c r="TM201"/>
      <c r="TN201"/>
      <c r="TO201"/>
      <c r="TP201"/>
      <c r="TQ201"/>
      <c r="TR201"/>
      <c r="TS201"/>
      <c r="TT201"/>
      <c r="TU201"/>
      <c r="TV201"/>
      <c r="TW201"/>
      <c r="TX201"/>
      <c r="TY201"/>
      <c r="TZ201"/>
      <c r="UA201"/>
      <c r="UB201"/>
    </row>
    <row r="202" spans="1:548" s="66" customFormat="1" ht="41.25" customHeight="1" x14ac:dyDescent="0.25">
      <c r="A202" s="29" t="s">
        <v>127</v>
      </c>
      <c r="B202" s="221" t="s">
        <v>160</v>
      </c>
      <c r="C202" s="215"/>
      <c r="D202" s="215"/>
      <c r="E202" s="215"/>
      <c r="F202" s="216"/>
      <c r="G202" s="30" t="s">
        <v>50</v>
      </c>
      <c r="H202" s="87">
        <v>2</v>
      </c>
      <c r="I202" s="32">
        <v>1</v>
      </c>
      <c r="J202" s="74">
        <f t="shared" ref="J202:J209" si="10">SUM(H202*I202)</f>
        <v>2</v>
      </c>
      <c r="K202" s="32">
        <v>1</v>
      </c>
      <c r="L202" s="34">
        <f t="shared" ref="L202:L209" si="11">SUM(J202*K202)</f>
        <v>2</v>
      </c>
      <c r="M202" s="35"/>
      <c r="N202" s="32"/>
      <c r="O202" s="31">
        <f t="shared" ref="O202:O207" si="12">SUM(M202*N202)</f>
        <v>0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  <c r="MH202"/>
      <c r="MI202"/>
      <c r="MJ202"/>
      <c r="MK202"/>
      <c r="ML202"/>
      <c r="MM202"/>
      <c r="MN202"/>
      <c r="MO202"/>
      <c r="MP202"/>
      <c r="MQ202"/>
      <c r="MR202"/>
      <c r="MS202"/>
      <c r="MT202"/>
      <c r="MU202"/>
      <c r="MV202"/>
      <c r="MW202"/>
      <c r="MX202"/>
      <c r="MY202"/>
      <c r="MZ202"/>
      <c r="NA202"/>
      <c r="NB202"/>
      <c r="NC202"/>
      <c r="ND202"/>
      <c r="NE202"/>
      <c r="NF202"/>
      <c r="NG202"/>
      <c r="NH202"/>
      <c r="NI202"/>
      <c r="NJ202"/>
      <c r="NK202"/>
      <c r="NL202"/>
      <c r="NM202"/>
      <c r="NN202"/>
      <c r="NO202"/>
      <c r="NP202"/>
      <c r="NQ202"/>
      <c r="NR202"/>
      <c r="NS202"/>
      <c r="NT202"/>
      <c r="NU202"/>
      <c r="NV202"/>
      <c r="NW202"/>
      <c r="NX202"/>
      <c r="NY202"/>
      <c r="NZ202"/>
      <c r="OA202"/>
      <c r="OB202"/>
      <c r="OC202"/>
      <c r="OD202"/>
      <c r="OE202"/>
      <c r="OF202"/>
      <c r="OG202"/>
      <c r="OH202"/>
      <c r="OI202"/>
      <c r="OJ202"/>
      <c r="OK202"/>
      <c r="OL202"/>
      <c r="OM202"/>
      <c r="ON202"/>
      <c r="OO202"/>
      <c r="OP202"/>
      <c r="OQ202"/>
      <c r="OR202"/>
      <c r="OS202"/>
      <c r="OT202"/>
      <c r="OU202"/>
      <c r="OV202"/>
      <c r="OW202"/>
      <c r="OX202"/>
      <c r="OY202"/>
      <c r="OZ202"/>
      <c r="PA202"/>
      <c r="PB202"/>
      <c r="PC202"/>
      <c r="PD202"/>
      <c r="PE202"/>
      <c r="PF202"/>
      <c r="PG202"/>
      <c r="PH202"/>
      <c r="PI202"/>
      <c r="PJ202"/>
      <c r="PK202"/>
      <c r="PL202"/>
      <c r="PM202"/>
      <c r="PN202"/>
      <c r="PO202"/>
      <c r="PP202"/>
      <c r="PQ202"/>
      <c r="PR202"/>
      <c r="PS202"/>
      <c r="PT202"/>
      <c r="PU202"/>
      <c r="PV202"/>
      <c r="PW202"/>
      <c r="PX202"/>
      <c r="PY202"/>
      <c r="PZ202"/>
      <c r="QA202"/>
      <c r="QB202"/>
      <c r="QC202"/>
      <c r="QD202"/>
      <c r="QE202"/>
      <c r="QF202"/>
      <c r="QG202"/>
      <c r="QH202"/>
      <c r="QI202"/>
      <c r="QJ202"/>
      <c r="QK202"/>
      <c r="QL202"/>
      <c r="QM202"/>
      <c r="QN202"/>
      <c r="QO202"/>
      <c r="QP202"/>
      <c r="QQ202"/>
      <c r="QR202"/>
      <c r="QS202"/>
      <c r="QT202"/>
      <c r="QU202"/>
      <c r="QV202"/>
      <c r="QW202"/>
      <c r="QX202"/>
      <c r="QY202"/>
      <c r="QZ202"/>
      <c r="RA202"/>
      <c r="RB202"/>
      <c r="RC202"/>
      <c r="RD202"/>
      <c r="RE202"/>
      <c r="RF202"/>
      <c r="RG202"/>
      <c r="RH202"/>
      <c r="RI202"/>
      <c r="RJ202"/>
      <c r="RK202"/>
      <c r="RL202"/>
      <c r="RM202"/>
      <c r="RN202"/>
      <c r="RO202"/>
      <c r="RP202"/>
      <c r="RQ202"/>
      <c r="RR202"/>
      <c r="RS202"/>
      <c r="RT202"/>
      <c r="RU202"/>
      <c r="RV202"/>
      <c r="RW202"/>
      <c r="RX202"/>
      <c r="RY202"/>
      <c r="RZ202"/>
      <c r="SA202"/>
      <c r="SB202"/>
      <c r="SC202"/>
      <c r="SD202"/>
      <c r="SE202"/>
      <c r="SF202"/>
      <c r="SG202"/>
      <c r="SH202"/>
      <c r="SI202"/>
      <c r="SJ202"/>
      <c r="SK202"/>
      <c r="SL202"/>
      <c r="SM202"/>
      <c r="SN202"/>
      <c r="SO202"/>
      <c r="SP202"/>
      <c r="SQ202"/>
      <c r="SR202"/>
      <c r="SS202"/>
      <c r="ST202"/>
      <c r="SU202"/>
      <c r="SV202"/>
      <c r="SW202"/>
      <c r="SX202"/>
      <c r="SY202"/>
      <c r="SZ202"/>
      <c r="TA202"/>
      <c r="TB202"/>
      <c r="TC202"/>
      <c r="TD202"/>
      <c r="TE202"/>
      <c r="TF202"/>
      <c r="TG202"/>
      <c r="TH202"/>
      <c r="TI202"/>
      <c r="TJ202"/>
      <c r="TK202"/>
      <c r="TL202"/>
      <c r="TM202"/>
      <c r="TN202"/>
      <c r="TO202"/>
      <c r="TP202"/>
      <c r="TQ202"/>
      <c r="TR202"/>
      <c r="TS202"/>
      <c r="TT202"/>
      <c r="TU202"/>
      <c r="TV202"/>
      <c r="TW202"/>
      <c r="TX202"/>
      <c r="TY202"/>
      <c r="TZ202"/>
      <c r="UA202"/>
      <c r="UB202"/>
    </row>
    <row r="203" spans="1:548" s="66" customFormat="1" ht="48" customHeight="1" x14ac:dyDescent="0.25">
      <c r="A203" s="29" t="s">
        <v>128</v>
      </c>
      <c r="B203" s="201" t="s">
        <v>129</v>
      </c>
      <c r="C203" s="204"/>
      <c r="D203" s="204"/>
      <c r="E203" s="204"/>
      <c r="F203" s="205"/>
      <c r="G203" s="30" t="s">
        <v>50</v>
      </c>
      <c r="H203" s="31">
        <v>1</v>
      </c>
      <c r="I203" s="32">
        <v>1</v>
      </c>
      <c r="J203" s="74">
        <f t="shared" si="10"/>
        <v>1</v>
      </c>
      <c r="K203" s="32">
        <v>0.5</v>
      </c>
      <c r="L203" s="34">
        <f t="shared" si="11"/>
        <v>0.5</v>
      </c>
      <c r="M203" s="35"/>
      <c r="N203" s="32"/>
      <c r="O203" s="31">
        <f t="shared" si="12"/>
        <v>0</v>
      </c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  <c r="KH203"/>
      <c r="KI203"/>
      <c r="KJ203"/>
      <c r="KK203"/>
      <c r="KL203"/>
      <c r="KM203"/>
      <c r="KN203"/>
      <c r="KO203"/>
      <c r="KP203"/>
      <c r="KQ203"/>
      <c r="KR203"/>
      <c r="KS203"/>
      <c r="KT203"/>
      <c r="KU203"/>
      <c r="KV203"/>
      <c r="KW203"/>
      <c r="KX203"/>
      <c r="KY203"/>
      <c r="KZ203"/>
      <c r="LA203"/>
      <c r="LB203"/>
      <c r="LC203"/>
      <c r="LD203"/>
      <c r="LE203"/>
      <c r="LF203"/>
      <c r="LG203"/>
      <c r="LH203"/>
      <c r="LI203"/>
      <c r="LJ203"/>
      <c r="LK203"/>
      <c r="LL203"/>
      <c r="LM203"/>
      <c r="LN203"/>
      <c r="LO203"/>
      <c r="LP203"/>
      <c r="LQ203"/>
      <c r="LR203"/>
      <c r="LS203"/>
      <c r="LT203"/>
      <c r="LU203"/>
      <c r="LV203"/>
      <c r="LW203"/>
      <c r="LX203"/>
      <c r="LY203"/>
      <c r="LZ203"/>
      <c r="MA203"/>
      <c r="MB203"/>
      <c r="MC203"/>
      <c r="MD203"/>
      <c r="ME203"/>
      <c r="MF203"/>
      <c r="MG203"/>
      <c r="MH203"/>
      <c r="MI203"/>
      <c r="MJ203"/>
      <c r="MK203"/>
      <c r="ML203"/>
      <c r="MM203"/>
      <c r="MN203"/>
      <c r="MO203"/>
      <c r="MP203"/>
      <c r="MQ203"/>
      <c r="MR203"/>
      <c r="MS203"/>
      <c r="MT203"/>
      <c r="MU203"/>
      <c r="MV203"/>
      <c r="MW203"/>
      <c r="MX203"/>
      <c r="MY203"/>
      <c r="MZ203"/>
      <c r="NA203"/>
      <c r="NB203"/>
      <c r="NC203"/>
      <c r="ND203"/>
      <c r="NE203"/>
      <c r="NF203"/>
      <c r="NG203"/>
      <c r="NH203"/>
      <c r="NI203"/>
      <c r="NJ203"/>
      <c r="NK203"/>
      <c r="NL203"/>
      <c r="NM203"/>
      <c r="NN203"/>
      <c r="NO203"/>
      <c r="NP203"/>
      <c r="NQ203"/>
      <c r="NR203"/>
      <c r="NS203"/>
      <c r="NT203"/>
      <c r="NU203"/>
      <c r="NV203"/>
      <c r="NW203"/>
      <c r="NX203"/>
      <c r="NY203"/>
      <c r="NZ203"/>
      <c r="OA203"/>
      <c r="OB203"/>
      <c r="OC203"/>
      <c r="OD203"/>
      <c r="OE203"/>
      <c r="OF203"/>
      <c r="OG203"/>
      <c r="OH203"/>
      <c r="OI203"/>
      <c r="OJ203"/>
      <c r="OK203"/>
      <c r="OL203"/>
      <c r="OM203"/>
      <c r="ON203"/>
      <c r="OO203"/>
      <c r="OP203"/>
      <c r="OQ203"/>
      <c r="OR203"/>
      <c r="OS203"/>
      <c r="OT203"/>
      <c r="OU203"/>
      <c r="OV203"/>
      <c r="OW203"/>
      <c r="OX203"/>
      <c r="OY203"/>
      <c r="OZ203"/>
      <c r="PA203"/>
      <c r="PB203"/>
      <c r="PC203"/>
      <c r="PD203"/>
      <c r="PE203"/>
      <c r="PF203"/>
      <c r="PG203"/>
      <c r="PH203"/>
      <c r="PI203"/>
      <c r="PJ203"/>
      <c r="PK203"/>
      <c r="PL203"/>
      <c r="PM203"/>
      <c r="PN203"/>
      <c r="PO203"/>
      <c r="PP203"/>
      <c r="PQ203"/>
      <c r="PR203"/>
      <c r="PS203"/>
      <c r="PT203"/>
      <c r="PU203"/>
      <c r="PV203"/>
      <c r="PW203"/>
      <c r="PX203"/>
      <c r="PY203"/>
      <c r="PZ203"/>
      <c r="QA203"/>
      <c r="QB203"/>
      <c r="QC203"/>
      <c r="QD203"/>
      <c r="QE203"/>
      <c r="QF203"/>
      <c r="QG203"/>
      <c r="QH203"/>
      <c r="QI203"/>
      <c r="QJ203"/>
      <c r="QK203"/>
      <c r="QL203"/>
      <c r="QM203"/>
      <c r="QN203"/>
      <c r="QO203"/>
      <c r="QP203"/>
      <c r="QQ203"/>
      <c r="QR203"/>
      <c r="QS203"/>
      <c r="QT203"/>
      <c r="QU203"/>
      <c r="QV203"/>
      <c r="QW203"/>
      <c r="QX203"/>
      <c r="QY203"/>
      <c r="QZ203"/>
      <c r="RA203"/>
      <c r="RB203"/>
      <c r="RC203"/>
      <c r="RD203"/>
      <c r="RE203"/>
      <c r="RF203"/>
      <c r="RG203"/>
      <c r="RH203"/>
      <c r="RI203"/>
      <c r="RJ203"/>
      <c r="RK203"/>
      <c r="RL203"/>
      <c r="RM203"/>
      <c r="RN203"/>
      <c r="RO203"/>
      <c r="RP203"/>
      <c r="RQ203"/>
      <c r="RR203"/>
      <c r="RS203"/>
      <c r="RT203"/>
      <c r="RU203"/>
      <c r="RV203"/>
      <c r="RW203"/>
      <c r="RX203"/>
      <c r="RY203"/>
      <c r="RZ203"/>
      <c r="SA203"/>
      <c r="SB203"/>
      <c r="SC203"/>
      <c r="SD203"/>
      <c r="SE203"/>
      <c r="SF203"/>
      <c r="SG203"/>
      <c r="SH203"/>
      <c r="SI203"/>
      <c r="SJ203"/>
      <c r="SK203"/>
      <c r="SL203"/>
      <c r="SM203"/>
      <c r="SN203"/>
      <c r="SO203"/>
      <c r="SP203"/>
      <c r="SQ203"/>
      <c r="SR203"/>
      <c r="SS203"/>
      <c r="ST203"/>
      <c r="SU203"/>
      <c r="SV203"/>
      <c r="SW203"/>
      <c r="SX203"/>
      <c r="SY203"/>
      <c r="SZ203"/>
      <c r="TA203"/>
      <c r="TB203"/>
      <c r="TC203"/>
      <c r="TD203"/>
      <c r="TE203"/>
      <c r="TF203"/>
      <c r="TG203"/>
      <c r="TH203"/>
      <c r="TI203"/>
      <c r="TJ203"/>
      <c r="TK203"/>
      <c r="TL203"/>
      <c r="TM203"/>
      <c r="TN203"/>
      <c r="TO203"/>
      <c r="TP203"/>
      <c r="TQ203"/>
      <c r="TR203"/>
      <c r="TS203"/>
      <c r="TT203"/>
      <c r="TU203"/>
      <c r="TV203"/>
      <c r="TW203"/>
      <c r="TX203"/>
      <c r="TY203"/>
      <c r="TZ203"/>
      <c r="UA203"/>
      <c r="UB203"/>
    </row>
    <row r="204" spans="1:548" s="66" customFormat="1" ht="36.75" customHeight="1" x14ac:dyDescent="0.25">
      <c r="A204" s="29" t="s">
        <v>130</v>
      </c>
      <c r="B204" s="201" t="s">
        <v>131</v>
      </c>
      <c r="C204" s="204"/>
      <c r="D204" s="204"/>
      <c r="E204" s="204"/>
      <c r="F204" s="205"/>
      <c r="G204" s="30" t="s">
        <v>50</v>
      </c>
      <c r="H204" s="31">
        <v>1</v>
      </c>
      <c r="I204" s="32">
        <v>1</v>
      </c>
      <c r="J204" s="74">
        <f t="shared" si="10"/>
        <v>1</v>
      </c>
      <c r="K204" s="32">
        <v>1</v>
      </c>
      <c r="L204" s="34">
        <f t="shared" si="11"/>
        <v>1</v>
      </c>
      <c r="M204" s="35"/>
      <c r="N204" s="32"/>
      <c r="O204" s="31">
        <f t="shared" si="12"/>
        <v>0</v>
      </c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  <c r="JD204"/>
      <c r="JE204"/>
      <c r="JF204"/>
      <c r="JG204"/>
      <c r="JH204"/>
      <c r="JI204"/>
      <c r="JJ204"/>
      <c r="JK204"/>
      <c r="JL204"/>
      <c r="JM204"/>
      <c r="JN204"/>
      <c r="JO204"/>
      <c r="JP204"/>
      <c r="JQ204"/>
      <c r="JR204"/>
      <c r="JS204"/>
      <c r="JT204"/>
      <c r="JU204"/>
      <c r="JV204"/>
      <c r="JW204"/>
      <c r="JX204"/>
      <c r="JY204"/>
      <c r="JZ204"/>
      <c r="KA204"/>
      <c r="KB204"/>
      <c r="KC204"/>
      <c r="KD204"/>
      <c r="KE204"/>
      <c r="KF204"/>
      <c r="KG204"/>
      <c r="KH204"/>
      <c r="KI204"/>
      <c r="KJ204"/>
      <c r="KK204"/>
      <c r="KL204"/>
      <c r="KM204"/>
      <c r="KN204"/>
      <c r="KO204"/>
      <c r="KP204"/>
      <c r="KQ204"/>
      <c r="KR204"/>
      <c r="KS204"/>
      <c r="KT204"/>
      <c r="KU204"/>
      <c r="KV204"/>
      <c r="KW204"/>
      <c r="KX204"/>
      <c r="KY204"/>
      <c r="KZ204"/>
      <c r="LA204"/>
      <c r="LB204"/>
      <c r="LC204"/>
      <c r="LD204"/>
      <c r="LE204"/>
      <c r="LF204"/>
      <c r="LG204"/>
      <c r="LH204"/>
      <c r="LI204"/>
      <c r="LJ204"/>
      <c r="LK204"/>
      <c r="LL204"/>
      <c r="LM204"/>
      <c r="LN204"/>
      <c r="LO204"/>
      <c r="LP204"/>
      <c r="LQ204"/>
      <c r="LR204"/>
      <c r="LS204"/>
      <c r="LT204"/>
      <c r="LU204"/>
      <c r="LV204"/>
      <c r="LW204"/>
      <c r="LX204"/>
      <c r="LY204"/>
      <c r="LZ204"/>
      <c r="MA204"/>
      <c r="MB204"/>
      <c r="MC204"/>
      <c r="MD204"/>
      <c r="ME204"/>
      <c r="MF204"/>
      <c r="MG204"/>
      <c r="MH204"/>
      <c r="MI204"/>
      <c r="MJ204"/>
      <c r="MK204"/>
      <c r="ML204"/>
      <c r="MM204"/>
      <c r="MN204"/>
      <c r="MO204"/>
      <c r="MP204"/>
      <c r="MQ204"/>
      <c r="MR204"/>
      <c r="MS204"/>
      <c r="MT204"/>
      <c r="MU204"/>
      <c r="MV204"/>
      <c r="MW204"/>
      <c r="MX204"/>
      <c r="MY204"/>
      <c r="MZ204"/>
      <c r="NA204"/>
      <c r="NB204"/>
      <c r="NC204"/>
      <c r="ND204"/>
      <c r="NE204"/>
      <c r="NF204"/>
      <c r="NG204"/>
      <c r="NH204"/>
      <c r="NI204"/>
      <c r="NJ204"/>
      <c r="NK204"/>
      <c r="NL204"/>
      <c r="NM204"/>
      <c r="NN204"/>
      <c r="NO204"/>
      <c r="NP204"/>
      <c r="NQ204"/>
      <c r="NR204"/>
      <c r="NS204"/>
      <c r="NT204"/>
      <c r="NU204"/>
      <c r="NV204"/>
      <c r="NW204"/>
      <c r="NX204"/>
      <c r="NY204"/>
      <c r="NZ204"/>
      <c r="OA204"/>
      <c r="OB204"/>
      <c r="OC204"/>
      <c r="OD204"/>
      <c r="OE204"/>
      <c r="OF204"/>
      <c r="OG204"/>
      <c r="OH204"/>
      <c r="OI204"/>
      <c r="OJ204"/>
      <c r="OK204"/>
      <c r="OL204"/>
      <c r="OM204"/>
      <c r="ON204"/>
      <c r="OO204"/>
      <c r="OP204"/>
      <c r="OQ204"/>
      <c r="OR204"/>
      <c r="OS204"/>
      <c r="OT204"/>
      <c r="OU204"/>
      <c r="OV204"/>
      <c r="OW204"/>
      <c r="OX204"/>
      <c r="OY204"/>
      <c r="OZ204"/>
      <c r="PA204"/>
      <c r="PB204"/>
      <c r="PC204"/>
      <c r="PD204"/>
      <c r="PE204"/>
      <c r="PF204"/>
      <c r="PG204"/>
      <c r="PH204"/>
      <c r="PI204"/>
      <c r="PJ204"/>
      <c r="PK204"/>
      <c r="PL204"/>
      <c r="PM204"/>
      <c r="PN204"/>
      <c r="PO204"/>
      <c r="PP204"/>
      <c r="PQ204"/>
      <c r="PR204"/>
      <c r="PS204"/>
      <c r="PT204"/>
      <c r="PU204"/>
      <c r="PV204"/>
      <c r="PW204"/>
      <c r="PX204"/>
      <c r="PY204"/>
      <c r="PZ204"/>
      <c r="QA204"/>
      <c r="QB204"/>
      <c r="QC204"/>
      <c r="QD204"/>
      <c r="QE204"/>
      <c r="QF204"/>
      <c r="QG204"/>
      <c r="QH204"/>
      <c r="QI204"/>
      <c r="QJ204"/>
      <c r="QK204"/>
      <c r="QL204"/>
      <c r="QM204"/>
      <c r="QN204"/>
      <c r="QO204"/>
      <c r="QP204"/>
      <c r="QQ204"/>
      <c r="QR204"/>
      <c r="QS204"/>
      <c r="QT204"/>
      <c r="QU204"/>
      <c r="QV204"/>
      <c r="QW204"/>
      <c r="QX204"/>
      <c r="QY204"/>
      <c r="QZ204"/>
      <c r="RA204"/>
      <c r="RB204"/>
      <c r="RC204"/>
      <c r="RD204"/>
      <c r="RE204"/>
      <c r="RF204"/>
      <c r="RG204"/>
      <c r="RH204"/>
      <c r="RI204"/>
      <c r="RJ204"/>
      <c r="RK204"/>
      <c r="RL204"/>
      <c r="RM204"/>
      <c r="RN204"/>
      <c r="RO204"/>
      <c r="RP204"/>
      <c r="RQ204"/>
      <c r="RR204"/>
      <c r="RS204"/>
      <c r="RT204"/>
      <c r="RU204"/>
      <c r="RV204"/>
      <c r="RW204"/>
      <c r="RX204"/>
      <c r="RY204"/>
      <c r="RZ204"/>
      <c r="SA204"/>
      <c r="SB204"/>
      <c r="SC204"/>
      <c r="SD204"/>
      <c r="SE204"/>
      <c r="SF204"/>
      <c r="SG204"/>
      <c r="SH204"/>
      <c r="SI204"/>
      <c r="SJ204"/>
      <c r="SK204"/>
      <c r="SL204"/>
      <c r="SM204"/>
      <c r="SN204"/>
      <c r="SO204"/>
      <c r="SP204"/>
      <c r="SQ204"/>
      <c r="SR204"/>
      <c r="SS204"/>
      <c r="ST204"/>
      <c r="SU204"/>
      <c r="SV204"/>
      <c r="SW204"/>
      <c r="SX204"/>
      <c r="SY204"/>
      <c r="SZ204"/>
      <c r="TA204"/>
      <c r="TB204"/>
      <c r="TC204"/>
      <c r="TD204"/>
      <c r="TE204"/>
      <c r="TF204"/>
      <c r="TG204"/>
      <c r="TH204"/>
      <c r="TI204"/>
      <c r="TJ204"/>
      <c r="TK204"/>
      <c r="TL204"/>
      <c r="TM204"/>
      <c r="TN204"/>
      <c r="TO204"/>
      <c r="TP204"/>
      <c r="TQ204"/>
      <c r="TR204"/>
      <c r="TS204"/>
      <c r="TT204"/>
      <c r="TU204"/>
      <c r="TV204"/>
      <c r="TW204"/>
      <c r="TX204"/>
      <c r="TY204"/>
      <c r="TZ204"/>
      <c r="UA204"/>
      <c r="UB204"/>
    </row>
    <row r="205" spans="1:548" s="66" customFormat="1" ht="44.25" customHeight="1" x14ac:dyDescent="0.25">
      <c r="A205" s="29" t="s">
        <v>171</v>
      </c>
      <c r="B205" s="201" t="s">
        <v>172</v>
      </c>
      <c r="C205" s="215"/>
      <c r="D205" s="215"/>
      <c r="E205" s="215"/>
      <c r="F205" s="216"/>
      <c r="G205" s="30" t="s">
        <v>50</v>
      </c>
      <c r="H205" s="31">
        <v>79</v>
      </c>
      <c r="I205" s="32">
        <v>15</v>
      </c>
      <c r="J205" s="93">
        <f t="shared" si="10"/>
        <v>1185</v>
      </c>
      <c r="K205" s="32">
        <v>0.25</v>
      </c>
      <c r="L205" s="34">
        <f t="shared" si="11"/>
        <v>296.25</v>
      </c>
      <c r="M205" s="35">
        <v>79</v>
      </c>
      <c r="N205" s="32">
        <v>3.75</v>
      </c>
      <c r="O205" s="31">
        <f t="shared" si="12"/>
        <v>296.25</v>
      </c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  <c r="KK205"/>
      <c r="KL205"/>
      <c r="KM205"/>
      <c r="KN205"/>
      <c r="KO205"/>
      <c r="KP205"/>
      <c r="KQ205"/>
      <c r="KR205"/>
      <c r="KS205"/>
      <c r="KT205"/>
      <c r="KU205"/>
      <c r="KV205"/>
      <c r="KW205"/>
      <c r="KX205"/>
      <c r="KY205"/>
      <c r="KZ205"/>
      <c r="LA205"/>
      <c r="LB205"/>
      <c r="LC205"/>
      <c r="LD205"/>
      <c r="LE205"/>
      <c r="LF205"/>
      <c r="LG205"/>
      <c r="LH205"/>
      <c r="LI205"/>
      <c r="LJ205"/>
      <c r="LK205"/>
      <c r="LL205"/>
      <c r="LM205"/>
      <c r="LN205"/>
      <c r="LO205"/>
      <c r="LP205"/>
      <c r="LQ205"/>
      <c r="LR205"/>
      <c r="LS205"/>
      <c r="LT205"/>
      <c r="LU205"/>
      <c r="LV205"/>
      <c r="LW205"/>
      <c r="LX205"/>
      <c r="LY205"/>
      <c r="LZ205"/>
      <c r="MA205"/>
      <c r="MB205"/>
      <c r="MC205"/>
      <c r="MD205"/>
      <c r="ME205"/>
      <c r="MF205"/>
      <c r="MG205"/>
      <c r="MH205"/>
      <c r="MI205"/>
      <c r="MJ205"/>
      <c r="MK205"/>
      <c r="ML205"/>
      <c r="MM205"/>
      <c r="MN205"/>
      <c r="MO205"/>
      <c r="MP205"/>
      <c r="MQ205"/>
      <c r="MR205"/>
      <c r="MS205"/>
      <c r="MT205"/>
      <c r="MU205"/>
      <c r="MV205"/>
      <c r="MW205"/>
      <c r="MX205"/>
      <c r="MY205"/>
      <c r="MZ205"/>
      <c r="NA205"/>
      <c r="NB205"/>
      <c r="NC205"/>
      <c r="ND205"/>
      <c r="NE205"/>
      <c r="NF205"/>
      <c r="NG205"/>
      <c r="NH205"/>
      <c r="NI205"/>
      <c r="NJ205"/>
      <c r="NK205"/>
      <c r="NL205"/>
      <c r="NM205"/>
      <c r="NN205"/>
      <c r="NO205"/>
      <c r="NP205"/>
      <c r="NQ205"/>
      <c r="NR205"/>
      <c r="NS205"/>
      <c r="NT205"/>
      <c r="NU205"/>
      <c r="NV205"/>
      <c r="NW205"/>
      <c r="NX205"/>
      <c r="NY205"/>
      <c r="NZ205"/>
      <c r="OA205"/>
      <c r="OB205"/>
      <c r="OC205"/>
      <c r="OD205"/>
      <c r="OE205"/>
      <c r="OF205"/>
      <c r="OG205"/>
      <c r="OH205"/>
      <c r="OI205"/>
      <c r="OJ205"/>
      <c r="OK205"/>
      <c r="OL205"/>
      <c r="OM205"/>
      <c r="ON205"/>
      <c r="OO205"/>
      <c r="OP205"/>
      <c r="OQ205"/>
      <c r="OR205"/>
      <c r="OS205"/>
      <c r="OT205"/>
      <c r="OU205"/>
      <c r="OV205"/>
      <c r="OW205"/>
      <c r="OX205"/>
      <c r="OY205"/>
      <c r="OZ205"/>
      <c r="PA205"/>
      <c r="PB205"/>
      <c r="PC205"/>
      <c r="PD205"/>
      <c r="PE205"/>
      <c r="PF205"/>
      <c r="PG205"/>
      <c r="PH205"/>
      <c r="PI205"/>
      <c r="PJ205"/>
      <c r="PK205"/>
      <c r="PL205"/>
      <c r="PM205"/>
      <c r="PN205"/>
      <c r="PO205"/>
      <c r="PP205"/>
      <c r="PQ205"/>
      <c r="PR205"/>
      <c r="PS205"/>
      <c r="PT205"/>
      <c r="PU205"/>
      <c r="PV205"/>
      <c r="PW205"/>
      <c r="PX205"/>
      <c r="PY205"/>
      <c r="PZ205"/>
      <c r="QA205"/>
      <c r="QB205"/>
      <c r="QC205"/>
      <c r="QD205"/>
      <c r="QE205"/>
      <c r="QF205"/>
      <c r="QG205"/>
      <c r="QH205"/>
      <c r="QI205"/>
      <c r="QJ205"/>
      <c r="QK205"/>
      <c r="QL205"/>
      <c r="QM205"/>
      <c r="QN205"/>
      <c r="QO205"/>
      <c r="QP205"/>
      <c r="QQ205"/>
      <c r="QR205"/>
      <c r="QS205"/>
      <c r="QT205"/>
      <c r="QU205"/>
      <c r="QV205"/>
      <c r="QW205"/>
      <c r="QX205"/>
      <c r="QY205"/>
      <c r="QZ205"/>
      <c r="RA205"/>
      <c r="RB205"/>
      <c r="RC205"/>
      <c r="RD205"/>
      <c r="RE205"/>
      <c r="RF205"/>
      <c r="RG205"/>
      <c r="RH205"/>
      <c r="RI205"/>
      <c r="RJ205"/>
      <c r="RK205"/>
      <c r="RL205"/>
      <c r="RM205"/>
      <c r="RN205"/>
      <c r="RO205"/>
      <c r="RP205"/>
      <c r="RQ205"/>
      <c r="RR205"/>
      <c r="RS205"/>
      <c r="RT205"/>
      <c r="RU205"/>
      <c r="RV205"/>
      <c r="RW205"/>
      <c r="RX205"/>
      <c r="RY205"/>
      <c r="RZ205"/>
      <c r="SA205"/>
      <c r="SB205"/>
      <c r="SC205"/>
      <c r="SD205"/>
      <c r="SE205"/>
      <c r="SF205"/>
      <c r="SG205"/>
      <c r="SH205"/>
      <c r="SI205"/>
      <c r="SJ205"/>
      <c r="SK205"/>
      <c r="SL205"/>
      <c r="SM205"/>
      <c r="SN205"/>
      <c r="SO205"/>
      <c r="SP205"/>
      <c r="SQ205"/>
      <c r="SR205"/>
      <c r="SS205"/>
      <c r="ST205"/>
      <c r="SU205"/>
      <c r="SV205"/>
      <c r="SW205"/>
      <c r="SX205"/>
      <c r="SY205"/>
      <c r="SZ205"/>
      <c r="TA205"/>
      <c r="TB205"/>
      <c r="TC205"/>
      <c r="TD205"/>
      <c r="TE205"/>
      <c r="TF205"/>
      <c r="TG205"/>
      <c r="TH205"/>
      <c r="TI205"/>
      <c r="TJ205"/>
      <c r="TK205"/>
      <c r="TL205"/>
      <c r="TM205"/>
      <c r="TN205"/>
      <c r="TO205"/>
      <c r="TP205"/>
      <c r="TQ205"/>
      <c r="TR205"/>
      <c r="TS205"/>
      <c r="TT205"/>
      <c r="TU205"/>
      <c r="TV205"/>
      <c r="TW205"/>
      <c r="TX205"/>
      <c r="TY205"/>
      <c r="TZ205"/>
      <c r="UA205"/>
      <c r="UB205"/>
    </row>
    <row r="206" spans="1:548" s="66" customFormat="1" ht="35.25" customHeight="1" x14ac:dyDescent="0.25">
      <c r="A206" s="29" t="s">
        <v>132</v>
      </c>
      <c r="B206" s="201" t="s">
        <v>133</v>
      </c>
      <c r="C206" s="215"/>
      <c r="D206" s="215"/>
      <c r="E206" s="215"/>
      <c r="F206" s="216"/>
      <c r="G206" s="30" t="s">
        <v>50</v>
      </c>
      <c r="H206" s="31">
        <v>79</v>
      </c>
      <c r="I206" s="32">
        <v>0.6</v>
      </c>
      <c r="J206" s="74">
        <f t="shared" si="10"/>
        <v>47.4</v>
      </c>
      <c r="K206" s="32">
        <v>1</v>
      </c>
      <c r="L206" s="34">
        <f t="shared" si="11"/>
        <v>47.4</v>
      </c>
      <c r="M206" s="35">
        <v>79</v>
      </c>
      <c r="N206" s="32">
        <v>0.15</v>
      </c>
      <c r="O206" s="31">
        <f t="shared" si="12"/>
        <v>11.85</v>
      </c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</row>
    <row r="207" spans="1:548" s="66" customFormat="1" ht="33.75" customHeight="1" x14ac:dyDescent="0.25">
      <c r="A207" s="29" t="s">
        <v>134</v>
      </c>
      <c r="B207" s="201" t="s">
        <v>133</v>
      </c>
      <c r="C207" s="215"/>
      <c r="D207" s="215"/>
      <c r="E207" s="215"/>
      <c r="F207" s="216"/>
      <c r="G207" s="30" t="s">
        <v>50</v>
      </c>
      <c r="H207" s="38">
        <v>2</v>
      </c>
      <c r="I207" s="32">
        <v>0.25</v>
      </c>
      <c r="J207" s="33">
        <f t="shared" si="10"/>
        <v>0.5</v>
      </c>
      <c r="K207" s="32">
        <v>1</v>
      </c>
      <c r="L207" s="34">
        <f t="shared" si="11"/>
        <v>0.5</v>
      </c>
      <c r="M207" s="35"/>
      <c r="N207" s="32"/>
      <c r="O207" s="31">
        <f t="shared" si="12"/>
        <v>0</v>
      </c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  <c r="KK207"/>
      <c r="KL207"/>
      <c r="KM207"/>
      <c r="KN207"/>
      <c r="KO207"/>
      <c r="KP207"/>
      <c r="KQ207"/>
      <c r="KR207"/>
      <c r="KS207"/>
      <c r="KT207"/>
      <c r="KU207"/>
      <c r="KV207"/>
      <c r="KW207"/>
      <c r="KX207"/>
      <c r="KY207"/>
      <c r="KZ207"/>
      <c r="LA207"/>
      <c r="LB207"/>
      <c r="LC207"/>
      <c r="LD207"/>
      <c r="LE207"/>
      <c r="LF207"/>
      <c r="LG207"/>
      <c r="LH207"/>
      <c r="LI207"/>
      <c r="LJ207"/>
      <c r="LK207"/>
      <c r="LL207"/>
      <c r="LM207"/>
      <c r="LN207"/>
      <c r="LO207"/>
      <c r="LP207"/>
      <c r="LQ207"/>
      <c r="LR207"/>
      <c r="LS207"/>
      <c r="LT207"/>
      <c r="LU207"/>
      <c r="LV207"/>
      <c r="LW207"/>
      <c r="LX207"/>
      <c r="LY207"/>
      <c r="LZ207"/>
      <c r="MA207"/>
      <c r="MB207"/>
      <c r="MC207"/>
      <c r="MD207"/>
      <c r="ME207"/>
      <c r="MF207"/>
      <c r="MG207"/>
      <c r="MH207"/>
      <c r="MI207"/>
      <c r="MJ207"/>
      <c r="MK207"/>
      <c r="ML207"/>
      <c r="MM207"/>
      <c r="MN207"/>
      <c r="MO207"/>
      <c r="MP207"/>
      <c r="MQ207"/>
      <c r="MR207"/>
      <c r="MS207"/>
      <c r="MT207"/>
      <c r="MU207"/>
      <c r="MV207"/>
      <c r="MW207"/>
      <c r="MX207"/>
      <c r="MY207"/>
      <c r="MZ207"/>
      <c r="NA207"/>
      <c r="NB207"/>
      <c r="NC207"/>
      <c r="ND207"/>
      <c r="NE207"/>
      <c r="NF207"/>
      <c r="NG207"/>
      <c r="NH207"/>
      <c r="NI207"/>
      <c r="NJ207"/>
      <c r="NK207"/>
      <c r="NL207"/>
      <c r="NM207"/>
      <c r="NN207"/>
      <c r="NO207"/>
      <c r="NP207"/>
      <c r="NQ207"/>
      <c r="NR207"/>
      <c r="NS207"/>
      <c r="NT207"/>
      <c r="NU207"/>
      <c r="NV207"/>
      <c r="NW207"/>
      <c r="NX207"/>
      <c r="NY207"/>
      <c r="NZ207"/>
      <c r="OA207"/>
      <c r="OB207"/>
      <c r="OC207"/>
      <c r="OD207"/>
      <c r="OE207"/>
      <c r="OF207"/>
      <c r="OG207"/>
      <c r="OH207"/>
      <c r="OI207"/>
      <c r="OJ207"/>
      <c r="OK207"/>
      <c r="OL207"/>
      <c r="OM207"/>
      <c r="ON207"/>
      <c r="OO207"/>
      <c r="OP207"/>
      <c r="OQ207"/>
      <c r="OR207"/>
      <c r="OS207"/>
      <c r="OT207"/>
      <c r="OU207"/>
      <c r="OV207"/>
      <c r="OW207"/>
      <c r="OX207"/>
      <c r="OY207"/>
      <c r="OZ207"/>
      <c r="PA207"/>
      <c r="PB207"/>
      <c r="PC207"/>
      <c r="PD207"/>
      <c r="PE207"/>
      <c r="PF207"/>
      <c r="PG207"/>
      <c r="PH207"/>
      <c r="PI207"/>
      <c r="PJ207"/>
      <c r="PK207"/>
      <c r="PL207"/>
      <c r="PM207"/>
      <c r="PN207"/>
      <c r="PO207"/>
      <c r="PP207"/>
      <c r="PQ207"/>
      <c r="PR207"/>
      <c r="PS207"/>
      <c r="PT207"/>
      <c r="PU207"/>
      <c r="PV207"/>
      <c r="PW207"/>
      <c r="PX207"/>
      <c r="PY207"/>
      <c r="PZ207"/>
      <c r="QA207"/>
      <c r="QB207"/>
      <c r="QC207"/>
      <c r="QD207"/>
      <c r="QE207"/>
      <c r="QF207"/>
      <c r="QG207"/>
      <c r="QH207"/>
      <c r="QI207"/>
      <c r="QJ207"/>
      <c r="QK207"/>
      <c r="QL207"/>
      <c r="QM207"/>
      <c r="QN207"/>
      <c r="QO207"/>
      <c r="QP207"/>
      <c r="QQ207"/>
      <c r="QR207"/>
      <c r="QS207"/>
      <c r="QT207"/>
      <c r="QU207"/>
      <c r="QV207"/>
      <c r="QW207"/>
      <c r="QX207"/>
      <c r="QY207"/>
      <c r="QZ207"/>
      <c r="RA207"/>
      <c r="RB207"/>
      <c r="RC207"/>
      <c r="RD207"/>
      <c r="RE207"/>
      <c r="RF207"/>
      <c r="RG207"/>
      <c r="RH207"/>
      <c r="RI207"/>
      <c r="RJ207"/>
      <c r="RK207"/>
      <c r="RL207"/>
      <c r="RM207"/>
      <c r="RN207"/>
      <c r="RO207"/>
      <c r="RP207"/>
      <c r="RQ207"/>
      <c r="RR207"/>
      <c r="RS207"/>
      <c r="RT207"/>
      <c r="RU207"/>
      <c r="RV207"/>
      <c r="RW207"/>
      <c r="RX207"/>
      <c r="RY207"/>
      <c r="RZ207"/>
      <c r="SA207"/>
      <c r="SB207"/>
      <c r="SC207"/>
      <c r="SD207"/>
      <c r="SE207"/>
      <c r="SF207"/>
      <c r="SG207"/>
      <c r="SH207"/>
      <c r="SI207"/>
      <c r="SJ207"/>
      <c r="SK207"/>
      <c r="SL207"/>
      <c r="SM207"/>
      <c r="SN207"/>
      <c r="SO207"/>
      <c r="SP207"/>
      <c r="SQ207"/>
      <c r="SR207"/>
      <c r="SS207"/>
      <c r="ST207"/>
      <c r="SU207"/>
      <c r="SV207"/>
      <c r="SW207"/>
      <c r="SX207"/>
      <c r="SY207"/>
      <c r="SZ207"/>
      <c r="TA207"/>
      <c r="TB207"/>
      <c r="TC207"/>
      <c r="TD207"/>
      <c r="TE207"/>
      <c r="TF207"/>
      <c r="TG207"/>
      <c r="TH207"/>
      <c r="TI207"/>
      <c r="TJ207"/>
      <c r="TK207"/>
      <c r="TL207"/>
      <c r="TM207"/>
      <c r="TN207"/>
      <c r="TO207"/>
      <c r="TP207"/>
      <c r="TQ207"/>
      <c r="TR207"/>
      <c r="TS207"/>
      <c r="TT207"/>
      <c r="TU207"/>
      <c r="TV207"/>
      <c r="TW207"/>
      <c r="TX207"/>
      <c r="TY207"/>
      <c r="TZ207"/>
      <c r="UA207"/>
      <c r="UB207"/>
    </row>
    <row r="208" spans="1:548" s="66" customFormat="1" ht="51.75" customHeight="1" x14ac:dyDescent="0.25">
      <c r="A208" s="29" t="s">
        <v>135</v>
      </c>
      <c r="B208" s="221" t="s">
        <v>136</v>
      </c>
      <c r="C208" s="230"/>
      <c r="D208" s="230"/>
      <c r="E208" s="230"/>
      <c r="F208" s="231"/>
      <c r="G208" s="30" t="s">
        <v>50</v>
      </c>
      <c r="H208" s="87">
        <v>37</v>
      </c>
      <c r="I208" s="32">
        <v>1</v>
      </c>
      <c r="J208" s="74">
        <f t="shared" si="10"/>
        <v>37</v>
      </c>
      <c r="K208" s="32">
        <v>10</v>
      </c>
      <c r="L208" s="34">
        <f t="shared" si="11"/>
        <v>370</v>
      </c>
      <c r="M208" s="35"/>
      <c r="N208" s="32"/>
      <c r="O208" s="31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  <c r="JD208"/>
      <c r="JE208"/>
      <c r="JF208"/>
      <c r="JG208"/>
      <c r="JH208"/>
      <c r="JI208"/>
      <c r="JJ208"/>
      <c r="JK208"/>
      <c r="JL208"/>
      <c r="JM208"/>
      <c r="JN208"/>
      <c r="JO208"/>
      <c r="JP208"/>
      <c r="JQ208"/>
      <c r="JR208"/>
      <c r="JS208"/>
      <c r="JT208"/>
      <c r="JU208"/>
      <c r="JV208"/>
      <c r="JW208"/>
      <c r="JX208"/>
      <c r="JY208"/>
      <c r="JZ208"/>
      <c r="KA208"/>
      <c r="KB208"/>
      <c r="KC208"/>
      <c r="KD208"/>
      <c r="KE208"/>
      <c r="KF208"/>
      <c r="KG208"/>
      <c r="KH208"/>
      <c r="KI208"/>
      <c r="KJ208"/>
      <c r="KK208"/>
      <c r="KL208"/>
      <c r="KM208"/>
      <c r="KN208"/>
      <c r="KO208"/>
      <c r="KP208"/>
      <c r="KQ208"/>
      <c r="KR208"/>
      <c r="KS208"/>
      <c r="KT208"/>
      <c r="KU208"/>
      <c r="KV208"/>
      <c r="KW208"/>
      <c r="KX208"/>
      <c r="KY208"/>
      <c r="KZ208"/>
      <c r="LA208"/>
      <c r="LB208"/>
      <c r="LC208"/>
      <c r="LD208"/>
      <c r="LE208"/>
      <c r="LF208"/>
      <c r="LG208"/>
      <c r="LH208"/>
      <c r="LI208"/>
      <c r="LJ208"/>
      <c r="LK208"/>
      <c r="LL208"/>
      <c r="LM208"/>
      <c r="LN208"/>
      <c r="LO208"/>
      <c r="LP208"/>
      <c r="LQ208"/>
      <c r="LR208"/>
      <c r="LS208"/>
      <c r="LT208"/>
      <c r="LU208"/>
      <c r="LV208"/>
      <c r="LW208"/>
      <c r="LX208"/>
      <c r="LY208"/>
      <c r="LZ208"/>
      <c r="MA208"/>
      <c r="MB208"/>
      <c r="MC208"/>
      <c r="MD208"/>
      <c r="ME208"/>
      <c r="MF208"/>
      <c r="MG208"/>
      <c r="MH208"/>
      <c r="MI208"/>
      <c r="MJ208"/>
      <c r="MK208"/>
      <c r="ML208"/>
      <c r="MM208"/>
      <c r="MN208"/>
      <c r="MO208"/>
      <c r="MP208"/>
      <c r="MQ208"/>
      <c r="MR208"/>
      <c r="MS208"/>
      <c r="MT208"/>
      <c r="MU208"/>
      <c r="MV208"/>
      <c r="MW208"/>
      <c r="MX208"/>
      <c r="MY208"/>
      <c r="MZ208"/>
      <c r="NA208"/>
      <c r="NB208"/>
      <c r="NC208"/>
      <c r="ND208"/>
      <c r="NE208"/>
      <c r="NF208"/>
      <c r="NG208"/>
      <c r="NH208"/>
      <c r="NI208"/>
      <c r="NJ208"/>
      <c r="NK208"/>
      <c r="NL208"/>
      <c r="NM208"/>
      <c r="NN208"/>
      <c r="NO208"/>
      <c r="NP208"/>
      <c r="NQ208"/>
      <c r="NR208"/>
      <c r="NS208"/>
      <c r="NT208"/>
      <c r="NU208"/>
      <c r="NV208"/>
      <c r="NW208"/>
      <c r="NX208"/>
      <c r="NY208"/>
      <c r="NZ208"/>
      <c r="OA208"/>
      <c r="OB208"/>
      <c r="OC208"/>
      <c r="OD208"/>
      <c r="OE208"/>
      <c r="OF208"/>
      <c r="OG208"/>
      <c r="OH208"/>
      <c r="OI208"/>
      <c r="OJ208"/>
      <c r="OK208"/>
      <c r="OL208"/>
      <c r="OM208"/>
      <c r="ON208"/>
      <c r="OO208"/>
      <c r="OP208"/>
      <c r="OQ208"/>
      <c r="OR208"/>
      <c r="OS208"/>
      <c r="OT208"/>
      <c r="OU208"/>
      <c r="OV208"/>
      <c r="OW208"/>
      <c r="OX208"/>
      <c r="OY208"/>
      <c r="OZ208"/>
      <c r="PA208"/>
      <c r="PB208"/>
      <c r="PC208"/>
      <c r="PD208"/>
      <c r="PE208"/>
      <c r="PF208"/>
      <c r="PG208"/>
      <c r="PH208"/>
      <c r="PI208"/>
      <c r="PJ208"/>
      <c r="PK208"/>
      <c r="PL208"/>
      <c r="PM208"/>
      <c r="PN208"/>
      <c r="PO208"/>
      <c r="PP208"/>
      <c r="PQ208"/>
      <c r="PR208"/>
      <c r="PS208"/>
      <c r="PT208"/>
      <c r="PU208"/>
      <c r="PV208"/>
      <c r="PW208"/>
      <c r="PX208"/>
      <c r="PY208"/>
      <c r="PZ208"/>
      <c r="QA208"/>
      <c r="QB208"/>
      <c r="QC208"/>
      <c r="QD208"/>
      <c r="QE208"/>
      <c r="QF208"/>
      <c r="QG208"/>
      <c r="QH208"/>
      <c r="QI208"/>
      <c r="QJ208"/>
      <c r="QK208"/>
      <c r="QL208"/>
      <c r="QM208"/>
      <c r="QN208"/>
      <c r="QO208"/>
      <c r="QP208"/>
      <c r="QQ208"/>
      <c r="QR208"/>
      <c r="QS208"/>
      <c r="QT208"/>
      <c r="QU208"/>
      <c r="QV208"/>
      <c r="QW208"/>
      <c r="QX208"/>
      <c r="QY208"/>
      <c r="QZ208"/>
      <c r="RA208"/>
      <c r="RB208"/>
      <c r="RC208"/>
      <c r="RD208"/>
      <c r="RE208"/>
      <c r="RF208"/>
      <c r="RG208"/>
      <c r="RH208"/>
      <c r="RI208"/>
      <c r="RJ208"/>
      <c r="RK208"/>
      <c r="RL208"/>
      <c r="RM208"/>
      <c r="RN208"/>
      <c r="RO208"/>
      <c r="RP208"/>
      <c r="RQ208"/>
      <c r="RR208"/>
      <c r="RS208"/>
      <c r="RT208"/>
      <c r="RU208"/>
      <c r="RV208"/>
      <c r="RW208"/>
      <c r="RX208"/>
      <c r="RY208"/>
      <c r="RZ208"/>
      <c r="SA208"/>
      <c r="SB208"/>
      <c r="SC208"/>
      <c r="SD208"/>
      <c r="SE208"/>
      <c r="SF208"/>
      <c r="SG208"/>
      <c r="SH208"/>
      <c r="SI208"/>
      <c r="SJ208"/>
      <c r="SK208"/>
      <c r="SL208"/>
      <c r="SM208"/>
      <c r="SN208"/>
      <c r="SO208"/>
      <c r="SP208"/>
      <c r="SQ208"/>
      <c r="SR208"/>
      <c r="SS208"/>
      <c r="ST208"/>
      <c r="SU208"/>
      <c r="SV208"/>
      <c r="SW208"/>
      <c r="SX208"/>
      <c r="SY208"/>
      <c r="SZ208"/>
      <c r="TA208"/>
      <c r="TB208"/>
      <c r="TC208"/>
      <c r="TD208"/>
      <c r="TE208"/>
      <c r="TF208"/>
      <c r="TG208"/>
      <c r="TH208"/>
      <c r="TI208"/>
      <c r="TJ208"/>
      <c r="TK208"/>
      <c r="TL208"/>
      <c r="TM208"/>
      <c r="TN208"/>
      <c r="TO208"/>
      <c r="TP208"/>
      <c r="TQ208"/>
      <c r="TR208"/>
      <c r="TS208"/>
      <c r="TT208"/>
      <c r="TU208"/>
      <c r="TV208"/>
      <c r="TW208"/>
      <c r="TX208"/>
      <c r="TY208"/>
      <c r="TZ208"/>
      <c r="UA208"/>
      <c r="UB208"/>
    </row>
    <row r="209" spans="1:548" s="66" customFormat="1" ht="43.5" customHeight="1" x14ac:dyDescent="0.25">
      <c r="A209" s="29" t="s">
        <v>137</v>
      </c>
      <c r="B209" s="201" t="s">
        <v>138</v>
      </c>
      <c r="C209" s="215"/>
      <c r="D209" s="215"/>
      <c r="E209" s="215"/>
      <c r="F209" s="216"/>
      <c r="G209" s="30" t="s">
        <v>50</v>
      </c>
      <c r="H209" s="87">
        <v>2</v>
      </c>
      <c r="I209" s="32">
        <v>1</v>
      </c>
      <c r="J209" s="74">
        <f t="shared" si="10"/>
        <v>2</v>
      </c>
      <c r="K209" s="32">
        <v>40</v>
      </c>
      <c r="L209" s="34">
        <f t="shared" si="11"/>
        <v>80</v>
      </c>
      <c r="M209" s="35"/>
      <c r="N209" s="32"/>
      <c r="O209" s="31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  <c r="JD209"/>
      <c r="JE209"/>
      <c r="JF209"/>
      <c r="JG209"/>
      <c r="JH209"/>
      <c r="JI209"/>
      <c r="JJ209"/>
      <c r="JK209"/>
      <c r="JL209"/>
      <c r="JM209"/>
      <c r="JN209"/>
      <c r="JO209"/>
      <c r="JP209"/>
      <c r="JQ209"/>
      <c r="JR209"/>
      <c r="JS209"/>
      <c r="JT209"/>
      <c r="JU209"/>
      <c r="JV209"/>
      <c r="JW209"/>
      <c r="JX209"/>
      <c r="JY209"/>
      <c r="JZ209"/>
      <c r="KA209"/>
      <c r="KB209"/>
      <c r="KC209"/>
      <c r="KD209"/>
      <c r="KE209"/>
      <c r="KF209"/>
      <c r="KG209"/>
      <c r="KH209"/>
      <c r="KI209"/>
      <c r="KJ209"/>
      <c r="KK209"/>
      <c r="KL209"/>
      <c r="KM209"/>
      <c r="KN209"/>
      <c r="KO209"/>
      <c r="KP209"/>
      <c r="KQ209"/>
      <c r="KR209"/>
      <c r="KS209"/>
      <c r="KT209"/>
      <c r="KU209"/>
      <c r="KV209"/>
      <c r="KW209"/>
      <c r="KX209"/>
      <c r="KY209"/>
      <c r="KZ209"/>
      <c r="LA209"/>
      <c r="LB209"/>
      <c r="LC209"/>
      <c r="LD209"/>
      <c r="LE209"/>
      <c r="LF209"/>
      <c r="LG209"/>
      <c r="LH209"/>
      <c r="LI209"/>
      <c r="LJ209"/>
      <c r="LK209"/>
      <c r="LL209"/>
      <c r="LM209"/>
      <c r="LN209"/>
      <c r="LO209"/>
      <c r="LP209"/>
      <c r="LQ209"/>
      <c r="LR209"/>
      <c r="LS209"/>
      <c r="LT209"/>
      <c r="LU209"/>
      <c r="LV209"/>
      <c r="LW209"/>
      <c r="LX209"/>
      <c r="LY209"/>
      <c r="LZ209"/>
      <c r="MA209"/>
      <c r="MB209"/>
      <c r="MC209"/>
      <c r="MD209"/>
      <c r="ME209"/>
      <c r="MF209"/>
      <c r="MG209"/>
      <c r="MH209"/>
      <c r="MI209"/>
      <c r="MJ209"/>
      <c r="MK209"/>
      <c r="ML209"/>
      <c r="MM209"/>
      <c r="MN209"/>
      <c r="MO209"/>
      <c r="MP209"/>
      <c r="MQ209"/>
      <c r="MR209"/>
      <c r="MS209"/>
      <c r="MT209"/>
      <c r="MU209"/>
      <c r="MV209"/>
      <c r="MW209"/>
      <c r="MX209"/>
      <c r="MY209"/>
      <c r="MZ209"/>
      <c r="NA209"/>
      <c r="NB209"/>
      <c r="NC209"/>
      <c r="ND209"/>
      <c r="NE209"/>
      <c r="NF209"/>
      <c r="NG209"/>
      <c r="NH209"/>
      <c r="NI209"/>
      <c r="NJ209"/>
      <c r="NK209"/>
      <c r="NL209"/>
      <c r="NM209"/>
      <c r="NN209"/>
      <c r="NO209"/>
      <c r="NP209"/>
      <c r="NQ209"/>
      <c r="NR209"/>
      <c r="NS209"/>
      <c r="NT209"/>
      <c r="NU209"/>
      <c r="NV209"/>
      <c r="NW209"/>
      <c r="NX209"/>
      <c r="NY209"/>
      <c r="NZ209"/>
      <c r="OA209"/>
      <c r="OB209"/>
      <c r="OC209"/>
      <c r="OD209"/>
      <c r="OE209"/>
      <c r="OF209"/>
      <c r="OG209"/>
      <c r="OH209"/>
      <c r="OI209"/>
      <c r="OJ209"/>
      <c r="OK209"/>
      <c r="OL209"/>
      <c r="OM209"/>
      <c r="ON209"/>
      <c r="OO209"/>
      <c r="OP209"/>
      <c r="OQ209"/>
      <c r="OR209"/>
      <c r="OS209"/>
      <c r="OT209"/>
      <c r="OU209"/>
      <c r="OV209"/>
      <c r="OW209"/>
      <c r="OX209"/>
      <c r="OY209"/>
      <c r="OZ209"/>
      <c r="PA209"/>
      <c r="PB209"/>
      <c r="PC209"/>
      <c r="PD209"/>
      <c r="PE209"/>
      <c r="PF209"/>
      <c r="PG209"/>
      <c r="PH209"/>
      <c r="PI209"/>
      <c r="PJ209"/>
      <c r="PK209"/>
      <c r="PL209"/>
      <c r="PM209"/>
      <c r="PN209"/>
      <c r="PO209"/>
      <c r="PP209"/>
      <c r="PQ209"/>
      <c r="PR209"/>
      <c r="PS209"/>
      <c r="PT209"/>
      <c r="PU209"/>
      <c r="PV209"/>
      <c r="PW209"/>
      <c r="PX209"/>
      <c r="PY209"/>
      <c r="PZ209"/>
      <c r="QA209"/>
      <c r="QB209"/>
      <c r="QC209"/>
      <c r="QD209"/>
      <c r="QE209"/>
      <c r="QF209"/>
      <c r="QG209"/>
      <c r="QH209"/>
      <c r="QI209"/>
      <c r="QJ209"/>
      <c r="QK209"/>
      <c r="QL209"/>
      <c r="QM209"/>
      <c r="QN209"/>
      <c r="QO209"/>
      <c r="QP209"/>
      <c r="QQ209"/>
      <c r="QR209"/>
      <c r="QS209"/>
      <c r="QT209"/>
      <c r="QU209"/>
      <c r="QV209"/>
      <c r="QW209"/>
      <c r="QX209"/>
      <c r="QY209"/>
      <c r="QZ209"/>
      <c r="RA209"/>
      <c r="RB209"/>
      <c r="RC209"/>
      <c r="RD209"/>
      <c r="RE209"/>
      <c r="RF209"/>
      <c r="RG209"/>
      <c r="RH209"/>
      <c r="RI209"/>
      <c r="RJ209"/>
      <c r="RK209"/>
      <c r="RL209"/>
      <c r="RM209"/>
      <c r="RN209"/>
      <c r="RO209"/>
      <c r="RP209"/>
      <c r="RQ209"/>
      <c r="RR209"/>
      <c r="RS209"/>
      <c r="RT209"/>
      <c r="RU209"/>
      <c r="RV209"/>
      <c r="RW209"/>
      <c r="RX209"/>
      <c r="RY209"/>
      <c r="RZ209"/>
      <c r="SA209"/>
      <c r="SB209"/>
      <c r="SC209"/>
      <c r="SD209"/>
      <c r="SE209"/>
      <c r="SF209"/>
      <c r="SG209"/>
      <c r="SH209"/>
      <c r="SI209"/>
      <c r="SJ209"/>
      <c r="SK209"/>
      <c r="SL209"/>
      <c r="SM209"/>
      <c r="SN209"/>
      <c r="SO209"/>
      <c r="SP209"/>
      <c r="SQ209"/>
      <c r="SR209"/>
      <c r="SS209"/>
      <c r="ST209"/>
      <c r="SU209"/>
      <c r="SV209"/>
      <c r="SW209"/>
      <c r="SX209"/>
      <c r="SY209"/>
      <c r="SZ209"/>
      <c r="TA209"/>
      <c r="TB209"/>
      <c r="TC209"/>
      <c r="TD209"/>
      <c r="TE209"/>
      <c r="TF209"/>
      <c r="TG209"/>
      <c r="TH209"/>
      <c r="TI209"/>
      <c r="TJ209"/>
      <c r="TK209"/>
      <c r="TL209"/>
      <c r="TM209"/>
      <c r="TN209"/>
      <c r="TO209"/>
      <c r="TP209"/>
      <c r="TQ209"/>
      <c r="TR209"/>
      <c r="TS209"/>
      <c r="TT209"/>
      <c r="TU209"/>
      <c r="TV209"/>
      <c r="TW209"/>
      <c r="TX209"/>
      <c r="TY209"/>
      <c r="TZ209"/>
      <c r="UA209"/>
      <c r="UB209"/>
    </row>
    <row r="210" spans="1:548" s="66" customFormat="1" ht="15.75" thickBot="1" x14ac:dyDescent="0.3">
      <c r="A210" s="53"/>
      <c r="B210" s="138" t="s">
        <v>52</v>
      </c>
      <c r="C210" s="139"/>
      <c r="D210" s="139"/>
      <c r="E210" s="139"/>
      <c r="F210" s="140"/>
      <c r="G210" s="54"/>
      <c r="H210" s="55"/>
      <c r="I210" s="56"/>
      <c r="J210" s="57">
        <f>SUM(J202:J209)</f>
        <v>1275.9000000000001</v>
      </c>
      <c r="K210" s="57"/>
      <c r="L210" s="57">
        <f>SUM(L202:L209)</f>
        <v>797.65</v>
      </c>
      <c r="M210" s="57">
        <f>SUM(M202:M209)</f>
        <v>158</v>
      </c>
      <c r="N210" s="56"/>
      <c r="O210" s="57">
        <f>SUM(O202:O209)</f>
        <v>308.10000000000002</v>
      </c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  <c r="JT210"/>
      <c r="JU210"/>
      <c r="JV210"/>
      <c r="JW210"/>
      <c r="JX210"/>
      <c r="JY210"/>
      <c r="JZ210"/>
      <c r="KA210"/>
      <c r="KB210"/>
      <c r="KC210"/>
      <c r="KD210"/>
      <c r="KE210"/>
      <c r="KF210"/>
      <c r="KG210"/>
      <c r="KH210"/>
      <c r="KI210"/>
      <c r="KJ210"/>
      <c r="KK210"/>
      <c r="KL210"/>
      <c r="KM210"/>
      <c r="KN210"/>
      <c r="KO210"/>
      <c r="KP210"/>
      <c r="KQ210"/>
      <c r="KR210"/>
      <c r="KS210"/>
      <c r="KT210"/>
      <c r="KU210"/>
      <c r="KV210"/>
      <c r="KW210"/>
      <c r="KX210"/>
      <c r="KY210"/>
      <c r="KZ210"/>
      <c r="LA210"/>
      <c r="LB210"/>
      <c r="LC210"/>
      <c r="LD210"/>
      <c r="LE210"/>
      <c r="LF210"/>
      <c r="LG210"/>
      <c r="LH210"/>
      <c r="LI210"/>
      <c r="LJ210"/>
      <c r="LK210"/>
      <c r="LL210"/>
      <c r="LM210"/>
      <c r="LN210"/>
      <c r="LO210"/>
      <c r="LP210"/>
      <c r="LQ210"/>
      <c r="LR210"/>
      <c r="LS210"/>
      <c r="LT210"/>
      <c r="LU210"/>
      <c r="LV210"/>
      <c r="LW210"/>
      <c r="LX210"/>
      <c r="LY210"/>
      <c r="LZ210"/>
      <c r="MA210"/>
      <c r="MB210"/>
      <c r="MC210"/>
      <c r="MD210"/>
      <c r="ME210"/>
      <c r="MF210"/>
      <c r="MG210"/>
      <c r="MH210"/>
      <c r="MI210"/>
      <c r="MJ210"/>
      <c r="MK210"/>
      <c r="ML210"/>
      <c r="MM210"/>
      <c r="MN210"/>
      <c r="MO210"/>
      <c r="MP210"/>
      <c r="MQ210"/>
      <c r="MR210"/>
      <c r="MS210"/>
      <c r="MT210"/>
      <c r="MU210"/>
      <c r="MV210"/>
      <c r="MW210"/>
      <c r="MX210"/>
      <c r="MY210"/>
      <c r="MZ210"/>
      <c r="NA210"/>
      <c r="NB210"/>
      <c r="NC210"/>
      <c r="ND210"/>
      <c r="NE210"/>
      <c r="NF210"/>
      <c r="NG210"/>
      <c r="NH210"/>
      <c r="NI210"/>
      <c r="NJ210"/>
      <c r="NK210"/>
      <c r="NL210"/>
      <c r="NM210"/>
      <c r="NN210"/>
      <c r="NO210"/>
      <c r="NP210"/>
      <c r="NQ210"/>
      <c r="NR210"/>
      <c r="NS210"/>
      <c r="NT210"/>
      <c r="NU210"/>
      <c r="NV210"/>
      <c r="NW210"/>
      <c r="NX210"/>
      <c r="NY210"/>
      <c r="NZ210"/>
      <c r="OA210"/>
      <c r="OB210"/>
      <c r="OC210"/>
      <c r="OD210"/>
      <c r="OE210"/>
      <c r="OF210"/>
      <c r="OG210"/>
      <c r="OH210"/>
      <c r="OI210"/>
      <c r="OJ210"/>
      <c r="OK210"/>
      <c r="OL210"/>
      <c r="OM210"/>
      <c r="ON210"/>
      <c r="OO210"/>
      <c r="OP210"/>
      <c r="OQ210"/>
      <c r="OR210"/>
      <c r="OS210"/>
      <c r="OT210"/>
      <c r="OU210"/>
      <c r="OV210"/>
      <c r="OW210"/>
      <c r="OX210"/>
      <c r="OY210"/>
      <c r="OZ210"/>
      <c r="PA210"/>
      <c r="PB210"/>
      <c r="PC210"/>
      <c r="PD210"/>
      <c r="PE210"/>
      <c r="PF210"/>
      <c r="PG210"/>
      <c r="PH210"/>
      <c r="PI210"/>
      <c r="PJ210"/>
      <c r="PK210"/>
      <c r="PL210"/>
      <c r="PM210"/>
      <c r="PN210"/>
      <c r="PO210"/>
      <c r="PP210"/>
      <c r="PQ210"/>
      <c r="PR210"/>
      <c r="PS210"/>
      <c r="PT210"/>
      <c r="PU210"/>
      <c r="PV210"/>
      <c r="PW210"/>
      <c r="PX210"/>
      <c r="PY210"/>
      <c r="PZ210"/>
      <c r="QA210"/>
      <c r="QB210"/>
      <c r="QC210"/>
      <c r="QD210"/>
      <c r="QE210"/>
      <c r="QF210"/>
      <c r="QG210"/>
      <c r="QH210"/>
      <c r="QI210"/>
      <c r="QJ210"/>
      <c r="QK210"/>
      <c r="QL210"/>
      <c r="QM210"/>
      <c r="QN210"/>
      <c r="QO210"/>
      <c r="QP210"/>
      <c r="QQ210"/>
      <c r="QR210"/>
      <c r="QS210"/>
      <c r="QT210"/>
      <c r="QU210"/>
      <c r="QV210"/>
      <c r="QW210"/>
      <c r="QX210"/>
      <c r="QY210"/>
      <c r="QZ210"/>
      <c r="RA210"/>
      <c r="RB210"/>
      <c r="RC210"/>
      <c r="RD210"/>
      <c r="RE210"/>
      <c r="RF210"/>
      <c r="RG210"/>
      <c r="RH210"/>
      <c r="RI210"/>
      <c r="RJ210"/>
      <c r="RK210"/>
      <c r="RL210"/>
      <c r="RM210"/>
      <c r="RN210"/>
      <c r="RO210"/>
      <c r="RP210"/>
      <c r="RQ210"/>
      <c r="RR210"/>
      <c r="RS210"/>
      <c r="RT210"/>
      <c r="RU210"/>
      <c r="RV210"/>
      <c r="RW210"/>
      <c r="RX210"/>
      <c r="RY210"/>
      <c r="RZ210"/>
      <c r="SA210"/>
      <c r="SB210"/>
      <c r="SC210"/>
      <c r="SD210"/>
      <c r="SE210"/>
      <c r="SF210"/>
      <c r="SG210"/>
      <c r="SH210"/>
      <c r="SI210"/>
      <c r="SJ210"/>
      <c r="SK210"/>
      <c r="SL210"/>
      <c r="SM210"/>
      <c r="SN210"/>
      <c r="SO210"/>
      <c r="SP210"/>
      <c r="SQ210"/>
      <c r="SR210"/>
      <c r="SS210"/>
      <c r="ST210"/>
      <c r="SU210"/>
      <c r="SV210"/>
      <c r="SW210"/>
      <c r="SX210"/>
      <c r="SY210"/>
      <c r="SZ210"/>
      <c r="TA210"/>
      <c r="TB210"/>
      <c r="TC210"/>
      <c r="TD210"/>
      <c r="TE210"/>
      <c r="TF210"/>
      <c r="TG210"/>
      <c r="TH210"/>
      <c r="TI210"/>
      <c r="TJ210"/>
      <c r="TK210"/>
      <c r="TL210"/>
      <c r="TM210"/>
      <c r="TN210"/>
      <c r="TO210"/>
      <c r="TP210"/>
      <c r="TQ210"/>
      <c r="TR210"/>
      <c r="TS210"/>
      <c r="TT210"/>
      <c r="TU210"/>
      <c r="TV210"/>
      <c r="TW210"/>
      <c r="TX210"/>
      <c r="TY210"/>
      <c r="TZ210"/>
      <c r="UA210"/>
      <c r="UB210"/>
    </row>
    <row r="211" spans="1:548" s="66" customFormat="1" x14ac:dyDescent="0.25">
      <c r="A211" s="44"/>
      <c r="B211" s="44"/>
      <c r="C211" s="44"/>
      <c r="D211" s="44"/>
      <c r="E211" s="44"/>
      <c r="F211" s="44"/>
      <c r="G211" s="9"/>
      <c r="H211" s="9"/>
      <c r="I211" s="9"/>
      <c r="J211" s="9"/>
      <c r="K211" s="9"/>
      <c r="L211" s="9"/>
      <c r="M211" s="9"/>
      <c r="N211" s="9"/>
      <c r="O211" s="9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  <c r="MH211"/>
      <c r="MI211"/>
      <c r="MJ211"/>
      <c r="MK211"/>
      <c r="ML211"/>
      <c r="MM211"/>
      <c r="MN211"/>
      <c r="MO211"/>
      <c r="MP211"/>
      <c r="MQ211"/>
      <c r="MR211"/>
      <c r="MS211"/>
      <c r="MT211"/>
      <c r="MU211"/>
      <c r="MV211"/>
      <c r="MW211"/>
      <c r="MX211"/>
      <c r="MY211"/>
      <c r="MZ211"/>
      <c r="NA211"/>
      <c r="NB211"/>
      <c r="NC211"/>
      <c r="ND211"/>
      <c r="NE211"/>
      <c r="NF211"/>
      <c r="NG211"/>
      <c r="NH211"/>
      <c r="NI211"/>
      <c r="NJ211"/>
      <c r="NK211"/>
      <c r="NL211"/>
      <c r="NM211"/>
      <c r="NN211"/>
      <c r="NO211"/>
      <c r="NP211"/>
      <c r="NQ211"/>
      <c r="NR211"/>
      <c r="NS211"/>
      <c r="NT211"/>
      <c r="NU211"/>
      <c r="NV211"/>
      <c r="NW211"/>
      <c r="NX211"/>
      <c r="NY211"/>
      <c r="NZ211"/>
      <c r="OA211"/>
      <c r="OB211"/>
      <c r="OC211"/>
      <c r="OD211"/>
      <c r="OE211"/>
      <c r="OF211"/>
      <c r="OG211"/>
      <c r="OH211"/>
      <c r="OI211"/>
      <c r="OJ211"/>
      <c r="OK211"/>
      <c r="OL211"/>
      <c r="OM211"/>
      <c r="ON211"/>
      <c r="OO211"/>
      <c r="OP211"/>
      <c r="OQ211"/>
      <c r="OR211"/>
      <c r="OS211"/>
      <c r="OT211"/>
      <c r="OU211"/>
      <c r="OV211"/>
      <c r="OW211"/>
      <c r="OX211"/>
      <c r="OY211"/>
      <c r="OZ211"/>
      <c r="PA211"/>
      <c r="PB211"/>
      <c r="PC211"/>
      <c r="PD211"/>
      <c r="PE211"/>
      <c r="PF211"/>
      <c r="PG211"/>
      <c r="PH211"/>
      <c r="PI211"/>
      <c r="PJ211"/>
      <c r="PK211"/>
      <c r="PL211"/>
      <c r="PM211"/>
      <c r="PN211"/>
      <c r="PO211"/>
      <c r="PP211"/>
      <c r="PQ211"/>
      <c r="PR211"/>
      <c r="PS211"/>
      <c r="PT211"/>
      <c r="PU211"/>
      <c r="PV211"/>
      <c r="PW211"/>
      <c r="PX211"/>
      <c r="PY211"/>
      <c r="PZ211"/>
      <c r="QA211"/>
      <c r="QB211"/>
      <c r="QC211"/>
      <c r="QD211"/>
      <c r="QE211"/>
      <c r="QF211"/>
      <c r="QG211"/>
      <c r="QH211"/>
      <c r="QI211"/>
      <c r="QJ211"/>
      <c r="QK211"/>
      <c r="QL211"/>
      <c r="QM211"/>
      <c r="QN211"/>
      <c r="QO211"/>
      <c r="QP211"/>
      <c r="QQ211"/>
      <c r="QR211"/>
      <c r="QS211"/>
      <c r="QT211"/>
      <c r="QU211"/>
      <c r="QV211"/>
      <c r="QW211"/>
      <c r="QX211"/>
      <c r="QY211"/>
      <c r="QZ211"/>
      <c r="RA211"/>
      <c r="RB211"/>
      <c r="RC211"/>
      <c r="RD211"/>
      <c r="RE211"/>
      <c r="RF211"/>
      <c r="RG211"/>
      <c r="RH211"/>
      <c r="RI211"/>
      <c r="RJ211"/>
      <c r="RK211"/>
      <c r="RL211"/>
      <c r="RM211"/>
      <c r="RN211"/>
      <c r="RO211"/>
      <c r="RP211"/>
      <c r="RQ211"/>
      <c r="RR211"/>
      <c r="RS211"/>
      <c r="RT211"/>
      <c r="RU211"/>
      <c r="RV211"/>
      <c r="RW211"/>
      <c r="RX211"/>
      <c r="RY211"/>
      <c r="RZ211"/>
      <c r="SA211"/>
      <c r="SB211"/>
      <c r="SC211"/>
      <c r="SD211"/>
      <c r="SE211"/>
      <c r="SF211"/>
      <c r="SG211"/>
      <c r="SH211"/>
      <c r="SI211"/>
      <c r="SJ211"/>
      <c r="SK211"/>
      <c r="SL211"/>
      <c r="SM211"/>
      <c r="SN211"/>
      <c r="SO211"/>
      <c r="SP211"/>
      <c r="SQ211"/>
      <c r="SR211"/>
      <c r="SS211"/>
      <c r="ST211"/>
      <c r="SU211"/>
      <c r="SV211"/>
      <c r="SW211"/>
      <c r="SX211"/>
      <c r="SY211"/>
      <c r="SZ211"/>
      <c r="TA211"/>
      <c r="TB211"/>
      <c r="TC211"/>
      <c r="TD211"/>
      <c r="TE211"/>
      <c r="TF211"/>
      <c r="TG211"/>
      <c r="TH211"/>
      <c r="TI211"/>
      <c r="TJ211"/>
      <c r="TK211"/>
      <c r="TL211"/>
      <c r="TM211"/>
      <c r="TN211"/>
      <c r="TO211"/>
      <c r="TP211"/>
      <c r="TQ211"/>
      <c r="TR211"/>
      <c r="TS211"/>
      <c r="TT211"/>
      <c r="TU211"/>
      <c r="TV211"/>
      <c r="TW211"/>
      <c r="TX211"/>
      <c r="TY211"/>
      <c r="TZ211"/>
      <c r="UA211"/>
      <c r="UB211"/>
    </row>
    <row r="212" spans="1:548" customFormat="1" x14ac:dyDescent="0.25"/>
    <row r="213" spans="1:548" customFormat="1" x14ac:dyDescent="0.25"/>
    <row r="214" spans="1:548" customFormat="1" x14ac:dyDescent="0.25"/>
    <row r="215" spans="1:548" customFormat="1" x14ac:dyDescent="0.25"/>
    <row r="216" spans="1:548" customFormat="1" x14ac:dyDescent="0.25"/>
    <row r="217" spans="1:548" customFormat="1" x14ac:dyDescent="0.25"/>
    <row r="218" spans="1:548" customFormat="1" x14ac:dyDescent="0.25"/>
    <row r="219" spans="1:548" customFormat="1" x14ac:dyDescent="0.25"/>
    <row r="220" spans="1:548" customFormat="1" x14ac:dyDescent="0.25"/>
    <row r="221" spans="1:548" customFormat="1" x14ac:dyDescent="0.25"/>
    <row r="222" spans="1:548" customFormat="1" x14ac:dyDescent="0.25"/>
    <row r="223" spans="1:548" customFormat="1" x14ac:dyDescent="0.25"/>
    <row r="224" spans="1:548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</sheetData>
  <mergeCells count="133">
    <mergeCell ref="B208:F208"/>
    <mergeCell ref="B209:F209"/>
    <mergeCell ref="B210:F210"/>
    <mergeCell ref="B205:F205"/>
    <mergeCell ref="B206:F206"/>
    <mergeCell ref="B207:F207"/>
    <mergeCell ref="B202:F202"/>
    <mergeCell ref="B203:F203"/>
    <mergeCell ref="B204:F204"/>
    <mergeCell ref="B198:F198"/>
    <mergeCell ref="B201:F201"/>
    <mergeCell ref="N190:O191"/>
    <mergeCell ref="A192:F193"/>
    <mergeCell ref="H192:O193"/>
    <mergeCell ref="H194:L195"/>
    <mergeCell ref="M194:O195"/>
    <mergeCell ref="A183:H191"/>
    <mergeCell ref="I183:M183"/>
    <mergeCell ref="I185:M191"/>
    <mergeCell ref="B179:F179"/>
    <mergeCell ref="B180:F180"/>
    <mergeCell ref="B181:F181"/>
    <mergeCell ref="B178:F178"/>
    <mergeCell ref="B176:F176"/>
    <mergeCell ref="B177:F177"/>
    <mergeCell ref="B173:F173"/>
    <mergeCell ref="B174:F174"/>
    <mergeCell ref="B175:F175"/>
    <mergeCell ref="B172:F172"/>
    <mergeCell ref="B169:F169"/>
    <mergeCell ref="B170:F170"/>
    <mergeCell ref="B171:F171"/>
    <mergeCell ref="B163:F163"/>
    <mergeCell ref="B166:F166"/>
    <mergeCell ref="B167:F167"/>
    <mergeCell ref="B168:F168"/>
    <mergeCell ref="N155:O156"/>
    <mergeCell ref="A157:F158"/>
    <mergeCell ref="H157:O158"/>
    <mergeCell ref="H159:L160"/>
    <mergeCell ref="M159:O160"/>
    <mergeCell ref="B144:F144"/>
    <mergeCell ref="A148:H156"/>
    <mergeCell ref="I148:M148"/>
    <mergeCell ref="I150:M156"/>
    <mergeCell ref="B141:F141"/>
    <mergeCell ref="B142:F142"/>
    <mergeCell ref="B143:F143"/>
    <mergeCell ref="B139:F139"/>
    <mergeCell ref="B140:F140"/>
    <mergeCell ref="B138:F138"/>
    <mergeCell ref="B135:F135"/>
    <mergeCell ref="N127:O128"/>
    <mergeCell ref="A129:F130"/>
    <mergeCell ref="H129:O130"/>
    <mergeCell ref="H131:L132"/>
    <mergeCell ref="M131:O132"/>
    <mergeCell ref="I120:M120"/>
    <mergeCell ref="I122:M128"/>
    <mergeCell ref="B114:F114"/>
    <mergeCell ref="B115:F115"/>
    <mergeCell ref="B116:F116"/>
    <mergeCell ref="A120:H128"/>
    <mergeCell ref="B112:F112"/>
    <mergeCell ref="B113:F113"/>
    <mergeCell ref="B109:F109"/>
    <mergeCell ref="B110:F110"/>
    <mergeCell ref="B111:F111"/>
    <mergeCell ref="H102:L103"/>
    <mergeCell ref="M102:O103"/>
    <mergeCell ref="B106:F106"/>
    <mergeCell ref="I91:M91"/>
    <mergeCell ref="I93:M99"/>
    <mergeCell ref="N98:O99"/>
    <mergeCell ref="A100:F101"/>
    <mergeCell ref="H100:O101"/>
    <mergeCell ref="B87:F87"/>
    <mergeCell ref="B88:F88"/>
    <mergeCell ref="A91:H99"/>
    <mergeCell ref="B85:F85"/>
    <mergeCell ref="B86:F86"/>
    <mergeCell ref="B84:F84"/>
    <mergeCell ref="B81:F81"/>
    <mergeCell ref="B82:F82"/>
    <mergeCell ref="B83:F83"/>
    <mergeCell ref="B80:F80"/>
    <mergeCell ref="H71:L72"/>
    <mergeCell ref="M71:O72"/>
    <mergeCell ref="B75:F75"/>
    <mergeCell ref="B78:F78"/>
    <mergeCell ref="B79:F79"/>
    <mergeCell ref="A60:H68"/>
    <mergeCell ref="I60:M60"/>
    <mergeCell ref="I62:M68"/>
    <mergeCell ref="N67:O68"/>
    <mergeCell ref="A69:F70"/>
    <mergeCell ref="H69:O70"/>
    <mergeCell ref="B56:F56"/>
    <mergeCell ref="B57:F57"/>
    <mergeCell ref="B58:F58"/>
    <mergeCell ref="B55:F55"/>
    <mergeCell ref="B52:F52"/>
    <mergeCell ref="B53:F53"/>
    <mergeCell ref="B54:F54"/>
    <mergeCell ref="B51:F51"/>
    <mergeCell ref="B48:F48"/>
    <mergeCell ref="B49:F49"/>
    <mergeCell ref="B50:F50"/>
    <mergeCell ref="B45:F45"/>
    <mergeCell ref="N37:O38"/>
    <mergeCell ref="A39:F40"/>
    <mergeCell ref="H39:O40"/>
    <mergeCell ref="H41:L42"/>
    <mergeCell ref="M41:O42"/>
    <mergeCell ref="I30:M30"/>
    <mergeCell ref="I32:M38"/>
    <mergeCell ref="A28:F28"/>
    <mergeCell ref="A30:H38"/>
    <mergeCell ref="B26:F26"/>
    <mergeCell ref="B27:F27"/>
    <mergeCell ref="B21:F21"/>
    <mergeCell ref="B22:F22"/>
    <mergeCell ref="B23:F23"/>
    <mergeCell ref="B16:F16"/>
    <mergeCell ref="B19:F19"/>
    <mergeCell ref="B20:F20"/>
    <mergeCell ref="N8:O9"/>
    <mergeCell ref="A10:F11"/>
    <mergeCell ref="H10:O11"/>
    <mergeCell ref="H12:L13"/>
    <mergeCell ref="M12:O13"/>
    <mergeCell ref="A1:H9"/>
    <mergeCell ref="I1:M1"/>
  </mergeCells>
  <pageMargins left="0.7" right="0.7" top="0.75" bottom="0.75" header="0.3" footer="0.3"/>
  <pageSetup scale="71" fitToHeight="0" orientation="landscape" r:id="rId1"/>
  <rowBreaks count="3" manualBreakCount="3">
    <brk id="29" max="16383" man="1"/>
    <brk id="119" max="16383" man="1"/>
    <brk id="1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Valerie.Frances@AMS.usda.gov</dc:creator>
  <cp:lastModifiedBy>Field Support Services</cp:lastModifiedBy>
  <cp:lastPrinted>2018-09-13T17:09:44Z</cp:lastPrinted>
  <dcterms:created xsi:type="dcterms:W3CDTF">2016-05-09T16:06:27Z</dcterms:created>
  <dcterms:modified xsi:type="dcterms:W3CDTF">2018-09-20T21:45:53Z</dcterms:modified>
</cp:coreProperties>
</file>