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1340" windowHeight="6800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79'!$A$1:$K$39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<sst xmlns="http://schemas.openxmlformats.org/spreadsheetml/2006/main" count="45" uniqueCount="40">
  <si>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</si>
  <si>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</si>
  <si>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</si>
  <si>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</si>
  <si>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</si>
  <si>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</si>
  <si>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</si>
  <si>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</si>
  <si>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</si>
  <si>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</si>
  <si>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</si>
  <si>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</si>
  <si>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</si>
  <si>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</si>
  <si>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</si>
  <si>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</si>
  <si>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</si>
  <si>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</si>
  <si>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</si>
  <si>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</si>
  <si>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</si>
  <si>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</si>
  <si>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</si>
  <si>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</si>
  <si>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</si>
  <si>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</si>
  <si>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</si>
  <si>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</si>
  <si>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</si>
  <si>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11</t>
  </si>
  <si>
    <t>Recordkeeping</t>
  </si>
  <si>
    <t>7</t>
  </si>
  <si>
    <t>OMB Control No.
0579-0433</t>
  </si>
  <si>
    <t xml:space="preserve">Importation of Citrus from Peru; Expansion for Citrus-Growing Area </t>
  </si>
  <si>
    <t>Phytosanitary Certificate</t>
  </si>
  <si>
    <t>Application to Import Plants or Plant Production (PPQ Form 587)</t>
  </si>
  <si>
    <t>Emergency Action Notification (PPQ Form 523)</t>
  </si>
  <si>
    <t>Port of First Arrival Sampling Inspection</t>
  </si>
  <si>
    <t>Fruit Fly Management Program with Trapping and Control Inspections</t>
  </si>
  <si>
    <t>Notice of Arrival (PPQ Form 368)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</si>
</sst>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2" max="2" width="38.421875" style="0" customWidth="1"/>
    <col min="4" max="4" width="9.140625" style="9" customWidth="1"/>
    <col min="5" max="5" width="9.140625" style="7" customWidth="1"/>
    <col min="6" max="6" width="9.140625" style="12" customWidth="1"/>
    <col min="7" max="7" width="12.421875" style="4" customWidth="1"/>
    <col min="8" max="8" width="9.140625" style="7" customWidth="1"/>
    <col min="9" max="10" width="9.140625" style="15" customWidth="1"/>
  </cols>
  <sheetData>
    <row r="1" spans="1:11" ht="30" customHeight="1">
      <c r="A1" s="46" t="s">
        <v>26</v>
      </c>
      <c r="B1" s="47"/>
      <c r="C1" s="47"/>
      <c r="D1" s="47"/>
      <c r="E1" s="47"/>
      <c r="F1" s="47"/>
      <c r="G1" s="47"/>
      <c r="H1" s="47"/>
      <c r="I1" s="16"/>
      <c r="J1" s="16"/>
      <c r="K1" s="1"/>
    </row>
    <row r="2" spans="1:11" ht="24.75" customHeight="1">
      <c r="A2" s="44" t="s">
        <v>33</v>
      </c>
      <c r="B2" s="45"/>
      <c r="C2" s="45"/>
      <c r="D2" s="45"/>
      <c r="E2" s="45"/>
      <c r="F2" s="45"/>
      <c r="G2" s="45"/>
      <c r="H2" s="51" t="s">
        <v>32</v>
      </c>
      <c r="I2" s="52"/>
      <c r="J2" s="16"/>
      <c r="K2" s="8">
        <v>43444</v>
      </c>
    </row>
    <row r="3" spans="1:11" ht="33.75" customHeight="1">
      <c r="A3" s="48" t="s">
        <v>15</v>
      </c>
      <c r="B3" s="48"/>
      <c r="C3" s="17" t="s">
        <v>0</v>
      </c>
      <c r="D3" s="18" t="s">
        <v>16</v>
      </c>
      <c r="E3" s="19" t="s">
        <v>17</v>
      </c>
      <c r="F3" s="50" t="s">
        <v>18</v>
      </c>
      <c r="G3" s="50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">
      <c r="A5" s="49" t="s">
        <v>1</v>
      </c>
      <c r="B5" s="49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">
      <c r="A6" s="2"/>
      <c r="B6" s="2" t="s">
        <v>34</v>
      </c>
      <c r="C6" s="5">
        <v>150</v>
      </c>
      <c r="D6" s="29">
        <v>0.5</v>
      </c>
      <c r="E6" s="5">
        <f>+C6*D6</f>
        <v>75</v>
      </c>
      <c r="F6" s="21" t="s">
        <v>29</v>
      </c>
      <c r="G6" s="25">
        <v>35.86</v>
      </c>
      <c r="H6" s="26">
        <f>+E6*G6</f>
        <v>2689.5</v>
      </c>
      <c r="I6" s="26">
        <f aca="true" t="shared" si="0" ref="I6:I19">+H6*0.139</f>
        <v>373.8405</v>
      </c>
      <c r="J6" s="26">
        <f aca="true" t="shared" si="1" ref="J6:J19">+H6+I6</f>
        <v>3063.3405000000002</v>
      </c>
      <c r="K6" s="2"/>
    </row>
    <row r="7" spans="1:11" ht="12">
      <c r="A7" s="2"/>
      <c r="B7" s="2" t="s">
        <v>30</v>
      </c>
      <c r="C7" s="5">
        <v>36</v>
      </c>
      <c r="D7" s="29">
        <v>1</v>
      </c>
      <c r="E7" s="5">
        <f aca="true" t="shared" si="2" ref="E7:E19">+C7*D7</f>
        <v>36</v>
      </c>
      <c r="F7" s="21" t="s">
        <v>31</v>
      </c>
      <c r="G7" s="25">
        <v>24.23</v>
      </c>
      <c r="H7" s="26">
        <f aca="true" t="shared" si="3" ref="H7:H19">+E7*G7</f>
        <v>872.28</v>
      </c>
      <c r="I7" s="26">
        <f t="shared" si="0"/>
        <v>121.24692</v>
      </c>
      <c r="J7" s="26">
        <f t="shared" si="1"/>
        <v>993.52692</v>
      </c>
      <c r="K7" s="2"/>
    </row>
    <row r="8" spans="1:11" s="31" customFormat="1" ht="20.25">
      <c r="A8" s="30"/>
      <c r="B8" s="43" t="s">
        <v>38</v>
      </c>
      <c r="C8" s="32">
        <v>120</v>
      </c>
      <c r="D8" s="33">
        <v>4</v>
      </c>
      <c r="E8" s="32">
        <f>+C8*D8</f>
        <v>480</v>
      </c>
      <c r="F8" s="34" t="s">
        <v>29</v>
      </c>
      <c r="G8" s="35">
        <v>35.86</v>
      </c>
      <c r="H8" s="36">
        <f t="shared" si="3"/>
        <v>17212.8</v>
      </c>
      <c r="I8" s="36">
        <f t="shared" si="0"/>
        <v>2392.5792</v>
      </c>
      <c r="J8" s="36">
        <f t="shared" si="1"/>
        <v>19605.3792</v>
      </c>
      <c r="K8" s="30"/>
    </row>
    <row r="9" spans="1:11" s="31" customFormat="1" ht="20.25">
      <c r="A9" s="30"/>
      <c r="B9" s="43" t="s">
        <v>35</v>
      </c>
      <c r="C9" s="5">
        <v>5</v>
      </c>
      <c r="D9" s="29">
        <v>0.5</v>
      </c>
      <c r="E9" s="5">
        <f t="shared" si="2"/>
        <v>2.5</v>
      </c>
      <c r="F9" s="21" t="s">
        <v>29</v>
      </c>
      <c r="G9" s="25">
        <v>35.86</v>
      </c>
      <c r="H9" s="26">
        <f t="shared" si="3"/>
        <v>89.65</v>
      </c>
      <c r="I9" s="26">
        <f t="shared" si="0"/>
        <v>12.461350000000001</v>
      </c>
      <c r="J9" s="26">
        <f t="shared" si="1"/>
        <v>102.11135</v>
      </c>
      <c r="K9" s="2"/>
    </row>
    <row r="10" spans="1:11" ht="12">
      <c r="A10" s="2"/>
      <c r="B10" s="2" t="s">
        <v>36</v>
      </c>
      <c r="C10" s="5">
        <v>1</v>
      </c>
      <c r="D10" s="29">
        <v>0.33</v>
      </c>
      <c r="E10" s="5">
        <v>1</v>
      </c>
      <c r="F10" s="21" t="s">
        <v>29</v>
      </c>
      <c r="G10" s="25">
        <v>35.86</v>
      </c>
      <c r="H10" s="26">
        <f t="shared" si="3"/>
        <v>35.86</v>
      </c>
      <c r="I10" s="26">
        <f t="shared" si="0"/>
        <v>4.98454</v>
      </c>
      <c r="J10" s="26">
        <f t="shared" si="1"/>
        <v>40.84454</v>
      </c>
      <c r="K10" s="2"/>
    </row>
    <row r="11" spans="1:11" s="31" customFormat="1" ht="12">
      <c r="A11" s="30"/>
      <c r="B11" s="30" t="s">
        <v>37</v>
      </c>
      <c r="C11" s="32">
        <v>150</v>
      </c>
      <c r="D11" s="33">
        <v>1</v>
      </c>
      <c r="E11" s="32">
        <f t="shared" si="2"/>
        <v>150</v>
      </c>
      <c r="F11" s="34" t="s">
        <v>29</v>
      </c>
      <c r="G11" s="35">
        <v>35.86</v>
      </c>
      <c r="H11" s="36">
        <f t="shared" si="3"/>
        <v>5379</v>
      </c>
      <c r="I11" s="36">
        <f t="shared" si="0"/>
        <v>747.681</v>
      </c>
      <c r="J11" s="36">
        <f t="shared" si="1"/>
        <v>6126.6810000000005</v>
      </c>
      <c r="K11" s="30"/>
    </row>
    <row r="12" spans="1:11" s="31" customFormat="1" ht="12">
      <c r="A12" s="30"/>
      <c r="B12" s="30" t="s">
        <v>39</v>
      </c>
      <c r="C12" s="32">
        <v>1</v>
      </c>
      <c r="D12" s="33">
        <v>0.5</v>
      </c>
      <c r="E12" s="32">
        <f t="shared" si="2"/>
        <v>0.5</v>
      </c>
      <c r="F12" s="34" t="s">
        <v>29</v>
      </c>
      <c r="G12" s="35">
        <v>35.86</v>
      </c>
      <c r="H12" s="36">
        <f t="shared" si="3"/>
        <v>17.93</v>
      </c>
      <c r="I12" s="36">
        <f t="shared" si="0"/>
        <v>2.49227</v>
      </c>
      <c r="J12" s="36">
        <f t="shared" si="1"/>
        <v>20.42227</v>
      </c>
      <c r="K12" s="30"/>
    </row>
    <row r="13" spans="1:11" ht="12">
      <c r="A13" s="30"/>
      <c r="B13" s="30"/>
      <c r="C13" s="32"/>
      <c r="D13" s="33"/>
      <c r="E13" s="32">
        <f t="shared" si="2"/>
        <v>0</v>
      </c>
      <c r="F13" s="34"/>
      <c r="G13" s="35"/>
      <c r="H13" s="36">
        <f t="shared" si="3"/>
        <v>0</v>
      </c>
      <c r="I13" s="36">
        <f t="shared" si="0"/>
        <v>0</v>
      </c>
      <c r="J13" s="36">
        <f t="shared" si="1"/>
        <v>0</v>
      </c>
      <c r="K13" s="30"/>
    </row>
    <row r="14" spans="1:11" s="31" customFormat="1" ht="12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s="31" customFormat="1" ht="12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">
      <c r="A17" s="2"/>
      <c r="B17" s="2"/>
      <c r="C17" s="5"/>
      <c r="D17" s="29"/>
      <c r="E17" s="32">
        <f t="shared" si="2"/>
        <v>0</v>
      </c>
      <c r="F17" s="21"/>
      <c r="G17" s="25"/>
      <c r="H17" s="36">
        <f t="shared" si="3"/>
        <v>0</v>
      </c>
      <c r="I17" s="36">
        <f t="shared" si="0"/>
        <v>0</v>
      </c>
      <c r="J17" s="36">
        <f t="shared" si="1"/>
        <v>0</v>
      </c>
      <c r="K17" s="2"/>
    </row>
    <row r="18" spans="1:11" s="31" customFormat="1" ht="12">
      <c r="A18" s="2"/>
      <c r="B18" s="2"/>
      <c r="C18" s="5"/>
      <c r="D18" s="29"/>
      <c r="E18" s="32">
        <f t="shared" si="2"/>
        <v>0</v>
      </c>
      <c r="F18" s="21"/>
      <c r="G18" s="25"/>
      <c r="H18" s="36">
        <f t="shared" si="3"/>
        <v>0</v>
      </c>
      <c r="I18" s="36">
        <f t="shared" si="0"/>
        <v>0</v>
      </c>
      <c r="J18" s="36">
        <f t="shared" si="1"/>
        <v>0</v>
      </c>
      <c r="K18" s="2"/>
    </row>
    <row r="19" spans="1:11" s="31" customFormat="1" ht="12">
      <c r="A19" s="2"/>
      <c r="B19" s="2"/>
      <c r="C19" s="5"/>
      <c r="D19" s="29"/>
      <c r="E19" s="32">
        <f t="shared" si="2"/>
        <v>0</v>
      </c>
      <c r="F19" s="21"/>
      <c r="G19" s="25"/>
      <c r="H19" s="36">
        <f t="shared" si="3"/>
        <v>0</v>
      </c>
      <c r="I19" s="36">
        <f t="shared" si="0"/>
        <v>0</v>
      </c>
      <c r="J19" s="36">
        <f t="shared" si="1"/>
        <v>0</v>
      </c>
      <c r="K19" s="2"/>
    </row>
    <row r="20" spans="1:11" s="31" customFormat="1" ht="12">
      <c r="A20" s="2"/>
      <c r="B20" s="2"/>
      <c r="C20" s="5"/>
      <c r="D20" s="29"/>
      <c r="E20" s="5">
        <f aca="true" t="shared" si="4" ref="E20:E25">+C20*D20</f>
        <v>0</v>
      </c>
      <c r="F20" s="21"/>
      <c r="G20" s="25"/>
      <c r="H20" s="26">
        <f>+E20*G20</f>
        <v>0</v>
      </c>
      <c r="I20" s="26">
        <f>+H20*0.139</f>
        <v>0</v>
      </c>
      <c r="J20" s="26">
        <f>+H20+I20</f>
        <v>0</v>
      </c>
      <c r="K20" s="2"/>
    </row>
    <row r="21" spans="1:11" s="31" customFormat="1" ht="12">
      <c r="A21" s="2"/>
      <c r="B21" s="2"/>
      <c r="C21" s="5"/>
      <c r="D21" s="29"/>
      <c r="E21" s="5">
        <f t="shared" si="4"/>
        <v>0</v>
      </c>
      <c r="F21" s="21"/>
      <c r="G21" s="25"/>
      <c r="H21" s="26">
        <f>+E21*G21</f>
        <v>0</v>
      </c>
      <c r="I21" s="26">
        <f>+H21*0.139</f>
        <v>0</v>
      </c>
      <c r="J21" s="26">
        <f>+H21+I21</f>
        <v>0</v>
      </c>
      <c r="K21" s="2"/>
    </row>
    <row r="22" spans="1:11" s="31" customFormat="1" ht="12">
      <c r="A22" s="2"/>
      <c r="B22" s="2"/>
      <c r="C22" s="5"/>
      <c r="D22" s="29"/>
      <c r="E22" s="5">
        <f t="shared" si="4"/>
        <v>0</v>
      </c>
      <c r="F22" s="21"/>
      <c r="G22" s="25"/>
      <c r="H22" s="26">
        <f>+E22*G22</f>
        <v>0</v>
      </c>
      <c r="I22" s="26">
        <f>+H22*0.139</f>
        <v>0</v>
      </c>
      <c r="J22" s="26">
        <f>+H22+I22</f>
        <v>0</v>
      </c>
      <c r="K22" s="2"/>
    </row>
    <row r="23" spans="1:11" s="31" customFormat="1" ht="12">
      <c r="A23" s="2"/>
      <c r="B23" s="2"/>
      <c r="C23" s="5"/>
      <c r="D23" s="29"/>
      <c r="E23" s="5">
        <f t="shared" si="4"/>
        <v>0</v>
      </c>
      <c r="F23" s="21"/>
      <c r="G23" s="25"/>
      <c r="H23" s="26">
        <f>+E23*G23</f>
        <v>0</v>
      </c>
      <c r="I23" s="26">
        <f>+H23*0.139</f>
        <v>0</v>
      </c>
      <c r="J23" s="26">
        <f>+H23+I23</f>
        <v>0</v>
      </c>
      <c r="K23" s="2"/>
    </row>
    <row r="24" spans="1:11" ht="12">
      <c r="A24" s="2"/>
      <c r="B24" s="2"/>
      <c r="C24" s="5"/>
      <c r="D24" s="29"/>
      <c r="E24" s="5">
        <f t="shared" si="4"/>
        <v>0</v>
      </c>
      <c r="F24" s="21"/>
      <c r="G24" s="25"/>
      <c r="H24" s="26">
        <f>+E24*G24</f>
        <v>0</v>
      </c>
      <c r="I24" s="26">
        <f>+H24*0.139</f>
        <v>0</v>
      </c>
      <c r="J24" s="26">
        <f>+H24+I24</f>
        <v>0</v>
      </c>
      <c r="K24" s="2"/>
    </row>
    <row r="25" spans="1:11" ht="12">
      <c r="A25" s="30"/>
      <c r="B25" s="30"/>
      <c r="C25" s="32"/>
      <c r="D25" s="33"/>
      <c r="E25" s="32">
        <f t="shared" si="4"/>
        <v>0</v>
      </c>
      <c r="F25" s="34"/>
      <c r="G25" s="35"/>
      <c r="H25" s="36">
        <f aca="true" t="shared" si="5" ref="H25:H35">+E25*G25</f>
        <v>0</v>
      </c>
      <c r="I25" s="36">
        <f aca="true" t="shared" si="6" ref="I25:I35">+H25*0.139</f>
        <v>0</v>
      </c>
      <c r="J25" s="36">
        <f aca="true" t="shared" si="7" ref="J25:J35">+H25+I25</f>
        <v>0</v>
      </c>
      <c r="K25" s="30"/>
    </row>
    <row r="26" spans="1:11" ht="12">
      <c r="A26" s="2"/>
      <c r="B26" s="2"/>
      <c r="C26" s="5"/>
      <c r="D26" s="29"/>
      <c r="E26" s="5">
        <f>+C26*D26</f>
        <v>0</v>
      </c>
      <c r="F26" s="21"/>
      <c r="G26" s="25"/>
      <c r="H26" s="26">
        <f>+E26*G26</f>
        <v>0</v>
      </c>
      <c r="I26" s="26">
        <f>+H26*0.139</f>
        <v>0</v>
      </c>
      <c r="J26" s="26">
        <f>+H26+I26</f>
        <v>0</v>
      </c>
      <c r="K26" s="2"/>
    </row>
    <row r="27" spans="1:11" ht="12">
      <c r="A27" s="30"/>
      <c r="B27" s="30"/>
      <c r="C27" s="32"/>
      <c r="D27" s="33"/>
      <c r="E27" s="32">
        <f aca="true" t="shared" si="8" ref="E27:E35">+C27*D27</f>
        <v>0</v>
      </c>
      <c r="F27" s="34"/>
      <c r="G27" s="35"/>
      <c r="H27" s="36">
        <f t="shared" si="5"/>
        <v>0</v>
      </c>
      <c r="I27" s="36">
        <f t="shared" si="6"/>
        <v>0</v>
      </c>
      <c r="J27" s="36">
        <f t="shared" si="7"/>
        <v>0</v>
      </c>
      <c r="K27" s="30"/>
    </row>
    <row r="28" spans="1:11" ht="12">
      <c r="A28" s="30"/>
      <c r="B28" s="30"/>
      <c r="C28" s="32"/>
      <c r="D28" s="33"/>
      <c r="E28" s="32">
        <f t="shared" si="8"/>
        <v>0</v>
      </c>
      <c r="F28" s="34"/>
      <c r="G28" s="35"/>
      <c r="H28" s="36">
        <f t="shared" si="5"/>
        <v>0</v>
      </c>
      <c r="I28" s="36">
        <f t="shared" si="6"/>
        <v>0</v>
      </c>
      <c r="J28" s="36">
        <f t="shared" si="7"/>
        <v>0</v>
      </c>
      <c r="K28" s="30"/>
    </row>
    <row r="29" spans="1:11" ht="12">
      <c r="A29" s="30"/>
      <c r="B29" s="30"/>
      <c r="C29" s="32"/>
      <c r="D29" s="33"/>
      <c r="E29" s="32">
        <f t="shared" si="8"/>
        <v>0</v>
      </c>
      <c r="F29" s="34"/>
      <c r="G29" s="35"/>
      <c r="H29" s="36">
        <f t="shared" si="5"/>
        <v>0</v>
      </c>
      <c r="I29" s="36">
        <f t="shared" si="6"/>
        <v>0</v>
      </c>
      <c r="J29" s="36">
        <f t="shared" si="7"/>
        <v>0</v>
      </c>
      <c r="K29" s="30"/>
    </row>
    <row r="30" spans="1:11" ht="12">
      <c r="A30" s="30"/>
      <c r="B30" s="30"/>
      <c r="C30" s="32"/>
      <c r="D30" s="33"/>
      <c r="E30" s="32">
        <f t="shared" si="8"/>
        <v>0</v>
      </c>
      <c r="F30" s="34"/>
      <c r="G30" s="35"/>
      <c r="H30" s="36">
        <f t="shared" si="5"/>
        <v>0</v>
      </c>
      <c r="I30" s="36">
        <f t="shared" si="6"/>
        <v>0</v>
      </c>
      <c r="J30" s="36">
        <f t="shared" si="7"/>
        <v>0</v>
      </c>
      <c r="K30" s="30"/>
    </row>
    <row r="31" spans="1:11" ht="12">
      <c r="A31" s="30"/>
      <c r="B31" s="30"/>
      <c r="C31" s="37"/>
      <c r="D31" s="38"/>
      <c r="E31" s="37">
        <f t="shared" si="8"/>
        <v>0</v>
      </c>
      <c r="F31" s="39"/>
      <c r="G31" s="35"/>
      <c r="H31" s="40">
        <f t="shared" si="5"/>
        <v>0</v>
      </c>
      <c r="I31" s="40">
        <f t="shared" si="6"/>
        <v>0</v>
      </c>
      <c r="J31" s="40">
        <f t="shared" si="7"/>
        <v>0</v>
      </c>
      <c r="K31" s="30"/>
    </row>
    <row r="32" spans="1:11" ht="12">
      <c r="A32" s="30"/>
      <c r="B32" s="41"/>
      <c r="C32" s="32"/>
      <c r="D32" s="33"/>
      <c r="E32" s="32">
        <f t="shared" si="8"/>
        <v>0</v>
      </c>
      <c r="F32" s="34"/>
      <c r="G32" s="35"/>
      <c r="H32" s="36">
        <f t="shared" si="5"/>
        <v>0</v>
      </c>
      <c r="I32" s="36">
        <f t="shared" si="6"/>
        <v>0</v>
      </c>
      <c r="J32" s="36">
        <f t="shared" si="7"/>
        <v>0</v>
      </c>
      <c r="K32" s="30"/>
    </row>
    <row r="33" spans="1:11" s="31" customFormat="1" ht="12">
      <c r="A33" s="30"/>
      <c r="B33" s="30"/>
      <c r="C33" s="32"/>
      <c r="D33" s="33"/>
      <c r="E33" s="32">
        <f t="shared" si="8"/>
        <v>0</v>
      </c>
      <c r="F33" s="34"/>
      <c r="G33" s="35"/>
      <c r="H33" s="36">
        <f t="shared" si="5"/>
        <v>0</v>
      </c>
      <c r="I33" s="36">
        <f t="shared" si="6"/>
        <v>0</v>
      </c>
      <c r="J33" s="36">
        <f t="shared" si="7"/>
        <v>0</v>
      </c>
      <c r="K33" s="30"/>
    </row>
    <row r="34" spans="1:11" ht="12">
      <c r="A34" s="30"/>
      <c r="B34" s="30"/>
      <c r="C34" s="32"/>
      <c r="D34" s="33"/>
      <c r="E34" s="32">
        <f t="shared" si="8"/>
        <v>0</v>
      </c>
      <c r="F34" s="34"/>
      <c r="G34" s="35"/>
      <c r="H34" s="36">
        <f t="shared" si="5"/>
        <v>0</v>
      </c>
      <c r="I34" s="36">
        <f t="shared" si="6"/>
        <v>0</v>
      </c>
      <c r="J34" s="36">
        <f t="shared" si="7"/>
        <v>0</v>
      </c>
      <c r="K34" s="30"/>
    </row>
    <row r="35" spans="1:11" s="31" customFormat="1" ht="12">
      <c r="A35" s="30"/>
      <c r="B35" s="30"/>
      <c r="C35" s="32"/>
      <c r="D35" s="33"/>
      <c r="E35" s="32">
        <f t="shared" si="8"/>
        <v>0</v>
      </c>
      <c r="F35" s="34"/>
      <c r="G35" s="35"/>
      <c r="H35" s="36">
        <f t="shared" si="5"/>
        <v>0</v>
      </c>
      <c r="I35" s="36">
        <f t="shared" si="6"/>
        <v>0</v>
      </c>
      <c r="J35" s="36">
        <f t="shared" si="7"/>
        <v>0</v>
      </c>
      <c r="K35" s="30"/>
    </row>
    <row r="36" spans="1:11" s="31" customFormat="1" ht="12">
      <c r="A36" s="28" t="s">
        <v>25</v>
      </c>
      <c r="B36" s="2"/>
      <c r="C36" s="5"/>
      <c r="D36" s="24"/>
      <c r="E36" s="5">
        <f>SUM(E6:E35)</f>
        <v>745</v>
      </c>
      <c r="F36" s="27"/>
      <c r="G36" s="25"/>
      <c r="H36" s="26">
        <f>SUM(H6:H35)</f>
        <v>26297.02</v>
      </c>
      <c r="I36" s="26">
        <f>SUM(I6:I35)</f>
        <v>3655.28578</v>
      </c>
      <c r="J36" s="26">
        <f>SUM(J6:J35)</f>
        <v>29952.305779999995</v>
      </c>
      <c r="K36" s="2"/>
    </row>
    <row r="37" spans="1:11" s="31" customFormat="1" ht="12">
      <c r="A37" s="1" t="s">
        <v>28</v>
      </c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38" spans="1:11" s="31" customFormat="1" ht="12">
      <c r="A38" s="1" t="s">
        <v>27</v>
      </c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31" customFormat="1" ht="12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1" customFormat="1" ht="12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51" spans="1:11" s="1" customFormat="1" ht="12">
      <c r="A51"/>
      <c r="B51"/>
      <c r="C51"/>
      <c r="D51" s="9"/>
      <c r="E51" s="7"/>
      <c r="F51" s="12"/>
      <c r="G51" s="4"/>
      <c r="H51" s="7"/>
      <c r="I51" s="15"/>
      <c r="J51" s="15"/>
      <c r="K51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57421875" style="0" bestFit="1" customWidth="1"/>
  </cols>
  <sheetData>
    <row r="3" ht="12">
      <c r="A3" s="7"/>
    </row>
    <row r="4" ht="12">
      <c r="A4" s="7"/>
    </row>
    <row r="5" ht="12">
      <c r="A5" s="7"/>
    </row>
    <row r="6" ht="12">
      <c r="A6" s="7"/>
    </row>
    <row r="7" ht="12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Holliday, Markus J - APHIS</cp:lastModifiedBy>
  <cp:lastPrinted>2018-08-09T19:10:08Z</cp:lastPrinted>
  <dcterms:created xsi:type="dcterms:W3CDTF">2001-05-15T11:23:39Z</dcterms:created>
  <dcterms:modified xsi:type="dcterms:W3CDTF">2018-12-10T14:00:24Z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A7UXA6N55WET-2455-622</vt:lpwstr>
  </property>
  <property fmtid="{D5CDD505-2E9C-101B-9397-08002B2CF9AE}" pid="3" name="_dlc_DocIdItemGuid">
    <vt:lpwstr>27723671-609e-4738-adb0-91ff5839332f</vt:lpwstr>
  </property>
  <property fmtid="{D5CDD505-2E9C-101B-9397-08002B2CF9AE}" pid="4" name="_dlc_DocIdUrl">
    <vt:lpwstr>https://ems-team.usda.gov/sites/aphis-ppq-policy/php/PCC/Paperwork%20Burden/_layouts/15/DocIdRedir.aspx?ID=A7UXA6N55WET-2455-622, A7UXA6N55WET-2455-622</vt:lpwstr>
  </property>
  <property fmtid="{D5CDD505-2E9C-101B-9397-08002B2CF9AE}" pid="5" name="APHIS docket #">
    <vt:lpwstr>2015-0005</vt:lpwstr>
  </property>
  <property fmtid="{D5CDD505-2E9C-101B-9397-08002B2CF9AE}" pid="6" name="OMB control #">
    <vt:lpwstr/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New</vt:lpwstr>
  </property>
  <property fmtid="{D5CDD505-2E9C-101B-9397-08002B2CF9AE}" pid="10" name="Project Name">
    <vt:lpwstr>Peru Citrus Expansion</vt:lpwstr>
  </property>
  <property fmtid="{D5CDD505-2E9C-101B-9397-08002B2CF9AE}" pid="11" name="display_urn:schemas-microsoft-com:office:office#Editor">
    <vt:lpwstr>Gilbert, Lynn - APHIS</vt:lpwstr>
  </property>
  <property fmtid="{D5CDD505-2E9C-101B-9397-08002B2CF9AE}" pid="12" name="display_urn:schemas-microsoft-com:office:office#Author">
    <vt:lpwstr>Gilbert, Lynn - APHIS</vt:lpwstr>
  </property>
</Properties>
</file>