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1590" windowWidth="15360" windowHeight="9195" tabRatio="874" activeTab="0"/>
  </bookViews>
  <sheets>
    <sheet name="Table2A" sheetId="1" r:id="rId1"/>
    <sheet name="Table2B" sheetId="2" r:id="rId2"/>
    <sheet name="Table3" sheetId="3" r:id="rId3"/>
    <sheet name="Table4" sheetId="4" r:id="rId4"/>
    <sheet name="Table5A" sheetId="5" r:id="rId5"/>
    <sheet name="Table5B" sheetId="6" r:id="rId6"/>
    <sheet name="Table14A" sheetId="7" r:id="rId7"/>
    <sheet name="Table15A" sheetId="8" r:id="rId8"/>
    <sheet name="Table15" sheetId="9" r:id="rId9"/>
    <sheet name="Table19A" sheetId="10" r:id="rId10"/>
    <sheet name="Table19B" sheetId="11" r:id="rId11"/>
    <sheet name="Table20A" sheetId="12" r:id="rId12"/>
    <sheet name="Table20B" sheetId="13" r:id="rId13"/>
  </sheets>
  <definedNames>
    <definedName name="_na141">'Table14A'!$D$14</definedName>
    <definedName name="_na142">'Table14A'!$D$16</definedName>
    <definedName name="AI_F">'Table2A'!$F$26</definedName>
    <definedName name="AI_M">'Table2A'!$G$26</definedName>
    <definedName name="AI_NA">'Table2A'!$H$26</definedName>
    <definedName name="AL_M">'Table2A'!$G$26</definedName>
    <definedName name="AS_F">'Table2A'!$I$26</definedName>
    <definedName name="AS_M">'Table2A'!$J$26</definedName>
    <definedName name="AS_NA">'Table2A'!$K$26</definedName>
    <definedName name="BK_F">'Table2A'!$L$26</definedName>
    <definedName name="BK_M">'Table2A'!$M$26</definedName>
    <definedName name="BK_NA">'Table2A'!$N$26</definedName>
    <definedName name="ESMI_T7">#REF!</definedName>
    <definedName name="HS_F">'Table2A'!$U$26</definedName>
    <definedName name="HS_M">'Table2A'!$V$26</definedName>
    <definedName name="HS_NA">'Table2A'!$W$26</definedName>
    <definedName name="na_14_1">'Table14A'!$D$14</definedName>
    <definedName name="na_14_2">'Table14A'!$D$15</definedName>
    <definedName name="na_14_3">'Table14A'!$D$16</definedName>
    <definedName name="na_14_4">'Table14A'!$D$17</definedName>
    <definedName name="na_14_5">'Table14A'!$D$18</definedName>
    <definedName name="na_14_6">'Table14A'!$D$21</definedName>
    <definedName name="na_14_7">'Table14A'!$D$22</definedName>
    <definedName name="na_14_8">'Table14A'!$D$19</definedName>
    <definedName name="na_14_9">'Table14A'!$D$20</definedName>
    <definedName name="na_14_t">'Table14A'!$D$23</definedName>
    <definedName name="na_15_3">'Table14A'!$D$16</definedName>
    <definedName name="NH_F">'Table2A'!$O$26</definedName>
    <definedName name="NH_M">'Table2A'!$P$26</definedName>
    <definedName name="NH_NA">'Table2A'!$Q$26</definedName>
    <definedName name="_xlnm.Print_Area" localSheetId="6">'Table14A'!$A$1:$AC$37</definedName>
    <definedName name="_xlnm.Print_Area" localSheetId="8">'Table15'!$A$1:$L$42</definedName>
    <definedName name="_xlnm.Print_Area" localSheetId="7">'Table15A'!$A$1:$U$27</definedName>
    <definedName name="_xlnm.Print_Area" localSheetId="9">'Table19A'!$A$1:$S$69</definedName>
    <definedName name="_xlnm.Print_Area" localSheetId="10">'Table19B'!$A$1:$S$58</definedName>
    <definedName name="_xlnm.Print_Area" localSheetId="11">'Table20A'!$A$1:$F$47</definedName>
    <definedName name="_xlnm.Print_Area" localSheetId="12">'Table20B'!$A$1:$F$45</definedName>
    <definedName name="_xlnm.Print_Area" localSheetId="0">'Table2A'!$A$1:$AC$34</definedName>
    <definedName name="_xlnm.Print_Area" localSheetId="1">'Table2B'!$A$1:$N$27</definedName>
    <definedName name="_xlnm.Print_Area" localSheetId="2">'Table3'!$A$1:$U$27</definedName>
    <definedName name="_xlnm.Print_Area" localSheetId="3">'Table4'!$A$1:$Q$21</definedName>
    <definedName name="_xlnm.Print_Area" localSheetId="4">'Table5A'!$A$1:$AC$26</definedName>
    <definedName name="_xlnm.Print_Area" localSheetId="5">'Table5B'!$A$1:$N$23</definedName>
    <definedName name="_xlnm.Print_Titles" localSheetId="6">'Table14A'!$A:$A</definedName>
    <definedName name="_xlnm.Print_Titles" localSheetId="8">'Table15'!$A:$A</definedName>
    <definedName name="_xlnm.Print_Titles" localSheetId="7">'Table15A'!$A:$A</definedName>
    <definedName name="_xlnm.Print_Titles" localSheetId="9">'Table19A'!$A:$A,'Table19A'!$1:$11</definedName>
    <definedName name="_xlnm.Print_Titles" localSheetId="10">'Table19B'!$A:$A,'Table19B'!$1:$13</definedName>
    <definedName name="_xlnm.Print_Titles" localSheetId="0">'Table2A'!$A:$A,'Table2A'!$1:$11</definedName>
    <definedName name="_xlnm.Print_Titles" localSheetId="2">'Table3'!$A:$A</definedName>
    <definedName name="_xlnm.Print_Titles" localSheetId="3">'Table4'!$A:$A</definedName>
    <definedName name="_xlnm.Print_Titles" localSheetId="4">'Table5A'!$A:$A</definedName>
    <definedName name="RMR_F">'Table2A'!$X$26</definedName>
    <definedName name="RMR_M">'Table2A'!$Y$26</definedName>
    <definedName name="RMR_NA">'Table2A'!$Z$26</definedName>
    <definedName name="RNA_F">'Table2A'!$AA$26</definedName>
    <definedName name="RNA_M">'Table2A'!$AB$26</definedName>
    <definedName name="RNA_NA">'Table2A'!$AC$26</definedName>
    <definedName name="t_14_1">'Table14A'!$E$14</definedName>
    <definedName name="t_14_2">'Table14A'!$E$15</definedName>
    <definedName name="t_14_3">'Table14A'!$E$16</definedName>
    <definedName name="t_14_4">'Table14A'!$E$17</definedName>
    <definedName name="t_14_5">'Table14A'!$E$18</definedName>
    <definedName name="t_14_6">'Table14A'!$E$21</definedName>
    <definedName name="t_14_7">'Table14A'!$E$22</definedName>
    <definedName name="t_14_8">'Table14A'!$E$19</definedName>
    <definedName name="t_14_9">'Table14A'!$E$20</definedName>
    <definedName name="t_14_t">'Table14A'!$E$23</definedName>
    <definedName name="t_4_1">'Table4'!$Q$12</definedName>
    <definedName name="t_4_2">'Table4'!$Q$13</definedName>
    <definedName name="t_4_3">'Table4'!$Q$14</definedName>
    <definedName name="t_4_4">'Table4'!$Q$15</definedName>
    <definedName name="t_4_5">'Table4'!$Q$15</definedName>
    <definedName name="t_4_t">'Table4'!$Q$16</definedName>
    <definedName name="T3_C_F">'Table3'!$R$12</definedName>
    <definedName name="T3_C_M">'Table3'!$S$12</definedName>
    <definedName name="T3_C_NA">'Table3'!$T$12</definedName>
    <definedName name="T3_F">'Table3'!$R$12</definedName>
    <definedName name="T3_H_F">'Table3'!$R$13</definedName>
    <definedName name="T3_H_M">'Table3'!$S$13</definedName>
    <definedName name="T3_H_NA">'Table3'!$T$13</definedName>
    <definedName name="T3_O_F">'Table3'!$R$14</definedName>
    <definedName name="T3_O_M">'Table3'!$S$14</definedName>
    <definedName name="T3_O_NA">'Table3'!$T$14</definedName>
    <definedName name="T3_R_F">'Table3'!$R$15</definedName>
    <definedName name="T3_R_M">'Table3'!$S$15</definedName>
    <definedName name="T3_R_NA">'Table3'!$T$15</definedName>
    <definedName name="T7_CSC">#REF!</definedName>
    <definedName name="T7_ESMI">#REF!</definedName>
    <definedName name="Total_15A_1">'Table15A'!$U$12</definedName>
    <definedName name="Total_15A_2">'Table15A'!$U$13</definedName>
    <definedName name="Total_15A_3">'Table15A'!$U$14</definedName>
    <definedName name="Total_15A_4">'Table15A'!$U$15</definedName>
    <definedName name="total_2_1">'Table2A'!$E$17</definedName>
    <definedName name="total_2_2">'Table2A'!$E$18</definedName>
    <definedName name="total_2_3">'Table2A'!$E$19</definedName>
    <definedName name="total_2_4">'Table2A'!$E$22</definedName>
    <definedName name="total_2_5">'Table2A'!$E$23</definedName>
    <definedName name="total_2_6">'Table2A'!$E$24</definedName>
    <definedName name="total_2_7">'Table2A'!$E$25</definedName>
    <definedName name="total_2_8">'Table2A'!$E$20</definedName>
    <definedName name="total_2_9">'Table2A'!$E$21</definedName>
    <definedName name="total_2_t">'Table2A'!$E$27</definedName>
    <definedName name="total_3_1" localSheetId="7">'Table15A'!$U$12</definedName>
    <definedName name="total_3_1">'Table3'!$U$12</definedName>
    <definedName name="total_3_2" localSheetId="7">'Table15A'!$U$13</definedName>
    <definedName name="total_3_2">'Table3'!$U$13</definedName>
    <definedName name="total_3_3" localSheetId="7">'Table15A'!$U$14</definedName>
    <definedName name="total_3_3">'Table3'!$U$14</definedName>
    <definedName name="total_3_4" localSheetId="7">'Table15A'!$U$15</definedName>
    <definedName name="total_3_4">'Table3'!$U$15</definedName>
    <definedName name="total_5a_1">'Table5A'!$E$14</definedName>
    <definedName name="total_5a_2">'Table5A'!$E$15</definedName>
    <definedName name="total_5a_3">'Table5A'!$E$16</definedName>
    <definedName name="total_5a_4">'Table5A'!$E$17</definedName>
    <definedName name="total_5a_t">'Table5A'!$E$18</definedName>
    <definedName name="total_T3_1">'Table3'!$U$12</definedName>
    <definedName name="total15A_3_1">'Table15A'!$U$12</definedName>
    <definedName name="totalf_14_1">'Table14A'!$B$14</definedName>
    <definedName name="totalf_14_2">'Table14A'!$B$15</definedName>
    <definedName name="totalf_14_3">'Table14A'!$B$16</definedName>
    <definedName name="totalf_14_4">'Table14A'!$B$17</definedName>
    <definedName name="totalf_14_5">'Table14A'!$B$18</definedName>
    <definedName name="totalf_14_6">'Table14A'!$B$21</definedName>
    <definedName name="totalf_14_7">'Table14A'!$B$22</definedName>
    <definedName name="totalf_14_8">'Table14A'!$B$19</definedName>
    <definedName name="totalf_14_9">'Table14A'!$B$20</definedName>
    <definedName name="totalf_14_t">'Table14A'!$B$23</definedName>
    <definedName name="totalf_2_1">'Table2A'!$B$17</definedName>
    <definedName name="totalf_2_2">'Table2A'!$B$18</definedName>
    <definedName name="totalf_2_3">'Table2A'!$B$19</definedName>
    <definedName name="totalf_2_4">'Table2A'!$B$22</definedName>
    <definedName name="totalf_2_5">'Table2A'!$B$23</definedName>
    <definedName name="totalf_2_6">'Table2A'!$B$24</definedName>
    <definedName name="totalf_2_7">'Table2A'!$B$25</definedName>
    <definedName name="totalf_2_8">'Table2A'!$B$20</definedName>
    <definedName name="totalf_2_9">'Table2A'!$B$21</definedName>
    <definedName name="totalf_2_t">'Table2A'!$B$26</definedName>
    <definedName name="totalf_2t">'Table2A'!$B$26</definedName>
    <definedName name="totalf_5a_1">'Table5A'!$B$14</definedName>
    <definedName name="totalf_5a_2">'Table5A'!$B$15</definedName>
    <definedName name="totalf_5a_3">'Table5A'!$B$16</definedName>
    <definedName name="totalf_5a_4">'Table5A'!$B$17</definedName>
    <definedName name="totalf_5a_t">'Table5A'!$B$18</definedName>
    <definedName name="totalFP_2_t">'Table2A'!$B$27</definedName>
    <definedName name="totalhf_2_1">'Table2A'!$U$17</definedName>
    <definedName name="totalhf_2_2">'Table2A'!$U$18</definedName>
    <definedName name="totalhf_2_3">'Table2A'!$U$19</definedName>
    <definedName name="totalhf_2_4">'Table2A'!$U$22</definedName>
    <definedName name="totalhf_2_5">'Table2A'!$U$23</definedName>
    <definedName name="totalhf_2_6">'Table2A'!$U$24</definedName>
    <definedName name="totalhf_2_7">'Table2A'!$U$25</definedName>
    <definedName name="totalhm_2_1">'Table2A'!$V$17</definedName>
    <definedName name="totalhm_2_2">'Table2A'!$V$18</definedName>
    <definedName name="totalhm_2_3">'Table2A'!$V$19</definedName>
    <definedName name="totalhm_2_4">'Table2A'!$V$22</definedName>
    <definedName name="totalhm_2_5">'Table2A'!$V$23</definedName>
    <definedName name="totalhm_2_6">'Table2A'!$V$24</definedName>
    <definedName name="totalhm_2_7">'Table2A'!$V$25</definedName>
    <definedName name="totalm_14_1">'Table14A'!$C$14</definedName>
    <definedName name="totalm_14_2">'Table14A'!$C$15</definedName>
    <definedName name="totalm_14_3">'Table14A'!$C$16</definedName>
    <definedName name="totalm_14_4">'Table14A'!$C$17</definedName>
    <definedName name="totalm_14_5">'Table14A'!$C$18</definedName>
    <definedName name="totalm_14_6">'Table14A'!$C$21</definedName>
    <definedName name="totalm_14_7">'Table14A'!$C$22</definedName>
    <definedName name="totalm_14_8">'Table14A'!$C$19</definedName>
    <definedName name="totalm_14_9">'Table14A'!$C$20</definedName>
    <definedName name="totalm_14_t">'Table14A'!$C$23</definedName>
    <definedName name="totalm_2_1">'Table2A'!$C$17</definedName>
    <definedName name="totalm_2_2">'Table2A'!$C$18</definedName>
    <definedName name="totalm_2_3">'Table2A'!$C$19</definedName>
    <definedName name="totalm_2_4">'Table2A'!$C$22</definedName>
    <definedName name="totalm_2_5">'Table2A'!$C$23</definedName>
    <definedName name="totalm_2_6">'Table2A'!$C$24</definedName>
    <definedName name="totalm_2_7">'Table2A'!$C$25</definedName>
    <definedName name="totalm_2_8">'Table2A'!$C$20</definedName>
    <definedName name="totalm_2_9">'Table2A'!$C$21</definedName>
    <definedName name="totalm_2_t">'Table2A'!$C$27</definedName>
    <definedName name="totalm_2t">'Table2A'!$C$26</definedName>
    <definedName name="totalm_5a_1">'Table5A'!$C$14</definedName>
    <definedName name="totalm_5a_2">'Table5A'!$C$15</definedName>
    <definedName name="totalm_5a_3">'Table5A'!$C$16</definedName>
    <definedName name="totalm_5a_4">'Table5A'!$C$17</definedName>
    <definedName name="totalm_5a_t">'Table5A'!$C$18</definedName>
    <definedName name="totalna_2_1">'Table2A'!$D$17</definedName>
    <definedName name="totalna_2_2">'Table2A'!$D$18</definedName>
    <definedName name="totalna_2_3">'Table2A'!$D$19</definedName>
    <definedName name="totalna_2_4">'Table2A'!$D$22</definedName>
    <definedName name="totalna_2_5">'Table2A'!$D$23</definedName>
    <definedName name="totalna_2_6">'Table2A'!$D$24</definedName>
    <definedName name="totalna_2_7">'Table2A'!$D$25</definedName>
    <definedName name="totalna_2_8">'Table2A'!$D$20</definedName>
    <definedName name="totalna_2_9">'Table2A'!$D$21</definedName>
    <definedName name="totalna_2_t">'Table2A'!$D$27</definedName>
    <definedName name="totalna_2t">'Table2A'!$D$26</definedName>
    <definedName name="totalna_5a_1">'Table5A'!$D$14</definedName>
    <definedName name="totalna_5a_2">'Table5A'!$D$15</definedName>
    <definedName name="totalna_5a_3">'Table5A'!$D$16</definedName>
    <definedName name="totalna_5a_4">'Table5A'!$D$17</definedName>
    <definedName name="totalna_5a_t">'Table5A'!$D$18</definedName>
    <definedName name="totalp_2_t">'Table2A'!$C$27</definedName>
    <definedName name="totalt_2t">'Table2A'!$E$26</definedName>
    <definedName name="totalT_3_1">'Table3'!$U$12</definedName>
    <definedName name="totalT_3_2">'Table3'!$U$13</definedName>
    <definedName name="totalT_3_3">'Table3'!$U$14</definedName>
    <definedName name="totalT_3_4">'Table3'!$U$15</definedName>
    <definedName name="totalT3_3_1">'Table3'!$U$12</definedName>
    <definedName name="URS_Tables_Table11a_List">#REF!</definedName>
    <definedName name="URS_Tables_Table12_List" localSheetId="6">#REF!</definedName>
    <definedName name="URS_Tables_Table12_List" localSheetId="8">#REF!</definedName>
    <definedName name="URS_Tables_Table12_List" localSheetId="9">#REF!</definedName>
    <definedName name="URS_Tables_Table12_List" localSheetId="10">#REF!</definedName>
    <definedName name="URS_Tables_Table12_List" localSheetId="11">#REF!</definedName>
    <definedName name="URS_Tables_Table12_List" localSheetId="12">#REF!</definedName>
    <definedName name="URS_Tables_Table12_List">#REF!</definedName>
    <definedName name="WH_F">'Table2A'!$R$26</definedName>
    <definedName name="WH_M">'Table2A'!$S$26</definedName>
    <definedName name="WH_NA">'Table2A'!$T$26</definedName>
    <definedName name="Z_8FFC0480_5D06_416F_B58F_270D346B74CC_.wvu.PrintArea" localSheetId="6" hidden="1">'Table14A'!$A$1:$AC$37</definedName>
    <definedName name="Z_8FFC0480_5D06_416F_B58F_270D346B74CC_.wvu.PrintArea" localSheetId="8" hidden="1">'Table15'!$A$1:$L$43</definedName>
    <definedName name="Z_8FFC0480_5D06_416F_B58F_270D346B74CC_.wvu.PrintArea" localSheetId="7" hidden="1">'Table15A'!$A$1:$U$27</definedName>
    <definedName name="Z_8FFC0480_5D06_416F_B58F_270D346B74CC_.wvu.PrintArea" localSheetId="9" hidden="1">'Table19A'!$A$1:$S$39</definedName>
    <definedName name="Z_8FFC0480_5D06_416F_B58F_270D346B74CC_.wvu.PrintArea" localSheetId="10" hidden="1">'Table19B'!$A$1:$S$40</definedName>
    <definedName name="Z_8FFC0480_5D06_416F_B58F_270D346B74CC_.wvu.PrintArea" localSheetId="11" hidden="1">'Table20A'!$A$1:$F$47</definedName>
    <definedName name="Z_8FFC0480_5D06_416F_B58F_270D346B74CC_.wvu.PrintArea" localSheetId="12" hidden="1">'Table20B'!$A$1:$F$43</definedName>
    <definedName name="Z_8FFC0480_5D06_416F_B58F_270D346B74CC_.wvu.PrintArea" localSheetId="0" hidden="1">'Table2A'!$A$1:$AC$34</definedName>
    <definedName name="Z_8FFC0480_5D06_416F_B58F_270D346B74CC_.wvu.PrintArea" localSheetId="1" hidden="1">'Table2B'!$A$1:$N$26</definedName>
    <definedName name="Z_8FFC0480_5D06_416F_B58F_270D346B74CC_.wvu.PrintArea" localSheetId="2" hidden="1">'Table3'!$A$1:$U$27</definedName>
    <definedName name="Z_8FFC0480_5D06_416F_B58F_270D346B74CC_.wvu.PrintArea" localSheetId="3" hidden="1">'Table4'!$A$1:$Q$21</definedName>
    <definedName name="Z_8FFC0480_5D06_416F_B58F_270D346B74CC_.wvu.PrintArea" localSheetId="4" hidden="1">'Table5A'!$A$1:$AC$26</definedName>
    <definedName name="Z_8FFC0480_5D06_416F_B58F_270D346B74CC_.wvu.PrintArea" localSheetId="5" hidden="1">'Table5B'!$A$1:$N$23</definedName>
    <definedName name="Z_8FFC0480_5D06_416F_B58F_270D346B74CC_.wvu.PrintTitles" localSheetId="6" hidden="1">'Table14A'!$A:$A</definedName>
    <definedName name="Z_8FFC0480_5D06_416F_B58F_270D346B74CC_.wvu.PrintTitles" localSheetId="8" hidden="1">'Table15'!$A:$A</definedName>
    <definedName name="Z_8FFC0480_5D06_416F_B58F_270D346B74CC_.wvu.PrintTitles" localSheetId="7" hidden="1">'Table15A'!$A:$A</definedName>
    <definedName name="Z_8FFC0480_5D06_416F_B58F_270D346B74CC_.wvu.PrintTitles" localSheetId="9" hidden="1">'Table19A'!$A:$A</definedName>
    <definedName name="Z_8FFC0480_5D06_416F_B58F_270D346B74CC_.wvu.PrintTitles" localSheetId="10" hidden="1">'Table19B'!$A:$A</definedName>
    <definedName name="Z_8FFC0480_5D06_416F_B58F_270D346B74CC_.wvu.PrintTitles" localSheetId="0" hidden="1">'Table2A'!$A:$A,'Table2A'!$1:$11</definedName>
    <definedName name="Z_8FFC0480_5D06_416F_B58F_270D346B74CC_.wvu.PrintTitles" localSheetId="2" hidden="1">'Table3'!$A:$A</definedName>
    <definedName name="Z_8FFC0480_5D06_416F_B58F_270D346B74CC_.wvu.PrintTitles" localSheetId="3" hidden="1">'Table4'!$A:$A</definedName>
    <definedName name="Z_8FFC0480_5D06_416F_B58F_270D346B74CC_.wvu.PrintTitles" localSheetId="4" hidden="1">'Table5A'!$A:$A</definedName>
    <definedName name="Z_B842D2B0_AB1F_4E26_AEF6_331DA43671D5_.wvu.PrintArea" localSheetId="7" hidden="1">'Table15A'!$A$1:$U$18</definedName>
    <definedName name="Z_B842D2B0_AB1F_4E26_AEF6_331DA43671D5_.wvu.PrintArea" localSheetId="1" hidden="1">'Table2B'!$A$1:$N$26</definedName>
    <definedName name="Z_B842D2B0_AB1F_4E26_AEF6_331DA43671D5_.wvu.PrintArea" localSheetId="2" hidden="1">'Table3'!$A$1:$U$18</definedName>
    <definedName name="Z_B842D2B0_AB1F_4E26_AEF6_331DA43671D5_.wvu.PrintTitles" localSheetId="7" hidden="1">'Table15A'!$A:$A</definedName>
    <definedName name="Z_B842D2B0_AB1F_4E26_AEF6_331DA43671D5_.wvu.PrintTitles" localSheetId="0" hidden="1">'Table2A'!$A:$A,'Table2A'!$1:$11</definedName>
    <definedName name="Z_B842D2B0_AB1F_4E26_AEF6_331DA43671D5_.wvu.PrintTitles" localSheetId="2" hidden="1">'Table3'!$A:$A</definedName>
    <definedName name="Z_B842D2B0_AB1F_4E26_AEF6_331DA43671D5_.wvu.PrintTitles" localSheetId="3" hidden="1">'Table4'!$A:$A</definedName>
    <definedName name="Z_B842D2B0_AB1F_4E26_AEF6_331DA43671D5_.wvu.PrintTitles" localSheetId="4" hidden="1">'Table5A'!$A:$A</definedName>
  </definedNames>
  <calcPr fullCalcOnLoad="1"/>
</workbook>
</file>

<file path=xl/sharedStrings.xml><?xml version="1.0" encoding="utf-8"?>
<sst xmlns="http://schemas.openxmlformats.org/spreadsheetml/2006/main" count="799" uniqueCount="302">
  <si>
    <t>13-17</t>
  </si>
  <si>
    <t>65-74</t>
  </si>
  <si>
    <t>75+</t>
  </si>
  <si>
    <t>Hispanic*</t>
  </si>
  <si>
    <t>More than one race</t>
  </si>
  <si>
    <t>Hispanic/Latino Origin</t>
  </si>
  <si>
    <t>Non Hispanic/Latino</t>
  </si>
  <si>
    <t>Race</t>
  </si>
  <si>
    <t>American Indian/ Alaska Native</t>
  </si>
  <si>
    <t>Table 20A.</t>
  </si>
  <si>
    <t>Total number of Discharges in Year</t>
  </si>
  <si>
    <t>Number of Readmissions to ANY STATE Hospital within</t>
  </si>
  <si>
    <t>Percent Readmitted</t>
  </si>
  <si>
    <t>30 days</t>
  </si>
  <si>
    <t>180 days</t>
  </si>
  <si>
    <t>Gender Not Available</t>
  </si>
  <si>
    <t>Hispanic/Latino Origin Not Available</t>
  </si>
  <si>
    <t>Are Forensic Patients Included?</t>
  </si>
  <si>
    <t>DischargeTotalGender</t>
  </si>
  <si>
    <t>Read30TotalGender</t>
  </si>
  <si>
    <t>Read180TotalGender</t>
  </si>
  <si>
    <t>Percent30TotalGender</t>
  </si>
  <si>
    <t>Percent180TotalGender</t>
  </si>
  <si>
    <t>Table 20B.</t>
  </si>
  <si>
    <t>0-12</t>
  </si>
  <si>
    <t>See Page 2 for additional Questions about the source of this data.</t>
  </si>
  <si>
    <t>Child/Adolescents</t>
  </si>
  <si>
    <t>Adults</t>
  </si>
  <si>
    <t>What is the Total Number of Persons Surveyed or for whom School Attendance Data Are Reported</t>
  </si>
  <si>
    <t xml:space="preserve">Instructions:  </t>
  </si>
  <si>
    <t>1. This is a developmental measure. To assist in the development process, we are asking states to report information on the arrest histories of mental health consumers with their December 2007 MHBG submission.</t>
  </si>
  <si>
    <t xml:space="preserve"> 2.  The SAMHSA National Outcome Measure for Criminal Justice measures the change in Arrests over time.  The DIG Outcomes Workgroup pilot tested 3 consumer self-report items that can be used to provide this information.  If your state has used the 3 Consumer self-report items on criminal justice, you may report them here.</t>
  </si>
  <si>
    <t>3.   If your SMHA has data on Arrest records from alternatives sources, you may also report that here.  If you only have data for arrests for consumers in this year, please report that in the T2 columns.  If you can calculate the change in Arrests from T1 to T2, please use all those columns.</t>
  </si>
  <si>
    <t>This table provides a profile for the clients that received public funded mental health services in community mental health 
settings, in state psychiatric hospitals, in other psychiatric inpatient programs, and in residential treatment centers for children.</t>
  </si>
  <si>
    <t>Note:  Clients can be duplicated between Rows:  e.g.,  The same client may be served in both state psychiatric hospitals and community mental health centers during the same year and thus would be reported in counts for both rows.</t>
  </si>
  <si>
    <r>
      <t>This table describes the status of adults clients served in the report year by the public mental health system in terms of employment status.  The focus is on employment for the working age population, recognizing, however, that there are clients who are disabled, retired or who are homemakers, care-givers, etc and not a part of the workforce. These persons should be reported in the “Not in Labor Force” category.  This category has two subcategories: retired and other.  (The totals of these two categories should equal the number in the row for “Not in Labor Force”).  Unemployed refers to persons who are looking for work but have not found employment.</t>
    </r>
    <r>
      <rPr>
        <b/>
        <sz val="10"/>
        <color indexed="8"/>
        <rFont val="Arial"/>
        <family val="2"/>
      </rPr>
      <t xml:space="preserve"> Data should be reported for clients in non-institutional settings at time of discharge or last evaluation</t>
    </r>
    <r>
      <rPr>
        <b/>
        <i/>
        <sz val="10"/>
        <color indexed="8"/>
        <rFont val="Arial"/>
        <family val="2"/>
      </rPr>
      <t>.</t>
    </r>
  </si>
  <si>
    <t>This is a developmental table similar to Table 2A. and 2B. This table requests counts for persons with SMI or SED using the definitions provided by the CMHS. Table 2A. and 2B. included all clients served by publicly operated or funded programs. This table counts only clients who meet the CMHS definition of SMI or SED. For many states, this table may be the same as Tables 2A. and 2B. For 2007, states should report using the Federal Definitions of SMI and SED if they can report them, if not, please report using your state’s definitions of SMI and SED and provide information below describing your state’s definition.</t>
  </si>
  <si>
    <t xml:space="preserve">Please provide unduplicated counts, if possible. This table provides an aggregate profile of persons served in the reporting year.  The reporting year should be the latest state fiscal year for which data are available. This profile is based on a client's last known Living Situation.  </t>
  </si>
  <si>
    <t>1) Consumer survey (recommended items)</t>
  </si>
  <si>
    <t xml:space="preserve">4) State Education Department   </t>
  </si>
  <si>
    <t>2) Other Survey: Please send us items</t>
  </si>
  <si>
    <t>5) Local Schools/Education Agencies</t>
  </si>
  <si>
    <t xml:space="preserve">1) School Attendance </t>
  </si>
  <si>
    <t>3) Both.</t>
  </si>
  <si>
    <t>2) Other: (Specify)</t>
  </si>
  <si>
    <t xml:space="preserve">  6)  Other (specify) </t>
  </si>
  <si>
    <t xml:space="preserve">6)  Other (specify) </t>
  </si>
  <si>
    <t>Residential Treatment Centers</t>
  </si>
  <si>
    <t>Each row should have a unique (unduplicated) count of clients:  (1) Medicaid Only, (2) Non-Medicaid Only, (3) Both Medicaid and Other Sources funded their treatment, and (4) Medicaid Status Unknown.</t>
  </si>
  <si>
    <t>Each row should have a unique (unduplicated) count of clients:  (1) Medicaid Only, (2) Non-Medicaid Only, (3) Both Medicaid and Other Sources funded their treatment, and (4) Medicaid Status Not Available.
If a state is unable to unduplicate between people whose care is paid for by Medicaid only or Medicaid and other funds, then all data should be reported into the 'People Served by Both Medicaid and Non-Medicaid Sources' and the 'People Served by Both includes people with any Medicaid' check box should be checked.</t>
  </si>
  <si>
    <r>
      <t xml:space="preserve">Private Residence:  </t>
    </r>
    <r>
      <rPr>
        <sz val="11"/>
        <rFont val="Times New Roman"/>
        <family val="1"/>
      </rPr>
      <t xml:space="preserve">Individual lives in a house, apartment, trailer, hotel, dorm, barrack, and/or Single Room Occupancy (SRO).
</t>
    </r>
    <r>
      <rPr>
        <b/>
        <sz val="11"/>
        <rFont val="Times New Roman"/>
        <family val="1"/>
      </rPr>
      <t>Foster Home:</t>
    </r>
    <r>
      <rPr>
        <sz val="11"/>
        <rFont val="Times New Roman"/>
        <family val="1"/>
      </rPr>
      <t xml:space="preserve">  Individual resides in a Foster Home.  A Foster Home is a home that is licensed by a County or State Department to provide foster care to children, adolescents, and/or adults.   This includes Therapeutic Foster Care Facilities.  Therapeutic Foster Care is a service that provides treatment for troubled children within private homes of trained families.
</t>
    </r>
    <r>
      <rPr>
        <b/>
        <sz val="11"/>
        <rFont val="Times New Roman"/>
        <family val="1"/>
      </rPr>
      <t>Residential Care:</t>
    </r>
    <r>
      <rPr>
        <sz val="11"/>
        <rFont val="Times New Roman"/>
        <family val="1"/>
      </rPr>
      <t xml:space="preserve">  Individual resides in a residential care facility.  This level of care may include a Group Home, Therapeutic Group Home, Board and Care, Residential Treatment, or Rehabilitation Center, or Agency-operated residential care facilities.
</t>
    </r>
    <r>
      <rPr>
        <b/>
        <sz val="11"/>
        <rFont val="Times New Roman"/>
        <family val="1"/>
      </rPr>
      <t>Crisis Residence:</t>
    </r>
    <r>
      <rPr>
        <sz val="11"/>
        <rFont val="Times New Roman"/>
        <family val="1"/>
      </rPr>
      <t xml:space="preserve"> A residential (24 hours/day) stabilization program that delivers services for acute symptom reduction and restores clients to a pre-crisis level of functioning.  These programs are time limited for persons until they achieve stabilization. Crisis residences serve persons experiencing rapid or sudden deterioration of social and personal conditions such that they are clinically at risk of hospitalization but may be treated in this alternative setting.
</t>
    </r>
    <r>
      <rPr>
        <b/>
        <sz val="11"/>
        <rFont val="Times New Roman"/>
        <family val="1"/>
      </rPr>
      <t>Children’s Residential Treatment Facility:</t>
    </r>
    <r>
      <rPr>
        <sz val="11"/>
        <rFont val="Times New Roman"/>
        <family val="1"/>
      </rPr>
      <t xml:space="preserve"> Children and Youth Residential Treatment Facilities (RTF's) provide fully-integrated mental health treatment services to seriously emotionally disturbed children and youth. An organization, not licensed as a psychiatric hospital, whose primary purpose is the provision of individually planned programs of mental health treatment services in conjunction with residential care for children and youth.  The services are provided in facilities which are certified by state or federal agencies or through a national accrediting agency.
</t>
    </r>
    <r>
      <rPr>
        <b/>
        <sz val="11"/>
        <rFont val="Times New Roman"/>
        <family val="1"/>
      </rPr>
      <t>Institutional Setting:</t>
    </r>
    <r>
      <rPr>
        <sz val="11"/>
        <rFont val="Times New Roman"/>
        <family val="1"/>
      </rPr>
      <t xml:space="preserve"> Individual resides in an institutional care facility with care provided on a 24 hour, 7 day a week basis.  This level of care may include a Skilled Nursing/Intermediate Care Facility, Nursing Homes, Institutes of Mental Disease (IMD), Inpatient Psychiatric Hospital, Psychiatric Health Facility (PHF), Veterans Affairs Hospital, or State Hospital. 
</t>
    </r>
    <r>
      <rPr>
        <b/>
        <sz val="11"/>
        <rFont val="Times New Roman"/>
        <family val="1"/>
      </rPr>
      <t>Jail/ Correctional Facility:</t>
    </r>
    <r>
      <rPr>
        <sz val="11"/>
        <rFont val="Times New Roman"/>
        <family val="1"/>
      </rPr>
      <t xml:space="preserve"> Individual resides in a Jail and/or Correctional facility with care provided on a 24 hour, 7 day a week basis.  This level of care may include a Jail, Correctional Facility, Detention Centers, Prison, Youth Authority Facility, Juvenile Hall, Boot Camp, or Boys Ranch.
</t>
    </r>
    <r>
      <rPr>
        <b/>
        <sz val="11"/>
        <rFont val="Times New Roman"/>
        <family val="1"/>
      </rPr>
      <t>Homeless:</t>
    </r>
    <r>
      <rPr>
        <sz val="11"/>
        <rFont val="Times New Roman"/>
        <family val="1"/>
      </rPr>
      <t xml:space="preserve"> A person should be counted in the ""Homeless"" category if he/she was reported homeless at their most recent (last) assessment during the reporting period (or at discharge for patients discharged during the year).   The “last” Assessment could occur at Admission, Discharge, or at some point during treatment.  A person is considered homeless if he/she lacks a fixed, regular, and adequate nighttime residence and/or his/her primary nighttime residency is:
A)        A supervised publicly or privately operated shelter designed to provide temporary living accommodations,
B)        An institution that provides a temporary residence for individuals intended to be institutionalized, or
C)        A public or private place not designed for, or ordinarily used as, a regular sleeping accommodation for human beings (e.g., on the street).  
</t>
    </r>
    <r>
      <rPr>
        <b/>
        <sz val="11"/>
        <rFont val="Times New Roman"/>
        <family val="1"/>
      </rPr>
      <t>Unavailable:</t>
    </r>
    <r>
      <rPr>
        <sz val="11"/>
        <rFont val="Times New Roman"/>
        <family val="1"/>
      </rPr>
      <t xml:space="preserve">  Information on an individual’s residence is not available.</t>
    </r>
  </si>
  <si>
    <t>Total</t>
  </si>
  <si>
    <t>American Indian or Alaska Native</t>
  </si>
  <si>
    <t>Asian</t>
  </si>
  <si>
    <t>Black or African American</t>
  </si>
  <si>
    <t>Native Hawaiian or Other Pacific Islander</t>
  </si>
  <si>
    <t>White</t>
  </si>
  <si>
    <t>More Than One Race Reported</t>
  </si>
  <si>
    <t>18-20</t>
  </si>
  <si>
    <t>21-64</t>
  </si>
  <si>
    <t>Not Available</t>
  </si>
  <si>
    <t>65-74 years</t>
  </si>
  <si>
    <t>75+ years</t>
  </si>
  <si>
    <r>
      <t>Hispanic *</t>
    </r>
    <r>
      <rPr>
        <b/>
        <i/>
        <sz val="8"/>
        <color indexed="8"/>
        <rFont val="Arial"/>
        <family val="2"/>
      </rPr>
      <t xml:space="preserve"> use only if data for Table 2b are not available.</t>
    </r>
  </si>
  <si>
    <t>Table 2.</t>
  </si>
  <si>
    <t>Not Hispanic or Latino</t>
  </si>
  <si>
    <t>Hispanic or Latino</t>
  </si>
  <si>
    <t>18-20 years</t>
  </si>
  <si>
    <t>13-17 years</t>
  </si>
  <si>
    <t>Age 0-17</t>
  </si>
  <si>
    <t>Age 18-20</t>
  </si>
  <si>
    <t>Age 65+</t>
  </si>
  <si>
    <t>Age 21-64</t>
  </si>
  <si>
    <t>State Psychiatric Hospitals</t>
  </si>
  <si>
    <t>Other</t>
  </si>
  <si>
    <t>Adults Served</t>
  </si>
  <si>
    <t>65+</t>
  </si>
  <si>
    <t>Unemployed</t>
  </si>
  <si>
    <t>This table provides a summary of clients by Medicaid coverage.  Since the focus of the reporting is on clients of the public mental health service delivery system, this table focuses on the clientele serviced by public programs that are funded or operated by the State Mental Health Authority. Persons are to be counted in the Medicaid row if they received a service reimbursable through Medicaid.</t>
  </si>
  <si>
    <t>Table 5A</t>
  </si>
  <si>
    <t xml:space="preserve">Of the total persons covered by Medicaid, please indicate the gender and number of persons who are Hispanic/Latino or not Hispanic/Latino.  Total persons covered by Medicaid would be the total indicated in Table 5A. </t>
  </si>
  <si>
    <t>Table 5B.</t>
  </si>
  <si>
    <t>Please note that the same person may be served in both Medicaid and Non-Medicaid programs during the same reporting period.</t>
  </si>
  <si>
    <t>Hispanic or Latino Origin Unknown</t>
  </si>
  <si>
    <t xml:space="preserve">Please report the data under the Living Situation categories listed - "Total" are calculated automatically. </t>
  </si>
  <si>
    <r>
      <t xml:space="preserve">Sources of </t>
    </r>
    <r>
      <rPr>
        <b/>
        <sz val="8"/>
        <color indexed="10"/>
        <rFont val="Arial"/>
        <family val="2"/>
      </rPr>
      <t xml:space="preserve">children/youth </t>
    </r>
    <r>
      <rPr>
        <b/>
        <sz val="8"/>
        <color indexed="8"/>
        <rFont val="Arial"/>
        <family val="2"/>
      </rPr>
      <t>criminal justice information:</t>
    </r>
  </si>
  <si>
    <r>
      <t xml:space="preserve">Measure of </t>
    </r>
    <r>
      <rPr>
        <b/>
        <sz val="8"/>
        <color indexed="10"/>
        <rFont val="Arial"/>
        <family val="2"/>
      </rPr>
      <t>adult</t>
    </r>
    <r>
      <rPr>
        <b/>
        <sz val="8"/>
        <color indexed="8"/>
        <rFont val="Arial"/>
        <family val="2"/>
      </rPr>
      <t xml:space="preserve"> criminal justice involvement:</t>
    </r>
  </si>
  <si>
    <t>What is the Total Number of Persons Surveyed or for whom Criminal Justice Data Are Reported</t>
  </si>
  <si>
    <r>
      <t xml:space="preserve">Measure of </t>
    </r>
    <r>
      <rPr>
        <b/>
        <sz val="8"/>
        <color indexed="10"/>
        <rFont val="Arial"/>
        <family val="2"/>
      </rPr>
      <t>children/youth</t>
    </r>
    <r>
      <rPr>
        <b/>
        <sz val="8"/>
        <color indexed="8"/>
        <rFont val="Arial"/>
        <family val="2"/>
      </rPr>
      <t xml:space="preserve"> criminal justice involvement:</t>
    </r>
  </si>
  <si>
    <t>1. This is a developmental measure. To assist in the development process, we are asking states to report information on the school attendance outcomes of mental health consumers with their December 2007 MHBG submission.</t>
  </si>
  <si>
    <t xml:space="preserve"> 2.  The SAMHSA National Outcome Measure for School Attendance measures the change in days attended over time.  The DIG Outcomes Workgroup pilot tested 3 consumer self-report items that can be used to provide this information.  If your state has used the 3 Consumer Self-Report items on School Attendance, you may report them here.</t>
  </si>
  <si>
    <t>3.   If your SMHA has data on School Attendance from alternatives sources, you may also report that here.  If you only have data for School attendance for consumers in this year, please report that in the T2 columns.  If you can calculate the change in Attendance from T1 to T2, please use all these columns.</t>
  </si>
  <si>
    <t>Medicaid Status Unknown</t>
  </si>
  <si>
    <t>Medicaid (only Medicaid)</t>
  </si>
  <si>
    <t>People Served by Both Medicaid and Non-Medicaid Sources</t>
  </si>
  <si>
    <t>Total Served</t>
  </si>
  <si>
    <t>Non-Medicaid Only</t>
  </si>
  <si>
    <t>Medicaid Only</t>
  </si>
  <si>
    <t>Comments on Data:</t>
  </si>
  <si>
    <t>Non-Medicaid Sources (only)</t>
  </si>
  <si>
    <t>More than One Race Reported</t>
  </si>
  <si>
    <t>Medicaid Status Not Available</t>
  </si>
  <si>
    <t>Race Not Available</t>
  </si>
  <si>
    <t>Hispanic or Latino Origin 
Not Available</t>
  </si>
  <si>
    <t>Age Not Available</t>
  </si>
  <si>
    <t>Persons who receive non-inpatient care in state psychiatric hospitals should be included in the Community MH Program Row</t>
  </si>
  <si>
    <t>5.   Please tell us anything else that would help us to understand your indicator (e.g., list survey or MIS questions; describe linking methodology and data sources; specify time period for criminal justice involvement; explain whether treatment data are collected).</t>
  </si>
  <si>
    <r>
      <t>Hispanic *</t>
    </r>
    <r>
      <rPr>
        <b/>
        <i/>
        <sz val="8"/>
        <color indexed="8"/>
        <rFont val="Arial"/>
        <family val="2"/>
      </rPr>
      <t xml:space="preserve"> use only if data for Table 5b are not available.</t>
    </r>
  </si>
  <si>
    <r>
      <t xml:space="preserve">Employed: </t>
    </r>
    <r>
      <rPr>
        <sz val="10"/>
        <color indexed="8"/>
        <rFont val="Arial"/>
        <family val="2"/>
      </rPr>
      <t>Competitively Employed Full or Part Time (includes Supported Employment)</t>
    </r>
  </si>
  <si>
    <r>
      <t>Not In Labor Force:</t>
    </r>
    <r>
      <rPr>
        <sz val="10"/>
        <color indexed="8"/>
        <rFont val="Arial"/>
        <family val="2"/>
      </rPr>
      <t xml:space="preserve">  Retired, Sheltered Employment, Sheltered Workshops, Other (homemaker, student, volunteer, disabled, etc.)</t>
    </r>
  </si>
  <si>
    <t>Table 4.</t>
  </si>
  <si>
    <t>This table provides an aggregate profile of persons in the reporting year. The reporting year should be the latest state fiscal year for which data are available. This profile is based on a client receiving services in programs provided or funded by the state mental health agency. The client profile takes into account all institutional and community services for all such programs. Please provide unduplicated counts if possible.</t>
  </si>
  <si>
    <t>Comments on Data (for Age):</t>
  </si>
  <si>
    <t>Comments on Data (for Gender):</t>
  </si>
  <si>
    <t>Comments on Data (for Race/Ethnicity):</t>
  </si>
  <si>
    <t>Comments on Data (Overall):</t>
  </si>
  <si>
    <t>How Often Does your State Measure Employment Status?</t>
  </si>
  <si>
    <t>Community Mental Health Programs</t>
  </si>
  <si>
    <t>Table 3.</t>
  </si>
  <si>
    <t>Are these numbers unduplicated?</t>
  </si>
  <si>
    <t>What populations are included:</t>
  </si>
  <si>
    <t>Instructions:</t>
  </si>
  <si>
    <t>States that have county psychiatric hospitals that serve as surrogate state hospitals should report persons served in such settings as receiving services in state hospitals.</t>
  </si>
  <si>
    <t>If forensic hospitals are part of the state mental health agency system include them.</t>
  </si>
  <si>
    <t>Of the total persons served, please indicate the age, gender and the number of persons who are Hispanic/Latino or not Hispanic/Latino.  Total persons served would be the total as indicated in Table 2A.</t>
  </si>
  <si>
    <t>Persons who receive inpatient psychiatric care through a private provider or medical provider licensed and/or contracted through the SMHA should be counted in the "Other Psychiatric Inpatient" row.  Persons who receive Medicaid funded inpatient services through a provider that is not licensed or contracted by the SMHA should not be counted here.</t>
  </si>
  <si>
    <t>RTC: CMHS has a standardized definition of RTC for Children: “An organization, not licensed as a psychiatric hospital, whose primary purpose is the provision of individually planned programs of mental health treatment services in conjunction with residential care for children and youth primarily 17 years old and younger.  It has a clinical program that is directed by a psychiatrist, psychologist, social worker, or psychiatric nurse who has a master’s degree or doctorate.  The primary reason for the admission of the clients is mental illness that can be classified by DSM-IV codes-other than the codes for mental retardation, developmental disorders, and substance-related disorders such as drug abuse and alcoholism (unless these are co-occurring with a mental illness).”</t>
  </si>
  <si>
    <t>Data based on Medicaid Eligibility not Medicaid Paid Services</t>
  </si>
  <si>
    <t>* Hispanic:  Only use the "Hispanic" row under Race if data for Hispanic as a Ethnic Origin are not available</t>
  </si>
  <si>
    <t>* Hispanic:  Only use the "Hispanic" row under Race if data for Hispanic as an Ethnic Origin are not available</t>
  </si>
  <si>
    <r>
      <t xml:space="preserve">Source of </t>
    </r>
    <r>
      <rPr>
        <b/>
        <sz val="8"/>
        <color indexed="10"/>
        <rFont val="Arial"/>
        <family val="2"/>
      </rPr>
      <t>adult</t>
    </r>
    <r>
      <rPr>
        <b/>
        <sz val="8"/>
        <color indexed="8"/>
        <rFont val="Arial"/>
        <family val="2"/>
      </rPr>
      <t xml:space="preserve"> criminal justice information: </t>
    </r>
  </si>
  <si>
    <r>
      <t xml:space="preserve">Region for which </t>
    </r>
    <r>
      <rPr>
        <b/>
        <sz val="8"/>
        <color indexed="10"/>
        <rFont val="Arial"/>
        <family val="2"/>
      </rPr>
      <t>adult</t>
    </r>
    <r>
      <rPr>
        <b/>
        <sz val="8"/>
        <color indexed="8"/>
        <rFont val="Arial"/>
        <family val="2"/>
      </rPr>
      <t xml:space="preserve"> data are reported:</t>
    </r>
  </si>
  <si>
    <r>
      <t xml:space="preserve">Region for which </t>
    </r>
    <r>
      <rPr>
        <b/>
        <sz val="8"/>
        <color indexed="10"/>
        <rFont val="Arial"/>
        <family val="2"/>
      </rPr>
      <t xml:space="preserve">children/youth </t>
    </r>
    <r>
      <rPr>
        <b/>
        <sz val="8"/>
        <color indexed="8"/>
        <rFont val="Arial"/>
        <family val="2"/>
      </rPr>
      <t>data are reported:</t>
    </r>
  </si>
  <si>
    <t>No response</t>
  </si>
  <si>
    <t>If Not Suspended at T1 
(Prior 12 Months)</t>
  </si>
  <si>
    <t>A person who is served in both community settings and inpatient settings should be included in both rows</t>
  </si>
  <si>
    <t>Female</t>
  </si>
  <si>
    <t>Male</t>
  </si>
  <si>
    <t>Unduplicated</t>
  </si>
  <si>
    <t>Duplicated between Hospitals &amp; Community</t>
  </si>
  <si>
    <t>Duplicated between Community Programs</t>
  </si>
  <si>
    <t>Duplicated between Adults &amp; Kids</t>
  </si>
  <si>
    <t>Other, describe:</t>
  </si>
  <si>
    <r>
      <t>Table 3.</t>
    </r>
    <r>
      <rPr>
        <sz val="9"/>
        <color indexed="8"/>
        <rFont val="Arial"/>
        <family val="2"/>
      </rPr>
      <t xml:space="preserve"> 
Service Setting</t>
    </r>
  </si>
  <si>
    <t>Data based on Medicaid Paid Services</t>
  </si>
  <si>
    <t>Data are duplicated</t>
  </si>
  <si>
    <t>At admission</t>
  </si>
  <si>
    <t>At Discharge</t>
  </si>
  <si>
    <t>If you have responses to a survey by person not in the expected age group, you should include those responses with other responses from the survey.  e.g. if  a 16 or 17 year old responds to the Adult MHSIP survey, please include their responses in the Adult categories (since that was the survey they used).</t>
  </si>
  <si>
    <t>Monthly</t>
  </si>
  <si>
    <t>Quarterly</t>
  </si>
  <si>
    <t>PLEASE DO NOT ADD, DELETE OR MOVE ROWS, COLUMNS AND/OR CELLS!</t>
  </si>
  <si>
    <t>State:</t>
  </si>
  <si>
    <t>Time period in which services were received:</t>
  </si>
  <si>
    <t>Mental health programs include:</t>
  </si>
  <si>
    <t>Region for which data are reported:</t>
  </si>
  <si>
    <t>Impact of Services</t>
  </si>
  <si>
    <t>Total Responses</t>
  </si>
  <si>
    <t># Reduced (fewer encounters)</t>
  </si>
  <si>
    <t># Stayed the Same</t>
  </si>
  <si>
    <t># Increased</t>
  </si>
  <si>
    <t># Not Applicable</t>
  </si>
  <si>
    <t>Over the last 12 months, my encounters with the police have…</t>
  </si>
  <si>
    <t>Since starting to receive MH Services, my encounters with the police have…</t>
  </si>
  <si>
    <t>State Comments/Notes</t>
  </si>
  <si>
    <t>Table 19b. Profile of Change in School Attendance</t>
  </si>
  <si>
    <t>Measure of School Attendance</t>
  </si>
  <si>
    <t>Source of School Attendance Information</t>
  </si>
  <si>
    <t>If Suspended at T1 (Prior 12 Months)</t>
  </si>
  <si>
    <t>If Not Arrested at T1 (Prior 12 Months)</t>
  </si>
  <si>
    <t>Assessment of the Impact of Services</t>
  </si>
  <si>
    <t>State Comments/Notes:</t>
  </si>
  <si>
    <t>If Not Suspended at T1 (Prior 12 Months)</t>
  </si>
  <si>
    <t># with an Expelled or Suspended in T2</t>
  </si>
  <si>
    <t># Suspended or Expelled</t>
  </si>
  <si>
    <t># Not Suspended or Expelled</t>
  </si>
  <si>
    <t># with No Suspension or Expulsion at T2</t>
  </si>
  <si>
    <t>Table 14A.</t>
  </si>
  <si>
    <t>1.  State Definitions Match the Federal Definitions:</t>
  </si>
  <si>
    <t xml:space="preserve">Adults with SMI, if No describe or attach state definition: </t>
  </si>
  <si>
    <t>Diagnoses included in state SMI definition:</t>
  </si>
  <si>
    <t>Diagnoses included in state SED definition:</t>
  </si>
  <si>
    <t>4.   Please complete the check boxes at the bottom of the table to help explain the data sources that you used to complete this table.</t>
  </si>
  <si>
    <t>Please Describe the Sources of your Criminal Justice Data</t>
  </si>
  <si>
    <t>Mental health programs included:</t>
  </si>
  <si>
    <r>
      <t xml:space="preserve">Hispanic </t>
    </r>
    <r>
      <rPr>
        <b/>
        <sz val="8"/>
        <color indexed="8"/>
        <rFont val="Arial"/>
        <family val="2"/>
      </rPr>
      <t>*</t>
    </r>
    <r>
      <rPr>
        <b/>
        <i/>
        <sz val="8"/>
        <color indexed="8"/>
        <rFont val="Arial"/>
        <family val="2"/>
      </rPr>
      <t>use only if data for Table 14b are not available</t>
    </r>
  </si>
  <si>
    <r>
      <t>Children with SED</t>
    </r>
    <r>
      <rPr>
        <b/>
        <sz val="9"/>
        <color indexed="8"/>
        <rFont val="Times New Roman"/>
        <family val="1"/>
      </rPr>
      <t>,</t>
    </r>
    <r>
      <rPr>
        <sz val="9"/>
        <color indexed="8"/>
        <rFont val="Times New Roman"/>
        <family val="1"/>
      </rPr>
      <t xml:space="preserve"> if No describe or attach state definition:</t>
    </r>
  </si>
  <si>
    <t xml:space="preserve">Number of Clients in Each Living Situation as Collected by the Most Recent Assessment in the Reporting Period </t>
  </si>
  <si>
    <t>All Mental Health Programs by Age, Gender, and Race/Ethnicity</t>
  </si>
  <si>
    <t>Table 15.</t>
  </si>
  <si>
    <t>Private Residence</t>
  </si>
  <si>
    <t>Foster Home</t>
  </si>
  <si>
    <t>Residential Care</t>
  </si>
  <si>
    <t>Crisis Residence</t>
  </si>
  <si>
    <t>Children's Residential Treatment</t>
  </si>
  <si>
    <t>Institutional Setting</t>
  </si>
  <si>
    <t>Jail/ Correctional Facility</t>
  </si>
  <si>
    <t>Homeless/ Shelter</t>
  </si>
  <si>
    <t>NA</t>
  </si>
  <si>
    <t>0-17</t>
  </si>
  <si>
    <t>18-64</t>
  </si>
  <si>
    <t>65 +</t>
  </si>
  <si>
    <t>TOTAL</t>
  </si>
  <si>
    <t>American Indian/Alaska Native</t>
  </si>
  <si>
    <t>Black/African American</t>
  </si>
  <si>
    <t>Hawaiian/Pacific Islander</t>
  </si>
  <si>
    <t>White/Caucasian</t>
  </si>
  <si>
    <t>Hispanic *</t>
  </si>
  <si>
    <t>Race/Ethnicity Not Available</t>
  </si>
  <si>
    <t>Hispanic or Latino Origin</t>
  </si>
  <si>
    <t>Non Hispanic or Latino Origin</t>
  </si>
  <si>
    <t>Hispanic or Latino Origin Not Available</t>
  </si>
  <si>
    <t>At Admission</t>
  </si>
  <si>
    <t>How Often Does your State Measure Living Situation?</t>
  </si>
  <si>
    <t>1. If data is from a survey, What is the total Number of people from which the sample was drawn?</t>
  </si>
  <si>
    <t>3. How many survey Contacts were made? (surveys to valid phone numbers or addresses)</t>
  </si>
  <si>
    <t>4. How many surveys were completed? (survey forms returned or calls completed) If data source was not a Survey, How many persons were CJ data available for?</t>
  </si>
  <si>
    <t>5. What was your response rate? (number of Completed surveys divided by number of Contacts):</t>
  </si>
  <si>
    <t>4. How many surveys were completed? (survey forms returned or calls completed)   If data source was not a Survey, How many persons were data available for?</t>
  </si>
  <si>
    <t>2. What was your sample size? (How many individuals were selected for the sample)?</t>
  </si>
  <si>
    <t>Table 19A. Profile of Adult Criminal Justice and Youth Juvenile Justice Contacts</t>
  </si>
  <si>
    <t>Total Children/Youth (under age 18)</t>
  </si>
  <si>
    <t>Total Adults (age 18 and over)</t>
  </si>
  <si>
    <r>
      <t>Living Situation Definitions</t>
    </r>
    <r>
      <rPr>
        <sz val="12"/>
        <rFont val="Times New Roman"/>
        <family val="1"/>
      </rPr>
      <t>:</t>
    </r>
  </si>
  <si>
    <t>Since starting to receive MH Services, the number of days my child was in school have</t>
  </si>
  <si>
    <t># Greater (Improved)</t>
  </si>
  <si>
    <t># Fewer days (gotten worse)</t>
  </si>
  <si>
    <t>Over the last 12 months, the number of days my child was in school have</t>
  </si>
  <si>
    <t>Arrested</t>
  </si>
  <si>
    <t>Gender NA</t>
  </si>
  <si>
    <t>No Response</t>
  </si>
  <si>
    <t>If Arrested at T1 (Prior 12 Months)</t>
  </si>
  <si>
    <t># with No Arrest at T2</t>
  </si>
  <si>
    <t>T1 to T2 Change</t>
  </si>
  <si>
    <t>T1</t>
  </si>
  <si>
    <t>T2</t>
  </si>
  <si>
    <t>Gender</t>
  </si>
  <si>
    <t>Age</t>
  </si>
  <si>
    <t>Under 18</t>
  </si>
  <si>
    <t>For Consumers in Service for at least 12 months</t>
  </si>
  <si>
    <t>"T1" Prior 12 months
 (more than 1 year ago)</t>
  </si>
  <si>
    <t>"T2" Most Recent 12 months
 (this year)</t>
  </si>
  <si>
    <t xml:space="preserve">Please report the data under the categories listed - "Total" are calculated automatically. </t>
  </si>
  <si>
    <t>Not Arrested</t>
  </si>
  <si>
    <t># with an Arrest in T2</t>
  </si>
  <si>
    <t>For Consumers Who Began Mental Health Services during the past 12 months</t>
  </si>
  <si>
    <t>"T1" 12 months prior to beginning services</t>
  </si>
  <si>
    <t>"T2" Since Beginning Services
 (this year)</t>
  </si>
  <si>
    <t>Other Psychiatric Inpatient</t>
  </si>
  <si>
    <t>1) Consumer survey (recommended questions)</t>
  </si>
  <si>
    <t xml:space="preserve"> 2) Other Consumer Survey: Please send copy of questions</t>
  </si>
  <si>
    <t xml:space="preserve">5) Local criminal justice agency      </t>
  </si>
  <si>
    <t>3) Mental health MIS</t>
  </si>
  <si>
    <t>2) Other Consumer Survey: Please send copy of questions</t>
  </si>
  <si>
    <r>
      <t xml:space="preserve"> 4) State criminal/</t>
    </r>
    <r>
      <rPr>
        <sz val="8"/>
        <rFont val="Arial"/>
        <family val="2"/>
      </rPr>
      <t>juvenile</t>
    </r>
    <r>
      <rPr>
        <sz val="8"/>
        <color indexed="8"/>
        <rFont val="Arial"/>
        <family val="2"/>
      </rPr>
      <t xml:space="preserve"> justice agency      </t>
    </r>
  </si>
  <si>
    <r>
      <t xml:space="preserve"> 5) Local criminal/</t>
    </r>
    <r>
      <rPr>
        <sz val="8"/>
        <rFont val="Arial"/>
        <family val="2"/>
      </rPr>
      <t>juvenile j</t>
    </r>
    <r>
      <rPr>
        <sz val="8"/>
        <color indexed="8"/>
        <rFont val="Arial"/>
        <family val="2"/>
      </rPr>
      <t xml:space="preserve">ustice agency      </t>
    </r>
  </si>
  <si>
    <t xml:space="preserve">1) Arrests </t>
  </si>
  <si>
    <t xml:space="preserve"> 2) Other: (specify)</t>
  </si>
  <si>
    <t>2) Other: (specify)</t>
  </si>
  <si>
    <t>1) Adults with SMI only</t>
  </si>
  <si>
    <t xml:space="preserve">2) Other adults (specify) </t>
  </si>
  <si>
    <t>1) Children with SED only</t>
  </si>
  <si>
    <t xml:space="preserve">2) Other Children (specify) </t>
  </si>
  <si>
    <t xml:space="preserve"> 3) Both (all adults)</t>
  </si>
  <si>
    <t>3) Both (all Children)</t>
  </si>
  <si>
    <t xml:space="preserve">1) The whole state         </t>
  </si>
  <si>
    <t xml:space="preserve">2) Less than the whole state (please describe) </t>
  </si>
  <si>
    <t xml:space="preserve">4) State criminal justice agency      </t>
  </si>
  <si>
    <t xml:space="preserve"> 1) Consumer survey (recommended questions)</t>
  </si>
  <si>
    <t xml:space="preserve">  3) Mental health MIS</t>
  </si>
  <si>
    <t>State Identifier:</t>
  </si>
  <si>
    <t>Pregnant Women</t>
  </si>
  <si>
    <r>
      <t xml:space="preserve">This table provides a profile for </t>
    </r>
    <r>
      <rPr>
        <b/>
        <i/>
        <sz val="10"/>
        <color indexed="8"/>
        <rFont val="Arial"/>
        <family val="2"/>
      </rPr>
      <t>Adults with Serious Mental Illnesses (SMI) and Children With Serious Emotional DIsturbances (SED)</t>
    </r>
    <r>
      <rPr>
        <i/>
        <sz val="10"/>
        <color indexed="8"/>
        <rFont val="Arial"/>
        <family val="2"/>
      </rPr>
      <t xml:space="preserve"> that received public funded mental health services in community mental health 
settings, in state psychiatric hospitals, in other psychiatric inpatient programs, and in residential treatment centers for children.</t>
    </r>
  </si>
  <si>
    <t xml:space="preserve">New URS Table:  </t>
  </si>
  <si>
    <r>
      <t>Table 3 (New for SMI/SED).</t>
    </r>
    <r>
      <rPr>
        <sz val="9"/>
        <color indexed="8"/>
        <rFont val="Arial"/>
        <family val="2"/>
      </rPr>
      <t xml:space="preserve"> 
Service Setting</t>
    </r>
  </si>
  <si>
    <r>
      <t xml:space="preserve">RTC: CMHS has a standardized definition of RTC for Children: “An organization, not licensed as a psychiatric hospital, whose primary purpose is the provision of individually planned programs of mental health treatment services in conjunction with residential care for children and youth primarily 17 years old and younger.  It has a clinical program that is directed by a psychiatrist, psychologist, social worker, or psychiatric nurse who has a master’s degree or doctorate.  The primary reason for the admission of the clients is mental illness that can be classified by DSM-IV codes-other than the codes for mental retardation, developmental disorders, and substance-related disorders such as drug abuse and alcoholism (unless these are co-occurring with a mental illness).” </t>
    </r>
    <r>
      <rPr>
        <b/>
        <sz val="8"/>
        <color indexed="8"/>
        <rFont val="Times New Roman"/>
        <family val="1"/>
      </rPr>
      <t>If your state serves adults in residential treatment centers, these adults should be reported in the residential treatment center row using the appropriate age group columns.</t>
    </r>
  </si>
  <si>
    <t>Comments on Data (for Race):</t>
  </si>
  <si>
    <t>Comments on Data (for Ethnicity):</t>
  </si>
  <si>
    <t>From:</t>
  </si>
  <si>
    <t>To:</t>
  </si>
  <si>
    <t>Report Period:</t>
  </si>
  <si>
    <r>
      <t>Table 2B (</t>
    </r>
    <r>
      <rPr>
        <b/>
        <sz val="10"/>
        <color indexed="10"/>
        <rFont val="Arial"/>
        <family val="2"/>
      </rPr>
      <t>MHBG Table 8B</t>
    </r>
    <r>
      <rPr>
        <b/>
        <sz val="10"/>
        <color indexed="8"/>
        <rFont val="Arial"/>
        <family val="2"/>
      </rPr>
      <t>).  Profile of Persons Served, All Programs by Age, Gender and Race/Ethnicity</t>
    </r>
  </si>
  <si>
    <r>
      <t>URS Table 2A (</t>
    </r>
    <r>
      <rPr>
        <b/>
        <sz val="10"/>
        <color indexed="10"/>
        <rFont val="Arial"/>
        <family val="2"/>
      </rPr>
      <t>MHBG Table 8A</t>
    </r>
    <r>
      <rPr>
        <b/>
        <sz val="10"/>
        <rFont val="Arial"/>
        <family val="2"/>
      </rPr>
      <t>)</t>
    </r>
    <r>
      <rPr>
        <b/>
        <sz val="10"/>
        <color indexed="8"/>
        <rFont val="Arial"/>
        <family val="2"/>
      </rPr>
      <t>.  Profile of Persons Served, All Programs by Age, Gender and Race/Ethnicity</t>
    </r>
  </si>
  <si>
    <r>
      <t>Table 3 (</t>
    </r>
    <r>
      <rPr>
        <b/>
        <sz val="10"/>
        <color indexed="10"/>
        <rFont val="Arial"/>
        <family val="2"/>
      </rPr>
      <t>MHBG Table 9</t>
    </r>
    <r>
      <rPr>
        <b/>
        <sz val="10"/>
        <color indexed="8"/>
        <rFont val="Arial"/>
        <family val="2"/>
      </rPr>
      <t>). Profile of Persons served in the community mental health setting, State Psychiatric Hospitals and Other Settings</t>
    </r>
  </si>
  <si>
    <r>
      <t>Table 4 (</t>
    </r>
    <r>
      <rPr>
        <b/>
        <sz val="10"/>
        <color indexed="10"/>
        <rFont val="Arial"/>
        <family val="2"/>
      </rPr>
      <t>MHBG Table 15A</t>
    </r>
    <r>
      <rPr>
        <b/>
        <sz val="10"/>
        <color indexed="8"/>
        <rFont val="Arial"/>
        <family val="2"/>
      </rPr>
      <t>). Profile of Adult Clients by Employment Status</t>
    </r>
  </si>
  <si>
    <r>
      <t>Table 5A (</t>
    </r>
    <r>
      <rPr>
        <b/>
        <sz val="10"/>
        <color indexed="10"/>
        <rFont val="Arial"/>
        <family val="2"/>
      </rPr>
      <t>MHBG Table 10A</t>
    </r>
    <r>
      <rPr>
        <b/>
        <sz val="10"/>
        <color indexed="8"/>
        <rFont val="Arial"/>
        <family val="2"/>
      </rPr>
      <t>). Profile of Clients by Type of Funding Support</t>
    </r>
  </si>
  <si>
    <r>
      <t>Table 5B (</t>
    </r>
    <r>
      <rPr>
        <b/>
        <sz val="10"/>
        <color indexed="10"/>
        <rFont val="Arial"/>
        <family val="2"/>
      </rPr>
      <t>MHBG Table 10B</t>
    </r>
    <r>
      <rPr>
        <b/>
        <sz val="10"/>
        <color indexed="8"/>
        <rFont val="Arial"/>
        <family val="2"/>
      </rPr>
      <t>). Profile of Clients by Type of Funding Support</t>
    </r>
  </si>
  <si>
    <r>
      <t>Table 14A (</t>
    </r>
    <r>
      <rPr>
        <b/>
        <sz val="10"/>
        <color indexed="10"/>
        <rFont val="Arial"/>
        <family val="2"/>
      </rPr>
      <t>MHBG Table 13A</t>
    </r>
    <r>
      <rPr>
        <b/>
        <sz val="10"/>
        <color indexed="8"/>
        <rFont val="Arial"/>
        <family val="2"/>
      </rPr>
      <t>).  Profile of Persons with SMI/SED served by Age, Gender and Race/Ethnicity</t>
    </r>
  </si>
  <si>
    <r>
      <rPr>
        <b/>
        <sz val="10"/>
        <rFont val="Arial"/>
        <family val="2"/>
      </rPr>
      <t>Table 15A (</t>
    </r>
    <r>
      <rPr>
        <b/>
        <sz val="10"/>
        <color indexed="10"/>
        <rFont val="Arial"/>
        <family val="2"/>
      </rPr>
      <t>MHBG Table 14</t>
    </r>
    <r>
      <rPr>
        <b/>
        <sz val="10"/>
        <rFont val="Arial"/>
        <family val="2"/>
      </rPr>
      <t>).</t>
    </r>
    <r>
      <rPr>
        <b/>
        <sz val="10"/>
        <color indexed="10"/>
        <rFont val="Arial"/>
        <family val="2"/>
      </rPr>
      <t xml:space="preserve"> </t>
    </r>
    <r>
      <rPr>
        <b/>
        <sz val="10"/>
        <rFont val="Arial"/>
        <family val="2"/>
      </rPr>
      <t>Profile of Persons served in the community mental health setting, State Psychiatric Hospitals and Other Settings for Adults with SMI and Children with SED</t>
    </r>
  </si>
  <si>
    <r>
      <t>Table 15 (</t>
    </r>
    <r>
      <rPr>
        <b/>
        <sz val="10"/>
        <color indexed="10"/>
        <rFont val="Arial"/>
        <family val="2"/>
      </rPr>
      <t>MHBG Table 18</t>
    </r>
    <r>
      <rPr>
        <b/>
        <sz val="10"/>
        <color indexed="8"/>
        <rFont val="Arial"/>
        <family val="2"/>
      </rPr>
      <t xml:space="preserve">). Living Situation Profile: </t>
    </r>
  </si>
  <si>
    <r>
      <t>Table 19A (</t>
    </r>
    <r>
      <rPr>
        <b/>
        <sz val="10"/>
        <color indexed="10"/>
        <rFont val="Arial"/>
        <family val="2"/>
      </rPr>
      <t>MHBG Table 21</t>
    </r>
    <r>
      <rPr>
        <b/>
        <sz val="10"/>
        <color indexed="8"/>
        <rFont val="Arial"/>
        <family val="2"/>
      </rPr>
      <t>). Profile of Criminal Justice or Juvenile Justice Involvement:</t>
    </r>
  </si>
  <si>
    <r>
      <t>Table 20A (</t>
    </r>
    <r>
      <rPr>
        <b/>
        <sz val="10"/>
        <color indexed="10"/>
        <rFont val="Arial"/>
        <family val="2"/>
      </rPr>
      <t>MHBG Table 23A</t>
    </r>
    <r>
      <rPr>
        <b/>
        <sz val="10"/>
        <rFont val="Arial"/>
        <family val="2"/>
      </rPr>
      <t>). Profile of Non-Forensic (Voluntary and Civil-Involuntary) Patients Readmission to Any State Psychiatric Inpatient Hospital Within 30/180 Days of Discharge</t>
    </r>
  </si>
  <si>
    <r>
      <t>Table 20B (</t>
    </r>
    <r>
      <rPr>
        <b/>
        <sz val="10"/>
        <color indexed="10"/>
        <rFont val="Arial"/>
        <family val="2"/>
      </rPr>
      <t>MHBG Table 23B</t>
    </r>
    <r>
      <rPr>
        <b/>
        <sz val="10"/>
        <rFont val="Arial"/>
        <family val="2"/>
      </rPr>
      <t>).  Profile of Forensic Patients Readmission to Any State Psychiatric Inpatient Hospital Within 30/180 Days of Discharge</t>
    </r>
  </si>
  <si>
    <t>0-12 years</t>
  </si>
  <si>
    <t>21-24 years</t>
  </si>
  <si>
    <t>25-44 years</t>
  </si>
  <si>
    <t>45-64 years</t>
  </si>
  <si>
    <r>
      <t>Table 19B (</t>
    </r>
    <r>
      <rPr>
        <b/>
        <sz val="10"/>
        <color indexed="10"/>
        <rFont val="Arial"/>
        <family val="2"/>
      </rPr>
      <t>MHBG Table 21</t>
    </r>
    <r>
      <rPr>
        <b/>
        <sz val="10"/>
        <color indexed="8"/>
        <rFont val="Arial"/>
        <family val="2"/>
      </rPr>
      <t>). Profile of Change in School Attendance:</t>
    </r>
  </si>
  <si>
    <t>Expiration Date:  xx/xx/xx</t>
  </si>
  <si>
    <t xml:space="preserve"> </t>
  </si>
  <si>
    <t>OMB No. 0930-0335</t>
  </si>
  <si>
    <t>Public Burden Statement: An agency may not conduct or sponsor, and a person is not required to respond to, a collection of information unless it displays a currently valid OMB control number.  The OMB control number for this project is 0930-0335.  Public reporting burden for this collection of information is estimated to average 30 hours per respondent, per year,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SAMHSA Reports Clearance Officer, 5600 Fishers Lane, Room 15E57-B, Rockville, Maryland, 20857.</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</si>
</sst>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0"/>
    <numFmt numFmtId="166" formatCode="&quot;$&quot;#,##0.00"/>
    <numFmt numFmtId="167" formatCode="0.0%"/>
    <numFmt numFmtId="168" formatCode="#,##0.0"/>
    <numFmt numFmtId="169" formatCode="&quot;Yes&quot;;&quot;Yes&quot;;&quot;No&quot;"/>
    <numFmt numFmtId="170" formatCode="&quot;True&quot;;&quot;True&quot;;&quot;False&quot;"/>
    <numFmt numFmtId="171" formatCode="&quot;On&quot;;&quot;On&quot;;&quot;Off&quot;"/>
    <numFmt numFmtId="172" formatCode="[$€-2]\ #,##0.00_);[Red]\([$€-2]\ #,##0.00\)"/>
    <numFmt numFmtId="173" formatCode="[$-409]dddd\,\ mmmm\ dd\,\ yyyy"/>
    <numFmt numFmtId="174" formatCode="m/d/yyyy;@"/>
    <numFmt numFmtId="175" formatCode="[$-409]h:mm:ss\ AM/PM"/>
    <numFmt numFmtId="176" formatCode="[$-409]dddd\,\ mmmm\ d\,\ yyyy"/>
  </numFmts>
  <fonts count="88">
    <font>
      <sz val="10"/>
      <color indexed="8"/>
      <name val="Arial"/>
      <family val="0"/>
    </font>
    <font>
      <sz val="11"/>
      <color indexed="8"/>
      <name val="Calibri"/>
      <family val="2"/>
    </font>
    <font>
      <b/>
      <sz val="10"/>
      <color indexed="8"/>
      <name val="Arial"/>
      <family val="2"/>
    </font>
    <font>
      <sz val="9"/>
      <color indexed="8"/>
      <name val="Arial"/>
      <family val="2"/>
    </font>
    <font>
      <b/>
      <sz val="9"/>
      <color indexed="8"/>
      <name val="Arial"/>
      <family val="2"/>
    </font>
    <font>
      <sz val="8"/>
      <color indexed="8"/>
      <name val="Arial"/>
      <family val="2"/>
    </font>
    <font>
      <i/>
      <sz val="10"/>
      <color indexed="8"/>
      <name val="Arial"/>
      <family val="2"/>
    </font>
    <font>
      <b/>
      <i/>
      <sz val="10"/>
      <color indexed="8"/>
      <name val="Arial"/>
      <family val="2"/>
    </font>
    <font>
      <b/>
      <i/>
      <sz val="8"/>
      <color indexed="8"/>
      <name val="Arial"/>
      <family val="2"/>
    </font>
    <font>
      <b/>
      <i/>
      <sz val="9"/>
      <color indexed="8"/>
      <name val="Arial"/>
      <family val="2"/>
    </font>
    <font>
      <i/>
      <sz val="9"/>
      <color indexed="8"/>
      <name val="Arial"/>
      <family val="2"/>
    </font>
    <font>
      <i/>
      <sz val="8"/>
      <color indexed="8"/>
      <name val="Arial"/>
      <family val="2"/>
    </font>
    <font>
      <b/>
      <sz val="8"/>
      <color indexed="8"/>
      <name val="Arial"/>
      <family val="2"/>
    </font>
    <font>
      <u val="single"/>
      <sz val="10"/>
      <color indexed="12"/>
      <name val="Arial"/>
      <family val="2"/>
    </font>
    <font>
      <sz val="9"/>
      <color indexed="8"/>
      <name val="Times New Roman"/>
      <family val="1"/>
    </font>
    <font>
      <b/>
      <sz val="9"/>
      <color indexed="8"/>
      <name val="Times New Roman"/>
      <family val="1"/>
    </font>
    <font>
      <sz val="8"/>
      <name val="Arial"/>
      <family val="2"/>
    </font>
    <font>
      <sz val="10"/>
      <name val="Arial"/>
      <family val="2"/>
    </font>
    <font>
      <b/>
      <sz val="10"/>
      <name val="Arial"/>
      <family val="2"/>
    </font>
    <font>
      <sz val="8"/>
      <color indexed="8"/>
      <name val="Times New Roman"/>
      <family val="1"/>
    </font>
    <font>
      <sz val="12"/>
      <name val="Times New Roman"/>
      <family val="1"/>
    </font>
    <font>
      <b/>
      <sz val="8"/>
      <color indexed="10"/>
      <name val="Arial"/>
      <family val="2"/>
    </font>
    <font>
      <sz val="11"/>
      <color indexed="8"/>
      <name val="Arial"/>
      <family val="2"/>
    </font>
    <font>
      <b/>
      <sz val="10"/>
      <color indexed="10"/>
      <name val="Arial"/>
      <family val="2"/>
    </font>
    <font>
      <b/>
      <sz val="9"/>
      <color indexed="10"/>
      <name val="Arial"/>
      <family val="2"/>
    </font>
    <font>
      <b/>
      <u val="single"/>
      <sz val="10"/>
      <color indexed="8"/>
      <name val="Arial"/>
      <family val="2"/>
    </font>
    <font>
      <b/>
      <sz val="12"/>
      <color indexed="8"/>
      <name val="Times New Roman"/>
      <family val="1"/>
    </font>
    <font>
      <b/>
      <sz val="14"/>
      <color indexed="10"/>
      <name val="Arial"/>
      <family val="2"/>
    </font>
    <font>
      <b/>
      <sz val="13"/>
      <color indexed="10"/>
      <name val="Arial"/>
      <family val="2"/>
    </font>
    <font>
      <b/>
      <sz val="7"/>
      <color indexed="10"/>
      <name val="Arial"/>
      <family val="2"/>
    </font>
    <font>
      <b/>
      <sz val="11"/>
      <color indexed="8"/>
      <name val="Arial"/>
      <family val="2"/>
    </font>
    <font>
      <sz val="9"/>
      <name val="Arial"/>
      <family val="2"/>
    </font>
    <font>
      <b/>
      <i/>
      <u val="single"/>
      <sz val="12"/>
      <name val="Times New Roman"/>
      <family val="1"/>
    </font>
    <font>
      <sz val="11"/>
      <name val="Times New Roman"/>
      <family val="1"/>
    </font>
    <font>
      <b/>
      <sz val="11"/>
      <name val="Times New Roman"/>
      <family val="1"/>
    </font>
    <font>
      <b/>
      <sz val="12"/>
      <name val="Times New Roman"/>
      <family val="1"/>
    </font>
    <font>
      <sz val="10"/>
      <color indexed="8"/>
      <name val="Times New Roman"/>
      <family val="1"/>
    </font>
    <font>
      <sz val="10"/>
      <name val="Times New Roman"/>
      <family val="1"/>
    </font>
    <font>
      <b/>
      <u val="single"/>
      <sz val="10"/>
      <name val="Arial"/>
      <family val="2"/>
    </font>
    <font>
      <b/>
      <sz val="9"/>
      <name val="Arial"/>
      <family val="2"/>
    </font>
    <font>
      <b/>
      <sz val="8"/>
      <color indexed="9"/>
      <name val="Arial"/>
      <family val="2"/>
    </font>
    <font>
      <b/>
      <sz val="12"/>
      <color indexed="8"/>
      <name val="Arial"/>
      <family val="2"/>
    </font>
    <font>
      <b/>
      <sz val="12"/>
      <color indexed="10"/>
      <name val="Arial"/>
      <family val="2"/>
    </font>
    <font>
      <i/>
      <sz val="9"/>
      <name val="Arial"/>
      <family val="2"/>
    </font>
    <font>
      <b/>
      <i/>
      <sz val="8"/>
      <color indexed="10"/>
      <name val="Arial"/>
      <family val="2"/>
    </font>
    <font>
      <sz val="8"/>
      <color indexed="48"/>
      <name val="Arial"/>
      <family val="2"/>
    </font>
    <font>
      <b/>
      <i/>
      <sz val="8"/>
      <color indexed="48"/>
      <name val="Arial"/>
      <family val="2"/>
    </font>
    <font>
      <sz val="11"/>
      <color indexed="48"/>
      <name val="Arial"/>
      <family val="2"/>
    </font>
    <font>
      <b/>
      <sz val="8"/>
      <color indexed="8"/>
      <name val="Times New Roman"/>
      <family val="1"/>
    </font>
    <font>
      <sz val="8"/>
      <color indexed="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sz val="12"/>
      <color theme="1"/>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42"/>
        <bgColor indexed="64"/>
      </patternFill>
    </fill>
    <fill>
      <patternFill patternType="solid">
        <fgColor indexed="13"/>
        <bgColor indexed="64"/>
      </patternFill>
    </fill>
    <fill>
      <patternFill patternType="solid">
        <fgColor indexed="9"/>
        <bgColor indexed="64"/>
      </patternFill>
    </fill>
    <fill>
      <patternFill patternType="solid">
        <fgColor indexed="11"/>
        <bgColor indexed="64"/>
      </patternFill>
    </fill>
    <fill>
      <patternFill patternType="solid">
        <fgColor indexed="22"/>
        <bgColor indexed="64"/>
      </patternFill>
    </fill>
    <fill>
      <patternFill patternType="solid">
        <fgColor indexed="44"/>
        <bgColor indexed="64"/>
      </patternFill>
    </fill>
    <fill>
      <patternFill patternType="solid">
        <fgColor theme="1"/>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top/>
      <bottom/>
    </border>
    <border>
      <left style="thin"/>
      <right/>
      <top/>
      <bottom style="thin"/>
    </border>
    <border>
      <left/>
      <right/>
      <top/>
      <bottom style="thin"/>
    </border>
    <border>
      <left style="thin"/>
      <right/>
      <top style="thin"/>
      <bottom/>
    </border>
    <border>
      <left/>
      <right/>
      <top style="thin"/>
      <bottom/>
    </border>
    <border>
      <left/>
      <right style="thin"/>
      <top/>
      <bottom/>
    </border>
    <border>
      <left style="thin"/>
      <right/>
      <top style="thin"/>
      <bottom style="thin"/>
    </border>
    <border>
      <left style="medium"/>
      <right style="medium"/>
      <top style="thin"/>
      <bottom style="thin"/>
    </border>
    <border>
      <left style="medium"/>
      <right style="medium"/>
      <top style="thin"/>
      <bottom style="medium"/>
    </border>
    <border>
      <left style="medium"/>
      <right style="medium"/>
      <top style="medium"/>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color indexed="8"/>
      </left>
      <right style="thin">
        <color indexed="8"/>
      </right>
      <top/>
      <bottom style="thin">
        <color indexed="8"/>
      </bottom>
    </border>
    <border>
      <left style="thin">
        <color indexed="22"/>
      </left>
      <right style="thin">
        <color indexed="22"/>
      </right>
      <top style="thin">
        <color indexed="22"/>
      </top>
      <bottom style="thin">
        <color indexed="22"/>
      </bottom>
    </border>
    <border>
      <left style="medium"/>
      <right style="medium"/>
      <top style="thin"/>
      <bottom/>
    </border>
    <border>
      <left/>
      <right style="thin"/>
      <top style="thin"/>
      <bottom/>
    </border>
    <border>
      <left/>
      <right style="thin"/>
      <top/>
      <bottom style="thin"/>
    </border>
    <border>
      <left style="thin"/>
      <right style="thin"/>
      <top style="thin"/>
      <bottom/>
    </border>
    <border>
      <left style="thin"/>
      <right style="thin"/>
      <top/>
      <bottom/>
    </border>
    <border>
      <left style="thin"/>
      <right style="thin"/>
      <top style="thin"/>
      <bottom style="medium"/>
    </border>
    <border>
      <left style="thin"/>
      <right style="medium"/>
      <top style="thin"/>
      <bottom style="medium"/>
    </border>
    <border>
      <left style="medium"/>
      <right/>
      <top style="thin"/>
      <bottom style="thin"/>
    </border>
    <border>
      <left style="medium"/>
      <right/>
      <top style="thin"/>
      <bottom style="medium"/>
    </border>
    <border>
      <left/>
      <right style="thin"/>
      <top style="thin"/>
      <bottom style="thin"/>
    </border>
    <border>
      <left style="medium"/>
      <right/>
      <top style="medium"/>
      <bottom/>
    </border>
    <border>
      <left style="medium"/>
      <right/>
      <top/>
      <bottom/>
    </border>
    <border>
      <left style="medium"/>
      <right/>
      <top style="thin"/>
      <bottom/>
    </border>
    <border>
      <left/>
      <right style="medium"/>
      <top/>
      <bottom/>
    </border>
    <border>
      <left style="thin"/>
      <right style="medium"/>
      <top style="thin"/>
      <bottom/>
    </border>
    <border>
      <left style="medium"/>
      <right/>
      <top/>
      <bottom style="thin"/>
    </border>
    <border>
      <left/>
      <right style="medium"/>
      <top/>
      <bottom style="thin"/>
    </border>
    <border>
      <left style="medium"/>
      <right style="thin"/>
      <top/>
      <bottom style="thin"/>
    </border>
    <border>
      <left style="thin"/>
      <right style="medium"/>
      <top/>
      <bottom style="thin"/>
    </border>
    <border>
      <left/>
      <right style="thin"/>
      <top style="thin"/>
      <bottom style="medium"/>
    </border>
    <border>
      <left style="thin"/>
      <right/>
      <top style="thin"/>
      <bottom style="medium"/>
    </border>
    <border>
      <left style="medium"/>
      <right style="thin"/>
      <top style="medium"/>
      <bottom style="thin"/>
    </border>
    <border>
      <left style="thin"/>
      <right style="thin"/>
      <top style="medium"/>
      <bottom style="thin"/>
    </border>
    <border>
      <left style="thin"/>
      <right/>
      <top style="medium"/>
      <bottom style="thin"/>
    </border>
    <border>
      <left/>
      <right/>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right/>
      <top style="medium"/>
      <bottom style="thin"/>
    </border>
    <border>
      <left/>
      <right style="medium"/>
      <top style="medium"/>
      <bottom style="thin"/>
    </border>
    <border>
      <left style="medium"/>
      <right/>
      <top style="medium"/>
      <bottom style="thin"/>
    </border>
    <border>
      <left/>
      <right style="medium"/>
      <top style="thin"/>
      <bottom style="thin"/>
    </border>
    <border>
      <left/>
      <right style="thin"/>
      <top style="medium"/>
      <bottom style="thin"/>
    </border>
    <border>
      <left style="thin"/>
      <right style="medium"/>
      <top style="medium"/>
      <bottom style="thin"/>
    </border>
    <border>
      <left style="medium"/>
      <right style="medium"/>
      <top/>
      <bottom style="thin"/>
    </border>
    <border>
      <left style="medium"/>
      <right style="thin"/>
      <top style="thin"/>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13" fillId="0" borderId="0" applyNumberFormat="0" applyFill="0" applyBorder="0" applyAlignment="0" applyProtection="0"/>
    <xf numFmtId="0" fontId="79" fillId="30" borderId="1" applyNumberFormat="0" applyAlignment="0" applyProtection="0"/>
    <xf numFmtId="0" fontId="80" fillId="0" borderId="6" applyNumberFormat="0" applyFill="0" applyAlignment="0" applyProtection="0"/>
    <xf numFmtId="0" fontId="81" fillId="31" borderId="0" applyNumberFormat="0" applyBorder="0" applyAlignment="0" applyProtection="0"/>
    <xf numFmtId="0" fontId="68" fillId="0" borderId="0">
      <alignment/>
      <protection/>
    </xf>
    <xf numFmtId="0" fontId="0" fillId="0" borderId="0">
      <alignment/>
      <protection/>
    </xf>
    <xf numFmtId="0" fontId="68" fillId="0" borderId="0">
      <alignment/>
      <protection/>
    </xf>
    <xf numFmtId="0" fontId="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82"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83" fillId="0" borderId="0" applyNumberFormat="0" applyFill="0" applyBorder="0" applyAlignment="0" applyProtection="0"/>
    <xf numFmtId="0" fontId="84" fillId="0" borderId="9" applyNumberFormat="0" applyFill="0" applyAlignment="0" applyProtection="0"/>
    <xf numFmtId="0" fontId="85" fillId="0" borderId="0" applyNumberFormat="0" applyFill="0" applyBorder="0" applyAlignment="0" applyProtection="0"/>
  </cellStyleXfs>
  <cellXfs count="682">
    <xf numFmtId="0" fontId="0" fillId="0" borderId="0" xfId="0" applyAlignment="1">
      <alignment/>
    </xf>
    <xf numFmtId="0" fontId="2" fillId="0" borderId="0" xfId="0" applyFont="1" applyAlignment="1">
      <alignment/>
    </xf>
    <xf numFmtId="0" fontId="0" fillId="0" borderId="0" xfId="0" applyBorder="1" applyAlignment="1">
      <alignment/>
    </xf>
    <xf numFmtId="0" fontId="3" fillId="0" borderId="0" xfId="0" applyFont="1" applyAlignment="1">
      <alignment/>
    </xf>
    <xf numFmtId="0" fontId="0" fillId="0" borderId="10" xfId="0" applyBorder="1" applyAlignment="1">
      <alignment/>
    </xf>
    <xf numFmtId="0" fontId="0" fillId="0" borderId="10" xfId="0" applyBorder="1" applyAlignment="1">
      <alignment wrapText="1"/>
    </xf>
    <xf numFmtId="0" fontId="0" fillId="33" borderId="10" xfId="0" applyFill="1" applyBorder="1" applyAlignment="1">
      <alignment/>
    </xf>
    <xf numFmtId="0" fontId="3" fillId="34" borderId="10" xfId="0" applyFont="1" applyFill="1" applyBorder="1" applyAlignment="1">
      <alignment/>
    </xf>
    <xf numFmtId="0" fontId="4" fillId="34" borderId="10" xfId="0" applyFont="1" applyFill="1" applyBorder="1" applyAlignment="1">
      <alignment horizontal="center" wrapText="1"/>
    </xf>
    <xf numFmtId="0" fontId="3" fillId="34" borderId="11" xfId="0" applyFont="1" applyFill="1" applyBorder="1" applyAlignment="1">
      <alignment/>
    </xf>
    <xf numFmtId="0" fontId="2" fillId="0" borderId="10" xfId="0" applyFont="1" applyBorder="1" applyAlignment="1">
      <alignment/>
    </xf>
    <xf numFmtId="0" fontId="4" fillId="34" borderId="10" xfId="0" applyFont="1" applyFill="1" applyBorder="1" applyAlignment="1">
      <alignment/>
    </xf>
    <xf numFmtId="0" fontId="10" fillId="0" borderId="0" xfId="0" applyFont="1" applyAlignment="1">
      <alignment wrapText="1"/>
    </xf>
    <xf numFmtId="0" fontId="5" fillId="0" borderId="0" xfId="0" applyFont="1" applyAlignment="1">
      <alignment/>
    </xf>
    <xf numFmtId="0" fontId="11" fillId="0" borderId="0" xfId="0" applyFont="1" applyAlignment="1">
      <alignment/>
    </xf>
    <xf numFmtId="0" fontId="6" fillId="0" borderId="0" xfId="0" applyFont="1" applyAlignment="1">
      <alignment/>
    </xf>
    <xf numFmtId="0" fontId="0" fillId="0" borderId="0" xfId="0" applyFont="1" applyAlignment="1">
      <alignment/>
    </xf>
    <xf numFmtId="0" fontId="0" fillId="0" borderId="0" xfId="0" applyFont="1" applyBorder="1" applyAlignment="1">
      <alignment/>
    </xf>
    <xf numFmtId="0" fontId="5" fillId="0" borderId="10" xfId="0" applyFont="1" applyBorder="1" applyAlignment="1">
      <alignment horizontal="center"/>
    </xf>
    <xf numFmtId="9" fontId="5" fillId="0" borderId="10" xfId="70" applyFont="1" applyBorder="1" applyAlignment="1">
      <alignment horizontal="center"/>
    </xf>
    <xf numFmtId="0" fontId="0" fillId="0" borderId="0" xfId="0" applyFill="1" applyBorder="1" applyAlignment="1">
      <alignment/>
    </xf>
    <xf numFmtId="0" fontId="0" fillId="0" borderId="0" xfId="0" applyFill="1" applyAlignment="1">
      <alignment/>
    </xf>
    <xf numFmtId="0" fontId="5" fillId="0" borderId="0" xfId="0" applyFont="1" applyFill="1" applyBorder="1" applyAlignment="1">
      <alignment/>
    </xf>
    <xf numFmtId="0" fontId="5" fillId="0" borderId="0" xfId="0" applyFont="1" applyBorder="1" applyAlignment="1">
      <alignment horizontal="center"/>
    </xf>
    <xf numFmtId="0" fontId="0" fillId="0" borderId="10" xfId="0" applyFont="1" applyBorder="1" applyAlignment="1">
      <alignment wrapText="1"/>
    </xf>
    <xf numFmtId="0" fontId="5" fillId="0" borderId="0" xfId="0" applyFont="1" applyBorder="1" applyAlignment="1">
      <alignment horizontal="left"/>
    </xf>
    <xf numFmtId="0" fontId="4" fillId="0" borderId="10" xfId="0" applyFont="1" applyBorder="1" applyAlignment="1">
      <alignment vertical="center" wrapText="1"/>
    </xf>
    <xf numFmtId="164" fontId="21" fillId="0" borderId="0" xfId="0" applyNumberFormat="1" applyFont="1" applyAlignment="1">
      <alignment/>
    </xf>
    <xf numFmtId="0" fontId="2" fillId="0" borderId="10" xfId="0" applyFont="1" applyBorder="1" applyAlignment="1">
      <alignment vertical="center" wrapText="1"/>
    </xf>
    <xf numFmtId="0" fontId="2" fillId="33" borderId="10" xfId="0" applyFont="1" applyFill="1" applyBorder="1" applyAlignment="1">
      <alignment/>
    </xf>
    <xf numFmtId="0" fontId="0" fillId="0" borderId="10" xfId="0" applyFont="1" applyBorder="1" applyAlignment="1">
      <alignment horizontal="left" wrapText="1"/>
    </xf>
    <xf numFmtId="0" fontId="4" fillId="34" borderId="10" xfId="0" applyFont="1" applyFill="1" applyBorder="1" applyAlignment="1">
      <alignment horizontal="center"/>
    </xf>
    <xf numFmtId="0" fontId="0" fillId="0" borderId="10" xfId="0" applyFont="1" applyFill="1" applyBorder="1" applyAlignment="1">
      <alignment wrapText="1"/>
    </xf>
    <xf numFmtId="0" fontId="0" fillId="33" borderId="10" xfId="0" applyFont="1" applyFill="1" applyBorder="1" applyAlignment="1">
      <alignment wrapText="1"/>
    </xf>
    <xf numFmtId="0" fontId="0" fillId="0" borderId="0" xfId="0" applyFont="1" applyAlignment="1">
      <alignment horizontal="left" wrapText="1"/>
    </xf>
    <xf numFmtId="0" fontId="3" fillId="0" borderId="10" xfId="0" applyFont="1" applyFill="1" applyBorder="1" applyAlignment="1">
      <alignment wrapText="1"/>
    </xf>
    <xf numFmtId="0" fontId="3" fillId="0" borderId="0" xfId="0" applyFont="1" applyFill="1" applyBorder="1" applyAlignment="1">
      <alignment wrapText="1"/>
    </xf>
    <xf numFmtId="0" fontId="5" fillId="0" borderId="12" xfId="0" applyFont="1" applyBorder="1" applyAlignment="1">
      <alignment horizontal="left"/>
    </xf>
    <xf numFmtId="0" fontId="0" fillId="0" borderId="12" xfId="0" applyBorder="1" applyAlignment="1">
      <alignment horizontal="center"/>
    </xf>
    <xf numFmtId="0" fontId="0" fillId="0" borderId="0" xfId="0" applyBorder="1" applyAlignment="1">
      <alignment horizontal="center"/>
    </xf>
    <xf numFmtId="0" fontId="6" fillId="0" borderId="0" xfId="0" applyFont="1" applyAlignment="1">
      <alignment horizontal="left" wrapText="1"/>
    </xf>
    <xf numFmtId="0" fontId="19" fillId="0" borderId="0" xfId="0" applyFont="1" applyAlignment="1">
      <alignment horizontal="left" wrapText="1"/>
    </xf>
    <xf numFmtId="3" fontId="0" fillId="33" borderId="10" xfId="0" applyNumberFormat="1" applyFill="1" applyBorder="1" applyAlignment="1">
      <alignment/>
    </xf>
    <xf numFmtId="0" fontId="26" fillId="0" borderId="0" xfId="0" applyFont="1" applyAlignment="1">
      <alignment horizontal="right"/>
    </xf>
    <xf numFmtId="0" fontId="19" fillId="0" borderId="0" xfId="0" applyFont="1" applyAlignment="1">
      <alignment horizontal="right" vertical="center" indent="1"/>
    </xf>
    <xf numFmtId="0" fontId="19" fillId="0" borderId="0" xfId="0" applyFont="1" applyAlignment="1">
      <alignment horizontal="right" vertical="center" wrapText="1" indent="1"/>
    </xf>
    <xf numFmtId="0" fontId="0" fillId="0" borderId="13" xfId="0" applyBorder="1" applyAlignment="1">
      <alignment horizontal="center"/>
    </xf>
    <xf numFmtId="0" fontId="0" fillId="0" borderId="14" xfId="0" applyBorder="1" applyAlignment="1">
      <alignment horizontal="center"/>
    </xf>
    <xf numFmtId="0" fontId="0" fillId="0" borderId="0" xfId="0" applyAlignment="1" applyProtection="1">
      <alignment/>
      <protection locked="0"/>
    </xf>
    <xf numFmtId="0" fontId="0" fillId="0" borderId="13" xfId="0" applyBorder="1" applyAlignment="1">
      <alignment horizontal="left"/>
    </xf>
    <xf numFmtId="0" fontId="0" fillId="0" borderId="14" xfId="0" applyBorder="1" applyAlignment="1">
      <alignment horizontal="left"/>
    </xf>
    <xf numFmtId="0" fontId="0" fillId="0" borderId="13" xfId="0" applyFont="1" applyBorder="1" applyAlignment="1">
      <alignment/>
    </xf>
    <xf numFmtId="0" fontId="0" fillId="0" borderId="14" xfId="0" applyFont="1" applyBorder="1" applyAlignment="1">
      <alignment/>
    </xf>
    <xf numFmtId="0" fontId="3" fillId="0" borderId="15" xfId="0" applyFont="1" applyFill="1" applyBorder="1" applyAlignment="1">
      <alignment wrapText="1"/>
    </xf>
    <xf numFmtId="0" fontId="3" fillId="0" borderId="16" xfId="0" applyFont="1" applyFill="1" applyBorder="1" applyAlignment="1">
      <alignment wrapText="1"/>
    </xf>
    <xf numFmtId="0" fontId="3" fillId="0" borderId="12" xfId="0" applyFont="1" applyFill="1" applyBorder="1" applyAlignment="1">
      <alignment wrapText="1"/>
    </xf>
    <xf numFmtId="0" fontId="10" fillId="0" borderId="0" xfId="0" applyFont="1" applyFill="1" applyBorder="1" applyAlignment="1">
      <alignment horizontal="left" wrapText="1"/>
    </xf>
    <xf numFmtId="0" fontId="0" fillId="0" borderId="10" xfId="0" applyBorder="1" applyAlignment="1" applyProtection="1">
      <alignment/>
      <protection/>
    </xf>
    <xf numFmtId="0" fontId="4" fillId="0" borderId="0" xfId="0" applyFont="1" applyFill="1" applyBorder="1" applyAlignment="1">
      <alignment horizontal="center" wrapText="1"/>
    </xf>
    <xf numFmtId="0" fontId="2" fillId="0" borderId="0" xfId="0" applyFont="1" applyFill="1" applyAlignment="1">
      <alignment/>
    </xf>
    <xf numFmtId="0" fontId="2" fillId="0" borderId="0" xfId="0" applyFont="1" applyAlignment="1" applyProtection="1">
      <alignment/>
      <protection/>
    </xf>
    <xf numFmtId="0" fontId="0" fillId="0" borderId="0" xfId="0" applyAlignment="1" applyProtection="1">
      <alignment/>
      <protection/>
    </xf>
    <xf numFmtId="0" fontId="0" fillId="33" borderId="10" xfId="0" applyFill="1" applyBorder="1" applyAlignment="1" applyProtection="1">
      <alignment/>
      <protection/>
    </xf>
    <xf numFmtId="0" fontId="27" fillId="0" borderId="0" xfId="0" applyFont="1" applyAlignment="1">
      <alignment/>
    </xf>
    <xf numFmtId="0" fontId="0" fillId="0" borderId="0" xfId="42" applyNumberFormat="1" applyFont="1" applyFill="1" applyBorder="1" applyAlignment="1">
      <alignment/>
    </xf>
    <xf numFmtId="0" fontId="21" fillId="0" borderId="0" xfId="0" applyFont="1" applyAlignment="1">
      <alignment/>
    </xf>
    <xf numFmtId="0" fontId="0" fillId="0" borderId="0" xfId="0" applyFont="1" applyFill="1" applyBorder="1" applyAlignment="1">
      <alignment wrapText="1"/>
    </xf>
    <xf numFmtId="0" fontId="0" fillId="0" borderId="0" xfId="0" applyFill="1" applyAlignment="1">
      <alignment wrapText="1"/>
    </xf>
    <xf numFmtId="0" fontId="21" fillId="0" borderId="0" xfId="0" applyFont="1" applyFill="1" applyBorder="1" applyAlignment="1">
      <alignment/>
    </xf>
    <xf numFmtId="0" fontId="21" fillId="0" borderId="0" xfId="0" applyNumberFormat="1" applyFont="1" applyFill="1" applyBorder="1" applyAlignment="1">
      <alignment/>
    </xf>
    <xf numFmtId="0" fontId="2" fillId="0" borderId="0" xfId="63" applyFont="1" applyAlignment="1">
      <alignment horizontal="left" vertical="top"/>
      <protection/>
    </xf>
    <xf numFmtId="0" fontId="22" fillId="0" borderId="0" xfId="63" applyFont="1" applyAlignment="1">
      <alignment vertical="top"/>
      <protection/>
    </xf>
    <xf numFmtId="0" fontId="17" fillId="0" borderId="0" xfId="62">
      <alignment/>
      <protection/>
    </xf>
    <xf numFmtId="0" fontId="27" fillId="0" borderId="0" xfId="62" applyFont="1">
      <alignment/>
      <protection/>
    </xf>
    <xf numFmtId="0" fontId="30" fillId="0" borderId="0" xfId="63" applyFont="1" applyAlignment="1">
      <alignment horizontal="left" vertical="top"/>
      <protection/>
    </xf>
    <xf numFmtId="0" fontId="22" fillId="0" borderId="0" xfId="63" applyFont="1">
      <alignment/>
      <protection/>
    </xf>
    <xf numFmtId="0" fontId="2" fillId="0" borderId="0" xfId="63" applyFont="1" applyAlignment="1">
      <alignment wrapText="1"/>
      <protection/>
    </xf>
    <xf numFmtId="0" fontId="22" fillId="0" borderId="0" xfId="63" applyFont="1" applyAlignment="1">
      <alignment wrapText="1"/>
      <protection/>
    </xf>
    <xf numFmtId="0" fontId="0" fillId="0" borderId="0" xfId="63" applyFont="1" applyBorder="1" applyAlignment="1">
      <alignment/>
      <protection/>
    </xf>
    <xf numFmtId="0" fontId="22" fillId="0" borderId="0" xfId="63" applyFont="1" applyBorder="1">
      <alignment/>
      <protection/>
    </xf>
    <xf numFmtId="0" fontId="0" fillId="0" borderId="0" xfId="63" applyFont="1" applyBorder="1" applyAlignment="1">
      <alignment horizontal="left"/>
      <protection/>
    </xf>
    <xf numFmtId="0" fontId="22" fillId="0" borderId="0" xfId="63" applyFont="1" applyBorder="1" applyAlignment="1">
      <alignment horizontal="center"/>
      <protection/>
    </xf>
    <xf numFmtId="0" fontId="22" fillId="0" borderId="0" xfId="63" applyFont="1" applyAlignment="1">
      <alignment horizontal="left"/>
      <protection/>
    </xf>
    <xf numFmtId="0" fontId="0" fillId="0" borderId="0" xfId="63" applyFont="1" applyBorder="1" applyAlignment="1">
      <alignment horizontal="right"/>
      <protection/>
    </xf>
    <xf numFmtId="0" fontId="3" fillId="0" borderId="0" xfId="63" applyFont="1" applyBorder="1">
      <alignment/>
      <protection/>
    </xf>
    <xf numFmtId="0" fontId="30" fillId="0" borderId="0" xfId="63" applyFont="1" applyBorder="1">
      <alignment/>
      <protection/>
    </xf>
    <xf numFmtId="0" fontId="4" fillId="0" borderId="0" xfId="63" applyFont="1" applyBorder="1">
      <alignment/>
      <protection/>
    </xf>
    <xf numFmtId="0" fontId="3" fillId="0" borderId="0" xfId="63" applyFont="1">
      <alignment/>
      <protection/>
    </xf>
    <xf numFmtId="0" fontId="3" fillId="0" borderId="10" xfId="63" applyFont="1" applyBorder="1">
      <alignment/>
      <protection/>
    </xf>
    <xf numFmtId="0" fontId="3" fillId="0" borderId="0" xfId="63" applyFont="1" applyAlignment="1">
      <alignment vertical="top"/>
      <protection/>
    </xf>
    <xf numFmtId="0" fontId="31" fillId="0" borderId="0" xfId="62" applyFont="1">
      <alignment/>
      <protection/>
    </xf>
    <xf numFmtId="0" fontId="3" fillId="35" borderId="15" xfId="63" applyFont="1" applyFill="1" applyBorder="1">
      <alignment/>
      <protection/>
    </xf>
    <xf numFmtId="0" fontId="3" fillId="0" borderId="15" xfId="63" applyFont="1" applyBorder="1">
      <alignment/>
      <protection/>
    </xf>
    <xf numFmtId="0" fontId="4" fillId="35" borderId="12" xfId="63" applyFont="1" applyFill="1" applyBorder="1">
      <alignment/>
      <protection/>
    </xf>
    <xf numFmtId="0" fontId="5" fillId="0" borderId="10" xfId="63" applyFont="1" applyBorder="1" applyAlignment="1">
      <alignment horizontal="center" wrapText="1"/>
      <protection/>
    </xf>
    <xf numFmtId="0" fontId="5" fillId="0" borderId="12" xfId="63" applyFont="1" applyBorder="1">
      <alignment/>
      <protection/>
    </xf>
    <xf numFmtId="0" fontId="5" fillId="0" borderId="12" xfId="63" applyFont="1" applyBorder="1" applyAlignment="1">
      <alignment horizontal="center" wrapText="1"/>
      <protection/>
    </xf>
    <xf numFmtId="0" fontId="5" fillId="0" borderId="0" xfId="63" applyFont="1" applyBorder="1" applyAlignment="1">
      <alignment horizontal="center" wrapText="1"/>
      <protection/>
    </xf>
    <xf numFmtId="0" fontId="5" fillId="0" borderId="0" xfId="63" applyFont="1">
      <alignment/>
      <protection/>
    </xf>
    <xf numFmtId="0" fontId="5" fillId="0" borderId="0" xfId="63" applyFont="1" applyBorder="1">
      <alignment/>
      <protection/>
    </xf>
    <xf numFmtId="0" fontId="5" fillId="0" borderId="16" xfId="63" applyFont="1" applyBorder="1">
      <alignment/>
      <protection/>
    </xf>
    <xf numFmtId="0" fontId="5" fillId="0" borderId="12" xfId="63" applyFont="1" applyBorder="1" applyAlignment="1">
      <alignment/>
      <protection/>
    </xf>
    <xf numFmtId="0" fontId="5" fillId="0" borderId="0" xfId="63" applyFont="1" applyBorder="1" applyAlignment="1">
      <alignment/>
      <protection/>
    </xf>
    <xf numFmtId="0" fontId="5" fillId="0" borderId="0" xfId="63" applyFont="1" applyBorder="1" applyAlignment="1">
      <alignment horizontal="center"/>
      <protection/>
    </xf>
    <xf numFmtId="0" fontId="5" fillId="0" borderId="17" xfId="63" applyFont="1" applyBorder="1">
      <alignment/>
      <protection/>
    </xf>
    <xf numFmtId="0" fontId="5" fillId="0" borderId="14" xfId="63" applyFont="1" applyBorder="1" applyAlignment="1">
      <alignment/>
      <protection/>
    </xf>
    <xf numFmtId="0" fontId="5" fillId="0" borderId="0" xfId="63" applyFont="1" applyBorder="1" applyAlignment="1">
      <alignment horizontal="left"/>
      <protection/>
    </xf>
    <xf numFmtId="0" fontId="5" fillId="0" borderId="14" xfId="63" applyFont="1" applyBorder="1">
      <alignment/>
      <protection/>
    </xf>
    <xf numFmtId="0" fontId="2" fillId="0" borderId="0" xfId="65" applyFont="1">
      <alignment/>
      <protection/>
    </xf>
    <xf numFmtId="0" fontId="0" fillId="0" borderId="0" xfId="65">
      <alignment/>
      <protection/>
    </xf>
    <xf numFmtId="0" fontId="6" fillId="0" borderId="0" xfId="65" applyFont="1" applyAlignment="1">
      <alignment horizontal="left" wrapText="1"/>
      <protection/>
    </xf>
    <xf numFmtId="0" fontId="0" fillId="0" borderId="10" xfId="65" applyFont="1" applyBorder="1">
      <alignment/>
      <protection/>
    </xf>
    <xf numFmtId="0" fontId="0" fillId="0" borderId="12" xfId="65" applyBorder="1" applyAlignment="1">
      <alignment horizontal="left"/>
      <protection/>
    </xf>
    <xf numFmtId="0" fontId="0" fillId="0" borderId="0" xfId="65" applyBorder="1" applyAlignment="1">
      <alignment horizontal="left"/>
      <protection/>
    </xf>
    <xf numFmtId="0" fontId="0" fillId="0" borderId="0" xfId="65" applyBorder="1" applyAlignment="1">
      <alignment horizontal="center"/>
      <protection/>
    </xf>
    <xf numFmtId="0" fontId="0" fillId="0" borderId="0" xfId="65" applyBorder="1">
      <alignment/>
      <protection/>
    </xf>
    <xf numFmtId="0" fontId="0" fillId="0" borderId="10" xfId="65" applyBorder="1">
      <alignment/>
      <protection/>
    </xf>
    <xf numFmtId="0" fontId="0" fillId="0" borderId="14" xfId="65" applyBorder="1" applyAlignment="1">
      <alignment horizontal="center"/>
      <protection/>
    </xf>
    <xf numFmtId="0" fontId="0" fillId="0" borderId="14" xfId="65" applyBorder="1">
      <alignment/>
      <protection/>
    </xf>
    <xf numFmtId="0" fontId="3" fillId="0" borderId="0" xfId="65" applyFont="1" applyBorder="1">
      <alignment/>
      <protection/>
    </xf>
    <xf numFmtId="0" fontId="3" fillId="0" borderId="0" xfId="65" applyFont="1">
      <alignment/>
      <protection/>
    </xf>
    <xf numFmtId="0" fontId="4" fillId="34" borderId="10" xfId="65" applyFont="1" applyFill="1" applyBorder="1" applyAlignment="1">
      <alignment horizontal="center" wrapText="1"/>
      <protection/>
    </xf>
    <xf numFmtId="0" fontId="0" fillId="0" borderId="18" xfId="65" applyFill="1" applyBorder="1" applyAlignment="1">
      <alignment/>
      <protection/>
    </xf>
    <xf numFmtId="0" fontId="0" fillId="0" borderId="0" xfId="65" applyFill="1">
      <alignment/>
      <protection/>
    </xf>
    <xf numFmtId="0" fontId="5" fillId="0" borderId="10" xfId="62" applyFont="1" applyFill="1" applyBorder="1" applyAlignment="1">
      <alignment wrapText="1"/>
      <protection/>
    </xf>
    <xf numFmtId="0" fontId="5" fillId="0" borderId="16" xfId="65" applyFont="1" applyBorder="1" applyAlignment="1">
      <alignment horizontal="left"/>
      <protection/>
    </xf>
    <xf numFmtId="0" fontId="5" fillId="0" borderId="0" xfId="65" applyFont="1" applyBorder="1" applyAlignment="1">
      <alignment horizontal="left"/>
      <protection/>
    </xf>
    <xf numFmtId="0" fontId="15" fillId="0" borderId="0" xfId="62" applyFont="1">
      <alignment/>
      <protection/>
    </xf>
    <xf numFmtId="0" fontId="3" fillId="0" borderId="0" xfId="65" applyFont="1">
      <alignment/>
      <protection/>
    </xf>
    <xf numFmtId="0" fontId="3" fillId="0" borderId="0" xfId="65" applyFont="1" applyBorder="1">
      <alignment/>
      <protection/>
    </xf>
    <xf numFmtId="0" fontId="31" fillId="0" borderId="0" xfId="62" applyFont="1" applyBorder="1" applyAlignment="1">
      <alignment horizontal="right"/>
      <protection/>
    </xf>
    <xf numFmtId="0" fontId="3" fillId="0" borderId="0" xfId="65" applyFont="1" applyAlignment="1">
      <alignment horizontal="right"/>
      <protection/>
    </xf>
    <xf numFmtId="0" fontId="14" fillId="0" borderId="0" xfId="62" applyFont="1" applyAlignment="1">
      <alignment horizontal="right"/>
      <protection/>
    </xf>
    <xf numFmtId="0" fontId="0" fillId="0" borderId="0" xfId="65" applyProtection="1">
      <alignment/>
      <protection locked="0"/>
    </xf>
    <xf numFmtId="0" fontId="31" fillId="0" borderId="0" xfId="62" applyFont="1" applyBorder="1" applyAlignment="1">
      <alignment horizontal="left"/>
      <protection/>
    </xf>
    <xf numFmtId="0" fontId="31" fillId="0" borderId="0" xfId="62" applyFont="1" applyBorder="1">
      <alignment/>
      <protection/>
    </xf>
    <xf numFmtId="0" fontId="14" fillId="0" borderId="0" xfId="62" applyFont="1" applyBorder="1">
      <alignment/>
      <protection/>
    </xf>
    <xf numFmtId="0" fontId="14" fillId="0" borderId="0" xfId="62" applyFont="1" applyBorder="1" applyAlignment="1">
      <alignment horizontal="right"/>
      <protection/>
    </xf>
    <xf numFmtId="0" fontId="14" fillId="0" borderId="0" xfId="62" applyFont="1" applyAlignment="1">
      <alignment horizontal="left" indent="1"/>
      <protection/>
    </xf>
    <xf numFmtId="0" fontId="17" fillId="0" borderId="0" xfId="62" applyBorder="1">
      <alignment/>
      <protection/>
    </xf>
    <xf numFmtId="0" fontId="2" fillId="0" borderId="0" xfId="67" applyFont="1" applyAlignment="1">
      <alignment horizontal="left"/>
      <protection/>
    </xf>
    <xf numFmtId="0" fontId="0" fillId="0" borderId="0" xfId="67">
      <alignment/>
      <protection/>
    </xf>
    <xf numFmtId="0" fontId="3" fillId="0" borderId="0" xfId="67" applyFont="1">
      <alignment/>
      <protection/>
    </xf>
    <xf numFmtId="0" fontId="9" fillId="0" borderId="0" xfId="67" applyFont="1" applyAlignment="1">
      <alignment horizontal="left"/>
      <protection/>
    </xf>
    <xf numFmtId="0" fontId="9" fillId="0" borderId="0" xfId="67" applyFont="1">
      <alignment/>
      <protection/>
    </xf>
    <xf numFmtId="0" fontId="10" fillId="0" borderId="0" xfId="67" applyFont="1" applyAlignment="1">
      <alignment wrapText="1"/>
      <protection/>
    </xf>
    <xf numFmtId="0" fontId="3" fillId="0" borderId="0" xfId="67" applyFont="1" applyAlignment="1">
      <alignment/>
      <protection/>
    </xf>
    <xf numFmtId="0" fontId="0" fillId="0" borderId="0" xfId="67" applyFont="1" applyAlignment="1">
      <alignment horizontal="left"/>
      <protection/>
    </xf>
    <xf numFmtId="0" fontId="0" fillId="0" borderId="0" xfId="67" applyBorder="1" applyAlignment="1">
      <alignment/>
      <protection/>
    </xf>
    <xf numFmtId="0" fontId="0" fillId="0" borderId="0" xfId="67" applyBorder="1">
      <alignment/>
      <protection/>
    </xf>
    <xf numFmtId="0" fontId="0" fillId="0" borderId="0" xfId="67" applyFill="1" applyBorder="1">
      <alignment/>
      <protection/>
    </xf>
    <xf numFmtId="0" fontId="3" fillId="0" borderId="0" xfId="67" applyFont="1" applyFill="1" applyBorder="1" applyAlignment="1">
      <alignment horizontal="left" wrapText="1"/>
      <protection/>
    </xf>
    <xf numFmtId="0" fontId="0" fillId="0" borderId="0" xfId="67" applyFill="1" applyBorder="1" applyAlignment="1">
      <alignment/>
      <protection/>
    </xf>
    <xf numFmtId="0" fontId="3" fillId="0" borderId="0" xfId="67" applyFont="1" applyFill="1" applyBorder="1" applyAlignment="1">
      <alignment horizontal="right" vertical="top"/>
      <protection/>
    </xf>
    <xf numFmtId="0" fontId="4" fillId="0" borderId="0" xfId="62" applyFont="1" applyBorder="1">
      <alignment/>
      <protection/>
    </xf>
    <xf numFmtId="0" fontId="2" fillId="0" borderId="0" xfId="62" applyFont="1">
      <alignment/>
      <protection/>
    </xf>
    <xf numFmtId="0" fontId="0" fillId="0" borderId="0" xfId="67" applyProtection="1">
      <alignment/>
      <protection locked="0"/>
    </xf>
    <xf numFmtId="0" fontId="5" fillId="0" borderId="0" xfId="67" applyFont="1" applyFill="1" applyBorder="1" applyAlignment="1">
      <alignment horizontal="left"/>
      <protection/>
    </xf>
    <xf numFmtId="0" fontId="0" fillId="0" borderId="0" xfId="67" applyBorder="1" applyAlignment="1">
      <alignment horizontal="center"/>
      <protection/>
    </xf>
    <xf numFmtId="0" fontId="7" fillId="0" borderId="0" xfId="67" applyFont="1" applyAlignment="1">
      <alignment horizontal="left" wrapText="1"/>
      <protection/>
    </xf>
    <xf numFmtId="0" fontId="32" fillId="0" borderId="0" xfId="62" applyFont="1">
      <alignment/>
      <protection/>
    </xf>
    <xf numFmtId="0" fontId="33" fillId="0" borderId="0" xfId="62" applyFont="1">
      <alignment/>
      <protection/>
    </xf>
    <xf numFmtId="0" fontId="33" fillId="0" borderId="0" xfId="62" applyFont="1" applyAlignment="1">
      <alignment wrapText="1"/>
      <protection/>
    </xf>
    <xf numFmtId="0" fontId="0" fillId="0" borderId="0" xfId="67" applyAlignment="1">
      <alignment wrapText="1"/>
      <protection/>
    </xf>
    <xf numFmtId="0" fontId="0" fillId="0" borderId="0" xfId="67" applyAlignment="1">
      <alignment horizontal="left"/>
      <protection/>
    </xf>
    <xf numFmtId="0" fontId="36" fillId="0" borderId="0" xfId="62" applyFont="1">
      <alignment/>
      <protection/>
    </xf>
    <xf numFmtId="0" fontId="37" fillId="0" borderId="0" xfId="62" applyFont="1">
      <alignment/>
      <protection/>
    </xf>
    <xf numFmtId="0" fontId="17" fillId="0" borderId="0" xfId="62" applyFont="1">
      <alignment/>
      <protection/>
    </xf>
    <xf numFmtId="0" fontId="0" fillId="0" borderId="19" xfId="65" applyBorder="1">
      <alignment/>
      <protection/>
    </xf>
    <xf numFmtId="0" fontId="29" fillId="0" borderId="0" xfId="62" applyFont="1">
      <alignment/>
      <protection/>
    </xf>
    <xf numFmtId="0" fontId="16" fillId="0" borderId="0" xfId="62" applyFont="1">
      <alignment/>
      <protection/>
    </xf>
    <xf numFmtId="0" fontId="0" fillId="0" borderId="20" xfId="65" applyBorder="1">
      <alignment/>
      <protection/>
    </xf>
    <xf numFmtId="0" fontId="28" fillId="0" borderId="0" xfId="62" applyFont="1">
      <alignment/>
      <protection/>
    </xf>
    <xf numFmtId="0" fontId="18" fillId="0" borderId="0" xfId="62" applyFont="1" applyBorder="1" applyAlignment="1">
      <alignment horizontal="left"/>
      <protection/>
    </xf>
    <xf numFmtId="0" fontId="31" fillId="0" borderId="21" xfId="62" applyFont="1" applyBorder="1" applyAlignment="1">
      <alignment horizontal="left" vertical="center" wrapText="1"/>
      <protection/>
    </xf>
    <xf numFmtId="0" fontId="31" fillId="0" borderId="0" xfId="62" applyFont="1" applyBorder="1" applyAlignment="1">
      <alignment horizontal="left" vertical="center" wrapText="1"/>
      <protection/>
    </xf>
    <xf numFmtId="0" fontId="39" fillId="0" borderId="10" xfId="62" applyFont="1" applyBorder="1" applyAlignment="1">
      <alignment horizontal="center"/>
      <protection/>
    </xf>
    <xf numFmtId="0" fontId="39" fillId="0" borderId="22" xfId="62" applyFont="1" applyBorder="1" applyAlignment="1">
      <alignment horizontal="center"/>
      <protection/>
    </xf>
    <xf numFmtId="0" fontId="18" fillId="33" borderId="20" xfId="62" applyFont="1" applyFill="1" applyBorder="1">
      <alignment/>
      <protection/>
    </xf>
    <xf numFmtId="0" fontId="18" fillId="36" borderId="0" xfId="62" applyFont="1" applyFill="1" applyBorder="1">
      <alignment/>
      <protection/>
    </xf>
    <xf numFmtId="0" fontId="17" fillId="36" borderId="0" xfId="62" applyFont="1" applyFill="1" applyBorder="1">
      <alignment/>
      <protection/>
    </xf>
    <xf numFmtId="0" fontId="17" fillId="0" borderId="23" xfId="62" applyFont="1" applyBorder="1" quotePrefix="1">
      <alignment/>
      <protection/>
    </xf>
    <xf numFmtId="10" fontId="17" fillId="33" borderId="10" xfId="62" applyNumberFormat="1" applyFont="1" applyFill="1" applyBorder="1">
      <alignment/>
      <protection/>
    </xf>
    <xf numFmtId="10" fontId="17" fillId="33" borderId="22" xfId="62" applyNumberFormat="1" applyFont="1" applyFill="1" applyBorder="1">
      <alignment/>
      <protection/>
    </xf>
    <xf numFmtId="0" fontId="17" fillId="0" borderId="23" xfId="62" applyFont="1" applyBorder="1">
      <alignment/>
      <protection/>
    </xf>
    <xf numFmtId="0" fontId="17" fillId="0" borderId="24" xfId="62" applyFont="1" applyBorder="1">
      <alignment/>
      <protection/>
    </xf>
    <xf numFmtId="0" fontId="40" fillId="0" borderId="0" xfId="63" applyFont="1" applyBorder="1" applyAlignment="1">
      <alignment horizontal="left"/>
      <protection/>
    </xf>
    <xf numFmtId="0" fontId="21" fillId="0" borderId="0" xfId="62" applyFont="1" applyBorder="1">
      <alignment/>
      <protection/>
    </xf>
    <xf numFmtId="0" fontId="40" fillId="0" borderId="0" xfId="62" applyFont="1" applyBorder="1">
      <alignment/>
      <protection/>
    </xf>
    <xf numFmtId="0" fontId="17" fillId="0" borderId="23" xfId="62" applyFont="1" applyBorder="1" applyAlignment="1">
      <alignment wrapText="1"/>
      <protection/>
    </xf>
    <xf numFmtId="0" fontId="21" fillId="0" borderId="0" xfId="63" applyFont="1" applyBorder="1" applyAlignment="1">
      <alignment horizontal="left"/>
      <protection/>
    </xf>
    <xf numFmtId="10" fontId="16" fillId="0" borderId="0" xfId="62" applyNumberFormat="1" applyFont="1" applyBorder="1">
      <alignment/>
      <protection/>
    </xf>
    <xf numFmtId="0" fontId="17" fillId="0" borderId="0" xfId="62" applyFont="1" applyBorder="1">
      <alignment/>
      <protection/>
    </xf>
    <xf numFmtId="10" fontId="17" fillId="0" borderId="0" xfId="62" applyNumberFormat="1" applyFont="1" applyBorder="1">
      <alignment/>
      <protection/>
    </xf>
    <xf numFmtId="0" fontId="17" fillId="0" borderId="0" xfId="62" applyFont="1" applyProtection="1">
      <alignment/>
      <protection locked="0"/>
    </xf>
    <xf numFmtId="0" fontId="3" fillId="0" borderId="10" xfId="67" applyFont="1" applyFill="1" applyBorder="1" applyAlignment="1">
      <alignment horizontal="right" vertical="top"/>
      <protection/>
    </xf>
    <xf numFmtId="0" fontId="5" fillId="0" borderId="0" xfId="67" applyFont="1" applyBorder="1" applyAlignment="1">
      <alignment horizontal="center"/>
      <protection/>
    </xf>
    <xf numFmtId="0" fontId="0" fillId="37" borderId="25" xfId="66" applyFont="1" applyFill="1" applyBorder="1" applyAlignment="1">
      <alignment horizontal="center" wrapText="1"/>
      <protection/>
    </xf>
    <xf numFmtId="0" fontId="0" fillId="38" borderId="25" xfId="66" applyFont="1" applyFill="1" applyBorder="1" applyAlignment="1">
      <alignment horizontal="center" wrapText="1"/>
      <protection/>
    </xf>
    <xf numFmtId="0" fontId="3" fillId="0" borderId="0" xfId="67" applyFont="1" applyFill="1" applyBorder="1" applyAlignment="1">
      <alignment horizontal="left"/>
      <protection/>
    </xf>
    <xf numFmtId="3" fontId="0" fillId="0" borderId="26" xfId="66" applyNumberFormat="1" applyFont="1" applyFill="1" applyBorder="1" applyAlignment="1">
      <alignment horizontal="right" wrapText="1"/>
      <protection/>
    </xf>
    <xf numFmtId="168" fontId="0" fillId="0" borderId="26" xfId="66" applyNumberFormat="1" applyFont="1" applyFill="1" applyBorder="1" applyAlignment="1">
      <alignment horizontal="right" wrapText="1"/>
      <protection/>
    </xf>
    <xf numFmtId="4" fontId="0" fillId="0" borderId="26" xfId="66" applyNumberFormat="1" applyFont="1" applyFill="1" applyBorder="1" applyAlignment="1">
      <alignment horizontal="right" wrapText="1"/>
      <protection/>
    </xf>
    <xf numFmtId="0" fontId="0" fillId="0" borderId="27" xfId="65" applyBorder="1">
      <alignment/>
      <protection/>
    </xf>
    <xf numFmtId="0" fontId="41" fillId="0" borderId="0" xfId="63" applyFont="1" applyAlignment="1">
      <alignment horizontal="left" vertical="top"/>
      <protection/>
    </xf>
    <xf numFmtId="0" fontId="2" fillId="0" borderId="15" xfId="63" applyFont="1" applyBorder="1" applyAlignment="1">
      <alignment horizontal="right"/>
      <protection/>
    </xf>
    <xf numFmtId="0" fontId="12" fillId="0" borderId="16" xfId="63" applyFont="1" applyBorder="1" applyAlignment="1">
      <alignment horizontal="right"/>
      <protection/>
    </xf>
    <xf numFmtId="0" fontId="5" fillId="0" borderId="28" xfId="63" applyFont="1" applyBorder="1">
      <alignment/>
      <protection/>
    </xf>
    <xf numFmtId="0" fontId="12" fillId="0" borderId="12" xfId="63" applyFont="1" applyBorder="1" applyAlignment="1">
      <alignment/>
      <protection/>
    </xf>
    <xf numFmtId="0" fontId="31" fillId="0" borderId="15" xfId="62" applyFont="1" applyBorder="1" applyAlignment="1">
      <alignment horizontal="left"/>
      <protection/>
    </xf>
    <xf numFmtId="0" fontId="22" fillId="0" borderId="16" xfId="63" applyFont="1" applyBorder="1">
      <alignment/>
      <protection/>
    </xf>
    <xf numFmtId="0" fontId="17" fillId="0" borderId="16" xfId="62" applyBorder="1">
      <alignment/>
      <protection/>
    </xf>
    <xf numFmtId="0" fontId="22" fillId="0" borderId="28" xfId="63" applyFont="1" applyBorder="1">
      <alignment/>
      <protection/>
    </xf>
    <xf numFmtId="0" fontId="0" fillId="0" borderId="0" xfId="0" applyFill="1" applyAlignment="1" applyProtection="1">
      <alignment/>
      <protection locked="0"/>
    </xf>
    <xf numFmtId="2" fontId="0" fillId="0" borderId="0" xfId="0" applyNumberFormat="1" applyFill="1" applyAlignment="1">
      <alignment/>
    </xf>
    <xf numFmtId="2" fontId="0" fillId="0" borderId="0" xfId="0" applyNumberFormat="1" applyFill="1" applyAlignment="1">
      <alignment horizontal="left"/>
    </xf>
    <xf numFmtId="0" fontId="4" fillId="0" borderId="0" xfId="0" applyFont="1" applyFill="1" applyBorder="1" applyAlignment="1">
      <alignment/>
    </xf>
    <xf numFmtId="0" fontId="0" fillId="0" borderId="14" xfId="0" applyFill="1" applyBorder="1" applyAlignment="1">
      <alignment/>
    </xf>
    <xf numFmtId="0" fontId="0" fillId="0" borderId="0" xfId="0" applyFill="1" applyBorder="1" applyAlignment="1" applyProtection="1">
      <alignment/>
      <protection locked="0"/>
    </xf>
    <xf numFmtId="0" fontId="5" fillId="0" borderId="0" xfId="0" applyFont="1" applyBorder="1" applyAlignment="1">
      <alignment/>
    </xf>
    <xf numFmtId="0" fontId="12" fillId="0" borderId="15" xfId="63" applyFont="1" applyBorder="1" applyAlignment="1">
      <alignment/>
      <protection/>
    </xf>
    <xf numFmtId="0" fontId="5" fillId="0" borderId="16" xfId="63" applyFont="1" applyBorder="1" applyAlignment="1">
      <alignment/>
      <protection/>
    </xf>
    <xf numFmtId="0" fontId="5" fillId="0" borderId="16" xfId="63" applyFont="1" applyBorder="1" applyAlignment="1">
      <alignment horizontal="center"/>
      <protection/>
    </xf>
    <xf numFmtId="0" fontId="22" fillId="0" borderId="17" xfId="63" applyFont="1" applyBorder="1">
      <alignment/>
      <protection/>
    </xf>
    <xf numFmtId="0" fontId="4" fillId="0" borderId="12" xfId="63" applyFont="1" applyBorder="1">
      <alignment/>
      <protection/>
    </xf>
    <xf numFmtId="0" fontId="3" fillId="0" borderId="12" xfId="0" applyFont="1" applyBorder="1" applyAlignment="1">
      <alignment/>
    </xf>
    <xf numFmtId="0" fontId="5" fillId="0" borderId="12" xfId="0" applyFont="1" applyBorder="1" applyAlignment="1">
      <alignment/>
    </xf>
    <xf numFmtId="0" fontId="5" fillId="0" borderId="13" xfId="0" applyFont="1" applyBorder="1" applyAlignment="1">
      <alignment/>
    </xf>
    <xf numFmtId="0" fontId="5" fillId="0" borderId="14" xfId="0" applyFont="1" applyBorder="1" applyAlignment="1">
      <alignment/>
    </xf>
    <xf numFmtId="0" fontId="22" fillId="0" borderId="14" xfId="63" applyFont="1" applyBorder="1">
      <alignment/>
      <protection/>
    </xf>
    <xf numFmtId="0" fontId="22" fillId="0" borderId="29" xfId="63" applyFont="1" applyBorder="1">
      <alignment/>
      <protection/>
    </xf>
    <xf numFmtId="9" fontId="5" fillId="0" borderId="14" xfId="70" applyFont="1" applyBorder="1" applyAlignment="1">
      <alignment horizontal="center"/>
    </xf>
    <xf numFmtId="0" fontId="4" fillId="33" borderId="10" xfId="63" applyFont="1" applyFill="1" applyBorder="1">
      <alignment/>
      <protection/>
    </xf>
    <xf numFmtId="3" fontId="5" fillId="0" borderId="10" xfId="63" applyNumberFormat="1" applyFont="1" applyBorder="1">
      <alignment/>
      <protection/>
    </xf>
    <xf numFmtId="3" fontId="5" fillId="35" borderId="15" xfId="63" applyNumberFormat="1" applyFont="1" applyFill="1" applyBorder="1">
      <alignment/>
      <protection/>
    </xf>
    <xf numFmtId="0" fontId="30" fillId="0" borderId="0" xfId="63" applyFont="1">
      <alignment/>
      <protection/>
    </xf>
    <xf numFmtId="0" fontId="10" fillId="0" borderId="0" xfId="63" applyFont="1">
      <alignment/>
      <protection/>
    </xf>
    <xf numFmtId="0" fontId="22" fillId="0" borderId="28" xfId="63" applyFont="1" applyBorder="1" applyAlignment="1">
      <alignment horizontal="center"/>
      <protection/>
    </xf>
    <xf numFmtId="0" fontId="42" fillId="0" borderId="12" xfId="63" applyFont="1" applyBorder="1">
      <alignment/>
      <protection/>
    </xf>
    <xf numFmtId="0" fontId="30" fillId="0" borderId="17" xfId="63" applyFont="1" applyBorder="1">
      <alignment/>
      <protection/>
    </xf>
    <xf numFmtId="0" fontId="5" fillId="0" borderId="18" xfId="63" applyFont="1" applyBorder="1" applyAlignment="1">
      <alignment horizontal="center" wrapText="1"/>
      <protection/>
    </xf>
    <xf numFmtId="0" fontId="3" fillId="0" borderId="12" xfId="63" applyFont="1" applyBorder="1">
      <alignment/>
      <protection/>
    </xf>
    <xf numFmtId="0" fontId="17" fillId="0" borderId="14" xfId="62" applyBorder="1">
      <alignment/>
      <protection/>
    </xf>
    <xf numFmtId="0" fontId="3" fillId="0" borderId="16" xfId="63" applyFont="1" applyBorder="1">
      <alignment/>
      <protection/>
    </xf>
    <xf numFmtId="0" fontId="41" fillId="0" borderId="0" xfId="63" applyFont="1" applyBorder="1" applyAlignment="1">
      <alignment horizontal="left" vertical="top"/>
      <protection/>
    </xf>
    <xf numFmtId="0" fontId="22" fillId="0" borderId="0" xfId="63" applyFont="1" applyBorder="1" applyAlignment="1">
      <alignment wrapText="1"/>
      <protection/>
    </xf>
    <xf numFmtId="0" fontId="0" fillId="0" borderId="12" xfId="63" applyFont="1" applyBorder="1" applyAlignment="1">
      <alignment/>
      <protection/>
    </xf>
    <xf numFmtId="0" fontId="23" fillId="0" borderId="12" xfId="63" applyFont="1" applyBorder="1">
      <alignment/>
      <protection/>
    </xf>
    <xf numFmtId="0" fontId="3" fillId="0" borderId="30" xfId="63" applyFont="1" applyBorder="1">
      <alignment/>
      <protection/>
    </xf>
    <xf numFmtId="0" fontId="5" fillId="0" borderId="31" xfId="63" applyFont="1" applyBorder="1">
      <alignment/>
      <protection/>
    </xf>
    <xf numFmtId="0" fontId="5" fillId="0" borderId="31" xfId="63" applyFont="1" applyBorder="1" applyAlignment="1">
      <alignment horizontal="center"/>
      <protection/>
    </xf>
    <xf numFmtId="0" fontId="4" fillId="35" borderId="31" xfId="63" applyFont="1" applyFill="1" applyBorder="1">
      <alignment/>
      <protection/>
    </xf>
    <xf numFmtId="0" fontId="3" fillId="35" borderId="30" xfId="63" applyFont="1" applyFill="1" applyBorder="1">
      <alignment/>
      <protection/>
    </xf>
    <xf numFmtId="0" fontId="22" fillId="0" borderId="12" xfId="63" applyFont="1" applyBorder="1" applyAlignment="1">
      <alignment horizontal="left"/>
      <protection/>
    </xf>
    <xf numFmtId="0" fontId="43" fillId="0" borderId="13" xfId="62" applyFont="1" applyBorder="1">
      <alignment/>
      <protection/>
    </xf>
    <xf numFmtId="0" fontId="22" fillId="0" borderId="14" xfId="63" applyFont="1" applyBorder="1" applyAlignment="1">
      <alignment horizontal="left"/>
      <protection/>
    </xf>
    <xf numFmtId="0" fontId="22" fillId="0" borderId="29" xfId="63" applyFont="1" applyBorder="1" applyAlignment="1">
      <alignment horizontal="left"/>
      <protection/>
    </xf>
    <xf numFmtId="9" fontId="5" fillId="0" borderId="11" xfId="70" applyFont="1" applyBorder="1" applyAlignment="1">
      <alignment horizontal="center"/>
    </xf>
    <xf numFmtId="0" fontId="22" fillId="0" borderId="13" xfId="63" applyFont="1" applyBorder="1">
      <alignment/>
      <protection/>
    </xf>
    <xf numFmtId="0" fontId="5" fillId="0" borderId="10" xfId="63" applyFont="1" applyFill="1" applyBorder="1" applyAlignment="1">
      <alignment horizontal="center" wrapText="1"/>
      <protection/>
    </xf>
    <xf numFmtId="3" fontId="5" fillId="0" borderId="10" xfId="63" applyNumberFormat="1" applyFont="1" applyFill="1" applyBorder="1">
      <alignment/>
      <protection/>
    </xf>
    <xf numFmtId="3" fontId="5" fillId="33" borderId="10" xfId="63" applyNumberFormat="1" applyFont="1" applyFill="1" applyBorder="1">
      <alignment/>
      <protection/>
    </xf>
    <xf numFmtId="0" fontId="5" fillId="0" borderId="0" xfId="63" applyFont="1" applyFill="1" applyBorder="1" applyAlignment="1">
      <alignment horizontal="left"/>
      <protection/>
    </xf>
    <xf numFmtId="0" fontId="5" fillId="0" borderId="0" xfId="63" applyFont="1" applyFill="1" applyBorder="1">
      <alignment/>
      <protection/>
    </xf>
    <xf numFmtId="0" fontId="5" fillId="0" borderId="0" xfId="63" applyFont="1" applyFill="1" applyBorder="1" applyAlignment="1">
      <alignment horizontal="center"/>
      <protection/>
    </xf>
    <xf numFmtId="0" fontId="5" fillId="0" borderId="0" xfId="63" applyFont="1" applyFill="1" applyBorder="1" applyAlignment="1">
      <alignment/>
      <protection/>
    </xf>
    <xf numFmtId="0" fontId="12" fillId="0" borderId="12" xfId="63" applyFont="1" applyFill="1" applyBorder="1" applyAlignment="1">
      <alignment/>
      <protection/>
    </xf>
    <xf numFmtId="0" fontId="12" fillId="0" borderId="12" xfId="63" applyFont="1" applyBorder="1" applyAlignment="1">
      <alignment wrapText="1"/>
      <protection/>
    </xf>
    <xf numFmtId="0" fontId="12" fillId="0" borderId="12" xfId="63" applyFont="1" applyFill="1" applyBorder="1" applyAlignment="1">
      <alignment wrapText="1"/>
      <protection/>
    </xf>
    <xf numFmtId="0" fontId="44" fillId="0" borderId="0" xfId="65" applyFont="1">
      <alignment/>
      <protection/>
    </xf>
    <xf numFmtId="0" fontId="44" fillId="0" borderId="0" xfId="67" applyFont="1">
      <alignment/>
      <protection/>
    </xf>
    <xf numFmtId="10" fontId="17" fillId="33" borderId="32" xfId="62" applyNumberFormat="1" applyFont="1" applyFill="1" applyBorder="1">
      <alignment/>
      <protection/>
    </xf>
    <xf numFmtId="10" fontId="17" fillId="33" borderId="33" xfId="62" applyNumberFormat="1" applyFont="1" applyFill="1" applyBorder="1">
      <alignment/>
      <protection/>
    </xf>
    <xf numFmtId="0" fontId="17" fillId="0" borderId="34" xfId="62" applyFont="1" applyBorder="1">
      <alignment/>
      <protection/>
    </xf>
    <xf numFmtId="0" fontId="17" fillId="0" borderId="35" xfId="62" applyFont="1" applyBorder="1">
      <alignment/>
      <protection/>
    </xf>
    <xf numFmtId="0" fontId="44" fillId="0" borderId="0" xfId="63" applyFont="1">
      <alignment/>
      <protection/>
    </xf>
    <xf numFmtId="0" fontId="5" fillId="0" borderId="36" xfId="63" applyFont="1" applyBorder="1" applyAlignment="1">
      <alignment horizontal="center" wrapText="1"/>
      <protection/>
    </xf>
    <xf numFmtId="0" fontId="5" fillId="38" borderId="12" xfId="63" applyFont="1" applyFill="1" applyBorder="1" applyAlignment="1">
      <alignment horizontal="center" wrapText="1"/>
      <protection/>
    </xf>
    <xf numFmtId="3" fontId="16" fillId="33" borderId="10" xfId="63" applyNumberFormat="1" applyFont="1" applyFill="1" applyBorder="1">
      <alignment/>
      <protection/>
    </xf>
    <xf numFmtId="3" fontId="16" fillId="35" borderId="15" xfId="63" applyNumberFormat="1" applyFont="1" applyFill="1" applyBorder="1">
      <alignment/>
      <protection/>
    </xf>
    <xf numFmtId="0" fontId="16" fillId="38" borderId="14" xfId="63" applyFont="1" applyFill="1" applyBorder="1" applyAlignment="1">
      <alignment horizontal="center" wrapText="1"/>
      <protection/>
    </xf>
    <xf numFmtId="0" fontId="16" fillId="38" borderId="0" xfId="63" applyFont="1" applyFill="1" applyBorder="1" applyAlignment="1">
      <alignment horizontal="center" wrapText="1"/>
      <protection/>
    </xf>
    <xf numFmtId="3" fontId="16" fillId="38" borderId="10" xfId="63" applyNumberFormat="1" applyFont="1" applyFill="1" applyBorder="1">
      <alignment/>
      <protection/>
    </xf>
    <xf numFmtId="0" fontId="3" fillId="0" borderId="37" xfId="63" applyFont="1" applyBorder="1">
      <alignment/>
      <protection/>
    </xf>
    <xf numFmtId="0" fontId="5" fillId="0" borderId="38" xfId="63" applyFont="1" applyBorder="1">
      <alignment/>
      <protection/>
    </xf>
    <xf numFmtId="0" fontId="5" fillId="0" borderId="22" xfId="63" applyFont="1" applyBorder="1" applyAlignment="1">
      <alignment horizontal="center" wrapText="1"/>
      <protection/>
    </xf>
    <xf numFmtId="0" fontId="5" fillId="0" borderId="38" xfId="63" applyFont="1" applyBorder="1" applyAlignment="1">
      <alignment horizontal="center"/>
      <protection/>
    </xf>
    <xf numFmtId="3" fontId="5" fillId="33" borderId="22" xfId="63" applyNumberFormat="1" applyFont="1" applyFill="1" applyBorder="1">
      <alignment/>
      <protection/>
    </xf>
    <xf numFmtId="0" fontId="4" fillId="35" borderId="38" xfId="63" applyFont="1" applyFill="1" applyBorder="1">
      <alignment/>
      <protection/>
    </xf>
    <xf numFmtId="3" fontId="5" fillId="35" borderId="22" xfId="63" applyNumberFormat="1" applyFont="1" applyFill="1" applyBorder="1">
      <alignment/>
      <protection/>
    </xf>
    <xf numFmtId="3" fontId="5" fillId="0" borderId="22" xfId="63" applyNumberFormat="1" applyFont="1" applyBorder="1">
      <alignment/>
      <protection/>
    </xf>
    <xf numFmtId="0" fontId="4" fillId="35" borderId="39" xfId="63" applyFont="1" applyFill="1" applyBorder="1">
      <alignment/>
      <protection/>
    </xf>
    <xf numFmtId="0" fontId="4" fillId="0" borderId="34" xfId="63" applyFont="1" applyBorder="1">
      <alignment/>
      <protection/>
    </xf>
    <xf numFmtId="0" fontId="3" fillId="0" borderId="34" xfId="63" applyFont="1" applyBorder="1">
      <alignment/>
      <protection/>
    </xf>
    <xf numFmtId="0" fontId="3" fillId="0" borderId="35" xfId="63" applyFont="1" applyBorder="1">
      <alignment/>
      <protection/>
    </xf>
    <xf numFmtId="3" fontId="5" fillId="33" borderId="36" xfId="63" applyNumberFormat="1" applyFont="1" applyFill="1" applyBorder="1">
      <alignment/>
      <protection/>
    </xf>
    <xf numFmtId="3" fontId="5" fillId="35" borderId="16" xfId="63" applyNumberFormat="1" applyFont="1" applyFill="1" applyBorder="1">
      <alignment/>
      <protection/>
    </xf>
    <xf numFmtId="3" fontId="5" fillId="0" borderId="36" xfId="63" applyNumberFormat="1" applyFont="1" applyBorder="1">
      <alignment/>
      <protection/>
    </xf>
    <xf numFmtId="0" fontId="5" fillId="38" borderId="38" xfId="63" applyFont="1" applyFill="1" applyBorder="1" applyAlignment="1">
      <alignment horizontal="center" wrapText="1"/>
      <protection/>
    </xf>
    <xf numFmtId="0" fontId="5" fillId="0" borderId="40" xfId="63" applyFont="1" applyBorder="1" applyAlignment="1">
      <alignment horizontal="center" wrapText="1"/>
      <protection/>
    </xf>
    <xf numFmtId="3" fontId="5" fillId="33" borderId="23" xfId="63" applyNumberFormat="1" applyFont="1" applyFill="1" applyBorder="1">
      <alignment/>
      <protection/>
    </xf>
    <xf numFmtId="3" fontId="5" fillId="35" borderId="41" xfId="63" applyNumberFormat="1" applyFont="1" applyFill="1" applyBorder="1">
      <alignment/>
      <protection/>
    </xf>
    <xf numFmtId="3" fontId="5" fillId="38" borderId="23" xfId="63" applyNumberFormat="1" applyFont="1" applyFill="1" applyBorder="1">
      <alignment/>
      <protection/>
    </xf>
    <xf numFmtId="3" fontId="5" fillId="33" borderId="18" xfId="63" applyNumberFormat="1" applyFont="1" applyFill="1" applyBorder="1">
      <alignment/>
      <protection/>
    </xf>
    <xf numFmtId="3" fontId="5" fillId="0" borderId="18" xfId="63" applyNumberFormat="1" applyFont="1" applyBorder="1">
      <alignment/>
      <protection/>
    </xf>
    <xf numFmtId="0" fontId="16" fillId="38" borderId="42" xfId="63" applyFont="1" applyFill="1" applyBorder="1" applyAlignment="1">
      <alignment horizontal="center" wrapText="1"/>
      <protection/>
    </xf>
    <xf numFmtId="3" fontId="16" fillId="33" borderId="23" xfId="63" applyNumberFormat="1" applyFont="1" applyFill="1" applyBorder="1">
      <alignment/>
      <protection/>
    </xf>
    <xf numFmtId="3" fontId="16" fillId="35" borderId="39" xfId="63" applyNumberFormat="1" applyFont="1" applyFill="1" applyBorder="1">
      <alignment/>
      <protection/>
    </xf>
    <xf numFmtId="3" fontId="16" fillId="38" borderId="23" xfId="63" applyNumberFormat="1" applyFont="1" applyFill="1" applyBorder="1">
      <alignment/>
      <protection/>
    </xf>
    <xf numFmtId="0" fontId="45" fillId="0" borderId="0" xfId="63" applyFont="1">
      <alignment/>
      <protection/>
    </xf>
    <xf numFmtId="0" fontId="46" fillId="0" borderId="0" xfId="63" applyFont="1">
      <alignment/>
      <protection/>
    </xf>
    <xf numFmtId="0" fontId="47" fillId="0" borderId="0" xfId="63" applyFont="1">
      <alignment/>
      <protection/>
    </xf>
    <xf numFmtId="0" fontId="5" fillId="38" borderId="18" xfId="63" applyFont="1" applyFill="1" applyBorder="1" applyAlignment="1">
      <alignment horizontal="center" wrapText="1"/>
      <protection/>
    </xf>
    <xf numFmtId="0" fontId="5" fillId="38" borderId="10" xfId="63" applyFont="1" applyFill="1" applyBorder="1" applyAlignment="1">
      <alignment horizontal="center" wrapText="1"/>
      <protection/>
    </xf>
    <xf numFmtId="0" fontId="5" fillId="38" borderId="0" xfId="63" applyFont="1" applyFill="1" applyBorder="1" applyAlignment="1">
      <alignment horizontal="center" wrapText="1"/>
      <protection/>
    </xf>
    <xf numFmtId="0" fontId="16" fillId="39" borderId="12" xfId="63" applyFont="1" applyFill="1" applyBorder="1" applyAlignment="1">
      <alignment horizontal="center" wrapText="1"/>
      <protection/>
    </xf>
    <xf numFmtId="0" fontId="16" fillId="39" borderId="10" xfId="63" applyFont="1" applyFill="1" applyBorder="1" applyAlignment="1">
      <alignment horizontal="center" wrapText="1"/>
      <protection/>
    </xf>
    <xf numFmtId="0" fontId="16" fillId="39" borderId="17" xfId="63" applyFont="1" applyFill="1" applyBorder="1" applyAlignment="1">
      <alignment horizontal="center" wrapText="1"/>
      <protection/>
    </xf>
    <xf numFmtId="0" fontId="5" fillId="39" borderId="12" xfId="63" applyFont="1" applyFill="1" applyBorder="1" applyAlignment="1">
      <alignment horizontal="center" wrapText="1"/>
      <protection/>
    </xf>
    <xf numFmtId="0" fontId="5" fillId="39" borderId="10" xfId="63" applyFont="1" applyFill="1" applyBorder="1" applyAlignment="1">
      <alignment horizontal="center" wrapText="1"/>
      <protection/>
    </xf>
    <xf numFmtId="0" fontId="5" fillId="39" borderId="17" xfId="63" applyFont="1" applyFill="1" applyBorder="1" applyAlignment="1">
      <alignment horizontal="center" wrapText="1"/>
      <protection/>
    </xf>
    <xf numFmtId="0" fontId="5" fillId="39" borderId="18" xfId="63" applyFont="1" applyFill="1" applyBorder="1" applyAlignment="1">
      <alignment horizontal="center" wrapText="1"/>
      <protection/>
    </xf>
    <xf numFmtId="0" fontId="5" fillId="39" borderId="0" xfId="63" applyFont="1" applyFill="1" applyBorder="1" applyAlignment="1">
      <alignment horizontal="center" wrapText="1"/>
      <protection/>
    </xf>
    <xf numFmtId="3" fontId="5" fillId="39" borderId="10" xfId="63" applyNumberFormat="1" applyFont="1" applyFill="1" applyBorder="1">
      <alignment/>
      <protection/>
    </xf>
    <xf numFmtId="0" fontId="5" fillId="39" borderId="43" xfId="63" applyFont="1" applyFill="1" applyBorder="1" applyAlignment="1">
      <alignment horizontal="center" wrapText="1"/>
      <protection/>
    </xf>
    <xf numFmtId="3" fontId="5" fillId="39" borderId="22" xfId="63" applyNumberFormat="1" applyFont="1" applyFill="1" applyBorder="1">
      <alignment/>
      <protection/>
    </xf>
    <xf numFmtId="3" fontId="5" fillId="35" borderId="23" xfId="63" applyNumberFormat="1" applyFont="1" applyFill="1" applyBorder="1">
      <alignment/>
      <protection/>
    </xf>
    <xf numFmtId="0" fontId="5" fillId="0" borderId="0" xfId="0" applyFont="1" applyAlignment="1">
      <alignment/>
    </xf>
    <xf numFmtId="3" fontId="0" fillId="0" borderId="10" xfId="0" applyNumberFormat="1" applyBorder="1" applyAlignment="1" applyProtection="1">
      <alignment/>
      <protection locked="0"/>
    </xf>
    <xf numFmtId="3" fontId="0" fillId="0" borderId="10" xfId="0" applyNumberFormat="1" applyBorder="1" applyAlignment="1">
      <alignment/>
    </xf>
    <xf numFmtId="3" fontId="0" fillId="33" borderId="10" xfId="42" applyNumberFormat="1" applyFont="1" applyFill="1" applyBorder="1" applyAlignment="1">
      <alignment/>
    </xf>
    <xf numFmtId="3" fontId="0" fillId="0" borderId="10" xfId="42" applyNumberFormat="1" applyFont="1" applyFill="1" applyBorder="1" applyAlignment="1">
      <alignment/>
    </xf>
    <xf numFmtId="3" fontId="0" fillId="0" borderId="10" xfId="0" applyNumberFormat="1" applyFill="1" applyBorder="1" applyAlignment="1">
      <alignment/>
    </xf>
    <xf numFmtId="3" fontId="0" fillId="0" borderId="10" xfId="42" applyNumberFormat="1" applyFont="1" applyBorder="1" applyAlignment="1">
      <alignment/>
    </xf>
    <xf numFmtId="3" fontId="0" fillId="33" borderId="10" xfId="42" applyNumberFormat="1" applyFont="1" applyFill="1" applyBorder="1" applyAlignment="1">
      <alignment/>
    </xf>
    <xf numFmtId="3" fontId="17" fillId="33" borderId="10" xfId="42" applyNumberFormat="1" applyFont="1" applyFill="1" applyBorder="1" applyAlignment="1">
      <alignment/>
    </xf>
    <xf numFmtId="3" fontId="0" fillId="0" borderId="10" xfId="42" applyNumberFormat="1" applyFont="1" applyBorder="1" applyAlignment="1" applyProtection="1">
      <alignment/>
      <protection locked="0"/>
    </xf>
    <xf numFmtId="3" fontId="5" fillId="35" borderId="36" xfId="63" applyNumberFormat="1" applyFont="1" applyFill="1" applyBorder="1">
      <alignment/>
      <protection/>
    </xf>
    <xf numFmtId="3" fontId="5" fillId="39" borderId="36" xfId="63" applyNumberFormat="1" applyFont="1" applyFill="1" applyBorder="1">
      <alignment/>
      <protection/>
    </xf>
    <xf numFmtId="3" fontId="5" fillId="33" borderId="33" xfId="63" applyNumberFormat="1" applyFont="1" applyFill="1" applyBorder="1">
      <alignment/>
      <protection/>
    </xf>
    <xf numFmtId="0" fontId="17" fillId="0" borderId="44" xfId="62" applyFont="1" applyBorder="1">
      <alignment/>
      <protection/>
    </xf>
    <xf numFmtId="10" fontId="17" fillId="33" borderId="11" xfId="62" applyNumberFormat="1" applyFont="1" applyFill="1" applyBorder="1">
      <alignment/>
      <protection/>
    </xf>
    <xf numFmtId="10" fontId="17" fillId="33" borderId="45" xfId="62" applyNumberFormat="1" applyFont="1" applyFill="1" applyBorder="1">
      <alignment/>
      <protection/>
    </xf>
    <xf numFmtId="0" fontId="2" fillId="0" borderId="10" xfId="63" applyFont="1" applyFill="1" applyBorder="1" applyAlignment="1">
      <alignment horizontal="right" vertical="top"/>
      <protection/>
    </xf>
    <xf numFmtId="0" fontId="4" fillId="0" borderId="18" xfId="63" applyFont="1" applyFill="1" applyBorder="1" applyAlignment="1">
      <alignment horizontal="right" vertical="top"/>
      <protection/>
    </xf>
    <xf numFmtId="0" fontId="3" fillId="0" borderId="10" xfId="67" applyFont="1" applyBorder="1" applyAlignment="1">
      <alignment horizontal="left" wrapText="1"/>
      <protection/>
    </xf>
    <xf numFmtId="0" fontId="3" fillId="0" borderId="10" xfId="67" applyFont="1" applyBorder="1" applyAlignment="1">
      <alignment horizontal="left"/>
      <protection/>
    </xf>
    <xf numFmtId="0" fontId="3" fillId="0" borderId="10" xfId="67" applyFont="1" applyFill="1" applyBorder="1" applyAlignment="1">
      <alignment horizontal="left"/>
      <protection/>
    </xf>
    <xf numFmtId="0" fontId="24" fillId="0" borderId="12" xfId="63" applyFont="1" applyBorder="1" applyAlignment="1">
      <alignment horizontal="left"/>
      <protection/>
    </xf>
    <xf numFmtId="0" fontId="3" fillId="33" borderId="10" xfId="67" applyFont="1" applyFill="1" applyBorder="1" applyAlignment="1">
      <alignment horizontal="left"/>
      <protection/>
    </xf>
    <xf numFmtId="0" fontId="3" fillId="34" borderId="10" xfId="67" applyFont="1" applyFill="1" applyBorder="1" applyAlignment="1">
      <alignment horizontal="left"/>
      <protection/>
    </xf>
    <xf numFmtId="0" fontId="4" fillId="34" borderId="10" xfId="67" applyFont="1" applyFill="1" applyBorder="1" applyAlignment="1">
      <alignment horizontal="center" wrapText="1"/>
      <protection/>
    </xf>
    <xf numFmtId="0" fontId="4" fillId="34" borderId="36" xfId="67" applyFont="1" applyFill="1" applyBorder="1" applyAlignment="1">
      <alignment horizontal="center" wrapText="1"/>
      <protection/>
    </xf>
    <xf numFmtId="0" fontId="0" fillId="0" borderId="30" xfId="67" applyBorder="1" applyAlignment="1">
      <alignment horizontal="left"/>
      <protection/>
    </xf>
    <xf numFmtId="0" fontId="0" fillId="0" borderId="10" xfId="67" applyBorder="1" applyAlignment="1">
      <alignment horizontal="left"/>
      <protection/>
    </xf>
    <xf numFmtId="3" fontId="0" fillId="33" borderId="30" xfId="0" applyNumberFormat="1" applyFill="1" applyBorder="1" applyAlignment="1">
      <alignment/>
    </xf>
    <xf numFmtId="0" fontId="0" fillId="0" borderId="38" xfId="0" applyFill="1" applyBorder="1" applyAlignment="1">
      <alignment/>
    </xf>
    <xf numFmtId="3" fontId="5" fillId="0" borderId="36" xfId="64" applyNumberFormat="1" applyFont="1" applyBorder="1">
      <alignment/>
      <protection/>
    </xf>
    <xf numFmtId="3" fontId="5" fillId="0" borderId="10" xfId="64" applyNumberFormat="1" applyFont="1" applyBorder="1">
      <alignment/>
      <protection/>
    </xf>
    <xf numFmtId="3" fontId="5" fillId="0" borderId="18" xfId="64" applyNumberFormat="1" applyFont="1" applyBorder="1">
      <alignment/>
      <protection/>
    </xf>
    <xf numFmtId="3" fontId="16" fillId="38" borderId="23" xfId="64" applyNumberFormat="1" applyFont="1" applyFill="1" applyBorder="1">
      <alignment/>
      <protection/>
    </xf>
    <xf numFmtId="3" fontId="16" fillId="38" borderId="10" xfId="64" applyNumberFormat="1" applyFont="1" applyFill="1" applyBorder="1">
      <alignment/>
      <protection/>
    </xf>
    <xf numFmtId="3" fontId="5" fillId="39" borderId="10" xfId="64" applyNumberFormat="1" applyFont="1" applyFill="1" applyBorder="1">
      <alignment/>
      <protection/>
    </xf>
    <xf numFmtId="3" fontId="5" fillId="39" borderId="22" xfId="64" applyNumberFormat="1" applyFont="1" applyFill="1" applyBorder="1">
      <alignment/>
      <protection/>
    </xf>
    <xf numFmtId="3" fontId="5" fillId="0" borderId="10" xfId="64" applyNumberFormat="1" applyFont="1" applyFill="1" applyBorder="1">
      <alignment/>
      <protection/>
    </xf>
    <xf numFmtId="3" fontId="5" fillId="33" borderId="22" xfId="64" applyNumberFormat="1" applyFont="1" applyFill="1" applyBorder="1">
      <alignment/>
      <protection/>
    </xf>
    <xf numFmtId="0" fontId="0" fillId="0" borderId="13" xfId="0" applyBorder="1" applyAlignment="1" applyProtection="1">
      <alignment horizontal="left"/>
      <protection/>
    </xf>
    <xf numFmtId="0" fontId="0" fillId="0" borderId="14" xfId="0" applyBorder="1" applyAlignment="1" applyProtection="1">
      <alignment horizontal="left"/>
      <protection/>
    </xf>
    <xf numFmtId="0" fontId="0" fillId="0" borderId="0" xfId="0" applyBorder="1" applyAlignment="1" applyProtection="1">
      <alignment/>
      <protection locked="0"/>
    </xf>
    <xf numFmtId="0" fontId="2" fillId="0" borderId="0" xfId="0" applyFont="1" applyAlignment="1" applyProtection="1">
      <alignment/>
      <protection locked="0"/>
    </xf>
    <xf numFmtId="0" fontId="0" fillId="0" borderId="0" xfId="0" applyBorder="1" applyAlignment="1" applyProtection="1">
      <alignment horizontal="center"/>
      <protection locked="0"/>
    </xf>
    <xf numFmtId="0" fontId="0" fillId="0" borderId="12" xfId="0" applyBorder="1" applyAlignment="1" applyProtection="1">
      <alignment horizontal="center"/>
      <protection locked="0"/>
    </xf>
    <xf numFmtId="0" fontId="3" fillId="0" borderId="0" xfId="0" applyFont="1" applyAlignment="1" applyProtection="1">
      <alignment/>
      <protection locked="0"/>
    </xf>
    <xf numFmtId="0" fontId="5" fillId="0" borderId="0" xfId="0" applyFont="1" applyBorder="1" applyAlignment="1" applyProtection="1">
      <alignment wrapText="1"/>
      <protection locked="0"/>
    </xf>
    <xf numFmtId="0" fontId="4" fillId="0" borderId="0" xfId="0" applyFont="1" applyFill="1" applyBorder="1" applyAlignment="1" applyProtection="1">
      <alignment/>
      <protection locked="0"/>
    </xf>
    <xf numFmtId="0" fontId="2" fillId="0" borderId="0" xfId="0" applyFont="1" applyFill="1" applyAlignment="1" applyProtection="1">
      <alignment/>
      <protection locked="0"/>
    </xf>
    <xf numFmtId="2" fontId="0" fillId="0" borderId="0" xfId="0" applyNumberFormat="1" applyFill="1" applyAlignment="1" applyProtection="1">
      <alignment/>
      <protection locked="0"/>
    </xf>
    <xf numFmtId="2" fontId="0" fillId="0" borderId="0" xfId="0" applyNumberFormat="1" applyFill="1" applyAlignment="1" applyProtection="1">
      <alignment horizontal="left"/>
      <protection locked="0"/>
    </xf>
    <xf numFmtId="0" fontId="4" fillId="0" borderId="0" xfId="0" applyFont="1" applyBorder="1" applyAlignment="1" applyProtection="1">
      <alignment/>
      <protection locked="0"/>
    </xf>
    <xf numFmtId="0" fontId="25" fillId="0" borderId="0" xfId="0" applyFont="1" applyBorder="1" applyAlignment="1" applyProtection="1">
      <alignment/>
      <protection locked="0"/>
    </xf>
    <xf numFmtId="2" fontId="0" fillId="0" borderId="0" xfId="0" applyNumberFormat="1" applyAlignment="1" applyProtection="1">
      <alignment/>
      <protection locked="0"/>
    </xf>
    <xf numFmtId="2" fontId="0" fillId="0" borderId="0" xfId="0" applyNumberFormat="1" applyAlignment="1" applyProtection="1">
      <alignment horizontal="left"/>
      <protection locked="0"/>
    </xf>
    <xf numFmtId="0" fontId="3" fillId="0" borderId="10" xfId="0" applyFont="1" applyFill="1" applyBorder="1" applyAlignment="1" applyProtection="1">
      <alignment wrapText="1"/>
      <protection locked="0"/>
    </xf>
    <xf numFmtId="0" fontId="5" fillId="0" borderId="12" xfId="0" applyFont="1" applyBorder="1" applyAlignment="1" applyProtection="1">
      <alignment horizontal="left"/>
      <protection locked="0"/>
    </xf>
    <xf numFmtId="0" fontId="5" fillId="0" borderId="0" xfId="0" applyFont="1" applyBorder="1" applyAlignment="1" applyProtection="1">
      <alignment horizontal="left"/>
      <protection locked="0"/>
    </xf>
    <xf numFmtId="0" fontId="0" fillId="0" borderId="12" xfId="0" applyBorder="1" applyAlignment="1" applyProtection="1">
      <alignment/>
      <protection locked="0"/>
    </xf>
    <xf numFmtId="3" fontId="0" fillId="33" borderId="10" xfId="0" applyNumberFormat="1" applyFill="1" applyBorder="1" applyAlignment="1" applyProtection="1">
      <alignment/>
      <protection/>
    </xf>
    <xf numFmtId="0" fontId="0" fillId="0" borderId="10" xfId="0" applyBorder="1" applyAlignment="1" applyProtection="1">
      <alignment wrapText="1"/>
      <protection/>
    </xf>
    <xf numFmtId="0" fontId="3" fillId="34" borderId="11" xfId="0" applyFont="1" applyFill="1" applyBorder="1" applyAlignment="1" applyProtection="1">
      <alignment/>
      <protection/>
    </xf>
    <xf numFmtId="0" fontId="3" fillId="34" borderId="10" xfId="0" applyFont="1" applyFill="1" applyBorder="1" applyAlignment="1" applyProtection="1">
      <alignment/>
      <protection/>
    </xf>
    <xf numFmtId="0" fontId="4" fillId="34" borderId="10" xfId="0" applyFont="1" applyFill="1" applyBorder="1" applyAlignment="1" applyProtection="1">
      <alignment horizontal="center" wrapText="1"/>
      <protection/>
    </xf>
    <xf numFmtId="0" fontId="27" fillId="0" borderId="0" xfId="0" applyFont="1" applyAlignment="1" applyProtection="1">
      <alignment/>
      <protection/>
    </xf>
    <xf numFmtId="0" fontId="0" fillId="0" borderId="0" xfId="0" applyBorder="1" applyAlignment="1" applyProtection="1">
      <alignment horizontal="center"/>
      <protection/>
    </xf>
    <xf numFmtId="0" fontId="0" fillId="0" borderId="0" xfId="0" applyBorder="1" applyAlignment="1" applyProtection="1">
      <alignment/>
      <protection/>
    </xf>
    <xf numFmtId="0" fontId="86" fillId="0" borderId="0" xfId="0" applyFont="1" applyAlignment="1" applyProtection="1">
      <alignment vertical="center"/>
      <protection/>
    </xf>
    <xf numFmtId="0" fontId="7" fillId="0" borderId="0" xfId="0" applyFont="1" applyAlignment="1">
      <alignment/>
    </xf>
    <xf numFmtId="0" fontId="86" fillId="0" borderId="0" xfId="0" applyFont="1" applyAlignment="1">
      <alignment/>
    </xf>
    <xf numFmtId="3" fontId="0" fillId="40" borderId="10" xfId="0" applyNumberFormat="1" applyFill="1" applyBorder="1" applyAlignment="1" applyProtection="1">
      <alignment/>
      <protection/>
    </xf>
    <xf numFmtId="3" fontId="0" fillId="40" borderId="10" xfId="42" applyNumberFormat="1" applyFont="1" applyFill="1" applyBorder="1" applyAlignment="1">
      <alignment/>
    </xf>
    <xf numFmtId="0" fontId="0" fillId="0" borderId="10" xfId="0" applyFill="1" applyBorder="1" applyAlignment="1" applyProtection="1">
      <alignment/>
      <protection/>
    </xf>
    <xf numFmtId="3" fontId="0" fillId="0" borderId="10" xfId="0" applyNumberFormat="1" applyFill="1" applyBorder="1" applyAlignment="1" applyProtection="1">
      <alignment/>
      <protection/>
    </xf>
    <xf numFmtId="0" fontId="0" fillId="0" borderId="10" xfId="0" applyFill="1" applyBorder="1" applyAlignment="1" applyProtection="1">
      <alignment/>
      <protection locked="0"/>
    </xf>
    <xf numFmtId="3" fontId="0" fillId="19" borderId="10" xfId="42" applyNumberFormat="1" applyFont="1" applyFill="1" applyBorder="1" applyAlignment="1">
      <alignment/>
    </xf>
    <xf numFmtId="3" fontId="0" fillId="0" borderId="10" xfId="67" applyNumberFormat="1" applyFont="1" applyBorder="1">
      <alignment/>
      <protection/>
    </xf>
    <xf numFmtId="3" fontId="0" fillId="0" borderId="10" xfId="67" applyNumberFormat="1" applyBorder="1">
      <alignment/>
      <protection/>
    </xf>
    <xf numFmtId="3" fontId="0" fillId="33" borderId="36" xfId="67" applyNumberFormat="1" applyFill="1" applyBorder="1">
      <alignment/>
      <protection/>
    </xf>
    <xf numFmtId="3" fontId="0" fillId="0" borderId="10" xfId="67" applyNumberFormat="1" applyFill="1" applyBorder="1">
      <alignment/>
      <protection/>
    </xf>
    <xf numFmtId="3" fontId="0" fillId="33" borderId="10" xfId="67" applyNumberFormat="1" applyFill="1" applyBorder="1">
      <alignment/>
      <protection/>
    </xf>
    <xf numFmtId="3" fontId="21" fillId="0" borderId="0" xfId="62" applyNumberFormat="1" applyFont="1" applyBorder="1">
      <alignment/>
      <protection/>
    </xf>
    <xf numFmtId="3" fontId="0" fillId="0" borderId="17" xfId="67" applyNumberFormat="1" applyBorder="1">
      <alignment/>
      <protection/>
    </xf>
    <xf numFmtId="3" fontId="0" fillId="0" borderId="10" xfId="67" applyNumberFormat="1" applyFont="1" applyFill="1" applyBorder="1">
      <alignment/>
      <protection/>
    </xf>
    <xf numFmtId="3" fontId="0" fillId="33" borderId="17" xfId="67" applyNumberFormat="1" applyFill="1" applyBorder="1">
      <alignment/>
      <protection/>
    </xf>
    <xf numFmtId="3" fontId="0" fillId="33" borderId="28" xfId="67" applyNumberFormat="1" applyFill="1" applyBorder="1">
      <alignment/>
      <protection/>
    </xf>
    <xf numFmtId="3" fontId="0" fillId="0" borderId="36" xfId="67" applyNumberFormat="1" applyFont="1" applyBorder="1">
      <alignment/>
      <protection/>
    </xf>
    <xf numFmtId="3" fontId="5" fillId="0" borderId="33" xfId="63" applyNumberFormat="1" applyFont="1" applyBorder="1">
      <alignment/>
      <protection/>
    </xf>
    <xf numFmtId="3" fontId="5" fillId="0" borderId="46" xfId="63" applyNumberFormat="1" applyFont="1" applyBorder="1">
      <alignment/>
      <protection/>
    </xf>
    <xf numFmtId="3" fontId="5" fillId="0" borderId="32" xfId="63" applyNumberFormat="1" applyFont="1" applyBorder="1">
      <alignment/>
      <protection/>
    </xf>
    <xf numFmtId="3" fontId="5" fillId="0" borderId="47" xfId="63" applyNumberFormat="1" applyFont="1" applyBorder="1">
      <alignment/>
      <protection/>
    </xf>
    <xf numFmtId="3" fontId="16" fillId="38" borderId="24" xfId="63" applyNumberFormat="1" applyFont="1" applyFill="1" applyBorder="1">
      <alignment/>
      <protection/>
    </xf>
    <xf numFmtId="3" fontId="16" fillId="38" borderId="32" xfId="63" applyNumberFormat="1" applyFont="1" applyFill="1" applyBorder="1">
      <alignment/>
      <protection/>
    </xf>
    <xf numFmtId="3" fontId="5" fillId="39" borderId="32" xfId="63" applyNumberFormat="1" applyFont="1" applyFill="1" applyBorder="1">
      <alignment/>
      <protection/>
    </xf>
    <xf numFmtId="3" fontId="5" fillId="39" borderId="33" xfId="63" applyNumberFormat="1" applyFont="1" applyFill="1" applyBorder="1">
      <alignment/>
      <protection/>
    </xf>
    <xf numFmtId="3" fontId="5" fillId="0" borderId="32" xfId="63" applyNumberFormat="1" applyFont="1" applyFill="1" applyBorder="1">
      <alignment/>
      <protection/>
    </xf>
    <xf numFmtId="3" fontId="5" fillId="38" borderId="10" xfId="63" applyNumberFormat="1" applyFont="1" applyFill="1" applyBorder="1">
      <alignment/>
      <protection/>
    </xf>
    <xf numFmtId="3" fontId="17" fillId="33" borderId="46" xfId="62" applyNumberFormat="1" applyFont="1" applyFill="1" applyBorder="1">
      <alignment/>
      <protection/>
    </xf>
    <xf numFmtId="3" fontId="17" fillId="33" borderId="32" xfId="62" applyNumberFormat="1" applyFont="1" applyFill="1" applyBorder="1">
      <alignment/>
      <protection/>
    </xf>
    <xf numFmtId="3" fontId="17" fillId="0" borderId="10" xfId="62" applyNumberFormat="1" applyFont="1" applyBorder="1" applyAlignment="1">
      <alignment wrapText="1"/>
      <protection/>
    </xf>
    <xf numFmtId="3" fontId="17" fillId="0" borderId="10" xfId="62" applyNumberFormat="1" applyFont="1" applyBorder="1" applyAlignment="1">
      <alignment/>
      <protection/>
    </xf>
    <xf numFmtId="3" fontId="17" fillId="0" borderId="32" xfId="62" applyNumberFormat="1" applyFont="1" applyBorder="1" applyAlignment="1">
      <alignment/>
      <protection/>
    </xf>
    <xf numFmtId="3" fontId="17" fillId="0" borderId="10" xfId="62" applyNumberFormat="1" applyFont="1" applyBorder="1" applyAlignment="1">
      <alignment horizontal="right"/>
      <protection/>
    </xf>
    <xf numFmtId="3" fontId="17" fillId="0" borderId="32" xfId="62" applyNumberFormat="1" applyFont="1" applyBorder="1" applyAlignment="1">
      <alignment horizontal="right"/>
      <protection/>
    </xf>
    <xf numFmtId="3" fontId="17" fillId="0" borderId="36" xfId="62" applyNumberFormat="1" applyBorder="1" applyAlignment="1">
      <alignment horizontal="right"/>
      <protection/>
    </xf>
    <xf numFmtId="3" fontId="0" fillId="0" borderId="10" xfId="67" applyNumberFormat="1" applyFont="1" applyBorder="1" applyAlignment="1">
      <alignment horizontal="right"/>
      <protection/>
    </xf>
    <xf numFmtId="3" fontId="0" fillId="0" borderId="32" xfId="67" applyNumberFormat="1" applyFont="1" applyBorder="1" applyAlignment="1">
      <alignment horizontal="right"/>
      <protection/>
    </xf>
    <xf numFmtId="3" fontId="17" fillId="33" borderId="24" xfId="62" applyNumberFormat="1" applyFont="1" applyFill="1" applyBorder="1">
      <alignment/>
      <protection/>
    </xf>
    <xf numFmtId="3" fontId="17" fillId="0" borderId="10" xfId="62" applyNumberFormat="1" applyFont="1" applyBorder="1" applyAlignment="1">
      <alignment horizontal="right" wrapText="1"/>
      <protection/>
    </xf>
    <xf numFmtId="3" fontId="17" fillId="0" borderId="32" xfId="62" applyNumberFormat="1" applyFont="1" applyBorder="1" applyAlignment="1">
      <alignment horizontal="right" wrapText="1"/>
      <protection/>
    </xf>
    <xf numFmtId="0" fontId="0" fillId="0" borderId="10" xfId="0" applyFont="1" applyBorder="1" applyAlignment="1" applyProtection="1">
      <alignment/>
      <protection/>
    </xf>
    <xf numFmtId="0" fontId="2" fillId="0" borderId="10" xfId="0" applyFont="1" applyBorder="1" applyAlignment="1" applyProtection="1">
      <alignment horizontal="right"/>
      <protection locked="0"/>
    </xf>
    <xf numFmtId="0" fontId="0" fillId="0" borderId="10" xfId="0" applyFont="1" applyBorder="1" applyAlignment="1">
      <alignment/>
    </xf>
    <xf numFmtId="0" fontId="0" fillId="0" borderId="34" xfId="65" applyBorder="1">
      <alignment/>
      <protection/>
    </xf>
    <xf numFmtId="17" fontId="0" fillId="0" borderId="0" xfId="0" applyNumberFormat="1" applyAlignment="1" applyProtection="1">
      <alignment/>
      <protection locked="0"/>
    </xf>
    <xf numFmtId="16" fontId="0" fillId="0" borderId="0" xfId="0" applyNumberFormat="1" applyAlignment="1" applyProtection="1">
      <alignment/>
      <protection locked="0"/>
    </xf>
    <xf numFmtId="16" fontId="0" fillId="0" borderId="0" xfId="0" applyNumberFormat="1" applyFill="1" applyAlignment="1" applyProtection="1">
      <alignment/>
      <protection locked="0"/>
    </xf>
    <xf numFmtId="0" fontId="2" fillId="0" borderId="12" xfId="0" applyFont="1" applyBorder="1" applyAlignment="1" applyProtection="1">
      <alignment/>
      <protection locked="0"/>
    </xf>
    <xf numFmtId="0" fontId="0" fillId="0" borderId="13" xfId="0" applyBorder="1" applyAlignment="1" applyProtection="1">
      <alignment/>
      <protection locked="0"/>
    </xf>
    <xf numFmtId="0" fontId="2" fillId="0" borderId="18" xfId="0" applyFont="1" applyBorder="1" applyAlignment="1" applyProtection="1">
      <alignment horizontal="right"/>
      <protection locked="0"/>
    </xf>
    <xf numFmtId="0" fontId="2" fillId="0" borderId="18" xfId="0" applyFont="1" applyBorder="1" applyAlignment="1">
      <alignment horizontal="right"/>
    </xf>
    <xf numFmtId="0" fontId="2" fillId="0" borderId="18" xfId="0" applyFont="1" applyBorder="1" applyAlignment="1">
      <alignment/>
    </xf>
    <xf numFmtId="0" fontId="2" fillId="0" borderId="10" xfId="65" applyFont="1" applyBorder="1" applyAlignment="1" applyProtection="1">
      <alignment horizontal="right"/>
      <protection locked="0"/>
    </xf>
    <xf numFmtId="0" fontId="2" fillId="0" borderId="18" xfId="65" applyFont="1" applyBorder="1" applyAlignment="1" applyProtection="1">
      <alignment horizontal="right"/>
      <protection locked="0"/>
    </xf>
    <xf numFmtId="0" fontId="2" fillId="0" borderId="10" xfId="67" applyFont="1" applyBorder="1" applyAlignment="1">
      <alignment horizontal="right"/>
      <protection/>
    </xf>
    <xf numFmtId="1" fontId="18" fillId="0" borderId="10" xfId="62" applyNumberFormat="1" applyFont="1" applyBorder="1" applyAlignment="1">
      <alignment horizontal="right" vertical="center"/>
      <protection/>
    </xf>
    <xf numFmtId="1" fontId="18" fillId="0" borderId="48" xfId="62" applyNumberFormat="1" applyFont="1" applyBorder="1" applyAlignment="1">
      <alignment horizontal="right" vertical="center"/>
      <protection/>
    </xf>
    <xf numFmtId="1" fontId="18" fillId="0" borderId="49" xfId="62" applyNumberFormat="1" applyFont="1" applyBorder="1" applyAlignment="1">
      <alignment horizontal="right" vertical="center"/>
      <protection/>
    </xf>
    <xf numFmtId="0" fontId="17" fillId="0" borderId="38" xfId="62" applyFont="1" applyBorder="1">
      <alignment/>
      <protection/>
    </xf>
    <xf numFmtId="14" fontId="17" fillId="0" borderId="50" xfId="62" applyNumberFormat="1" applyFont="1" applyBorder="1" applyAlignment="1">
      <alignment horizontal="center" vertical="center"/>
      <protection/>
    </xf>
    <xf numFmtId="14" fontId="17" fillId="0" borderId="10" xfId="62" applyNumberFormat="1" applyFont="1" applyBorder="1" applyAlignment="1">
      <alignment horizontal="center" vertical="center"/>
      <protection/>
    </xf>
    <xf numFmtId="0" fontId="87" fillId="0" borderId="0" xfId="0" applyFont="1" applyAlignment="1">
      <alignment/>
    </xf>
    <xf numFmtId="0" fontId="0" fillId="0" borderId="0" xfId="0" applyFont="1" applyAlignment="1" applyProtection="1">
      <alignment/>
      <protection/>
    </xf>
    <xf numFmtId="0" fontId="87" fillId="0" borderId="0" xfId="0" applyFont="1" applyAlignment="1">
      <alignment horizontal="left" vertical="center" wrapText="1"/>
    </xf>
    <xf numFmtId="0" fontId="5" fillId="0" borderId="18" xfId="0" applyFont="1" applyBorder="1" applyAlignment="1" applyProtection="1">
      <alignment horizontal="left" vertical="top" wrapText="1"/>
      <protection locked="0"/>
    </xf>
    <xf numFmtId="0" fontId="5" fillId="0" borderId="51" xfId="0" applyFont="1" applyBorder="1" applyAlignment="1" applyProtection="1">
      <alignment horizontal="left" vertical="top" wrapText="1"/>
      <protection locked="0"/>
    </xf>
    <xf numFmtId="0" fontId="5" fillId="0" borderId="36" xfId="0" applyFont="1" applyBorder="1" applyAlignment="1" applyProtection="1">
      <alignment horizontal="left" vertical="top" wrapText="1"/>
      <protection locked="0"/>
    </xf>
    <xf numFmtId="0" fontId="4" fillId="34" borderId="18" xfId="0" applyFont="1" applyFill="1" applyBorder="1" applyAlignment="1" applyProtection="1">
      <alignment horizontal="center" wrapText="1"/>
      <protection/>
    </xf>
    <xf numFmtId="0" fontId="4" fillId="34" borderId="51" xfId="0" applyFont="1" applyFill="1" applyBorder="1" applyAlignment="1" applyProtection="1">
      <alignment horizontal="center" wrapText="1"/>
      <protection/>
    </xf>
    <xf numFmtId="0" fontId="4" fillId="34" borderId="36" xfId="0" applyFont="1" applyFill="1" applyBorder="1" applyAlignment="1" applyProtection="1">
      <alignment horizontal="center" wrapText="1"/>
      <protection/>
    </xf>
    <xf numFmtId="174" fontId="0" fillId="0" borderId="18" xfId="0" applyNumberFormat="1" applyFont="1" applyBorder="1" applyAlignment="1" applyProtection="1">
      <alignment horizontal="center"/>
      <protection locked="0"/>
    </xf>
    <xf numFmtId="174" fontId="0" fillId="0" borderId="51" xfId="0" applyNumberFormat="1" applyFont="1" applyBorder="1" applyAlignment="1" applyProtection="1">
      <alignment horizontal="center"/>
      <protection locked="0"/>
    </xf>
    <xf numFmtId="174" fontId="0" fillId="0" borderId="36" xfId="0" applyNumberFormat="1" applyFont="1" applyBorder="1" applyAlignment="1" applyProtection="1">
      <alignment horizontal="center"/>
      <protection locked="0"/>
    </xf>
    <xf numFmtId="0" fontId="4" fillId="34" borderId="13" xfId="0" applyFont="1" applyFill="1" applyBorder="1" applyAlignment="1" applyProtection="1">
      <alignment horizontal="center" wrapText="1"/>
      <protection/>
    </xf>
    <xf numFmtId="0" fontId="4" fillId="34" borderId="14" xfId="0" applyFont="1" applyFill="1" applyBorder="1" applyAlignment="1" applyProtection="1">
      <alignment horizontal="center" wrapText="1"/>
      <protection/>
    </xf>
    <xf numFmtId="0" fontId="4" fillId="34" borderId="29" xfId="0" applyFont="1" applyFill="1" applyBorder="1" applyAlignment="1" applyProtection="1">
      <alignment horizontal="center" wrapText="1"/>
      <protection/>
    </xf>
    <xf numFmtId="0" fontId="5" fillId="0" borderId="14" xfId="0" applyFont="1" applyFill="1" applyBorder="1" applyAlignment="1" applyProtection="1">
      <alignment horizontal="left"/>
      <protection locked="0"/>
    </xf>
    <xf numFmtId="0" fontId="5" fillId="0" borderId="0" xfId="0" applyFont="1" applyFill="1" applyBorder="1" applyAlignment="1" applyProtection="1">
      <alignment wrapText="1"/>
      <protection locked="0"/>
    </xf>
    <xf numFmtId="0" fontId="5" fillId="0" borderId="0" xfId="0" applyFont="1" applyBorder="1" applyAlignment="1" applyProtection="1">
      <alignment wrapText="1"/>
      <protection locked="0"/>
    </xf>
    <xf numFmtId="0" fontId="6" fillId="0" borderId="0" xfId="0" applyFont="1" applyAlignment="1" applyProtection="1">
      <alignment wrapText="1"/>
      <protection/>
    </xf>
    <xf numFmtId="0" fontId="0" fillId="0" borderId="18" xfId="0" applyFont="1" applyBorder="1" applyAlignment="1" applyProtection="1">
      <alignment horizontal="left"/>
      <protection locked="0"/>
    </xf>
    <xf numFmtId="0" fontId="0" fillId="0" borderId="51" xfId="0" applyFont="1" applyBorder="1" applyAlignment="1" applyProtection="1">
      <alignment horizontal="left"/>
      <protection locked="0"/>
    </xf>
    <xf numFmtId="0" fontId="0" fillId="0" borderId="36" xfId="0" applyFont="1" applyBorder="1" applyAlignment="1" applyProtection="1">
      <alignment horizontal="left"/>
      <protection locked="0"/>
    </xf>
    <xf numFmtId="14" fontId="0" fillId="0" borderId="10" xfId="0" applyNumberFormat="1" applyFont="1" applyBorder="1" applyAlignment="1" applyProtection="1">
      <alignment horizontal="center"/>
      <protection locked="0"/>
    </xf>
    <xf numFmtId="0" fontId="0" fillId="0" borderId="10" xfId="0" applyFont="1" applyBorder="1" applyAlignment="1" applyProtection="1">
      <alignment horizontal="center"/>
      <protection locked="0"/>
    </xf>
    <xf numFmtId="0" fontId="5" fillId="0" borderId="51" xfId="0" applyFont="1" applyBorder="1" applyAlignment="1">
      <alignment vertical="top" wrapText="1"/>
    </xf>
    <xf numFmtId="0" fontId="5" fillId="0" borderId="36" xfId="0" applyFont="1" applyBorder="1" applyAlignment="1">
      <alignment vertical="top" wrapText="1"/>
    </xf>
    <xf numFmtId="0" fontId="6" fillId="0" borderId="0" xfId="0" applyFont="1" applyAlignment="1">
      <alignment wrapText="1"/>
    </xf>
    <xf numFmtId="0" fontId="4" fillId="34" borderId="13" xfId="0" applyFont="1" applyFill="1" applyBorder="1" applyAlignment="1">
      <alignment horizontal="center" wrapText="1"/>
    </xf>
    <xf numFmtId="0" fontId="4" fillId="34" borderId="14" xfId="0" applyFont="1" applyFill="1" applyBorder="1" applyAlignment="1">
      <alignment horizontal="center" wrapText="1"/>
    </xf>
    <xf numFmtId="0" fontId="4" fillId="34" borderId="29" xfId="0" applyFont="1" applyFill="1" applyBorder="1" applyAlignment="1">
      <alignment horizontal="center" wrapText="1"/>
    </xf>
    <xf numFmtId="0" fontId="4" fillId="34" borderId="18" xfId="0" applyFont="1" applyFill="1" applyBorder="1" applyAlignment="1">
      <alignment horizontal="center" wrapText="1"/>
    </xf>
    <xf numFmtId="0" fontId="4" fillId="34" borderId="51" xfId="0" applyFont="1" applyFill="1" applyBorder="1" applyAlignment="1">
      <alignment horizontal="center" wrapText="1"/>
    </xf>
    <xf numFmtId="0" fontId="4" fillId="34" borderId="36" xfId="0" applyFont="1" applyFill="1" applyBorder="1" applyAlignment="1">
      <alignment horizontal="center" wrapText="1"/>
    </xf>
    <xf numFmtId="0" fontId="0" fillId="0" borderId="18" xfId="0" applyBorder="1" applyAlignment="1" applyProtection="1">
      <alignment horizontal="left"/>
      <protection locked="0"/>
    </xf>
    <xf numFmtId="0" fontId="0" fillId="0" borderId="51" xfId="0" applyBorder="1" applyAlignment="1" applyProtection="1">
      <alignment horizontal="left"/>
      <protection locked="0"/>
    </xf>
    <xf numFmtId="0" fontId="0" fillId="0" borderId="36" xfId="0" applyBorder="1" applyAlignment="1" applyProtection="1">
      <alignment horizontal="left"/>
      <protection locked="0"/>
    </xf>
    <xf numFmtId="0" fontId="4" fillId="34" borderId="18" xfId="0" applyFont="1" applyFill="1" applyBorder="1" applyAlignment="1">
      <alignment horizontal="center"/>
    </xf>
    <xf numFmtId="0" fontId="3" fillId="34" borderId="51" xfId="0" applyFont="1" applyFill="1" applyBorder="1" applyAlignment="1">
      <alignment horizontal="center"/>
    </xf>
    <xf numFmtId="0" fontId="0" fillId="0" borderId="36" xfId="0" applyBorder="1" applyAlignment="1">
      <alignment/>
    </xf>
    <xf numFmtId="0" fontId="0" fillId="0" borderId="18" xfId="0" applyFill="1" applyBorder="1" applyAlignment="1">
      <alignment wrapText="1"/>
    </xf>
    <xf numFmtId="0" fontId="0" fillId="0" borderId="36" xfId="0" applyFill="1" applyBorder="1" applyAlignment="1">
      <alignment wrapText="1"/>
    </xf>
    <xf numFmtId="0" fontId="3" fillId="0" borderId="18" xfId="0" applyFont="1" applyFill="1" applyBorder="1" applyAlignment="1">
      <alignment wrapText="1"/>
    </xf>
    <xf numFmtId="0" fontId="3" fillId="0" borderId="36" xfId="0" applyFont="1" applyFill="1" applyBorder="1" applyAlignment="1">
      <alignment wrapText="1"/>
    </xf>
    <xf numFmtId="0" fontId="19" fillId="0" borderId="0" xfId="0" applyFont="1" applyAlignment="1">
      <alignment horizontal="left" wrapText="1"/>
    </xf>
    <xf numFmtId="0" fontId="5" fillId="0" borderId="18" xfId="0" applyFont="1" applyFill="1" applyBorder="1" applyAlignment="1">
      <alignment horizontal="left" vertical="top" wrapText="1"/>
    </xf>
    <xf numFmtId="0" fontId="5" fillId="0" borderId="51" xfId="0" applyFont="1" applyFill="1" applyBorder="1" applyAlignment="1">
      <alignment horizontal="left" vertical="top" wrapText="1"/>
    </xf>
    <xf numFmtId="0" fontId="5" fillId="0" borderId="36" xfId="0" applyFont="1" applyFill="1" applyBorder="1" applyAlignment="1">
      <alignment horizontal="left" vertical="top" wrapText="1"/>
    </xf>
    <xf numFmtId="0" fontId="10" fillId="0" borderId="16" xfId="0" applyFont="1" applyFill="1" applyBorder="1" applyAlignment="1">
      <alignment horizontal="left" wrapText="1"/>
    </xf>
    <xf numFmtId="0" fontId="6" fillId="0" borderId="0" xfId="0" applyFont="1" applyAlignment="1">
      <alignment horizontal="left" wrapText="1"/>
    </xf>
    <xf numFmtId="0" fontId="0" fillId="0" borderId="18" xfId="0" applyFont="1" applyBorder="1" applyAlignment="1">
      <alignment/>
    </xf>
    <xf numFmtId="0" fontId="0" fillId="0" borderId="36" xfId="0" applyFont="1" applyBorder="1" applyAlignment="1">
      <alignment/>
    </xf>
    <xf numFmtId="0" fontId="0" fillId="0" borderId="18" xfId="0" applyBorder="1" applyAlignment="1">
      <alignment wrapText="1"/>
    </xf>
    <xf numFmtId="0" fontId="0" fillId="0" borderId="36" xfId="0" applyBorder="1" applyAlignment="1">
      <alignment wrapText="1"/>
    </xf>
    <xf numFmtId="0" fontId="0" fillId="0" borderId="18" xfId="0" applyBorder="1" applyAlignment="1">
      <alignment/>
    </xf>
    <xf numFmtId="0" fontId="0" fillId="0" borderId="36" xfId="0" applyBorder="1" applyAlignment="1">
      <alignment/>
    </xf>
    <xf numFmtId="0" fontId="0" fillId="0" borderId="10" xfId="0" applyBorder="1" applyAlignment="1" applyProtection="1">
      <alignment horizontal="center"/>
      <protection locked="0"/>
    </xf>
    <xf numFmtId="0" fontId="4" fillId="34" borderId="15" xfId="0" applyFont="1" applyFill="1" applyBorder="1" applyAlignment="1">
      <alignment wrapText="1"/>
    </xf>
    <xf numFmtId="0" fontId="4" fillId="34" borderId="28" xfId="0" applyFont="1" applyFill="1" applyBorder="1" applyAlignment="1">
      <alignment wrapText="1"/>
    </xf>
    <xf numFmtId="0" fontId="4" fillId="34" borderId="13" xfId="0" applyFont="1" applyFill="1" applyBorder="1" applyAlignment="1">
      <alignment wrapText="1"/>
    </xf>
    <xf numFmtId="0" fontId="4" fillId="34" borderId="29" xfId="0" applyFont="1" applyFill="1" applyBorder="1" applyAlignment="1">
      <alignment wrapText="1"/>
    </xf>
    <xf numFmtId="0" fontId="5" fillId="0" borderId="18" xfId="0" applyFont="1" applyBorder="1" applyAlignment="1">
      <alignment horizontal="left" vertical="top" wrapText="1"/>
    </xf>
    <xf numFmtId="0" fontId="5" fillId="0" borderId="51" xfId="0" applyFont="1" applyBorder="1" applyAlignment="1">
      <alignment horizontal="left" vertical="top" wrapText="1"/>
    </xf>
    <xf numFmtId="0" fontId="5" fillId="0" borderId="36" xfId="0" applyFont="1" applyBorder="1" applyAlignment="1">
      <alignment horizontal="left" vertical="top" wrapText="1"/>
    </xf>
    <xf numFmtId="0" fontId="0" fillId="0" borderId="18" xfId="0" applyFont="1" applyBorder="1" applyAlignment="1">
      <alignment horizontal="left"/>
    </xf>
    <xf numFmtId="0" fontId="0" fillId="0" borderId="51" xfId="0" applyFont="1" applyBorder="1" applyAlignment="1">
      <alignment horizontal="left"/>
    </xf>
    <xf numFmtId="0" fontId="0" fillId="0" borderId="36" xfId="0" applyFont="1" applyBorder="1" applyAlignment="1">
      <alignment horizontal="left"/>
    </xf>
    <xf numFmtId="0" fontId="5" fillId="0" borderId="52" xfId="0" applyFont="1" applyFill="1" applyBorder="1" applyAlignment="1">
      <alignment horizontal="left"/>
    </xf>
    <xf numFmtId="0" fontId="5" fillId="0" borderId="53" xfId="0" applyFont="1" applyFill="1" applyBorder="1" applyAlignment="1">
      <alignment horizontal="left"/>
    </xf>
    <xf numFmtId="0" fontId="5" fillId="0" borderId="54" xfId="0" applyFont="1" applyFill="1" applyBorder="1" applyAlignment="1">
      <alignment horizontal="left"/>
    </xf>
    <xf numFmtId="14" fontId="0" fillId="0" borderId="18" xfId="0" applyNumberFormat="1" applyFont="1" applyBorder="1" applyAlignment="1" applyProtection="1">
      <alignment horizontal="center"/>
      <protection locked="0"/>
    </xf>
    <xf numFmtId="14" fontId="0" fillId="0" borderId="51" xfId="0" applyNumberFormat="1" applyFont="1" applyBorder="1" applyAlignment="1" applyProtection="1">
      <alignment horizontal="center"/>
      <protection locked="0"/>
    </xf>
    <xf numFmtId="14" fontId="0" fillId="0" borderId="36" xfId="0" applyNumberFormat="1" applyFont="1" applyBorder="1" applyAlignment="1" applyProtection="1">
      <alignment horizontal="center"/>
      <protection locked="0"/>
    </xf>
    <xf numFmtId="0" fontId="5" fillId="0" borderId="18" xfId="0" applyFont="1" applyBorder="1" applyAlignment="1">
      <alignment horizontal="left" vertical="top" wrapText="1"/>
    </xf>
    <xf numFmtId="0" fontId="5" fillId="0" borderId="51" xfId="0" applyFont="1" applyBorder="1" applyAlignment="1">
      <alignment horizontal="left" vertical="top" wrapText="1"/>
    </xf>
    <xf numFmtId="0" fontId="5" fillId="0" borderId="14" xfId="0" applyFont="1" applyBorder="1" applyAlignment="1">
      <alignment horizontal="left" vertical="top" wrapText="1"/>
    </xf>
    <xf numFmtId="0" fontId="5" fillId="0" borderId="29" xfId="0" applyFont="1" applyBorder="1" applyAlignment="1">
      <alignment horizontal="left" vertical="top" wrapText="1"/>
    </xf>
    <xf numFmtId="0" fontId="5" fillId="0" borderId="37" xfId="0" applyFont="1" applyFill="1" applyBorder="1" applyAlignment="1">
      <alignment horizontal="left"/>
    </xf>
    <xf numFmtId="0" fontId="5" fillId="0" borderId="55" xfId="0" applyFont="1" applyFill="1" applyBorder="1" applyAlignment="1">
      <alignment horizontal="left"/>
    </xf>
    <xf numFmtId="0" fontId="0" fillId="0" borderId="18" xfId="0" applyBorder="1" applyAlignment="1">
      <alignment horizontal="left"/>
    </xf>
    <xf numFmtId="0" fontId="0" fillId="0" borderId="51" xfId="0" applyBorder="1" applyAlignment="1">
      <alignment horizontal="left"/>
    </xf>
    <xf numFmtId="0" fontId="0" fillId="0" borderId="36" xfId="0" applyBorder="1" applyAlignment="1">
      <alignment horizontal="left"/>
    </xf>
    <xf numFmtId="0" fontId="12" fillId="34" borderId="18" xfId="0" applyFont="1" applyFill="1" applyBorder="1" applyAlignment="1">
      <alignment horizontal="center" wrapText="1"/>
    </xf>
    <xf numFmtId="0" fontId="12" fillId="34" borderId="51" xfId="0" applyFont="1" applyFill="1" applyBorder="1" applyAlignment="1">
      <alignment horizontal="center" wrapText="1"/>
    </xf>
    <xf numFmtId="0" fontId="12" fillId="34" borderId="36" xfId="0" applyFont="1" applyFill="1" applyBorder="1" applyAlignment="1">
      <alignment horizontal="center" wrapText="1"/>
    </xf>
    <xf numFmtId="14" fontId="0" fillId="0" borderId="18" xfId="0" applyNumberFormat="1" applyFont="1" applyBorder="1" applyAlignment="1">
      <alignment horizontal="center"/>
    </xf>
    <xf numFmtId="14" fontId="0" fillId="0" borderId="51" xfId="0" applyNumberFormat="1" applyFont="1" applyBorder="1" applyAlignment="1">
      <alignment horizontal="center"/>
    </xf>
    <xf numFmtId="14" fontId="0" fillId="0" borderId="36" xfId="0" applyNumberFormat="1" applyFont="1" applyBorder="1" applyAlignment="1">
      <alignment horizontal="center"/>
    </xf>
    <xf numFmtId="0" fontId="0" fillId="0" borderId="0" xfId="0" applyFont="1" applyAlignment="1">
      <alignment horizontal="left" wrapText="1"/>
    </xf>
    <xf numFmtId="0" fontId="0" fillId="0" borderId="0" xfId="0" applyFont="1" applyAlignment="1">
      <alignment horizontal="left" wrapText="1"/>
    </xf>
    <xf numFmtId="0" fontId="5" fillId="0" borderId="36" xfId="0" applyFont="1" applyBorder="1" applyAlignment="1">
      <alignment horizontal="left" vertical="top" wrapText="1"/>
    </xf>
    <xf numFmtId="0" fontId="0" fillId="0" borderId="0" xfId="0" applyAlignment="1">
      <alignment wrapText="1"/>
    </xf>
    <xf numFmtId="0" fontId="4" fillId="34" borderId="51" xfId="0" applyFont="1" applyFill="1" applyBorder="1" applyAlignment="1">
      <alignment horizontal="center"/>
    </xf>
    <xf numFmtId="0" fontId="4" fillId="34" borderId="36" xfId="0" applyFont="1" applyFill="1" applyBorder="1" applyAlignment="1">
      <alignment horizontal="center"/>
    </xf>
    <xf numFmtId="0" fontId="4" fillId="34" borderId="13" xfId="65" applyFont="1" applyFill="1" applyBorder="1" applyAlignment="1">
      <alignment horizontal="center" wrapText="1"/>
      <protection/>
    </xf>
    <xf numFmtId="0" fontId="4" fillId="34" borderId="14" xfId="65" applyFont="1" applyFill="1" applyBorder="1" applyAlignment="1">
      <alignment horizontal="center" wrapText="1"/>
      <protection/>
    </xf>
    <xf numFmtId="0" fontId="4" fillId="34" borderId="29" xfId="65" applyFont="1" applyFill="1" applyBorder="1" applyAlignment="1">
      <alignment horizontal="center" wrapText="1"/>
      <protection/>
    </xf>
    <xf numFmtId="0" fontId="4" fillId="34" borderId="18" xfId="65" applyFont="1" applyFill="1" applyBorder="1" applyAlignment="1">
      <alignment horizontal="center" wrapText="1"/>
      <protection/>
    </xf>
    <xf numFmtId="0" fontId="4" fillId="34" borderId="51" xfId="65" applyFont="1" applyFill="1" applyBorder="1" applyAlignment="1">
      <alignment horizontal="center" wrapText="1"/>
      <protection/>
    </xf>
    <xf numFmtId="0" fontId="4" fillId="34" borderId="36" xfId="65" applyFont="1" applyFill="1" applyBorder="1" applyAlignment="1">
      <alignment horizontal="center" wrapText="1"/>
      <protection/>
    </xf>
    <xf numFmtId="0" fontId="5" fillId="0" borderId="51" xfId="65" applyFont="1" applyBorder="1" applyAlignment="1" applyProtection="1">
      <alignment horizontal="left"/>
      <protection locked="0"/>
    </xf>
    <xf numFmtId="0" fontId="3" fillId="0" borderId="16" xfId="65" applyFont="1" applyBorder="1" applyAlignment="1">
      <alignment horizontal="left"/>
      <protection/>
    </xf>
    <xf numFmtId="0" fontId="6" fillId="0" borderId="0" xfId="65" applyFont="1" applyAlignment="1">
      <alignment horizontal="left" wrapText="1"/>
      <protection/>
    </xf>
    <xf numFmtId="0" fontId="0" fillId="0" borderId="18" xfId="65" applyFont="1" applyBorder="1" applyAlignment="1" applyProtection="1">
      <alignment horizontal="left"/>
      <protection locked="0"/>
    </xf>
    <xf numFmtId="0" fontId="0" fillId="0" borderId="51" xfId="65" applyFont="1" applyBorder="1" applyAlignment="1" applyProtection="1">
      <alignment horizontal="left"/>
      <protection locked="0"/>
    </xf>
    <xf numFmtId="0" fontId="0" fillId="0" borderId="36" xfId="65" applyFont="1" applyBorder="1" applyAlignment="1" applyProtection="1">
      <alignment horizontal="left"/>
      <protection locked="0"/>
    </xf>
    <xf numFmtId="0" fontId="5" fillId="0" borderId="10" xfId="65" applyFont="1" applyBorder="1" applyAlignment="1" applyProtection="1">
      <alignment horizontal="left" wrapText="1"/>
      <protection locked="0"/>
    </xf>
    <xf numFmtId="0" fontId="3" fillId="34" borderId="15" xfId="65" applyFont="1" applyFill="1" applyBorder="1">
      <alignment/>
      <protection/>
    </xf>
    <xf numFmtId="0" fontId="17" fillId="0" borderId="13" xfId="62" applyBorder="1">
      <alignment/>
      <protection/>
    </xf>
    <xf numFmtId="14" fontId="0" fillId="0" borderId="10" xfId="65" applyNumberFormat="1" applyFont="1" applyBorder="1" applyAlignment="1" applyProtection="1">
      <alignment horizontal="center"/>
      <protection locked="0"/>
    </xf>
    <xf numFmtId="14" fontId="0" fillId="0" borderId="18" xfId="65" applyNumberFormat="1" applyFont="1" applyBorder="1" applyAlignment="1" applyProtection="1">
      <alignment horizontal="center"/>
      <protection locked="0"/>
    </xf>
    <xf numFmtId="14" fontId="0" fillId="0" borderId="51" xfId="65" applyNumberFormat="1" applyFont="1" applyBorder="1" applyAlignment="1" applyProtection="1">
      <alignment horizontal="center"/>
      <protection locked="0"/>
    </xf>
    <xf numFmtId="14" fontId="0" fillId="0" borderId="36" xfId="65" applyNumberFormat="1" applyFont="1" applyBorder="1" applyAlignment="1" applyProtection="1">
      <alignment horizontal="center"/>
      <protection locked="0"/>
    </xf>
    <xf numFmtId="0" fontId="5" fillId="0" borderId="14" xfId="65" applyFont="1" applyBorder="1" applyAlignment="1" applyProtection="1">
      <alignment horizontal="left"/>
      <protection locked="0"/>
    </xf>
    <xf numFmtId="0" fontId="0" fillId="0" borderId="18" xfId="0" applyFont="1" applyBorder="1" applyAlignment="1" applyProtection="1">
      <alignment horizontal="left"/>
      <protection locked="0"/>
    </xf>
    <xf numFmtId="0" fontId="0" fillId="0" borderId="51" xfId="0" applyFont="1" applyBorder="1" applyAlignment="1" applyProtection="1">
      <alignment horizontal="left"/>
      <protection locked="0"/>
    </xf>
    <xf numFmtId="0" fontId="0" fillId="0" borderId="36" xfId="0" applyFont="1" applyBorder="1" applyAlignment="1" applyProtection="1">
      <alignment horizontal="left"/>
      <protection locked="0"/>
    </xf>
    <xf numFmtId="14" fontId="0" fillId="0" borderId="18" xfId="67" applyNumberFormat="1" applyFont="1" applyBorder="1" applyAlignment="1">
      <alignment horizontal="center"/>
      <protection/>
    </xf>
    <xf numFmtId="14" fontId="0" fillId="0" borderId="51" xfId="67" applyNumberFormat="1" applyFont="1" applyBorder="1" applyAlignment="1">
      <alignment horizontal="center"/>
      <protection/>
    </xf>
    <xf numFmtId="14" fontId="0" fillId="0" borderId="36" xfId="67" applyNumberFormat="1" applyFont="1" applyBorder="1" applyAlignment="1">
      <alignment horizontal="center"/>
      <protection/>
    </xf>
    <xf numFmtId="0" fontId="3" fillId="0" borderId="0" xfId="67" applyFont="1" applyFill="1" applyBorder="1" applyAlignment="1">
      <alignment horizontal="left" wrapText="1"/>
      <protection/>
    </xf>
    <xf numFmtId="0" fontId="9" fillId="0" borderId="0" xfId="67" applyFont="1" applyAlignment="1">
      <alignment horizontal="left" wrapText="1"/>
      <protection/>
    </xf>
    <xf numFmtId="0" fontId="9" fillId="0" borderId="0" xfId="67" applyFont="1" applyAlignment="1">
      <alignment/>
      <protection/>
    </xf>
    <xf numFmtId="0" fontId="10" fillId="0" borderId="0" xfId="67" applyFont="1" applyAlignment="1">
      <alignment wrapText="1"/>
      <protection/>
    </xf>
    <xf numFmtId="0" fontId="3" fillId="0" borderId="0" xfId="67" applyFont="1" applyAlignment="1">
      <alignment/>
      <protection/>
    </xf>
    <xf numFmtId="0" fontId="0" fillId="0" borderId="16" xfId="67" applyFont="1" applyBorder="1" applyAlignment="1">
      <alignment horizontal="left"/>
      <protection/>
    </xf>
    <xf numFmtId="0" fontId="0" fillId="0" borderId="28" xfId="67" applyFont="1" applyBorder="1" applyAlignment="1">
      <alignment horizontal="left"/>
      <protection/>
    </xf>
    <xf numFmtId="0" fontId="34" fillId="0" borderId="0" xfId="62" applyFont="1" applyAlignment="1">
      <alignment horizontal="left" wrapText="1"/>
      <protection/>
    </xf>
    <xf numFmtId="0" fontId="17" fillId="0" borderId="0" xfId="62" applyAlignment="1">
      <alignment horizontal="left" wrapText="1"/>
      <protection/>
    </xf>
    <xf numFmtId="0" fontId="3" fillId="0" borderId="13" xfId="67" applyFont="1" applyFill="1" applyBorder="1" applyAlignment="1">
      <alignment horizontal="left" vertical="top" wrapText="1"/>
      <protection/>
    </xf>
    <xf numFmtId="0" fontId="3" fillId="0" borderId="14" xfId="67" applyFont="1" applyFill="1" applyBorder="1" applyAlignment="1">
      <alignment horizontal="left" vertical="top" wrapText="1"/>
      <protection/>
    </xf>
    <xf numFmtId="0" fontId="3" fillId="0" borderId="29" xfId="67" applyFont="1" applyFill="1" applyBorder="1" applyAlignment="1">
      <alignment horizontal="left" vertical="top" wrapText="1"/>
      <protection/>
    </xf>
    <xf numFmtId="0" fontId="35" fillId="0" borderId="0" xfId="0" applyFont="1" applyAlignment="1">
      <alignment horizontal="left" wrapText="1"/>
    </xf>
    <xf numFmtId="0" fontId="0" fillId="0" borderId="51" xfId="62" applyFont="1" applyBorder="1" applyAlignment="1">
      <alignment horizontal="left"/>
      <protection/>
    </xf>
    <xf numFmtId="14" fontId="0" fillId="0" borderId="10" xfId="67" applyNumberFormat="1" applyFont="1" applyBorder="1" applyAlignment="1">
      <alignment horizontal="center"/>
      <protection/>
    </xf>
    <xf numFmtId="0" fontId="10" fillId="0" borderId="0" xfId="63" applyFont="1" applyAlignment="1">
      <alignment wrapText="1"/>
      <protection/>
    </xf>
    <xf numFmtId="0" fontId="0" fillId="0" borderId="0" xfId="0" applyAlignment="1">
      <alignment/>
    </xf>
    <xf numFmtId="0" fontId="5" fillId="0" borderId="0" xfId="63" applyFont="1" applyBorder="1" applyAlignment="1">
      <alignment horizontal="center"/>
      <protection/>
    </xf>
    <xf numFmtId="0" fontId="0" fillId="0" borderId="51" xfId="0" applyBorder="1" applyAlignment="1">
      <alignment horizontal="left" vertical="top" wrapText="1"/>
    </xf>
    <xf numFmtId="0" fontId="0" fillId="0" borderId="36" xfId="0" applyBorder="1" applyAlignment="1">
      <alignment horizontal="left" vertical="top" wrapText="1"/>
    </xf>
    <xf numFmtId="0" fontId="5" fillId="0" borderId="14" xfId="63" applyFont="1" applyBorder="1" applyAlignment="1">
      <alignment horizontal="left"/>
      <protection/>
    </xf>
    <xf numFmtId="0" fontId="0" fillId="0" borderId="14" xfId="0" applyBorder="1" applyAlignment="1">
      <alignment horizontal="left"/>
    </xf>
    <xf numFmtId="0" fontId="5" fillId="0" borderId="51" xfId="63" applyFont="1" applyBorder="1" applyAlignment="1">
      <alignment horizontal="left"/>
      <protection/>
    </xf>
    <xf numFmtId="0" fontId="22" fillId="0" borderId="56" xfId="63" applyFont="1" applyBorder="1" applyAlignment="1">
      <alignment horizontal="center"/>
      <protection/>
    </xf>
    <xf numFmtId="0" fontId="22" fillId="0" borderId="57" xfId="63" applyFont="1" applyBorder="1" applyAlignment="1">
      <alignment horizontal="center"/>
      <protection/>
    </xf>
    <xf numFmtId="0" fontId="22" fillId="0" borderId="58" xfId="63" applyFont="1" applyBorder="1" applyAlignment="1">
      <alignment horizontal="center"/>
      <protection/>
    </xf>
    <xf numFmtId="0" fontId="0" fillId="0" borderId="57" xfId="0" applyBorder="1" applyAlignment="1">
      <alignment horizontal="center"/>
    </xf>
    <xf numFmtId="0" fontId="5" fillId="0" borderId="14" xfId="63" applyFont="1" applyFill="1" applyBorder="1" applyAlignment="1">
      <alignment horizontal="left"/>
      <protection/>
    </xf>
    <xf numFmtId="0" fontId="22" fillId="0" borderId="55" xfId="63" applyFont="1" applyBorder="1" applyAlignment="1">
      <alignment horizontal="center"/>
      <protection/>
    </xf>
    <xf numFmtId="0" fontId="5" fillId="0" borderId="51" xfId="63" applyFont="1" applyBorder="1" applyAlignment="1">
      <alignment horizontal="center" wrapText="1"/>
      <protection/>
    </xf>
    <xf numFmtId="0" fontId="5" fillId="0" borderId="36" xfId="63" applyFont="1" applyBorder="1" applyAlignment="1">
      <alignment horizontal="center" wrapText="1"/>
      <protection/>
    </xf>
    <xf numFmtId="0" fontId="5" fillId="0" borderId="10" xfId="63" applyFont="1" applyBorder="1" applyAlignment="1">
      <alignment horizontal="center" wrapText="1"/>
      <protection/>
    </xf>
    <xf numFmtId="0" fontId="5" fillId="0" borderId="22" xfId="63" applyFont="1" applyBorder="1" applyAlignment="1">
      <alignment horizontal="center" wrapText="1"/>
      <protection/>
    </xf>
    <xf numFmtId="0" fontId="5" fillId="0" borderId="34" xfId="63" applyFont="1" applyBorder="1" applyAlignment="1">
      <alignment horizontal="center" wrapText="1"/>
      <protection/>
    </xf>
    <xf numFmtId="0" fontId="0" fillId="0" borderId="36" xfId="0" applyBorder="1" applyAlignment="1">
      <alignment horizontal="center" wrapText="1"/>
    </xf>
    <xf numFmtId="0" fontId="5" fillId="0" borderId="18" xfId="63" applyFont="1" applyBorder="1" applyAlignment="1">
      <alignment horizontal="center" wrapText="1"/>
      <protection/>
    </xf>
    <xf numFmtId="0" fontId="0" fillId="0" borderId="59" xfId="0" applyBorder="1" applyAlignment="1">
      <alignment horizontal="center" wrapText="1"/>
    </xf>
    <xf numFmtId="0" fontId="5" fillId="0" borderId="42" xfId="63" applyFont="1" applyBorder="1" applyAlignment="1">
      <alignment horizontal="center" wrapText="1"/>
      <protection/>
    </xf>
    <xf numFmtId="0" fontId="5" fillId="0" borderId="14" xfId="63" applyFont="1" applyBorder="1" applyAlignment="1">
      <alignment horizontal="center" wrapText="1"/>
      <protection/>
    </xf>
    <xf numFmtId="0" fontId="5" fillId="0" borderId="43" xfId="63" applyFont="1" applyBorder="1" applyAlignment="1">
      <alignment horizontal="center" wrapText="1"/>
      <protection/>
    </xf>
    <xf numFmtId="0" fontId="22" fillId="0" borderId="0" xfId="63" applyFont="1" applyBorder="1" applyAlignment="1">
      <alignment vertical="top" wrapText="1"/>
      <protection/>
    </xf>
    <xf numFmtId="0" fontId="10" fillId="0" borderId="0" xfId="63" applyFont="1" applyAlignment="1">
      <alignment horizontal="left" vertical="top" wrapText="1"/>
      <protection/>
    </xf>
    <xf numFmtId="0" fontId="3" fillId="0" borderId="0" xfId="0" applyFont="1" applyAlignment="1">
      <alignment horizontal="left" vertical="top" wrapText="1"/>
    </xf>
    <xf numFmtId="0" fontId="10" fillId="0" borderId="0" xfId="63" applyFont="1" applyBorder="1" applyAlignment="1">
      <alignment horizontal="left" vertical="top" wrapText="1"/>
      <protection/>
    </xf>
    <xf numFmtId="0" fontId="10" fillId="0" borderId="0" xfId="0" applyFont="1" applyBorder="1" applyAlignment="1">
      <alignment horizontal="left" vertical="top" wrapText="1"/>
    </xf>
    <xf numFmtId="0" fontId="5" fillId="0" borderId="12" xfId="0" applyFont="1" applyBorder="1" applyAlignment="1">
      <alignment horizontal="left" wrapText="1"/>
    </xf>
    <xf numFmtId="0" fontId="5" fillId="0" borderId="0" xfId="0" applyFont="1" applyBorder="1" applyAlignment="1">
      <alignment horizontal="left" wrapText="1"/>
    </xf>
    <xf numFmtId="0" fontId="5" fillId="0" borderId="14" xfId="63" applyFont="1" applyBorder="1" applyAlignment="1">
      <alignment/>
      <protection/>
    </xf>
    <xf numFmtId="0" fontId="0" fillId="0" borderId="14" xfId="0" applyBorder="1" applyAlignment="1">
      <alignment/>
    </xf>
    <xf numFmtId="0" fontId="5" fillId="0" borderId="59" xfId="63" applyFont="1" applyBorder="1" applyAlignment="1">
      <alignment horizontal="center" wrapText="1"/>
      <protection/>
    </xf>
    <xf numFmtId="0" fontId="5" fillId="0" borderId="18" xfId="63" applyFont="1" applyBorder="1" applyAlignment="1">
      <alignment horizontal="left" vertical="top" wrapText="1"/>
      <protection/>
    </xf>
    <xf numFmtId="3" fontId="5" fillId="35" borderId="18" xfId="63" applyNumberFormat="1" applyFont="1" applyFill="1" applyBorder="1" applyAlignment="1">
      <alignment/>
      <protection/>
    </xf>
    <xf numFmtId="3" fontId="5" fillId="0" borderId="51" xfId="0" applyNumberFormat="1" applyFont="1" applyBorder="1" applyAlignment="1">
      <alignment/>
    </xf>
    <xf numFmtId="3" fontId="5" fillId="0" borderId="36" xfId="0" applyNumberFormat="1" applyFont="1" applyBorder="1" applyAlignment="1">
      <alignment/>
    </xf>
    <xf numFmtId="0" fontId="3" fillId="0" borderId="0" xfId="0" applyFont="1" applyBorder="1" applyAlignment="1">
      <alignment horizontal="left" vertical="top" wrapText="1"/>
    </xf>
    <xf numFmtId="0" fontId="22" fillId="0" borderId="0" xfId="63" applyFont="1" applyBorder="1" applyAlignment="1">
      <alignment horizontal="left"/>
      <protection/>
    </xf>
    <xf numFmtId="0" fontId="22" fillId="0" borderId="17" xfId="63" applyFont="1" applyBorder="1" applyAlignment="1">
      <alignment horizontal="left"/>
      <protection/>
    </xf>
    <xf numFmtId="0" fontId="22" fillId="0" borderId="18" xfId="63" applyFont="1" applyBorder="1" applyAlignment="1">
      <alignment horizontal="center"/>
      <protection/>
    </xf>
    <xf numFmtId="0" fontId="22" fillId="0" borderId="51" xfId="63" applyFont="1" applyBorder="1" applyAlignment="1">
      <alignment horizontal="center"/>
      <protection/>
    </xf>
    <xf numFmtId="0" fontId="22" fillId="0" borderId="36" xfId="63" applyFont="1" applyBorder="1" applyAlignment="1">
      <alignment horizontal="center"/>
      <protection/>
    </xf>
    <xf numFmtId="0" fontId="5" fillId="0" borderId="12" xfId="63" applyFont="1" applyBorder="1" applyAlignment="1">
      <alignment horizontal="center" wrapText="1"/>
      <protection/>
    </xf>
    <xf numFmtId="0" fontId="5" fillId="0" borderId="0" xfId="63" applyFont="1" applyBorder="1" applyAlignment="1">
      <alignment horizontal="center" wrapText="1"/>
      <protection/>
    </xf>
    <xf numFmtId="0" fontId="5" fillId="0" borderId="17" xfId="63" applyFont="1" applyBorder="1" applyAlignment="1">
      <alignment horizontal="center" wrapText="1"/>
      <protection/>
    </xf>
    <xf numFmtId="0" fontId="0" fillId="0" borderId="36" xfId="0" applyBorder="1" applyAlignment="1">
      <alignment horizontal="center"/>
    </xf>
    <xf numFmtId="0" fontId="5" fillId="0" borderId="51" xfId="63" applyFont="1" applyBorder="1" applyAlignment="1">
      <alignment horizontal="center"/>
      <protection/>
    </xf>
    <xf numFmtId="0" fontId="22" fillId="0" borderId="15" xfId="63" applyFont="1" applyBorder="1" applyAlignment="1">
      <alignment horizontal="center"/>
      <protection/>
    </xf>
    <xf numFmtId="0" fontId="22" fillId="0" borderId="16" xfId="63" applyFont="1" applyBorder="1" applyAlignment="1">
      <alignment horizontal="center"/>
      <protection/>
    </xf>
    <xf numFmtId="0" fontId="22" fillId="0" borderId="28" xfId="63" applyFont="1" applyBorder="1" applyAlignment="1">
      <alignment horizontal="center"/>
      <protection/>
    </xf>
    <xf numFmtId="0" fontId="5" fillId="0" borderId="15" xfId="63" applyFont="1" applyBorder="1" applyAlignment="1">
      <alignment horizontal="center" wrapText="1"/>
      <protection/>
    </xf>
    <xf numFmtId="14" fontId="17" fillId="0" borderId="50" xfId="62" applyNumberFormat="1" applyFont="1" applyBorder="1" applyAlignment="1">
      <alignment horizontal="center" vertical="center"/>
      <protection/>
    </xf>
    <xf numFmtId="14" fontId="17" fillId="0" borderId="60" xfId="62" applyNumberFormat="1" applyFont="1" applyBorder="1" applyAlignment="1">
      <alignment horizontal="center" vertical="center"/>
      <protection/>
    </xf>
    <xf numFmtId="49" fontId="17" fillId="0" borderId="28" xfId="62" applyNumberFormat="1" applyFont="1" applyBorder="1" applyAlignment="1">
      <alignment horizontal="left" vertical="center"/>
      <protection/>
    </xf>
    <xf numFmtId="49" fontId="17" fillId="0" borderId="30" xfId="62" applyNumberFormat="1" applyFont="1" applyBorder="1" applyAlignment="1">
      <alignment horizontal="left" vertical="center"/>
      <protection/>
    </xf>
    <xf numFmtId="49" fontId="17" fillId="0" borderId="41" xfId="62" applyNumberFormat="1" applyFont="1" applyBorder="1" applyAlignment="1">
      <alignment horizontal="left" vertical="center"/>
      <protection/>
    </xf>
    <xf numFmtId="0" fontId="18" fillId="34" borderId="58" xfId="62" applyFont="1" applyFill="1" applyBorder="1" applyAlignment="1">
      <alignment horizontal="left"/>
      <protection/>
    </xf>
    <xf numFmtId="0" fontId="18" fillId="34" borderId="56" xfId="62" applyFont="1" applyFill="1" applyBorder="1" applyAlignment="1">
      <alignment horizontal="left"/>
      <protection/>
    </xf>
    <xf numFmtId="0" fontId="18" fillId="34" borderId="57" xfId="62" applyFont="1" applyFill="1" applyBorder="1" applyAlignment="1">
      <alignment horizontal="left"/>
      <protection/>
    </xf>
    <xf numFmtId="0" fontId="18" fillId="34" borderId="58" xfId="62" applyFont="1" applyFill="1" applyBorder="1">
      <alignment/>
      <protection/>
    </xf>
    <xf numFmtId="0" fontId="18" fillId="34" borderId="55" xfId="62" applyFont="1" applyFill="1" applyBorder="1">
      <alignment/>
      <protection/>
    </xf>
    <xf numFmtId="0" fontId="18" fillId="34" borderId="56" xfId="62" applyFont="1" applyFill="1" applyBorder="1">
      <alignment/>
      <protection/>
    </xf>
    <xf numFmtId="0" fontId="18" fillId="34" borderId="57" xfId="62" applyFont="1" applyFill="1" applyBorder="1">
      <alignment/>
      <protection/>
    </xf>
    <xf numFmtId="0" fontId="5" fillId="0" borderId="18" xfId="67" applyFont="1" applyBorder="1" applyAlignment="1">
      <alignment horizontal="left" vertical="top" wrapText="1"/>
      <protection/>
    </xf>
    <xf numFmtId="0" fontId="5" fillId="0" borderId="51" xfId="67" applyFont="1" applyBorder="1" applyAlignment="1">
      <alignment horizontal="left" vertical="top" wrapText="1"/>
      <protection/>
    </xf>
    <xf numFmtId="0" fontId="5" fillId="0" borderId="36" xfId="67" applyFont="1" applyBorder="1" applyAlignment="1">
      <alignment horizontal="left" vertical="top" wrapText="1"/>
      <protection/>
    </xf>
    <xf numFmtId="0" fontId="18" fillId="0" borderId="0" xfId="62" applyFont="1" applyBorder="1" applyAlignment="1">
      <alignment horizontal="left" vertical="top" wrapText="1"/>
      <protection/>
    </xf>
    <xf numFmtId="0" fontId="39" fillId="0" borderId="60" xfId="62" applyFont="1" applyBorder="1" applyAlignment="1">
      <alignment horizontal="center" wrapText="1"/>
      <protection/>
    </xf>
    <xf numFmtId="0" fontId="31" fillId="0" borderId="36" xfId="62" applyFont="1" applyBorder="1" applyAlignment="1">
      <alignment horizontal="center" wrapText="1"/>
      <protection/>
    </xf>
    <xf numFmtId="0" fontId="39" fillId="0" borderId="49" xfId="62" applyFont="1" applyBorder="1" applyAlignment="1">
      <alignment horizontal="center" vertical="center" wrapText="1"/>
      <protection/>
    </xf>
    <xf numFmtId="0" fontId="31" fillId="0" borderId="49" xfId="62" applyFont="1" applyBorder="1" applyAlignment="1">
      <alignment wrapText="1"/>
      <protection/>
    </xf>
    <xf numFmtId="0" fontId="31" fillId="0" borderId="10" xfId="62" applyFont="1" applyBorder="1" applyAlignment="1">
      <alignment wrapText="1"/>
      <protection/>
    </xf>
    <xf numFmtId="0" fontId="39" fillId="0" borderId="49" xfId="62" applyFont="1" applyBorder="1" applyAlignment="1">
      <alignment horizontal="center"/>
      <protection/>
    </xf>
    <xf numFmtId="0" fontId="39" fillId="0" borderId="61" xfId="62" applyFont="1" applyBorder="1" applyAlignment="1">
      <alignment horizontal="center"/>
      <protection/>
    </xf>
    <xf numFmtId="0" fontId="39" fillId="0" borderId="10" xfId="62" applyFont="1" applyBorder="1" applyAlignment="1">
      <alignment horizontal="center"/>
      <protection/>
    </xf>
    <xf numFmtId="0" fontId="39" fillId="0" borderId="22" xfId="62" applyFont="1" applyBorder="1" applyAlignment="1">
      <alignment horizontal="center"/>
      <protection/>
    </xf>
    <xf numFmtId="0" fontId="38" fillId="0" borderId="62" xfId="62" applyFont="1" applyBorder="1" applyAlignment="1">
      <alignment horizontal="left"/>
      <protection/>
    </xf>
    <xf numFmtId="0" fontId="38" fillId="0" borderId="19" xfId="62" applyFont="1" applyBorder="1" applyAlignment="1">
      <alignment horizontal="left"/>
      <protection/>
    </xf>
    <xf numFmtId="0" fontId="18" fillId="34" borderId="52" xfId="62" applyFont="1" applyFill="1" applyBorder="1">
      <alignment/>
      <protection/>
    </xf>
    <xf numFmtId="0" fontId="18" fillId="34" borderId="53" xfId="62" applyFont="1" applyFill="1" applyBorder="1">
      <alignment/>
      <protection/>
    </xf>
    <xf numFmtId="0" fontId="18" fillId="34" borderId="54" xfId="62" applyFont="1" applyFill="1" applyBorder="1">
      <alignment/>
      <protection/>
    </xf>
    <xf numFmtId="14" fontId="17" fillId="0" borderId="18" xfId="62" applyNumberFormat="1" applyFont="1" applyBorder="1" applyAlignment="1">
      <alignment horizontal="center" vertical="center"/>
      <protection/>
    </xf>
    <xf numFmtId="14" fontId="17" fillId="0" borderId="36" xfId="62" applyNumberFormat="1" applyFont="1" applyBorder="1" applyAlignment="1">
      <alignment horizontal="center" vertical="center"/>
      <protection/>
    </xf>
    <xf numFmtId="0" fontId="38" fillId="0" borderId="21" xfId="62" applyFont="1" applyBorder="1" applyAlignment="1">
      <alignment horizontal="left"/>
      <protection/>
    </xf>
    <xf numFmtId="0" fontId="39" fillId="0" borderId="48" xfId="62" applyFont="1" applyBorder="1" applyAlignment="1">
      <alignment horizontal="center" wrapText="1"/>
      <protection/>
    </xf>
    <xf numFmtId="0" fontId="31" fillId="0" borderId="23" xfId="62" applyFont="1" applyBorder="1" applyAlignment="1">
      <alignment horizontal="center" wrapText="1"/>
      <protection/>
    </xf>
    <xf numFmtId="49" fontId="17" fillId="0" borderId="63" xfId="62" applyNumberFormat="1" applyFont="1" applyBorder="1" applyAlignment="1">
      <alignment horizontal="left" vertical="center"/>
      <protection/>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2 3" xfId="61"/>
    <cellStyle name="Normal_05devel" xfId="62"/>
    <cellStyle name="Normal_19A Adult CJ 030903" xfId="63"/>
    <cellStyle name="Normal_19A Adult CJ 030903 2" xfId="64"/>
    <cellStyle name="Normal_Basic URS Tables for yr2" xfId="65"/>
    <cellStyle name="Normal_Table20B" xfId="66"/>
    <cellStyle name="Normal_Worksheet in Developmental URS Tables 2003" xfId="67"/>
    <cellStyle name="Note" xfId="68"/>
    <cellStyle name="Output" xfId="69"/>
    <cellStyle name="Percent" xfId="70"/>
    <cellStyle name="Percent 2" xfId="71"/>
    <cellStyle name="Title" xfId="72"/>
    <cellStyle name="Total" xfId="73"/>
    <cellStyle name="Warning Text" xfId="74"/>
  </cellStyles>
  <dxfs count="219">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5.emf" /><Relationship Id="rId4" Type="http://schemas.openxmlformats.org/officeDocument/2006/relationships/image" Target="../media/image8.emf" /><Relationship Id="rId5" Type="http://schemas.openxmlformats.org/officeDocument/2006/relationships/image" Target="../media/image1.emf" /><Relationship Id="rId6" Type="http://schemas.openxmlformats.org/officeDocument/2006/relationships/image" Target="../media/image7.emf" /><Relationship Id="rId7" Type="http://schemas.openxmlformats.org/officeDocument/2006/relationships/image" Target="../media/image4.emf" /><Relationship Id="rId8" Type="http://schemas.openxmlformats.org/officeDocument/2006/relationships/image" Target="../media/image6.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1933575</xdr:colOff>
      <xdr:row>42</xdr:row>
      <xdr:rowOff>171450</xdr:rowOff>
    </xdr:from>
    <xdr:to>
      <xdr:col>0</xdr:col>
      <xdr:colOff>2066925</xdr:colOff>
      <xdr:row>43</xdr:row>
      <xdr:rowOff>28575</xdr:rowOff>
    </xdr:to>
    <xdr:pic>
      <xdr:nvPicPr>
        <xdr:cNvPr id="1" name="CheckBox1"/>
        <xdr:cNvPicPr preferRelativeResize="1">
          <a:picLocks noChangeAspect="1"/>
        </xdr:cNvPicPr>
      </xdr:nvPicPr>
      <xdr:blipFill>
        <a:blip r:embed="rId1"/>
        <a:stretch>
          <a:fillRect/>
        </a:stretch>
      </xdr:blipFill>
      <xdr:spPr>
        <a:xfrm>
          <a:off x="1933575" y="8915400"/>
          <a:ext cx="133350" cy="161925"/>
        </a:xfrm>
        <a:prstGeom prst="rect">
          <a:avLst/>
        </a:prstGeom>
        <a:noFill/>
        <a:ln w="9525" cmpd="sng">
          <a:noFill/>
        </a:ln>
      </xdr:spPr>
    </xdr:pic>
    <xdr:clientData/>
  </xdr:twoCellAnchor>
  <xdr:twoCellAnchor editAs="oneCell">
    <xdr:from>
      <xdr:col>0</xdr:col>
      <xdr:colOff>1933575</xdr:colOff>
      <xdr:row>43</xdr:row>
      <xdr:rowOff>28575</xdr:rowOff>
    </xdr:from>
    <xdr:to>
      <xdr:col>0</xdr:col>
      <xdr:colOff>2095500</xdr:colOff>
      <xdr:row>44</xdr:row>
      <xdr:rowOff>9525</xdr:rowOff>
    </xdr:to>
    <xdr:pic>
      <xdr:nvPicPr>
        <xdr:cNvPr id="2" name="CheckBox2"/>
        <xdr:cNvPicPr preferRelativeResize="1">
          <a:picLocks noChangeAspect="1"/>
        </xdr:cNvPicPr>
      </xdr:nvPicPr>
      <xdr:blipFill>
        <a:blip r:embed="rId2"/>
        <a:stretch>
          <a:fillRect/>
        </a:stretch>
      </xdr:blipFill>
      <xdr:spPr>
        <a:xfrm>
          <a:off x="1933575" y="9077325"/>
          <a:ext cx="161925" cy="142875"/>
        </a:xfrm>
        <a:prstGeom prst="rect">
          <a:avLst/>
        </a:prstGeom>
        <a:noFill/>
        <a:ln w="9525" cmpd="sng">
          <a:noFill/>
        </a:ln>
      </xdr:spPr>
    </xdr:pic>
    <xdr:clientData/>
  </xdr:twoCellAnchor>
  <xdr:twoCellAnchor editAs="oneCell">
    <xdr:from>
      <xdr:col>5</xdr:col>
      <xdr:colOff>390525</xdr:colOff>
      <xdr:row>42</xdr:row>
      <xdr:rowOff>171450</xdr:rowOff>
    </xdr:from>
    <xdr:to>
      <xdr:col>6</xdr:col>
      <xdr:colOff>28575</xdr:colOff>
      <xdr:row>43</xdr:row>
      <xdr:rowOff>9525</xdr:rowOff>
    </xdr:to>
    <xdr:pic>
      <xdr:nvPicPr>
        <xdr:cNvPr id="3" name="CheckBox3"/>
        <xdr:cNvPicPr preferRelativeResize="1">
          <a:picLocks noChangeAspect="1"/>
        </xdr:cNvPicPr>
      </xdr:nvPicPr>
      <xdr:blipFill>
        <a:blip r:embed="rId3"/>
        <a:stretch>
          <a:fillRect/>
        </a:stretch>
      </xdr:blipFill>
      <xdr:spPr>
        <a:xfrm>
          <a:off x="4619625" y="8915400"/>
          <a:ext cx="152400" cy="142875"/>
        </a:xfrm>
        <a:prstGeom prst="rect">
          <a:avLst/>
        </a:prstGeom>
        <a:noFill/>
        <a:ln w="9525" cmpd="sng">
          <a:noFill/>
        </a:ln>
      </xdr:spPr>
    </xdr:pic>
    <xdr:clientData/>
  </xdr:twoCellAnchor>
  <xdr:twoCellAnchor editAs="oneCell">
    <xdr:from>
      <xdr:col>5</xdr:col>
      <xdr:colOff>390525</xdr:colOff>
      <xdr:row>43</xdr:row>
      <xdr:rowOff>28575</xdr:rowOff>
    </xdr:from>
    <xdr:to>
      <xdr:col>6</xdr:col>
      <xdr:colOff>19050</xdr:colOff>
      <xdr:row>44</xdr:row>
      <xdr:rowOff>19050</xdr:rowOff>
    </xdr:to>
    <xdr:pic>
      <xdr:nvPicPr>
        <xdr:cNvPr id="4" name="CheckBox4"/>
        <xdr:cNvPicPr preferRelativeResize="1">
          <a:picLocks noChangeAspect="1"/>
        </xdr:cNvPicPr>
      </xdr:nvPicPr>
      <xdr:blipFill>
        <a:blip r:embed="rId4"/>
        <a:stretch>
          <a:fillRect/>
        </a:stretch>
      </xdr:blipFill>
      <xdr:spPr>
        <a:xfrm>
          <a:off x="4619625" y="9077325"/>
          <a:ext cx="142875" cy="152400"/>
        </a:xfrm>
        <a:prstGeom prst="rect">
          <a:avLst/>
        </a:prstGeom>
        <a:noFill/>
        <a:ln w="9525" cmpd="sng">
          <a:noFill/>
        </a:ln>
      </xdr:spPr>
    </xdr:pic>
    <xdr:clientData/>
  </xdr:twoCellAnchor>
  <xdr:twoCellAnchor editAs="oneCell">
    <xdr:from>
      <xdr:col>10</xdr:col>
      <xdr:colOff>504825</xdr:colOff>
      <xdr:row>42</xdr:row>
      <xdr:rowOff>171450</xdr:rowOff>
    </xdr:from>
    <xdr:to>
      <xdr:col>11</xdr:col>
      <xdr:colOff>19050</xdr:colOff>
      <xdr:row>43</xdr:row>
      <xdr:rowOff>19050</xdr:rowOff>
    </xdr:to>
    <xdr:pic>
      <xdr:nvPicPr>
        <xdr:cNvPr id="5" name="CheckBox5"/>
        <xdr:cNvPicPr preferRelativeResize="1">
          <a:picLocks noChangeAspect="1"/>
        </xdr:cNvPicPr>
      </xdr:nvPicPr>
      <xdr:blipFill>
        <a:blip r:embed="rId4"/>
        <a:stretch>
          <a:fillRect/>
        </a:stretch>
      </xdr:blipFill>
      <xdr:spPr>
        <a:xfrm>
          <a:off x="7705725" y="8915400"/>
          <a:ext cx="142875" cy="152400"/>
        </a:xfrm>
        <a:prstGeom prst="rect">
          <a:avLst/>
        </a:prstGeom>
        <a:noFill/>
        <a:ln w="9525" cmpd="sng">
          <a:noFill/>
        </a:ln>
      </xdr:spPr>
    </xdr:pic>
    <xdr:clientData/>
  </xdr:twoCellAnchor>
  <xdr:twoCellAnchor editAs="oneCell">
    <xdr:from>
      <xdr:col>10</xdr:col>
      <xdr:colOff>504825</xdr:colOff>
      <xdr:row>43</xdr:row>
      <xdr:rowOff>28575</xdr:rowOff>
    </xdr:from>
    <xdr:to>
      <xdr:col>11</xdr:col>
      <xdr:colOff>28575</xdr:colOff>
      <xdr:row>44</xdr:row>
      <xdr:rowOff>19050</xdr:rowOff>
    </xdr:to>
    <xdr:pic>
      <xdr:nvPicPr>
        <xdr:cNvPr id="6" name="CheckBox6"/>
        <xdr:cNvPicPr preferRelativeResize="1">
          <a:picLocks noChangeAspect="1"/>
        </xdr:cNvPicPr>
      </xdr:nvPicPr>
      <xdr:blipFill>
        <a:blip r:embed="rId5"/>
        <a:stretch>
          <a:fillRect/>
        </a:stretch>
      </xdr:blipFill>
      <xdr:spPr>
        <a:xfrm>
          <a:off x="7705725" y="9077325"/>
          <a:ext cx="152400" cy="152400"/>
        </a:xfrm>
        <a:prstGeom prst="rect">
          <a:avLst/>
        </a:prstGeom>
        <a:noFill/>
        <a:ln w="9525" cmpd="sng">
          <a:noFill/>
        </a:ln>
      </xdr:spPr>
    </xdr:pic>
    <xdr:clientData/>
  </xdr:twoCellAnchor>
  <xdr:twoCellAnchor editAs="oneCell">
    <xdr:from>
      <xdr:col>0</xdr:col>
      <xdr:colOff>1943100</xdr:colOff>
      <xdr:row>45</xdr:row>
      <xdr:rowOff>133350</xdr:rowOff>
    </xdr:from>
    <xdr:to>
      <xdr:col>0</xdr:col>
      <xdr:colOff>2085975</xdr:colOff>
      <xdr:row>46</xdr:row>
      <xdr:rowOff>9525</xdr:rowOff>
    </xdr:to>
    <xdr:pic>
      <xdr:nvPicPr>
        <xdr:cNvPr id="7" name="CheckBox7"/>
        <xdr:cNvPicPr preferRelativeResize="1">
          <a:picLocks noChangeAspect="1"/>
        </xdr:cNvPicPr>
      </xdr:nvPicPr>
      <xdr:blipFill>
        <a:blip r:embed="rId4"/>
        <a:stretch>
          <a:fillRect/>
        </a:stretch>
      </xdr:blipFill>
      <xdr:spPr>
        <a:xfrm>
          <a:off x="1943100" y="9505950"/>
          <a:ext cx="142875" cy="152400"/>
        </a:xfrm>
        <a:prstGeom prst="rect">
          <a:avLst/>
        </a:prstGeom>
        <a:noFill/>
        <a:ln w="9525" cmpd="sng">
          <a:noFill/>
        </a:ln>
      </xdr:spPr>
    </xdr:pic>
    <xdr:clientData/>
  </xdr:twoCellAnchor>
  <xdr:twoCellAnchor editAs="oneCell">
    <xdr:from>
      <xdr:col>0</xdr:col>
      <xdr:colOff>1943100</xdr:colOff>
      <xdr:row>46</xdr:row>
      <xdr:rowOff>19050</xdr:rowOff>
    </xdr:from>
    <xdr:to>
      <xdr:col>0</xdr:col>
      <xdr:colOff>2085975</xdr:colOff>
      <xdr:row>47</xdr:row>
      <xdr:rowOff>9525</xdr:rowOff>
    </xdr:to>
    <xdr:pic>
      <xdr:nvPicPr>
        <xdr:cNvPr id="8" name="CheckBox8"/>
        <xdr:cNvPicPr preferRelativeResize="1">
          <a:picLocks noChangeAspect="1"/>
        </xdr:cNvPicPr>
      </xdr:nvPicPr>
      <xdr:blipFill>
        <a:blip r:embed="rId4"/>
        <a:stretch>
          <a:fillRect/>
        </a:stretch>
      </xdr:blipFill>
      <xdr:spPr>
        <a:xfrm>
          <a:off x="1943100" y="9667875"/>
          <a:ext cx="142875" cy="152400"/>
        </a:xfrm>
        <a:prstGeom prst="rect">
          <a:avLst/>
        </a:prstGeom>
        <a:noFill/>
        <a:ln w="9525" cmpd="sng">
          <a:noFill/>
        </a:ln>
      </xdr:spPr>
    </xdr:pic>
    <xdr:clientData/>
  </xdr:twoCellAnchor>
  <xdr:twoCellAnchor editAs="oneCell">
    <xdr:from>
      <xdr:col>5</xdr:col>
      <xdr:colOff>371475</xdr:colOff>
      <xdr:row>45</xdr:row>
      <xdr:rowOff>133350</xdr:rowOff>
    </xdr:from>
    <xdr:to>
      <xdr:col>6</xdr:col>
      <xdr:colOff>9525</xdr:colOff>
      <xdr:row>46</xdr:row>
      <xdr:rowOff>9525</xdr:rowOff>
    </xdr:to>
    <xdr:pic>
      <xdr:nvPicPr>
        <xdr:cNvPr id="9" name="CheckBox9"/>
        <xdr:cNvPicPr preferRelativeResize="1">
          <a:picLocks noChangeAspect="1"/>
        </xdr:cNvPicPr>
      </xdr:nvPicPr>
      <xdr:blipFill>
        <a:blip r:embed="rId5"/>
        <a:stretch>
          <a:fillRect/>
        </a:stretch>
      </xdr:blipFill>
      <xdr:spPr>
        <a:xfrm>
          <a:off x="4600575" y="9505950"/>
          <a:ext cx="152400" cy="152400"/>
        </a:xfrm>
        <a:prstGeom prst="rect">
          <a:avLst/>
        </a:prstGeom>
        <a:noFill/>
        <a:ln w="9525" cmpd="sng">
          <a:noFill/>
        </a:ln>
      </xdr:spPr>
    </xdr:pic>
    <xdr:clientData/>
  </xdr:twoCellAnchor>
  <xdr:twoCellAnchor editAs="oneCell">
    <xdr:from>
      <xdr:col>5</xdr:col>
      <xdr:colOff>371475</xdr:colOff>
      <xdr:row>46</xdr:row>
      <xdr:rowOff>19050</xdr:rowOff>
    </xdr:from>
    <xdr:to>
      <xdr:col>6</xdr:col>
      <xdr:colOff>19050</xdr:colOff>
      <xdr:row>47</xdr:row>
      <xdr:rowOff>9525</xdr:rowOff>
    </xdr:to>
    <xdr:pic>
      <xdr:nvPicPr>
        <xdr:cNvPr id="10" name="CheckBox10"/>
        <xdr:cNvPicPr preferRelativeResize="1">
          <a:picLocks noChangeAspect="1"/>
        </xdr:cNvPicPr>
      </xdr:nvPicPr>
      <xdr:blipFill>
        <a:blip r:embed="rId6"/>
        <a:stretch>
          <a:fillRect/>
        </a:stretch>
      </xdr:blipFill>
      <xdr:spPr>
        <a:xfrm>
          <a:off x="4600575" y="9667875"/>
          <a:ext cx="161925" cy="152400"/>
        </a:xfrm>
        <a:prstGeom prst="rect">
          <a:avLst/>
        </a:prstGeom>
        <a:noFill/>
        <a:ln w="9525" cmpd="sng">
          <a:noFill/>
        </a:ln>
      </xdr:spPr>
    </xdr:pic>
    <xdr:clientData/>
  </xdr:twoCellAnchor>
  <xdr:twoCellAnchor editAs="oneCell">
    <xdr:from>
      <xdr:col>10</xdr:col>
      <xdr:colOff>495300</xdr:colOff>
      <xdr:row>45</xdr:row>
      <xdr:rowOff>123825</xdr:rowOff>
    </xdr:from>
    <xdr:to>
      <xdr:col>11</xdr:col>
      <xdr:colOff>19050</xdr:colOff>
      <xdr:row>46</xdr:row>
      <xdr:rowOff>9525</xdr:rowOff>
    </xdr:to>
    <xdr:pic>
      <xdr:nvPicPr>
        <xdr:cNvPr id="11" name="CheckBox11"/>
        <xdr:cNvPicPr preferRelativeResize="1">
          <a:picLocks noChangeAspect="1"/>
        </xdr:cNvPicPr>
      </xdr:nvPicPr>
      <xdr:blipFill>
        <a:blip r:embed="rId7"/>
        <a:stretch>
          <a:fillRect/>
        </a:stretch>
      </xdr:blipFill>
      <xdr:spPr>
        <a:xfrm>
          <a:off x="7696200" y="9496425"/>
          <a:ext cx="152400" cy="161925"/>
        </a:xfrm>
        <a:prstGeom prst="rect">
          <a:avLst/>
        </a:prstGeom>
        <a:noFill/>
        <a:ln w="9525" cmpd="sng">
          <a:noFill/>
        </a:ln>
      </xdr:spPr>
    </xdr:pic>
    <xdr:clientData/>
  </xdr:twoCellAnchor>
  <xdr:twoCellAnchor editAs="oneCell">
    <xdr:from>
      <xdr:col>10</xdr:col>
      <xdr:colOff>495300</xdr:colOff>
      <xdr:row>46</xdr:row>
      <xdr:rowOff>9525</xdr:rowOff>
    </xdr:from>
    <xdr:to>
      <xdr:col>11</xdr:col>
      <xdr:colOff>19050</xdr:colOff>
      <xdr:row>47</xdr:row>
      <xdr:rowOff>9525</xdr:rowOff>
    </xdr:to>
    <xdr:pic>
      <xdr:nvPicPr>
        <xdr:cNvPr id="12" name="CheckBox12"/>
        <xdr:cNvPicPr preferRelativeResize="1">
          <a:picLocks noChangeAspect="1"/>
        </xdr:cNvPicPr>
      </xdr:nvPicPr>
      <xdr:blipFill>
        <a:blip r:embed="rId7"/>
        <a:stretch>
          <a:fillRect/>
        </a:stretch>
      </xdr:blipFill>
      <xdr:spPr>
        <a:xfrm>
          <a:off x="7696200" y="9658350"/>
          <a:ext cx="152400" cy="161925"/>
        </a:xfrm>
        <a:prstGeom prst="rect">
          <a:avLst/>
        </a:prstGeom>
        <a:noFill/>
        <a:ln w="9525" cmpd="sng">
          <a:noFill/>
        </a:ln>
      </xdr:spPr>
    </xdr:pic>
    <xdr:clientData/>
  </xdr:twoCellAnchor>
  <xdr:twoCellAnchor editAs="oneCell">
    <xdr:from>
      <xdr:col>0</xdr:col>
      <xdr:colOff>1943100</xdr:colOff>
      <xdr:row>52</xdr:row>
      <xdr:rowOff>9525</xdr:rowOff>
    </xdr:from>
    <xdr:to>
      <xdr:col>0</xdr:col>
      <xdr:colOff>2085975</xdr:colOff>
      <xdr:row>53</xdr:row>
      <xdr:rowOff>9525</xdr:rowOff>
    </xdr:to>
    <xdr:pic>
      <xdr:nvPicPr>
        <xdr:cNvPr id="13" name="CheckBox13"/>
        <xdr:cNvPicPr preferRelativeResize="1">
          <a:picLocks noChangeAspect="1"/>
        </xdr:cNvPicPr>
      </xdr:nvPicPr>
      <xdr:blipFill>
        <a:blip r:embed="rId8"/>
        <a:stretch>
          <a:fillRect/>
        </a:stretch>
      </xdr:blipFill>
      <xdr:spPr>
        <a:xfrm>
          <a:off x="1943100" y="10896600"/>
          <a:ext cx="142875" cy="161925"/>
        </a:xfrm>
        <a:prstGeom prst="rect">
          <a:avLst/>
        </a:prstGeom>
        <a:noFill/>
        <a:ln w="9525" cmpd="sng">
          <a:noFill/>
        </a:ln>
      </xdr:spPr>
    </xdr:pic>
    <xdr:clientData/>
  </xdr:twoCellAnchor>
  <xdr:twoCellAnchor editAs="oneCell">
    <xdr:from>
      <xdr:col>0</xdr:col>
      <xdr:colOff>1943100</xdr:colOff>
      <xdr:row>53</xdr:row>
      <xdr:rowOff>9525</xdr:rowOff>
    </xdr:from>
    <xdr:to>
      <xdr:col>0</xdr:col>
      <xdr:colOff>2085975</xdr:colOff>
      <xdr:row>54</xdr:row>
      <xdr:rowOff>9525</xdr:rowOff>
    </xdr:to>
    <xdr:pic>
      <xdr:nvPicPr>
        <xdr:cNvPr id="14" name="CheckBox14"/>
        <xdr:cNvPicPr preferRelativeResize="1">
          <a:picLocks noChangeAspect="1"/>
        </xdr:cNvPicPr>
      </xdr:nvPicPr>
      <xdr:blipFill>
        <a:blip r:embed="rId8"/>
        <a:stretch>
          <a:fillRect/>
        </a:stretch>
      </xdr:blipFill>
      <xdr:spPr>
        <a:xfrm>
          <a:off x="1943100" y="11058525"/>
          <a:ext cx="142875" cy="161925"/>
        </a:xfrm>
        <a:prstGeom prst="rect">
          <a:avLst/>
        </a:prstGeom>
        <a:noFill/>
        <a:ln w="9525" cmpd="sng">
          <a:noFill/>
        </a:ln>
      </xdr:spPr>
    </xdr:pic>
    <xdr:clientData/>
  </xdr:twoCellAnchor>
  <xdr:twoCellAnchor editAs="oneCell">
    <xdr:from>
      <xdr:col>4</xdr:col>
      <xdr:colOff>333375</xdr:colOff>
      <xdr:row>52</xdr:row>
      <xdr:rowOff>9525</xdr:rowOff>
    </xdr:from>
    <xdr:to>
      <xdr:col>4</xdr:col>
      <xdr:colOff>476250</xdr:colOff>
      <xdr:row>53</xdr:row>
      <xdr:rowOff>9525</xdr:rowOff>
    </xdr:to>
    <xdr:pic>
      <xdr:nvPicPr>
        <xdr:cNvPr id="15" name="CheckBox15"/>
        <xdr:cNvPicPr preferRelativeResize="1">
          <a:picLocks noChangeAspect="1"/>
        </xdr:cNvPicPr>
      </xdr:nvPicPr>
      <xdr:blipFill>
        <a:blip r:embed="rId8"/>
        <a:stretch>
          <a:fillRect/>
        </a:stretch>
      </xdr:blipFill>
      <xdr:spPr>
        <a:xfrm>
          <a:off x="4057650" y="10896600"/>
          <a:ext cx="142875" cy="161925"/>
        </a:xfrm>
        <a:prstGeom prst="rect">
          <a:avLst/>
        </a:prstGeom>
        <a:noFill/>
        <a:ln w="9525" cmpd="sng">
          <a:noFill/>
        </a:ln>
      </xdr:spPr>
    </xdr:pic>
    <xdr:clientData/>
  </xdr:twoCellAnchor>
  <xdr:twoCellAnchor editAs="oneCell">
    <xdr:from>
      <xdr:col>4</xdr:col>
      <xdr:colOff>333375</xdr:colOff>
      <xdr:row>53</xdr:row>
      <xdr:rowOff>9525</xdr:rowOff>
    </xdr:from>
    <xdr:to>
      <xdr:col>4</xdr:col>
      <xdr:colOff>476250</xdr:colOff>
      <xdr:row>54</xdr:row>
      <xdr:rowOff>9525</xdr:rowOff>
    </xdr:to>
    <xdr:pic>
      <xdr:nvPicPr>
        <xdr:cNvPr id="16" name="CheckBox16"/>
        <xdr:cNvPicPr preferRelativeResize="1">
          <a:picLocks noChangeAspect="1"/>
        </xdr:cNvPicPr>
      </xdr:nvPicPr>
      <xdr:blipFill>
        <a:blip r:embed="rId8"/>
        <a:stretch>
          <a:fillRect/>
        </a:stretch>
      </xdr:blipFill>
      <xdr:spPr>
        <a:xfrm>
          <a:off x="4057650" y="11058525"/>
          <a:ext cx="142875" cy="161925"/>
        </a:xfrm>
        <a:prstGeom prst="rect">
          <a:avLst/>
        </a:prstGeom>
        <a:noFill/>
        <a:ln w="9525" cmpd="sng">
          <a:noFill/>
        </a:ln>
      </xdr:spPr>
    </xdr:pic>
    <xdr:clientData/>
  </xdr:twoCellAnchor>
  <xdr:twoCellAnchor editAs="oneCell">
    <xdr:from>
      <xdr:col>12</xdr:col>
      <xdr:colOff>438150</xdr:colOff>
      <xdr:row>52</xdr:row>
      <xdr:rowOff>9525</xdr:rowOff>
    </xdr:from>
    <xdr:to>
      <xdr:col>12</xdr:col>
      <xdr:colOff>581025</xdr:colOff>
      <xdr:row>53</xdr:row>
      <xdr:rowOff>9525</xdr:rowOff>
    </xdr:to>
    <xdr:pic>
      <xdr:nvPicPr>
        <xdr:cNvPr id="17" name="CheckBox17"/>
        <xdr:cNvPicPr preferRelativeResize="1">
          <a:picLocks noChangeAspect="1"/>
        </xdr:cNvPicPr>
      </xdr:nvPicPr>
      <xdr:blipFill>
        <a:blip r:embed="rId8"/>
        <a:stretch>
          <a:fillRect/>
        </a:stretch>
      </xdr:blipFill>
      <xdr:spPr>
        <a:xfrm>
          <a:off x="8867775" y="10896600"/>
          <a:ext cx="142875" cy="161925"/>
        </a:xfrm>
        <a:prstGeom prst="rect">
          <a:avLst/>
        </a:prstGeom>
        <a:noFill/>
        <a:ln w="9525" cmpd="sng">
          <a:noFill/>
        </a:ln>
      </xdr:spPr>
    </xdr:pic>
    <xdr:clientData/>
  </xdr:twoCellAnchor>
  <xdr:twoCellAnchor editAs="oneCell">
    <xdr:from>
      <xdr:col>12</xdr:col>
      <xdr:colOff>438150</xdr:colOff>
      <xdr:row>53</xdr:row>
      <xdr:rowOff>9525</xdr:rowOff>
    </xdr:from>
    <xdr:to>
      <xdr:col>12</xdr:col>
      <xdr:colOff>581025</xdr:colOff>
      <xdr:row>54</xdr:row>
      <xdr:rowOff>9525</xdr:rowOff>
    </xdr:to>
    <xdr:pic>
      <xdr:nvPicPr>
        <xdr:cNvPr id="18" name="CheckBox18"/>
        <xdr:cNvPicPr preferRelativeResize="1">
          <a:picLocks noChangeAspect="1"/>
        </xdr:cNvPicPr>
      </xdr:nvPicPr>
      <xdr:blipFill>
        <a:blip r:embed="rId8"/>
        <a:stretch>
          <a:fillRect/>
        </a:stretch>
      </xdr:blipFill>
      <xdr:spPr>
        <a:xfrm>
          <a:off x="8867775" y="11058525"/>
          <a:ext cx="142875" cy="161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2066925</xdr:colOff>
      <xdr:row>40</xdr:row>
      <xdr:rowOff>19050</xdr:rowOff>
    </xdr:from>
    <xdr:to>
      <xdr:col>0</xdr:col>
      <xdr:colOff>2200275</xdr:colOff>
      <xdr:row>41</xdr:row>
      <xdr:rowOff>19050</xdr:rowOff>
    </xdr:to>
    <xdr:pic>
      <xdr:nvPicPr>
        <xdr:cNvPr id="1" name="CheckBox1"/>
        <xdr:cNvPicPr preferRelativeResize="1">
          <a:picLocks noChangeAspect="1"/>
        </xdr:cNvPicPr>
      </xdr:nvPicPr>
      <xdr:blipFill>
        <a:blip r:embed="rId1"/>
        <a:stretch>
          <a:fillRect/>
        </a:stretch>
      </xdr:blipFill>
      <xdr:spPr>
        <a:xfrm>
          <a:off x="2066925" y="8743950"/>
          <a:ext cx="133350" cy="161925"/>
        </a:xfrm>
        <a:prstGeom prst="rect">
          <a:avLst/>
        </a:prstGeom>
        <a:noFill/>
        <a:ln w="9525" cmpd="sng">
          <a:noFill/>
        </a:ln>
      </xdr:spPr>
    </xdr:pic>
    <xdr:clientData/>
  </xdr:twoCellAnchor>
  <xdr:twoCellAnchor editAs="oneCell">
    <xdr:from>
      <xdr:col>0</xdr:col>
      <xdr:colOff>2066925</xdr:colOff>
      <xdr:row>41</xdr:row>
      <xdr:rowOff>19050</xdr:rowOff>
    </xdr:from>
    <xdr:to>
      <xdr:col>0</xdr:col>
      <xdr:colOff>2228850</xdr:colOff>
      <xdr:row>41</xdr:row>
      <xdr:rowOff>161925</xdr:rowOff>
    </xdr:to>
    <xdr:pic>
      <xdr:nvPicPr>
        <xdr:cNvPr id="2" name="CheckBox2"/>
        <xdr:cNvPicPr preferRelativeResize="1">
          <a:picLocks noChangeAspect="1"/>
        </xdr:cNvPicPr>
      </xdr:nvPicPr>
      <xdr:blipFill>
        <a:blip r:embed="rId2"/>
        <a:stretch>
          <a:fillRect/>
        </a:stretch>
      </xdr:blipFill>
      <xdr:spPr>
        <a:xfrm>
          <a:off x="2066925" y="8905875"/>
          <a:ext cx="161925" cy="142875"/>
        </a:xfrm>
        <a:prstGeom prst="rect">
          <a:avLst/>
        </a:prstGeom>
        <a:noFill/>
        <a:ln w="9525" cmpd="sng">
          <a:noFill/>
        </a:ln>
      </xdr:spPr>
    </xdr:pic>
    <xdr:clientData/>
  </xdr:twoCellAnchor>
  <xdr:twoCellAnchor editAs="oneCell">
    <xdr:from>
      <xdr:col>4</xdr:col>
      <xdr:colOff>438150</xdr:colOff>
      <xdr:row>40</xdr:row>
      <xdr:rowOff>28575</xdr:rowOff>
    </xdr:from>
    <xdr:to>
      <xdr:col>4</xdr:col>
      <xdr:colOff>571500</xdr:colOff>
      <xdr:row>41</xdr:row>
      <xdr:rowOff>28575</xdr:rowOff>
    </xdr:to>
    <xdr:pic>
      <xdr:nvPicPr>
        <xdr:cNvPr id="3" name="CheckBox3"/>
        <xdr:cNvPicPr preferRelativeResize="1">
          <a:picLocks noChangeAspect="1"/>
        </xdr:cNvPicPr>
      </xdr:nvPicPr>
      <xdr:blipFill>
        <a:blip r:embed="rId1"/>
        <a:stretch>
          <a:fillRect/>
        </a:stretch>
      </xdr:blipFill>
      <xdr:spPr>
        <a:xfrm>
          <a:off x="4457700" y="8753475"/>
          <a:ext cx="133350" cy="161925"/>
        </a:xfrm>
        <a:prstGeom prst="rect">
          <a:avLst/>
        </a:prstGeom>
        <a:noFill/>
        <a:ln w="9525" cmpd="sng">
          <a:noFill/>
        </a:ln>
      </xdr:spPr>
    </xdr:pic>
    <xdr:clientData/>
  </xdr:twoCellAnchor>
  <xdr:twoCellAnchor editAs="oneCell">
    <xdr:from>
      <xdr:col>4</xdr:col>
      <xdr:colOff>438150</xdr:colOff>
      <xdr:row>41</xdr:row>
      <xdr:rowOff>28575</xdr:rowOff>
    </xdr:from>
    <xdr:to>
      <xdr:col>4</xdr:col>
      <xdr:colOff>600075</xdr:colOff>
      <xdr:row>42</xdr:row>
      <xdr:rowOff>9525</xdr:rowOff>
    </xdr:to>
    <xdr:pic>
      <xdr:nvPicPr>
        <xdr:cNvPr id="4" name="CheckBox4"/>
        <xdr:cNvPicPr preferRelativeResize="1">
          <a:picLocks noChangeAspect="1"/>
        </xdr:cNvPicPr>
      </xdr:nvPicPr>
      <xdr:blipFill>
        <a:blip r:embed="rId2"/>
        <a:stretch>
          <a:fillRect/>
        </a:stretch>
      </xdr:blipFill>
      <xdr:spPr>
        <a:xfrm>
          <a:off x="4457700" y="8915400"/>
          <a:ext cx="161925" cy="142875"/>
        </a:xfrm>
        <a:prstGeom prst="rect">
          <a:avLst/>
        </a:prstGeom>
        <a:noFill/>
        <a:ln w="9525" cmpd="sng">
          <a:noFill/>
        </a:ln>
      </xdr:spPr>
    </xdr:pic>
    <xdr:clientData/>
  </xdr:twoCellAnchor>
  <xdr:twoCellAnchor editAs="oneCell">
    <xdr:from>
      <xdr:col>9</xdr:col>
      <xdr:colOff>457200</xdr:colOff>
      <xdr:row>40</xdr:row>
      <xdr:rowOff>19050</xdr:rowOff>
    </xdr:from>
    <xdr:to>
      <xdr:col>9</xdr:col>
      <xdr:colOff>590550</xdr:colOff>
      <xdr:row>41</xdr:row>
      <xdr:rowOff>19050</xdr:rowOff>
    </xdr:to>
    <xdr:pic>
      <xdr:nvPicPr>
        <xdr:cNvPr id="5" name="CheckBox5"/>
        <xdr:cNvPicPr preferRelativeResize="1">
          <a:picLocks noChangeAspect="1"/>
        </xdr:cNvPicPr>
      </xdr:nvPicPr>
      <xdr:blipFill>
        <a:blip r:embed="rId1"/>
        <a:stretch>
          <a:fillRect/>
        </a:stretch>
      </xdr:blipFill>
      <xdr:spPr>
        <a:xfrm>
          <a:off x="7581900" y="8743950"/>
          <a:ext cx="133350" cy="161925"/>
        </a:xfrm>
        <a:prstGeom prst="rect">
          <a:avLst/>
        </a:prstGeom>
        <a:noFill/>
        <a:ln w="9525" cmpd="sng">
          <a:noFill/>
        </a:ln>
      </xdr:spPr>
    </xdr:pic>
    <xdr:clientData/>
  </xdr:twoCellAnchor>
  <xdr:twoCellAnchor editAs="oneCell">
    <xdr:from>
      <xdr:col>9</xdr:col>
      <xdr:colOff>457200</xdr:colOff>
      <xdr:row>41</xdr:row>
      <xdr:rowOff>19050</xdr:rowOff>
    </xdr:from>
    <xdr:to>
      <xdr:col>9</xdr:col>
      <xdr:colOff>619125</xdr:colOff>
      <xdr:row>41</xdr:row>
      <xdr:rowOff>161925</xdr:rowOff>
    </xdr:to>
    <xdr:pic>
      <xdr:nvPicPr>
        <xdr:cNvPr id="6" name="CheckBox6"/>
        <xdr:cNvPicPr preferRelativeResize="1">
          <a:picLocks noChangeAspect="1"/>
        </xdr:cNvPicPr>
      </xdr:nvPicPr>
      <xdr:blipFill>
        <a:blip r:embed="rId2"/>
        <a:stretch>
          <a:fillRect/>
        </a:stretch>
      </xdr:blipFill>
      <xdr:spPr>
        <a:xfrm>
          <a:off x="7581900" y="8905875"/>
          <a:ext cx="161925" cy="142875"/>
        </a:xfrm>
        <a:prstGeom prst="rect">
          <a:avLst/>
        </a:prstGeom>
        <a:noFill/>
        <a:ln w="9525" cmpd="sng">
          <a:noFill/>
        </a:ln>
      </xdr:spPr>
    </xdr:pic>
    <xdr:clientData/>
  </xdr:twoCellAnchor>
  <xdr:twoCellAnchor editAs="oneCell">
    <xdr:from>
      <xdr:col>0</xdr:col>
      <xdr:colOff>2066925</xdr:colOff>
      <xdr:row>45</xdr:row>
      <xdr:rowOff>28575</xdr:rowOff>
    </xdr:from>
    <xdr:to>
      <xdr:col>0</xdr:col>
      <xdr:colOff>2228850</xdr:colOff>
      <xdr:row>46</xdr:row>
      <xdr:rowOff>9525</xdr:rowOff>
    </xdr:to>
    <xdr:pic>
      <xdr:nvPicPr>
        <xdr:cNvPr id="7" name="CheckBox8"/>
        <xdr:cNvPicPr preferRelativeResize="1">
          <a:picLocks noChangeAspect="1"/>
        </xdr:cNvPicPr>
      </xdr:nvPicPr>
      <xdr:blipFill>
        <a:blip r:embed="rId2"/>
        <a:stretch>
          <a:fillRect/>
        </a:stretch>
      </xdr:blipFill>
      <xdr:spPr>
        <a:xfrm>
          <a:off x="2066925" y="9563100"/>
          <a:ext cx="161925" cy="142875"/>
        </a:xfrm>
        <a:prstGeom prst="rect">
          <a:avLst/>
        </a:prstGeom>
        <a:noFill/>
        <a:ln w="9525" cmpd="sng">
          <a:noFill/>
        </a:ln>
      </xdr:spPr>
    </xdr:pic>
    <xdr:clientData/>
  </xdr:twoCellAnchor>
  <xdr:twoCellAnchor editAs="oneCell">
    <xdr:from>
      <xdr:col>3</xdr:col>
      <xdr:colOff>400050</xdr:colOff>
      <xdr:row>45</xdr:row>
      <xdr:rowOff>19050</xdr:rowOff>
    </xdr:from>
    <xdr:to>
      <xdr:col>4</xdr:col>
      <xdr:colOff>9525</xdr:colOff>
      <xdr:row>45</xdr:row>
      <xdr:rowOff>161925</xdr:rowOff>
    </xdr:to>
    <xdr:pic>
      <xdr:nvPicPr>
        <xdr:cNvPr id="8" name="CheckBox10"/>
        <xdr:cNvPicPr preferRelativeResize="1">
          <a:picLocks noChangeAspect="1"/>
        </xdr:cNvPicPr>
      </xdr:nvPicPr>
      <xdr:blipFill>
        <a:blip r:embed="rId2"/>
        <a:stretch>
          <a:fillRect/>
        </a:stretch>
      </xdr:blipFill>
      <xdr:spPr>
        <a:xfrm>
          <a:off x="3867150" y="9553575"/>
          <a:ext cx="161925" cy="142875"/>
        </a:xfrm>
        <a:prstGeom prst="rect">
          <a:avLst/>
        </a:prstGeom>
        <a:noFill/>
        <a:ln w="9525" cmpd="sng">
          <a:noFill/>
        </a:ln>
      </xdr:spPr>
    </xdr:pic>
    <xdr:clientData/>
  </xdr:twoCellAnchor>
  <xdr:twoCellAnchor editAs="oneCell">
    <xdr:from>
      <xdr:col>9</xdr:col>
      <xdr:colOff>466725</xdr:colOff>
      <xdr:row>45</xdr:row>
      <xdr:rowOff>9525</xdr:rowOff>
    </xdr:from>
    <xdr:to>
      <xdr:col>9</xdr:col>
      <xdr:colOff>600075</xdr:colOff>
      <xdr:row>46</xdr:row>
      <xdr:rowOff>9525</xdr:rowOff>
    </xdr:to>
    <xdr:pic>
      <xdr:nvPicPr>
        <xdr:cNvPr id="9" name="CheckBox11"/>
        <xdr:cNvPicPr preferRelativeResize="1">
          <a:picLocks noChangeAspect="1"/>
        </xdr:cNvPicPr>
      </xdr:nvPicPr>
      <xdr:blipFill>
        <a:blip r:embed="rId1"/>
        <a:stretch>
          <a:fillRect/>
        </a:stretch>
      </xdr:blipFill>
      <xdr:spPr>
        <a:xfrm>
          <a:off x="7591425" y="9544050"/>
          <a:ext cx="133350" cy="161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1.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2.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4"/>
  <dimension ref="A1:BB34"/>
  <sheetViews>
    <sheetView tabSelected="1" zoomScalePageLayoutView="0" workbookViewId="0" topLeftCell="A1">
      <pane xSplit="1" topLeftCell="B1" activePane="topRight" state="frozen"/>
      <selection pane="topLeft" activeCell="A3" sqref="A3:C3"/>
      <selection pane="topRight" activeCell="A1" sqref="A1"/>
    </sheetView>
  </sheetViews>
  <sheetFormatPr defaultColWidth="9.140625" defaultRowHeight="12.75"/>
  <cols>
    <col min="1" max="1" width="16.7109375" style="48" customWidth="1"/>
    <col min="2" max="2" width="8.7109375" style="48" customWidth="1"/>
    <col min="3" max="3" width="7.421875" style="48" customWidth="1"/>
    <col min="4" max="4" width="8.140625" style="48" customWidth="1"/>
    <col min="5" max="6" width="8.7109375" style="48" customWidth="1"/>
    <col min="7" max="7" width="7.8515625" style="48" customWidth="1"/>
    <col min="8" max="9" width="8.7109375" style="48" customWidth="1"/>
    <col min="10" max="10" width="8.57421875" style="48" customWidth="1"/>
    <col min="11" max="12" width="8.7109375" style="48" customWidth="1"/>
    <col min="13" max="13" width="7.00390625" style="48" customWidth="1"/>
    <col min="14" max="28" width="8.7109375" style="48" customWidth="1"/>
    <col min="29" max="45" width="9.140625" style="48" customWidth="1"/>
    <col min="46" max="46" width="9.7109375" style="48" customWidth="1"/>
    <col min="47" max="47" width="8.57421875" style="48" customWidth="1"/>
    <col min="48" max="48" width="8.140625" style="48" customWidth="1"/>
    <col min="49" max="49" width="8.00390625" style="48" customWidth="1"/>
    <col min="50" max="50" width="7.140625" style="48" customWidth="1"/>
    <col min="51" max="16384" width="9.140625" style="48" customWidth="1"/>
  </cols>
  <sheetData>
    <row r="1" s="61" customFormat="1" ht="12.75">
      <c r="A1" s="60" t="s">
        <v>282</v>
      </c>
    </row>
    <row r="2" s="61" customFormat="1" ht="12.75">
      <c r="A2" s="60"/>
    </row>
    <row r="3" spans="1:6" s="61" customFormat="1" ht="15.75">
      <c r="A3" s="60"/>
      <c r="F3" s="458" t="s">
        <v>300</v>
      </c>
    </row>
    <row r="4" spans="1:6" s="61" customFormat="1" ht="15.75">
      <c r="A4" s="60"/>
      <c r="F4" s="458" t="s">
        <v>298</v>
      </c>
    </row>
    <row r="5" spans="1:8" s="61" customFormat="1" ht="156" customHeight="1">
      <c r="A5" s="460" t="s">
        <v>301</v>
      </c>
      <c r="B5" s="460"/>
      <c r="C5" s="460"/>
      <c r="D5" s="460"/>
      <c r="E5" s="460"/>
      <c r="F5" s="460"/>
      <c r="G5" s="460"/>
      <c r="H5" s="460"/>
    </row>
    <row r="6" s="61" customFormat="1" ht="12.75">
      <c r="A6" s="60"/>
    </row>
    <row r="7" spans="1:14" s="61" customFormat="1" ht="41.25" customHeight="1">
      <c r="A7" s="476" t="s">
        <v>111</v>
      </c>
      <c r="B7" s="476"/>
      <c r="C7" s="476"/>
      <c r="D7" s="476"/>
      <c r="E7" s="476"/>
      <c r="F7" s="476"/>
      <c r="G7" s="476"/>
      <c r="H7" s="476"/>
      <c r="I7" s="476"/>
      <c r="J7" s="476"/>
      <c r="K7" s="476"/>
      <c r="L7" s="476"/>
      <c r="M7" s="476"/>
      <c r="N7" s="476"/>
    </row>
    <row r="8" s="61" customFormat="1" ht="8.25" customHeight="1"/>
    <row r="9" spans="1:15" s="61" customFormat="1" ht="18" customHeight="1">
      <c r="A9" s="391" t="s">
        <v>151</v>
      </c>
      <c r="O9" s="459" t="s">
        <v>299</v>
      </c>
    </row>
    <row r="10" s="61" customFormat="1" ht="8.25" customHeight="1"/>
    <row r="11" s="61" customFormat="1" ht="12.75">
      <c r="A11" s="61" t="s">
        <v>242</v>
      </c>
    </row>
    <row r="12" spans="1:29" s="61" customFormat="1" ht="12.75">
      <c r="A12" s="57" t="s">
        <v>64</v>
      </c>
      <c r="B12" s="366"/>
      <c r="C12" s="367"/>
      <c r="D12" s="367"/>
      <c r="E12" s="367"/>
      <c r="F12" s="367"/>
      <c r="G12" s="367"/>
      <c r="H12" s="367"/>
      <c r="I12" s="367"/>
      <c r="J12" s="367"/>
      <c r="K12" s="367"/>
      <c r="L12" s="367"/>
      <c r="M12" s="367"/>
      <c r="N12" s="367"/>
      <c r="O12" s="392"/>
      <c r="P12" s="392"/>
      <c r="Q12" s="392"/>
      <c r="R12" s="392"/>
      <c r="S12" s="392"/>
      <c r="T12" s="392"/>
      <c r="U12" s="392"/>
      <c r="V12" s="392"/>
      <c r="W12" s="392"/>
      <c r="X12" s="392"/>
      <c r="Y12" s="392"/>
      <c r="Z12" s="392"/>
      <c r="AA12" s="392"/>
      <c r="AB12" s="392"/>
      <c r="AC12" s="393"/>
    </row>
    <row r="13" spans="1:29" ht="12.75">
      <c r="A13" s="437" t="s">
        <v>280</v>
      </c>
      <c r="B13" s="446" t="s">
        <v>278</v>
      </c>
      <c r="C13" s="467"/>
      <c r="D13" s="468"/>
      <c r="E13" s="468"/>
      <c r="F13" s="468"/>
      <c r="G13" s="469"/>
      <c r="H13" s="438" t="s">
        <v>279</v>
      </c>
      <c r="I13" s="467"/>
      <c r="J13" s="468"/>
      <c r="K13" s="468"/>
      <c r="L13" s="468"/>
      <c r="M13" s="468"/>
      <c r="N13" s="469"/>
      <c r="O13" s="371"/>
      <c r="P13" s="370"/>
      <c r="Q13" s="370"/>
      <c r="R13" s="370"/>
      <c r="S13" s="370"/>
      <c r="T13" s="370"/>
      <c r="U13" s="370"/>
      <c r="V13" s="370"/>
      <c r="W13" s="370"/>
      <c r="X13" s="370"/>
      <c r="Y13" s="370"/>
      <c r="Z13" s="370"/>
      <c r="AA13" s="370"/>
      <c r="AB13" s="370"/>
      <c r="AC13" s="368"/>
    </row>
    <row r="14" spans="1:29" ht="12.75">
      <c r="A14" s="57" t="s">
        <v>270</v>
      </c>
      <c r="B14" s="477"/>
      <c r="C14" s="478"/>
      <c r="D14" s="478"/>
      <c r="E14" s="478"/>
      <c r="F14" s="478"/>
      <c r="G14" s="478"/>
      <c r="H14" s="478"/>
      <c r="I14" s="478"/>
      <c r="J14" s="478"/>
      <c r="K14" s="478"/>
      <c r="L14" s="478"/>
      <c r="M14" s="478"/>
      <c r="N14" s="479"/>
      <c r="O14" s="371"/>
      <c r="P14" s="370"/>
      <c r="Q14" s="370"/>
      <c r="R14" s="370"/>
      <c r="S14" s="370"/>
      <c r="T14" s="370"/>
      <c r="U14" s="370"/>
      <c r="V14" s="370"/>
      <c r="W14" s="370"/>
      <c r="X14" s="370"/>
      <c r="Y14" s="370"/>
      <c r="Z14" s="370"/>
      <c r="AA14" s="370"/>
      <c r="AB14" s="370"/>
      <c r="AC14" s="368"/>
    </row>
    <row r="15" spans="1:29" s="372" customFormat="1" ht="23.25" customHeight="1">
      <c r="A15" s="388"/>
      <c r="B15" s="464" t="s">
        <v>51</v>
      </c>
      <c r="C15" s="465"/>
      <c r="D15" s="465"/>
      <c r="E15" s="466"/>
      <c r="F15" s="470" t="s">
        <v>52</v>
      </c>
      <c r="G15" s="471"/>
      <c r="H15" s="472"/>
      <c r="I15" s="470" t="s">
        <v>53</v>
      </c>
      <c r="J15" s="471"/>
      <c r="K15" s="466"/>
      <c r="L15" s="464" t="s">
        <v>54</v>
      </c>
      <c r="M15" s="465"/>
      <c r="N15" s="466"/>
      <c r="O15" s="464" t="s">
        <v>55</v>
      </c>
      <c r="P15" s="465"/>
      <c r="Q15" s="466"/>
      <c r="R15" s="464" t="s">
        <v>56</v>
      </c>
      <c r="S15" s="465"/>
      <c r="T15" s="466"/>
      <c r="U15" s="464" t="s">
        <v>63</v>
      </c>
      <c r="V15" s="465"/>
      <c r="W15" s="466"/>
      <c r="X15" s="464" t="s">
        <v>57</v>
      </c>
      <c r="Y15" s="465"/>
      <c r="Z15" s="466"/>
      <c r="AA15" s="464" t="s">
        <v>102</v>
      </c>
      <c r="AB15" s="465"/>
      <c r="AC15" s="466"/>
    </row>
    <row r="16" spans="1:29" s="372" customFormat="1" ht="24.75" customHeight="1">
      <c r="A16" s="389"/>
      <c r="B16" s="390" t="s">
        <v>136</v>
      </c>
      <c r="C16" s="390" t="s">
        <v>137</v>
      </c>
      <c r="D16" s="390" t="s">
        <v>60</v>
      </c>
      <c r="E16" s="390" t="s">
        <v>51</v>
      </c>
      <c r="F16" s="390" t="s">
        <v>136</v>
      </c>
      <c r="G16" s="390" t="s">
        <v>137</v>
      </c>
      <c r="H16" s="390" t="s">
        <v>60</v>
      </c>
      <c r="I16" s="390" t="s">
        <v>136</v>
      </c>
      <c r="J16" s="390" t="s">
        <v>137</v>
      </c>
      <c r="K16" s="390" t="s">
        <v>60</v>
      </c>
      <c r="L16" s="390" t="s">
        <v>136</v>
      </c>
      <c r="M16" s="390" t="s">
        <v>137</v>
      </c>
      <c r="N16" s="390" t="s">
        <v>60</v>
      </c>
      <c r="O16" s="390" t="s">
        <v>136</v>
      </c>
      <c r="P16" s="390" t="s">
        <v>137</v>
      </c>
      <c r="Q16" s="390" t="s">
        <v>60</v>
      </c>
      <c r="R16" s="390" t="s">
        <v>136</v>
      </c>
      <c r="S16" s="390" t="s">
        <v>137</v>
      </c>
      <c r="T16" s="390" t="s">
        <v>60</v>
      </c>
      <c r="U16" s="390" t="s">
        <v>136</v>
      </c>
      <c r="V16" s="390" t="s">
        <v>137</v>
      </c>
      <c r="W16" s="390" t="s">
        <v>60</v>
      </c>
      <c r="X16" s="390" t="s">
        <v>136</v>
      </c>
      <c r="Y16" s="390" t="s">
        <v>137</v>
      </c>
      <c r="Z16" s="390" t="s">
        <v>60</v>
      </c>
      <c r="AA16" s="390" t="s">
        <v>136</v>
      </c>
      <c r="AB16" s="390" t="s">
        <v>137</v>
      </c>
      <c r="AC16" s="390" t="s">
        <v>60</v>
      </c>
    </row>
    <row r="17" spans="1:29" ht="12.75">
      <c r="A17" s="387" t="s">
        <v>293</v>
      </c>
      <c r="B17" s="386">
        <f>+F17+I17+L17+O17+R17+U17+X17+AA17</f>
        <v>0</v>
      </c>
      <c r="C17" s="386">
        <f>+G17+J17+M17+P17+S17+V17+Y17+AB17</f>
        <v>0</v>
      </c>
      <c r="D17" s="386">
        <f>+H17+K17+N17+Q17+T17+W17+Z17+AC17</f>
        <v>0</v>
      </c>
      <c r="E17" s="386">
        <f>+SUM(B17:D17)</f>
        <v>0</v>
      </c>
      <c r="F17" s="328"/>
      <c r="G17" s="328"/>
      <c r="H17" s="328"/>
      <c r="I17" s="328"/>
      <c r="J17" s="328"/>
      <c r="K17" s="328"/>
      <c r="L17" s="328"/>
      <c r="M17" s="328"/>
      <c r="N17" s="328"/>
      <c r="O17" s="328"/>
      <c r="P17" s="328"/>
      <c r="Q17" s="328"/>
      <c r="R17" s="328"/>
      <c r="S17" s="328"/>
      <c r="T17" s="328"/>
      <c r="U17" s="328"/>
      <c r="V17" s="328"/>
      <c r="W17" s="328"/>
      <c r="X17" s="328"/>
      <c r="Y17" s="328"/>
      <c r="Z17" s="328"/>
      <c r="AA17" s="328"/>
      <c r="AB17" s="328"/>
      <c r="AC17" s="328"/>
    </row>
    <row r="18" spans="1:29" ht="12.75">
      <c r="A18" s="57" t="s">
        <v>68</v>
      </c>
      <c r="B18" s="386">
        <f aca="true" t="shared" si="0" ref="B18:B27">+F18+I18+L18+O18+R18+U18+X18+AA18</f>
        <v>0</v>
      </c>
      <c r="C18" s="386">
        <f aca="true" t="shared" si="1" ref="C18:C25">+G18+J18+M18+P18+S18+V18+Y18+AB18</f>
        <v>0</v>
      </c>
      <c r="D18" s="386">
        <f aca="true" t="shared" si="2" ref="D18:D25">+H18+K18+N18+Q18+T18+W18+Z18+AC18</f>
        <v>0</v>
      </c>
      <c r="E18" s="386">
        <f aca="true" t="shared" si="3" ref="E18:E25">+SUM(B18:D18)</f>
        <v>0</v>
      </c>
      <c r="F18" s="328"/>
      <c r="G18" s="328"/>
      <c r="H18" s="328"/>
      <c r="I18" s="328"/>
      <c r="J18" s="328"/>
      <c r="K18" s="328"/>
      <c r="L18" s="328"/>
      <c r="M18" s="328"/>
      <c r="N18" s="328"/>
      <c r="O18" s="328"/>
      <c r="P18" s="328"/>
      <c r="Q18" s="328"/>
      <c r="R18" s="328"/>
      <c r="S18" s="328"/>
      <c r="T18" s="328"/>
      <c r="U18" s="328"/>
      <c r="V18" s="328"/>
      <c r="W18" s="328"/>
      <c r="X18" s="328"/>
      <c r="Y18" s="328"/>
      <c r="Z18" s="328"/>
      <c r="AA18" s="328"/>
      <c r="AB18" s="328"/>
      <c r="AC18" s="328"/>
    </row>
    <row r="19" spans="1:29" ht="12.75">
      <c r="A19" s="57" t="s">
        <v>67</v>
      </c>
      <c r="B19" s="386">
        <f t="shared" si="0"/>
        <v>0</v>
      </c>
      <c r="C19" s="386">
        <f t="shared" si="1"/>
        <v>0</v>
      </c>
      <c r="D19" s="386">
        <f t="shared" si="2"/>
        <v>0</v>
      </c>
      <c r="E19" s="386">
        <f t="shared" si="3"/>
        <v>0</v>
      </c>
      <c r="F19" s="328"/>
      <c r="G19" s="328"/>
      <c r="H19" s="328"/>
      <c r="I19" s="328"/>
      <c r="J19" s="328"/>
      <c r="K19" s="328"/>
      <c r="L19" s="328"/>
      <c r="M19" s="328"/>
      <c r="N19" s="328"/>
      <c r="O19" s="328"/>
      <c r="P19" s="328"/>
      <c r="Q19" s="328"/>
      <c r="R19" s="328"/>
      <c r="S19" s="328"/>
      <c r="T19" s="328"/>
      <c r="U19" s="328"/>
      <c r="V19" s="328"/>
      <c r="W19" s="328"/>
      <c r="X19" s="328"/>
      <c r="Y19" s="328"/>
      <c r="Z19" s="328"/>
      <c r="AA19" s="328"/>
      <c r="AB19" s="328"/>
      <c r="AC19" s="328"/>
    </row>
    <row r="20" spans="1:29" ht="12.75">
      <c r="A20" s="399" t="s">
        <v>294</v>
      </c>
      <c r="B20" s="386">
        <f t="shared" si="0"/>
        <v>0</v>
      </c>
      <c r="C20" s="386">
        <f t="shared" si="1"/>
        <v>0</v>
      </c>
      <c r="D20" s="386">
        <f t="shared" si="2"/>
        <v>0</v>
      </c>
      <c r="E20" s="386">
        <f t="shared" si="3"/>
        <v>0</v>
      </c>
      <c r="F20" s="328"/>
      <c r="G20" s="328"/>
      <c r="H20" s="328"/>
      <c r="I20" s="328"/>
      <c r="J20" s="328"/>
      <c r="K20" s="328"/>
      <c r="L20" s="328"/>
      <c r="M20" s="328"/>
      <c r="N20" s="328"/>
      <c r="O20" s="328"/>
      <c r="P20" s="328"/>
      <c r="Q20" s="328"/>
      <c r="R20" s="328"/>
      <c r="S20" s="328"/>
      <c r="T20" s="328"/>
      <c r="U20" s="328"/>
      <c r="V20" s="328"/>
      <c r="W20" s="328"/>
      <c r="X20" s="328"/>
      <c r="Y20" s="328"/>
      <c r="Z20" s="328"/>
      <c r="AA20" s="328"/>
      <c r="AB20" s="328"/>
      <c r="AC20" s="328"/>
    </row>
    <row r="21" spans="1:29" ht="12.75">
      <c r="A21" s="399" t="s">
        <v>295</v>
      </c>
      <c r="B21" s="386">
        <f>+F21+I21+L21+O21+R21+U21+X21+AA21</f>
        <v>0</v>
      </c>
      <c r="C21" s="386">
        <f>+G21+J21+M21+P21+S21+V21+Y21+AB21</f>
        <v>0</v>
      </c>
      <c r="D21" s="386">
        <f>+H21+K21+N21+Q21+T21+W21+Z21+AC21</f>
        <v>0</v>
      </c>
      <c r="E21" s="386">
        <f>+SUM(B21:D21)</f>
        <v>0</v>
      </c>
      <c r="F21" s="328"/>
      <c r="G21" s="328"/>
      <c r="H21" s="328"/>
      <c r="I21" s="328"/>
      <c r="J21" s="328"/>
      <c r="K21" s="328"/>
      <c r="L21" s="328"/>
      <c r="M21" s="328"/>
      <c r="N21" s="328"/>
      <c r="O21" s="328"/>
      <c r="P21" s="328"/>
      <c r="Q21" s="328"/>
      <c r="R21" s="328"/>
      <c r="S21" s="328"/>
      <c r="T21" s="328"/>
      <c r="U21" s="328"/>
      <c r="V21" s="328"/>
      <c r="W21" s="328"/>
      <c r="X21" s="328"/>
      <c r="Y21" s="328"/>
      <c r="Z21" s="328"/>
      <c r="AA21" s="328"/>
      <c r="AB21" s="328"/>
      <c r="AC21" s="328"/>
    </row>
    <row r="22" spans="1:29" ht="12.75">
      <c r="A22" s="399" t="s">
        <v>296</v>
      </c>
      <c r="B22" s="386">
        <f t="shared" si="0"/>
        <v>0</v>
      </c>
      <c r="C22" s="386">
        <f t="shared" si="1"/>
        <v>0</v>
      </c>
      <c r="D22" s="386">
        <f t="shared" si="2"/>
        <v>0</v>
      </c>
      <c r="E22" s="386">
        <f t="shared" si="3"/>
        <v>0</v>
      </c>
      <c r="F22" s="328"/>
      <c r="G22" s="328"/>
      <c r="H22" s="328"/>
      <c r="I22" s="328"/>
      <c r="J22" s="328"/>
      <c r="K22" s="328"/>
      <c r="L22" s="328"/>
      <c r="M22" s="328"/>
      <c r="N22" s="328"/>
      <c r="O22" s="328"/>
      <c r="P22" s="328"/>
      <c r="Q22" s="328"/>
      <c r="R22" s="328"/>
      <c r="S22" s="328"/>
      <c r="T22" s="328"/>
      <c r="U22" s="328"/>
      <c r="V22" s="328"/>
      <c r="W22" s="328"/>
      <c r="X22" s="328"/>
      <c r="Y22" s="328"/>
      <c r="Z22" s="328"/>
      <c r="AA22" s="328"/>
      <c r="AB22" s="328"/>
      <c r="AC22" s="328"/>
    </row>
    <row r="23" spans="1:50" ht="12.75">
      <c r="A23" s="57" t="s">
        <v>61</v>
      </c>
      <c r="B23" s="386">
        <f t="shared" si="0"/>
        <v>0</v>
      </c>
      <c r="C23" s="386">
        <f t="shared" si="1"/>
        <v>0</v>
      </c>
      <c r="D23" s="386">
        <f t="shared" si="2"/>
        <v>0</v>
      </c>
      <c r="E23" s="386">
        <f t="shared" si="3"/>
        <v>0</v>
      </c>
      <c r="F23" s="328"/>
      <c r="G23" s="328"/>
      <c r="H23" s="328"/>
      <c r="I23" s="328"/>
      <c r="J23" s="328"/>
      <c r="K23" s="328"/>
      <c r="L23" s="328"/>
      <c r="M23" s="328"/>
      <c r="N23" s="328"/>
      <c r="O23" s="328"/>
      <c r="P23" s="328"/>
      <c r="Q23" s="328"/>
      <c r="R23" s="328"/>
      <c r="S23" s="328"/>
      <c r="T23" s="328"/>
      <c r="U23" s="328"/>
      <c r="V23" s="328"/>
      <c r="W23" s="328"/>
      <c r="X23" s="328"/>
      <c r="Y23" s="328"/>
      <c r="Z23" s="328"/>
      <c r="AA23" s="328"/>
      <c r="AB23" s="328"/>
      <c r="AC23" s="328"/>
      <c r="AT23" s="368"/>
      <c r="AU23" s="475" t="s">
        <v>139</v>
      </c>
      <c r="AV23" s="475" t="s">
        <v>140</v>
      </c>
      <c r="AW23" s="474" t="s">
        <v>141</v>
      </c>
      <c r="AX23" s="368"/>
    </row>
    <row r="24" spans="1:50" ht="12.75" customHeight="1">
      <c r="A24" s="57" t="s">
        <v>62</v>
      </c>
      <c r="B24" s="386">
        <f t="shared" si="0"/>
        <v>0</v>
      </c>
      <c r="C24" s="386">
        <f t="shared" si="1"/>
        <v>0</v>
      </c>
      <c r="D24" s="386">
        <f t="shared" si="2"/>
        <v>0</v>
      </c>
      <c r="E24" s="386">
        <f t="shared" si="3"/>
        <v>0</v>
      </c>
      <c r="F24" s="328"/>
      <c r="G24" s="328"/>
      <c r="H24" s="328"/>
      <c r="I24" s="328"/>
      <c r="J24" s="328"/>
      <c r="K24" s="328"/>
      <c r="L24" s="328"/>
      <c r="M24" s="328"/>
      <c r="N24" s="328"/>
      <c r="O24" s="328"/>
      <c r="P24" s="328"/>
      <c r="Q24" s="328"/>
      <c r="R24" s="328"/>
      <c r="S24" s="328"/>
      <c r="T24" s="328"/>
      <c r="U24" s="328"/>
      <c r="V24" s="328"/>
      <c r="W24" s="328"/>
      <c r="X24" s="328"/>
      <c r="Y24" s="328"/>
      <c r="Z24" s="328"/>
      <c r="AA24" s="328"/>
      <c r="AB24" s="328"/>
      <c r="AC24" s="328"/>
      <c r="AT24" s="368"/>
      <c r="AU24" s="475"/>
      <c r="AV24" s="475"/>
      <c r="AW24" s="474"/>
      <c r="AX24" s="368"/>
    </row>
    <row r="25" spans="1:54" ht="12.75" customHeight="1">
      <c r="A25" s="57" t="s">
        <v>60</v>
      </c>
      <c r="B25" s="386">
        <f t="shared" si="0"/>
        <v>0</v>
      </c>
      <c r="C25" s="386">
        <f t="shared" si="1"/>
        <v>0</v>
      </c>
      <c r="D25" s="386">
        <f t="shared" si="2"/>
        <v>0</v>
      </c>
      <c r="E25" s="386">
        <f t="shared" si="3"/>
        <v>0</v>
      </c>
      <c r="F25" s="328"/>
      <c r="G25" s="328"/>
      <c r="H25" s="328"/>
      <c r="I25" s="328"/>
      <c r="J25" s="328"/>
      <c r="K25" s="328"/>
      <c r="L25" s="328"/>
      <c r="M25" s="328"/>
      <c r="N25" s="328"/>
      <c r="O25" s="328"/>
      <c r="P25" s="328"/>
      <c r="Q25" s="328"/>
      <c r="R25" s="328"/>
      <c r="S25" s="328"/>
      <c r="T25" s="328"/>
      <c r="U25" s="328"/>
      <c r="V25" s="328"/>
      <c r="W25" s="328"/>
      <c r="X25" s="328"/>
      <c r="Y25" s="328"/>
      <c r="Z25" s="328"/>
      <c r="AA25" s="328"/>
      <c r="AB25" s="328"/>
      <c r="AC25" s="328"/>
      <c r="AT25" s="368"/>
      <c r="AU25" s="475"/>
      <c r="AV25" s="475"/>
      <c r="AW25" s="474"/>
      <c r="AX25" s="474" t="s">
        <v>142</v>
      </c>
      <c r="BA25" s="441"/>
      <c r="BB25" s="442"/>
    </row>
    <row r="26" spans="1:54" ht="12.75" customHeight="1">
      <c r="A26" s="62" t="s">
        <v>51</v>
      </c>
      <c r="B26" s="386">
        <f>SUM(B17:B25)</f>
        <v>0</v>
      </c>
      <c r="C26" s="386">
        <f aca="true" t="shared" si="4" ref="C26:AC26">SUM(C17:C25)</f>
        <v>0</v>
      </c>
      <c r="D26" s="386">
        <f t="shared" si="4"/>
        <v>0</v>
      </c>
      <c r="E26" s="386">
        <f t="shared" si="4"/>
        <v>0</v>
      </c>
      <c r="F26" s="386">
        <f t="shared" si="4"/>
        <v>0</v>
      </c>
      <c r="G26" s="386">
        <f t="shared" si="4"/>
        <v>0</v>
      </c>
      <c r="H26" s="386">
        <f t="shared" si="4"/>
        <v>0</v>
      </c>
      <c r="I26" s="386">
        <f t="shared" si="4"/>
        <v>0</v>
      </c>
      <c r="J26" s="386">
        <f t="shared" si="4"/>
        <v>0</v>
      </c>
      <c r="K26" s="386">
        <f t="shared" si="4"/>
        <v>0</v>
      </c>
      <c r="L26" s="386">
        <f t="shared" si="4"/>
        <v>0</v>
      </c>
      <c r="M26" s="386">
        <f t="shared" si="4"/>
        <v>0</v>
      </c>
      <c r="N26" s="386">
        <f t="shared" si="4"/>
        <v>0</v>
      </c>
      <c r="O26" s="386">
        <f t="shared" si="4"/>
        <v>0</v>
      </c>
      <c r="P26" s="386">
        <f t="shared" si="4"/>
        <v>0</v>
      </c>
      <c r="Q26" s="386">
        <f t="shared" si="4"/>
        <v>0</v>
      </c>
      <c r="R26" s="386">
        <f t="shared" si="4"/>
        <v>0</v>
      </c>
      <c r="S26" s="386">
        <f t="shared" si="4"/>
        <v>0</v>
      </c>
      <c r="T26" s="386">
        <f t="shared" si="4"/>
        <v>0</v>
      </c>
      <c r="U26" s="386">
        <f t="shared" si="4"/>
        <v>0</v>
      </c>
      <c r="V26" s="386">
        <f t="shared" si="4"/>
        <v>0</v>
      </c>
      <c r="W26" s="386">
        <f t="shared" si="4"/>
        <v>0</v>
      </c>
      <c r="X26" s="386">
        <f t="shared" si="4"/>
        <v>0</v>
      </c>
      <c r="Y26" s="386">
        <f t="shared" si="4"/>
        <v>0</v>
      </c>
      <c r="Z26" s="386">
        <f t="shared" si="4"/>
        <v>0</v>
      </c>
      <c r="AA26" s="386">
        <f t="shared" si="4"/>
        <v>0</v>
      </c>
      <c r="AB26" s="386">
        <f t="shared" si="4"/>
        <v>0</v>
      </c>
      <c r="AC26" s="386">
        <f t="shared" si="4"/>
        <v>0</v>
      </c>
      <c r="AT26" s="373" t="s">
        <v>138</v>
      </c>
      <c r="AU26" s="475"/>
      <c r="AV26" s="475"/>
      <c r="AW26" s="474"/>
      <c r="AX26" s="474"/>
      <c r="BA26" s="442"/>
      <c r="BB26" s="442"/>
    </row>
    <row r="27" spans="1:54" ht="17.25" customHeight="1">
      <c r="A27" s="401" t="s">
        <v>271</v>
      </c>
      <c r="B27" s="386">
        <f t="shared" si="0"/>
        <v>0</v>
      </c>
      <c r="C27" s="397"/>
      <c r="D27" s="397"/>
      <c r="E27" s="386">
        <f>F27+I27+L27+O27+R27+U27+X27+AA27</f>
        <v>0</v>
      </c>
      <c r="F27" s="400"/>
      <c r="G27" s="397"/>
      <c r="H27" s="397"/>
      <c r="I27" s="400"/>
      <c r="J27" s="397"/>
      <c r="K27" s="397"/>
      <c r="L27" s="400"/>
      <c r="M27" s="397"/>
      <c r="N27" s="397"/>
      <c r="O27" s="400"/>
      <c r="P27" s="397"/>
      <c r="Q27" s="397"/>
      <c r="R27" s="400"/>
      <c r="S27" s="397"/>
      <c r="T27" s="397"/>
      <c r="U27" s="400"/>
      <c r="V27" s="397"/>
      <c r="W27" s="397"/>
      <c r="X27" s="400"/>
      <c r="Y27" s="397"/>
      <c r="Z27" s="397"/>
      <c r="AA27" s="400"/>
      <c r="AB27" s="397"/>
      <c r="AC27" s="397"/>
      <c r="AT27" s="373" t="s">
        <v>138</v>
      </c>
      <c r="AU27" s="475"/>
      <c r="AV27" s="475"/>
      <c r="AW27" s="474"/>
      <c r="AX27" s="474"/>
      <c r="BA27" s="442"/>
      <c r="BB27" s="442"/>
    </row>
    <row r="28" spans="1:54" s="213" customFormat="1" ht="17.25" customHeight="1">
      <c r="A28" s="374" t="s">
        <v>119</v>
      </c>
      <c r="E28" s="375"/>
      <c r="F28" s="375"/>
      <c r="G28" s="375"/>
      <c r="H28" s="375"/>
      <c r="I28" s="375"/>
      <c r="J28" s="375"/>
      <c r="K28" s="375"/>
      <c r="L28" s="375"/>
      <c r="V28" s="376"/>
      <c r="W28" s="376"/>
      <c r="X28" s="377"/>
      <c r="Y28" s="376"/>
      <c r="Z28" s="376"/>
      <c r="AT28" s="218" t="b">
        <v>0</v>
      </c>
      <c r="AU28" s="218" t="b">
        <v>0</v>
      </c>
      <c r="AV28" s="218" t="b">
        <v>0</v>
      </c>
      <c r="AW28" s="218" t="b">
        <v>0</v>
      </c>
      <c r="AX28" s="218" t="b">
        <v>0</v>
      </c>
      <c r="BA28" s="442"/>
      <c r="BB28" s="443"/>
    </row>
    <row r="29" spans="1:26" s="213" customFormat="1" ht="18" customHeight="1">
      <c r="A29" s="374"/>
      <c r="E29" s="375"/>
      <c r="F29" s="375"/>
      <c r="G29" s="375"/>
      <c r="H29" s="375"/>
      <c r="I29" s="375"/>
      <c r="J29" s="473"/>
      <c r="K29" s="473"/>
      <c r="L29" s="473"/>
      <c r="M29" s="473"/>
      <c r="N29" s="473"/>
      <c r="V29" s="376"/>
      <c r="W29" s="376"/>
      <c r="X29" s="377"/>
      <c r="Y29" s="376"/>
      <c r="Z29" s="376"/>
    </row>
    <row r="30" spans="1:26" ht="3.75" customHeight="1">
      <c r="A30" s="378"/>
      <c r="E30" s="369"/>
      <c r="F30" s="369"/>
      <c r="G30" s="369"/>
      <c r="H30" s="369"/>
      <c r="I30" s="369"/>
      <c r="J30" s="379"/>
      <c r="K30" s="379"/>
      <c r="L30" s="379"/>
      <c r="M30" s="368"/>
      <c r="V30" s="380"/>
      <c r="W30" s="380"/>
      <c r="X30" s="381"/>
      <c r="Y30" s="380"/>
      <c r="Z30" s="380"/>
    </row>
    <row r="31" spans="1:29" s="368" customFormat="1" ht="24" customHeight="1">
      <c r="A31" s="382" t="s">
        <v>112</v>
      </c>
      <c r="B31" s="461"/>
      <c r="C31" s="462"/>
      <c r="D31" s="462"/>
      <c r="E31" s="462"/>
      <c r="F31" s="462"/>
      <c r="G31" s="462"/>
      <c r="H31" s="462"/>
      <c r="I31" s="462"/>
      <c r="J31" s="462"/>
      <c r="K31" s="462"/>
      <c r="L31" s="462"/>
      <c r="M31" s="462"/>
      <c r="N31" s="463"/>
      <c r="O31" s="383"/>
      <c r="P31" s="384"/>
      <c r="Q31" s="384"/>
      <c r="R31" s="384"/>
      <c r="S31" s="384"/>
      <c r="T31" s="384"/>
      <c r="U31" s="384"/>
      <c r="V31" s="384"/>
      <c r="W31" s="384"/>
      <c r="X31" s="384"/>
      <c r="Y31" s="384"/>
      <c r="Z31" s="384"/>
      <c r="AA31" s="384"/>
      <c r="AB31" s="384"/>
      <c r="AC31" s="384"/>
    </row>
    <row r="32" spans="1:29" ht="25.5" customHeight="1">
      <c r="A32" s="382" t="s">
        <v>113</v>
      </c>
      <c r="B32" s="461"/>
      <c r="C32" s="462"/>
      <c r="D32" s="462"/>
      <c r="E32" s="462"/>
      <c r="F32" s="462"/>
      <c r="G32" s="462"/>
      <c r="H32" s="462"/>
      <c r="I32" s="462"/>
      <c r="J32" s="462"/>
      <c r="K32" s="462"/>
      <c r="L32" s="462"/>
      <c r="M32" s="462"/>
      <c r="N32" s="463"/>
      <c r="O32" s="383"/>
      <c r="P32" s="384"/>
      <c r="Q32" s="384"/>
      <c r="R32" s="384"/>
      <c r="S32" s="384"/>
      <c r="T32" s="384"/>
      <c r="U32" s="384"/>
      <c r="V32" s="384"/>
      <c r="W32" s="384"/>
      <c r="X32" s="384"/>
      <c r="Y32" s="384"/>
      <c r="Z32" s="384"/>
      <c r="AA32" s="384"/>
      <c r="AB32" s="384"/>
      <c r="AC32" s="384"/>
    </row>
    <row r="33" spans="1:29" ht="24">
      <c r="A33" s="382" t="s">
        <v>114</v>
      </c>
      <c r="B33" s="461"/>
      <c r="C33" s="462"/>
      <c r="D33" s="462"/>
      <c r="E33" s="462"/>
      <c r="F33" s="462"/>
      <c r="G33" s="462"/>
      <c r="H33" s="462"/>
      <c r="I33" s="462"/>
      <c r="J33" s="462"/>
      <c r="K33" s="462"/>
      <c r="L33" s="462"/>
      <c r="M33" s="462"/>
      <c r="N33" s="463"/>
      <c r="O33" s="385"/>
      <c r="P33" s="368"/>
      <c r="Q33" s="368"/>
      <c r="R33" s="368"/>
      <c r="S33" s="368"/>
      <c r="T33" s="368"/>
      <c r="U33" s="368"/>
      <c r="V33" s="368"/>
      <c r="W33" s="368"/>
      <c r="X33" s="368"/>
      <c r="Y33" s="368"/>
      <c r="Z33" s="368"/>
      <c r="AA33" s="368"/>
      <c r="AB33" s="368"/>
      <c r="AC33" s="368"/>
    </row>
    <row r="34" spans="1:29" ht="24">
      <c r="A34" s="382" t="s">
        <v>115</v>
      </c>
      <c r="B34" s="461"/>
      <c r="C34" s="462"/>
      <c r="D34" s="462"/>
      <c r="E34" s="462"/>
      <c r="F34" s="462"/>
      <c r="G34" s="462"/>
      <c r="H34" s="462"/>
      <c r="I34" s="462"/>
      <c r="J34" s="462"/>
      <c r="K34" s="462"/>
      <c r="L34" s="462"/>
      <c r="M34" s="462"/>
      <c r="N34" s="463"/>
      <c r="O34" s="385"/>
      <c r="P34" s="368"/>
      <c r="Q34" s="368"/>
      <c r="R34" s="368"/>
      <c r="S34" s="368"/>
      <c r="T34" s="368"/>
      <c r="U34" s="368"/>
      <c r="V34" s="368"/>
      <c r="W34" s="368"/>
      <c r="X34" s="368"/>
      <c r="Y34" s="368"/>
      <c r="Z34" s="368"/>
      <c r="AA34" s="368"/>
      <c r="AB34" s="368"/>
      <c r="AC34" s="368"/>
    </row>
  </sheetData>
  <sheetProtection selectLockedCells="1"/>
  <protectedRanges>
    <protectedRange sqref="C28:N29" name="Range5"/>
    <protectedRange sqref="B31:N34" name="Range4"/>
    <protectedRange sqref="F17:AC25" name="Range3"/>
    <protectedRange sqref="B14" name="Range2"/>
    <protectedRange sqref="B13" name="Range1"/>
  </protectedRanges>
  <mergeCells count="23">
    <mergeCell ref="A7:N7"/>
    <mergeCell ref="L15:N15"/>
    <mergeCell ref="B14:N14"/>
    <mergeCell ref="B15:E15"/>
    <mergeCell ref="C13:G13"/>
    <mergeCell ref="X15:Z15"/>
    <mergeCell ref="O15:Q15"/>
    <mergeCell ref="B31:N31"/>
    <mergeCell ref="AX25:AX27"/>
    <mergeCell ref="AU23:AU27"/>
    <mergeCell ref="AV23:AV27"/>
    <mergeCell ref="AW23:AW27"/>
    <mergeCell ref="U15:W15"/>
    <mergeCell ref="A5:H5"/>
    <mergeCell ref="B32:N32"/>
    <mergeCell ref="AA15:AC15"/>
    <mergeCell ref="R15:T15"/>
    <mergeCell ref="I13:N13"/>
    <mergeCell ref="B34:N34"/>
    <mergeCell ref="B33:N33"/>
    <mergeCell ref="F15:H15"/>
    <mergeCell ref="I15:K15"/>
    <mergeCell ref="J29:N29"/>
  </mergeCells>
  <dataValidations count="21">
    <dataValidation type="custom" allowBlank="1" showErrorMessage="1" promptTitle="CAUTION" prompt="Do not enter, this is an automatically calculated total of all Females from all age categories." errorTitle="CAUTION" error="Do not enter, this is an automatically calculated total!" sqref="B26:AC26">
      <formula1>"None"</formula1>
    </dataValidation>
    <dataValidation type="custom" allowBlank="1" showErrorMessage="1" promptTitle="CAUTION" prompt="Do not enter, this is an automatically calculated total of all American Indian or Alaska Native Males." errorTitle="CAUTION" error="Do not enter data in this cell!" sqref="J27 G27 AB27 Y27 V27 S27 P27 M27">
      <formula1>"None"</formula1>
    </dataValidation>
    <dataValidation allowBlank="1" promptTitle="CAUTION" prompt="Do not enter, this is an automatically calculated total of all White Females." errorTitle="CAUTION" error="Do not enter, this is an automatically calculated total!" sqref="R27"/>
    <dataValidation allowBlank="1" promptTitle="CAUTION" prompt="Do not enter, this is an automatically calculated total!" errorTitle="CAUTION" error="Do not enter, this is an automatically calculated total!" sqref="U27"/>
    <dataValidation allowBlank="1" promptTitle="CAUTION" prompt="Do not enter, this is an automatically calculated total of all Females who have More Than One Race Reported" errorTitle="CAUTION" error="Do not enter, this is an automatically calculated total!" sqref="X27"/>
    <dataValidation allowBlank="1" promptTitle="CAUTION" prompt="Do not enter, this is an automatically calculated total of all Females whose Race is Not Available." errorTitle="CAUTION" error="Do not enter, this is an automatically calculated total!" sqref="AA27"/>
    <dataValidation type="custom" allowBlank="1" showErrorMessage="1" promptTitle="CAUTION" prompt="Do not enter, this is an automatically calculated total of all American Indians or Alaska Natives whose Gender is Not Available." errorTitle="CAUTION" error="Do not enter data in this cell!" sqref="K27 H27 AC27 Z27 W27 T27 Q27 N27">
      <formula1>"None"</formula1>
    </dataValidation>
    <dataValidation allowBlank="1" promptTitle="CAUTION" prompt="Do not enter, this is an automatically calculated total of all American Indian or Alaska Native Females." errorTitle="CAUTION" error="Do not enter, this is an automatically calculated total!" sqref="F27"/>
    <dataValidation allowBlank="1" promptTitle="CAUTION" prompt="Do not enter, this is an automatically calculated total of all Asian Females." errorTitle="CAUTION" error="Do not enter, this is an automatically calculated total!" sqref="I27"/>
    <dataValidation allowBlank="1" promptTitle="CAUTION" prompt="Do not enter, this is an automatically calculated total of all Black or African American Females." errorTitle="CAUTION" error="Do not enter, this is an automatically calculated total!" sqref="L27"/>
    <dataValidation allowBlank="1" promptTitle="CAUTION" prompt="Do not enter, this is an automatically calculated total of all Native Hawaiian or Other Pacific Islander Females." errorTitle="CAUTION" error="Do not enter, this is an automatically calculated total!" sqref="O27"/>
    <dataValidation type="custom" allowBlank="1" showErrorMessage="1" promptTitle="CAUTION" prompt="Do not enter, this is an automatically calculated total of all those whose gender is Not Available and whose age is 0-12 years." errorTitle="CAUTION" error="Do not enter, this is an automatically calculated total!" sqref="D17:D25">
      <formula1>"None"</formula1>
    </dataValidation>
    <dataValidation type="custom" allowBlank="1" showErrorMessage="1" promptTitle="CAUTION" prompt="Do not enter, this is an automatically calculated total of Sub Totals for those ages 0-12 years." errorTitle="CAUTION" error="Do not enter, this is an automatically calculated total!" sqref="E17:E25">
      <formula1>"None"</formula1>
    </dataValidation>
    <dataValidation showErrorMessage="1" promptTitle="Enter a 4 digit year." prompt="Please enter a four digit year between 2004 and 2007 only." errorTitle="Invalid year entered." error="Please enter a four digit year between 2014 and 2016 only." sqref="H13"/>
    <dataValidation type="textLength" operator="equal" showErrorMessage="1" promptTitle="Enter a 2 character state name." prompt="Please enter a two character state abbreviation only." errorTitle="Invalid state name entered." error="Please enter the two character state abbreviation only." sqref="B14:N14">
      <formula1>2</formula1>
    </dataValidation>
    <dataValidation type="custom" allowBlank="1" showErrorMessage="1" promptTitle="CAUTION" prompt="Do not enter, this is an automatically calculated total of Females ages 0-12." errorTitle="CAUTION" error="Do not enter, this is an automatically calculated total!" sqref="B17:B25 B27">
      <formula1>"None"</formula1>
    </dataValidation>
    <dataValidation type="custom" allowBlank="1" showErrorMessage="1" promptTitle="CAUTION" prompt="Do not enter, this is an automatically calculated total of all Males ages 0-12years." errorTitle="CAUTION" error="Do not enter, this is an automatically calculated total!" sqref="C17:C25">
      <formula1>"None"</formula1>
    </dataValidation>
    <dataValidation type="whole" allowBlank="1" showInputMessage="1" showErrorMessage="1" errorTitle="Caution!" error="This is a numeric field! Please enter whole numbers only!" sqref="F17:AC25">
      <formula1>0</formula1>
      <formula2>1000000</formula2>
    </dataValidation>
    <dataValidation type="textLength" operator="lessThanOrEqual" allowBlank="1" showInputMessage="1" showErrorMessage="1" error="The note you are trying to enter is too long for this field (greater than 255 characters). Please use the General Comments sheet for this note!" sqref="B31:N34">
      <formula1>255</formula1>
    </dataValidation>
    <dataValidation type="custom" allowBlank="1" showErrorMessage="1" promptTitle="CAUTION" prompt="Do not enter, this is an automatically calculated total of Females ages 0-12." errorTitle="CAUTION" error="Do not enter, this is an automatically calculated total!" sqref="E27">
      <formula1>"none"</formula1>
    </dataValidation>
    <dataValidation type="custom" allowBlank="1" showErrorMessage="1" promptTitle="CAUTION" prompt="Do not enter, this is an automatically calculated total of all Females from all age categories." errorTitle="CAUTION" error="Do not enter data in this cell!" sqref="C27:D27">
      <formula1>"None"</formula1>
    </dataValidation>
  </dataValidations>
  <printOptions/>
  <pageMargins left="0.75" right="0.48" top="1" bottom="1" header="0.5" footer="0.5"/>
  <pageSetup horizontalDpi="600" verticalDpi="600" orientation="landscape" scale="95" r:id="rId2"/>
  <headerFooter alignWithMargins="0">
    <oddFooter>&amp;LFY 2017 Uniform Reporting System (URS) Table 2A&amp;RPage &amp;P</oddFooter>
  </headerFooter>
  <colBreaks count="2" manualBreakCount="2">
    <brk id="14" max="65535" man="1"/>
    <brk id="23" max="65535" man="1"/>
  </colBreaks>
  <ignoredErrors>
    <ignoredError sqref="B26" formula="1"/>
  </ignoredErrors>
  <legacyDrawing r:id="rId1"/>
</worksheet>
</file>

<file path=xl/worksheets/sheet10.xml><?xml version="1.0" encoding="utf-8"?>
<worksheet xmlns="http://schemas.openxmlformats.org/spreadsheetml/2006/main" xmlns:r="http://schemas.openxmlformats.org/officeDocument/2006/relationships">
  <sheetPr codeName="Sheet27"/>
  <dimension ref="A1:Z104"/>
  <sheetViews>
    <sheetView zoomScalePageLayoutView="0" workbookViewId="0" topLeftCell="A1">
      <selection activeCell="A1" sqref="A1"/>
    </sheetView>
  </sheetViews>
  <sheetFormatPr defaultColWidth="9.140625" defaultRowHeight="12.75"/>
  <cols>
    <col min="1" max="1" width="31.57421875" style="82" customWidth="1"/>
    <col min="2" max="2" width="8.140625" style="82" customWidth="1"/>
    <col min="3" max="3" width="7.8515625" style="75" customWidth="1"/>
    <col min="4" max="4" width="8.28125" style="75" customWidth="1"/>
    <col min="5" max="5" width="7.57421875" style="75" customWidth="1"/>
    <col min="6" max="6" width="7.7109375" style="75" customWidth="1"/>
    <col min="7" max="7" width="8.421875" style="75" customWidth="1"/>
    <col min="8" max="8" width="9.8515625" style="75" customWidth="1"/>
    <col min="9" max="10" width="9.28125" style="87" customWidth="1"/>
    <col min="11" max="11" width="9.421875" style="75" customWidth="1"/>
    <col min="12" max="13" width="9.00390625" style="75" customWidth="1"/>
    <col min="14" max="14" width="9.421875" style="75" customWidth="1"/>
    <col min="15" max="15" width="7.140625" style="75" customWidth="1"/>
    <col min="16" max="16" width="7.8515625" style="75" customWidth="1"/>
    <col min="17" max="18" width="8.28125" style="75" customWidth="1"/>
    <col min="19" max="19" width="9.140625" style="75" customWidth="1"/>
    <col min="20" max="20" width="12.421875" style="75" customWidth="1"/>
    <col min="21" max="22" width="12.28125" style="75" customWidth="1"/>
    <col min="23" max="16384" width="9.140625" style="75" customWidth="1"/>
  </cols>
  <sheetData>
    <row r="1" spans="1:10" s="71" customFormat="1" ht="14.25">
      <c r="A1" s="70" t="s">
        <v>290</v>
      </c>
      <c r="B1" s="70"/>
      <c r="I1" s="89"/>
      <c r="J1" s="89"/>
    </row>
    <row r="2" spans="1:10" s="71" customFormat="1" ht="14.25">
      <c r="A2" s="394"/>
      <c r="B2" s="70"/>
      <c r="I2" s="89"/>
      <c r="J2" s="89"/>
    </row>
    <row r="3" spans="1:10" s="72" customFormat="1" ht="18" customHeight="1">
      <c r="A3" s="73" t="s">
        <v>151</v>
      </c>
      <c r="I3" s="90"/>
      <c r="J3" s="90"/>
    </row>
    <row r="4" spans="1:19" s="71" customFormat="1" ht="14.25">
      <c r="A4" s="618" t="s">
        <v>30</v>
      </c>
      <c r="B4" s="618"/>
      <c r="C4" s="618"/>
      <c r="D4" s="618"/>
      <c r="E4" s="618"/>
      <c r="F4" s="618"/>
      <c r="G4" s="618"/>
      <c r="H4" s="618"/>
      <c r="I4" s="618"/>
      <c r="J4" s="618"/>
      <c r="K4" s="618"/>
      <c r="L4" s="618"/>
      <c r="M4" s="618"/>
      <c r="N4" s="619"/>
      <c r="O4" s="619"/>
      <c r="P4" s="619"/>
      <c r="Q4" s="619"/>
      <c r="R4" s="619"/>
      <c r="S4" s="619"/>
    </row>
    <row r="5" spans="1:19" s="71" customFormat="1" ht="27.75" customHeight="1">
      <c r="A5" s="618" t="s">
        <v>31</v>
      </c>
      <c r="B5" s="618"/>
      <c r="C5" s="618"/>
      <c r="D5" s="618"/>
      <c r="E5" s="618"/>
      <c r="F5" s="618"/>
      <c r="G5" s="619"/>
      <c r="H5" s="619"/>
      <c r="I5" s="619"/>
      <c r="J5" s="619"/>
      <c r="K5" s="619"/>
      <c r="L5" s="619"/>
      <c r="M5" s="619"/>
      <c r="N5" s="619"/>
      <c r="O5" s="619"/>
      <c r="P5" s="619"/>
      <c r="Q5" s="619"/>
      <c r="R5" s="619"/>
      <c r="S5" s="619"/>
    </row>
    <row r="6" spans="1:19" s="71" customFormat="1" ht="28.5" customHeight="1">
      <c r="A6" s="618" t="s">
        <v>32</v>
      </c>
      <c r="B6" s="618"/>
      <c r="C6" s="618"/>
      <c r="D6" s="618"/>
      <c r="E6" s="618"/>
      <c r="F6" s="618"/>
      <c r="G6" s="619"/>
      <c r="H6" s="619"/>
      <c r="I6" s="619"/>
      <c r="J6" s="619"/>
      <c r="K6" s="619"/>
      <c r="L6" s="619"/>
      <c r="M6" s="619"/>
      <c r="N6" s="619"/>
      <c r="O6" s="619"/>
      <c r="P6" s="619"/>
      <c r="Q6" s="619"/>
      <c r="R6" s="619"/>
      <c r="S6" s="619"/>
    </row>
    <row r="7" spans="1:19" s="71" customFormat="1" ht="15.75" customHeight="1">
      <c r="A7" s="618" t="s">
        <v>182</v>
      </c>
      <c r="B7" s="619"/>
      <c r="C7" s="619"/>
      <c r="D7" s="619"/>
      <c r="E7" s="619"/>
      <c r="F7" s="619"/>
      <c r="G7" s="619"/>
      <c r="H7" s="619"/>
      <c r="I7" s="619"/>
      <c r="J7" s="619"/>
      <c r="K7" s="619"/>
      <c r="L7" s="619"/>
      <c r="M7" s="619"/>
      <c r="N7" s="619"/>
      <c r="O7" s="619"/>
      <c r="P7" s="619"/>
      <c r="Q7" s="619"/>
      <c r="R7" s="619"/>
      <c r="S7" s="619"/>
    </row>
    <row r="8" spans="1:19" s="71" customFormat="1" ht="24.75" customHeight="1">
      <c r="A8" s="620" t="s">
        <v>106</v>
      </c>
      <c r="B8" s="620"/>
      <c r="C8" s="620"/>
      <c r="D8" s="620"/>
      <c r="E8" s="620"/>
      <c r="F8" s="620"/>
      <c r="G8" s="621"/>
      <c r="H8" s="621"/>
      <c r="I8" s="621"/>
      <c r="J8" s="621"/>
      <c r="K8" s="621"/>
      <c r="L8" s="621"/>
      <c r="M8" s="621"/>
      <c r="N8" s="621"/>
      <c r="O8" s="621"/>
      <c r="P8" s="621"/>
      <c r="Q8" s="621"/>
      <c r="R8" s="621"/>
      <c r="S8" s="621"/>
    </row>
    <row r="9" spans="1:10" ht="12.75" customHeight="1">
      <c r="A9" s="617"/>
      <c r="B9" s="617"/>
      <c r="C9" s="617"/>
      <c r="D9" s="617"/>
      <c r="E9" s="617"/>
      <c r="F9" s="617"/>
      <c r="G9" s="79"/>
      <c r="H9" s="79"/>
      <c r="I9" s="84"/>
      <c r="J9" s="84"/>
    </row>
    <row r="10" spans="1:6" ht="16.5" customHeight="1">
      <c r="A10" s="204" t="s">
        <v>220</v>
      </c>
      <c r="B10" s="76"/>
      <c r="C10" s="77"/>
      <c r="D10" s="77"/>
      <c r="E10" s="77"/>
      <c r="F10" s="77"/>
    </row>
    <row r="11" spans="1:19" s="98" customFormat="1" ht="13.5" customHeight="1">
      <c r="A11" s="205" t="s">
        <v>152</v>
      </c>
      <c r="B11" s="599"/>
      <c r="C11" s="599"/>
      <c r="D11" s="599"/>
      <c r="E11" s="100"/>
      <c r="F11" s="100"/>
      <c r="G11" s="100"/>
      <c r="H11" s="100"/>
      <c r="I11" s="206" t="s">
        <v>153</v>
      </c>
      <c r="J11" s="599"/>
      <c r="K11" s="599"/>
      <c r="L11" s="599"/>
      <c r="M11" s="222"/>
      <c r="N11" s="100"/>
      <c r="O11" s="100"/>
      <c r="P11" s="100"/>
      <c r="Q11" s="100"/>
      <c r="R11" s="100"/>
      <c r="S11" s="207"/>
    </row>
    <row r="12" spans="1:19" s="98" customFormat="1" ht="12.75" customHeight="1">
      <c r="A12" s="101"/>
      <c r="B12" s="102"/>
      <c r="C12" s="102"/>
      <c r="D12" s="103"/>
      <c r="E12" s="103"/>
      <c r="F12" s="103"/>
      <c r="G12" s="99"/>
      <c r="H12" s="99"/>
      <c r="I12" s="99"/>
      <c r="J12" s="99"/>
      <c r="K12" s="99"/>
      <c r="L12" s="99"/>
      <c r="M12" s="99"/>
      <c r="N12" s="99"/>
      <c r="O12" s="99"/>
      <c r="P12" s="99"/>
      <c r="Q12" s="99"/>
      <c r="R12" s="99"/>
      <c r="S12" s="104"/>
    </row>
    <row r="13" spans="1:19" s="85" customFormat="1" ht="13.5" customHeight="1" thickBot="1">
      <c r="A13" s="238" t="s">
        <v>239</v>
      </c>
      <c r="C13" s="86"/>
      <c r="S13" s="239"/>
    </row>
    <row r="14" spans="1:19" ht="13.5" customHeight="1">
      <c r="A14" s="283"/>
      <c r="B14" s="602" t="s">
        <v>234</v>
      </c>
      <c r="C14" s="600"/>
      <c r="D14" s="601"/>
      <c r="E14" s="605" t="s">
        <v>235</v>
      </c>
      <c r="F14" s="605"/>
      <c r="G14" s="605"/>
      <c r="H14" s="602" t="s">
        <v>233</v>
      </c>
      <c r="I14" s="600"/>
      <c r="J14" s="600"/>
      <c r="K14" s="600"/>
      <c r="L14" s="600"/>
      <c r="M14" s="603"/>
      <c r="N14" s="600" t="s">
        <v>170</v>
      </c>
      <c r="O14" s="600"/>
      <c r="P14" s="600"/>
      <c r="Q14" s="600"/>
      <c r="R14" s="600"/>
      <c r="S14" s="601"/>
    </row>
    <row r="15" spans="1:19" s="99" customFormat="1" ht="34.5" customHeight="1">
      <c r="A15" s="284"/>
      <c r="B15" s="614" t="s">
        <v>240</v>
      </c>
      <c r="C15" s="615"/>
      <c r="D15" s="616"/>
      <c r="E15" s="606" t="s">
        <v>241</v>
      </c>
      <c r="F15" s="606"/>
      <c r="G15" s="606"/>
      <c r="H15" s="610" t="s">
        <v>231</v>
      </c>
      <c r="I15" s="606"/>
      <c r="J15" s="611"/>
      <c r="K15" s="612" t="s">
        <v>169</v>
      </c>
      <c r="L15" s="606"/>
      <c r="M15" s="613"/>
      <c r="N15" s="607" t="s">
        <v>162</v>
      </c>
      <c r="O15" s="608"/>
      <c r="P15" s="608"/>
      <c r="Q15" s="608"/>
      <c r="R15" s="608"/>
      <c r="S15" s="609"/>
    </row>
    <row r="16" spans="1:21" s="98" customFormat="1" ht="33.75" customHeight="1">
      <c r="A16" s="286"/>
      <c r="B16" s="298" t="s">
        <v>228</v>
      </c>
      <c r="C16" s="322" t="s">
        <v>243</v>
      </c>
      <c r="D16" s="299" t="s">
        <v>230</v>
      </c>
      <c r="E16" s="97" t="s">
        <v>228</v>
      </c>
      <c r="F16" s="97" t="s">
        <v>243</v>
      </c>
      <c r="G16" s="97" t="s">
        <v>230</v>
      </c>
      <c r="H16" s="305" t="s">
        <v>244</v>
      </c>
      <c r="I16" s="280" t="s">
        <v>232</v>
      </c>
      <c r="J16" s="281" t="s">
        <v>230</v>
      </c>
      <c r="K16" s="318" t="s">
        <v>244</v>
      </c>
      <c r="L16" s="322" t="s">
        <v>232</v>
      </c>
      <c r="M16" s="324" t="s">
        <v>230</v>
      </c>
      <c r="N16" s="276" t="s">
        <v>158</v>
      </c>
      <c r="O16" s="94" t="s">
        <v>159</v>
      </c>
      <c r="P16" s="94" t="s">
        <v>160</v>
      </c>
      <c r="Q16" s="94" t="s">
        <v>161</v>
      </c>
      <c r="R16" s="259" t="s">
        <v>230</v>
      </c>
      <c r="S16" s="285" t="s">
        <v>157</v>
      </c>
      <c r="T16" s="275"/>
      <c r="U16" s="309"/>
    </row>
    <row r="17" spans="1:21" ht="15" customHeight="1">
      <c r="A17" s="292" t="s">
        <v>51</v>
      </c>
      <c r="B17" s="300">
        <f aca="true" t="shared" si="0" ref="B17:S17">+SUM(B18,B22)</f>
        <v>0</v>
      </c>
      <c r="C17" s="295">
        <f t="shared" si="0"/>
        <v>0</v>
      </c>
      <c r="D17" s="287">
        <f t="shared" si="0"/>
        <v>0</v>
      </c>
      <c r="E17" s="295">
        <f t="shared" si="0"/>
        <v>0</v>
      </c>
      <c r="F17" s="261">
        <f t="shared" si="0"/>
        <v>0</v>
      </c>
      <c r="G17" s="303">
        <f t="shared" si="0"/>
        <v>0</v>
      </c>
      <c r="H17" s="306">
        <f t="shared" si="0"/>
        <v>0</v>
      </c>
      <c r="I17" s="278">
        <f t="shared" si="0"/>
        <v>0</v>
      </c>
      <c r="J17" s="278">
        <f t="shared" si="0"/>
        <v>0</v>
      </c>
      <c r="K17" s="261">
        <f t="shared" si="0"/>
        <v>0</v>
      </c>
      <c r="L17" s="261">
        <f t="shared" si="0"/>
        <v>0</v>
      </c>
      <c r="M17" s="287">
        <f t="shared" si="0"/>
        <v>0</v>
      </c>
      <c r="N17" s="295">
        <f t="shared" si="0"/>
        <v>0</v>
      </c>
      <c r="O17" s="261">
        <f t="shared" si="0"/>
        <v>0</v>
      </c>
      <c r="P17" s="261">
        <f t="shared" si="0"/>
        <v>0</v>
      </c>
      <c r="Q17" s="261">
        <f t="shared" si="0"/>
        <v>0</v>
      </c>
      <c r="R17" s="261">
        <f t="shared" si="0"/>
        <v>0</v>
      </c>
      <c r="S17" s="287">
        <f t="shared" si="0"/>
        <v>0</v>
      </c>
      <c r="T17" s="275"/>
      <c r="U17" s="310"/>
    </row>
    <row r="18" spans="1:21" ht="15" customHeight="1">
      <c r="A18" s="288" t="s">
        <v>221</v>
      </c>
      <c r="B18" s="326">
        <f>+SUM(B19:B21)</f>
        <v>0</v>
      </c>
      <c r="C18" s="337">
        <f>+SUM(C19:C21)</f>
        <v>0</v>
      </c>
      <c r="D18" s="301">
        <f aca="true" t="shared" si="1" ref="D18:S18">SUM(D19:D21)</f>
        <v>0</v>
      </c>
      <c r="E18" s="296">
        <f t="shared" si="1"/>
        <v>0</v>
      </c>
      <c r="F18" s="234">
        <f t="shared" si="1"/>
        <v>0</v>
      </c>
      <c r="G18" s="234">
        <f t="shared" si="1"/>
        <v>0</v>
      </c>
      <c r="H18" s="307">
        <f t="shared" si="1"/>
        <v>0</v>
      </c>
      <c r="I18" s="279">
        <f t="shared" si="1"/>
        <v>0</v>
      </c>
      <c r="J18" s="279">
        <f t="shared" si="1"/>
        <v>0</v>
      </c>
      <c r="K18" s="234">
        <f t="shared" si="1"/>
        <v>0</v>
      </c>
      <c r="L18" s="234">
        <f t="shared" si="1"/>
        <v>0</v>
      </c>
      <c r="M18" s="301">
        <f t="shared" si="1"/>
        <v>0</v>
      </c>
      <c r="N18" s="296">
        <f t="shared" si="1"/>
        <v>0</v>
      </c>
      <c r="O18" s="234">
        <f t="shared" si="1"/>
        <v>0</v>
      </c>
      <c r="P18" s="234">
        <f t="shared" si="1"/>
        <v>0</v>
      </c>
      <c r="Q18" s="234">
        <f t="shared" si="1"/>
        <v>0</v>
      </c>
      <c r="R18" s="234">
        <f t="shared" si="1"/>
        <v>0</v>
      </c>
      <c r="S18" s="289">
        <f t="shared" si="1"/>
        <v>0</v>
      </c>
      <c r="T18" s="275"/>
      <c r="U18" s="310"/>
    </row>
    <row r="19" spans="1:21" ht="15" customHeight="1">
      <c r="A19" s="293" t="s">
        <v>137</v>
      </c>
      <c r="B19" s="302"/>
      <c r="C19" s="338"/>
      <c r="D19" s="290"/>
      <c r="E19" s="357"/>
      <c r="F19" s="358"/>
      <c r="G19" s="359"/>
      <c r="H19" s="360"/>
      <c r="I19" s="361"/>
      <c r="J19" s="361"/>
      <c r="K19" s="362"/>
      <c r="L19" s="362"/>
      <c r="M19" s="363"/>
      <c r="N19" s="357"/>
      <c r="O19" s="358"/>
      <c r="P19" s="358"/>
      <c r="Q19" s="358"/>
      <c r="R19" s="364"/>
      <c r="S19" s="365">
        <f>SUM(N19:R19)</f>
        <v>0</v>
      </c>
      <c r="T19" s="275"/>
      <c r="U19" s="310"/>
    </row>
    <row r="20" spans="1:21" ht="15" customHeight="1">
      <c r="A20" s="293" t="s">
        <v>136</v>
      </c>
      <c r="B20" s="302"/>
      <c r="C20" s="338"/>
      <c r="D20" s="290"/>
      <c r="E20" s="357"/>
      <c r="F20" s="358"/>
      <c r="G20" s="359"/>
      <c r="H20" s="360"/>
      <c r="I20" s="361"/>
      <c r="J20" s="361"/>
      <c r="K20" s="362"/>
      <c r="L20" s="362"/>
      <c r="M20" s="363"/>
      <c r="N20" s="357"/>
      <c r="O20" s="358"/>
      <c r="P20" s="358"/>
      <c r="Q20" s="358"/>
      <c r="R20" s="364"/>
      <c r="S20" s="365">
        <f>SUM(N20:R20)</f>
        <v>0</v>
      </c>
      <c r="T20" s="275"/>
      <c r="U20" s="310"/>
    </row>
    <row r="21" spans="1:21" ht="12.75" customHeight="1">
      <c r="A21" s="293" t="s">
        <v>229</v>
      </c>
      <c r="B21" s="302"/>
      <c r="C21" s="338"/>
      <c r="D21" s="290"/>
      <c r="E21" s="297"/>
      <c r="F21" s="233"/>
      <c r="G21" s="304"/>
      <c r="H21" s="308"/>
      <c r="I21" s="282"/>
      <c r="J21" s="282"/>
      <c r="K21" s="323"/>
      <c r="L21" s="323"/>
      <c r="M21" s="325"/>
      <c r="N21" s="297"/>
      <c r="O21" s="233"/>
      <c r="P21" s="233"/>
      <c r="Q21" s="233"/>
      <c r="R21" s="260"/>
      <c r="S21" s="287">
        <f>SUM(N21:R21)</f>
        <v>0</v>
      </c>
      <c r="T21" s="275"/>
      <c r="U21" s="310"/>
    </row>
    <row r="22" spans="1:21" ht="12.75" customHeight="1">
      <c r="A22" s="291" t="s">
        <v>222</v>
      </c>
      <c r="B22" s="326">
        <f>+SUM(B23:B25)</f>
        <v>0</v>
      </c>
      <c r="C22" s="337">
        <f>+SUM(C23:C25)</f>
        <v>0</v>
      </c>
      <c r="D22" s="301">
        <f aca="true" t="shared" si="2" ref="D22:S22">SUM(D23:D25)</f>
        <v>0</v>
      </c>
      <c r="E22" s="296">
        <f t="shared" si="2"/>
        <v>0</v>
      </c>
      <c r="F22" s="234">
        <f t="shared" si="2"/>
        <v>0</v>
      </c>
      <c r="G22" s="234">
        <f t="shared" si="2"/>
        <v>0</v>
      </c>
      <c r="H22" s="307">
        <f t="shared" si="2"/>
        <v>0</v>
      </c>
      <c r="I22" s="279">
        <f t="shared" si="2"/>
        <v>0</v>
      </c>
      <c r="J22" s="279">
        <f t="shared" si="2"/>
        <v>0</v>
      </c>
      <c r="K22" s="234">
        <f t="shared" si="2"/>
        <v>0</v>
      </c>
      <c r="L22" s="234">
        <f t="shared" si="2"/>
        <v>0</v>
      </c>
      <c r="M22" s="301">
        <f t="shared" si="2"/>
        <v>0</v>
      </c>
      <c r="N22" s="296">
        <f t="shared" si="2"/>
        <v>0</v>
      </c>
      <c r="O22" s="234">
        <f t="shared" si="2"/>
        <v>0</v>
      </c>
      <c r="P22" s="234">
        <f t="shared" si="2"/>
        <v>0</v>
      </c>
      <c r="Q22" s="234">
        <f t="shared" si="2"/>
        <v>0</v>
      </c>
      <c r="R22" s="234">
        <f t="shared" si="2"/>
        <v>0</v>
      </c>
      <c r="S22" s="289">
        <f t="shared" si="2"/>
        <v>0</v>
      </c>
      <c r="T22" s="275"/>
      <c r="U22" s="310"/>
    </row>
    <row r="23" spans="1:21" ht="12.75" customHeight="1">
      <c r="A23" s="293" t="s">
        <v>137</v>
      </c>
      <c r="B23" s="302"/>
      <c r="C23" s="338"/>
      <c r="D23" s="290"/>
      <c r="E23" s="297"/>
      <c r="F23" s="233"/>
      <c r="G23" s="304"/>
      <c r="H23" s="308"/>
      <c r="I23" s="282"/>
      <c r="J23" s="282"/>
      <c r="K23" s="323"/>
      <c r="L23" s="323"/>
      <c r="M23" s="325"/>
      <c r="N23" s="297"/>
      <c r="O23" s="233"/>
      <c r="P23" s="233"/>
      <c r="Q23" s="233"/>
      <c r="R23" s="260"/>
      <c r="S23" s="287">
        <f>SUM(N23:R23)</f>
        <v>0</v>
      </c>
      <c r="T23" s="275"/>
      <c r="U23" s="310"/>
    </row>
    <row r="24" spans="1:21" ht="12.75" customHeight="1">
      <c r="A24" s="293" t="s">
        <v>136</v>
      </c>
      <c r="B24" s="302"/>
      <c r="C24" s="338"/>
      <c r="D24" s="290"/>
      <c r="E24" s="297"/>
      <c r="F24" s="233"/>
      <c r="G24" s="304"/>
      <c r="H24" s="308"/>
      <c r="I24" s="282"/>
      <c r="J24" s="282"/>
      <c r="K24" s="323"/>
      <c r="L24" s="323"/>
      <c r="M24" s="325"/>
      <c r="N24" s="297"/>
      <c r="O24" s="233"/>
      <c r="P24" s="233"/>
      <c r="Q24" s="233"/>
      <c r="R24" s="260"/>
      <c r="S24" s="287">
        <f>SUM(N24:R24)</f>
        <v>0</v>
      </c>
      <c r="T24" s="275"/>
      <c r="U24" s="310"/>
    </row>
    <row r="25" spans="1:21" ht="12.75" customHeight="1" thickBot="1">
      <c r="A25" s="294" t="s">
        <v>229</v>
      </c>
      <c r="B25" s="302"/>
      <c r="C25" s="338"/>
      <c r="D25" s="414"/>
      <c r="E25" s="415"/>
      <c r="F25" s="416"/>
      <c r="G25" s="417"/>
      <c r="H25" s="418"/>
      <c r="I25" s="419"/>
      <c r="J25" s="419"/>
      <c r="K25" s="420"/>
      <c r="L25" s="420"/>
      <c r="M25" s="421"/>
      <c r="N25" s="415"/>
      <c r="O25" s="416"/>
      <c r="P25" s="416"/>
      <c r="Q25" s="416"/>
      <c r="R25" s="422"/>
      <c r="S25" s="339">
        <f>SUM(N25:R25)</f>
        <v>0</v>
      </c>
      <c r="T25" s="275"/>
      <c r="U25" s="310"/>
    </row>
    <row r="26" spans="1:21" ht="12.75" customHeight="1">
      <c r="A26" s="241"/>
      <c r="B26" s="79"/>
      <c r="C26" s="79"/>
      <c r="D26" s="79"/>
      <c r="E26" s="79"/>
      <c r="F26" s="79"/>
      <c r="G26" s="79"/>
      <c r="H26" s="79"/>
      <c r="I26" s="79"/>
      <c r="J26" s="79"/>
      <c r="K26" s="79"/>
      <c r="L26" s="79"/>
      <c r="M26" s="79"/>
      <c r="N26" s="79"/>
      <c r="O26" s="79"/>
      <c r="P26" s="79"/>
      <c r="Q26" s="79"/>
      <c r="R26" s="79"/>
      <c r="S26" s="223"/>
      <c r="U26" s="311"/>
    </row>
    <row r="27" spans="1:21" ht="15.75" customHeight="1" thickBot="1">
      <c r="A27" s="238" t="s">
        <v>245</v>
      </c>
      <c r="B27" s="85"/>
      <c r="C27" s="86"/>
      <c r="D27" s="85"/>
      <c r="E27" s="85"/>
      <c r="F27" s="85"/>
      <c r="G27" s="85"/>
      <c r="H27" s="85"/>
      <c r="I27" s="85"/>
      <c r="J27" s="85"/>
      <c r="K27" s="85"/>
      <c r="L27" s="85"/>
      <c r="M27" s="85"/>
      <c r="N27" s="79"/>
      <c r="O27" s="79"/>
      <c r="P27" s="79"/>
      <c r="Q27" s="79"/>
      <c r="R27" s="79"/>
      <c r="S27" s="223"/>
      <c r="U27" s="311"/>
    </row>
    <row r="28" spans="1:21" ht="12.75" customHeight="1">
      <c r="A28" s="283"/>
      <c r="B28" s="602" t="s">
        <v>234</v>
      </c>
      <c r="C28" s="600"/>
      <c r="D28" s="601"/>
      <c r="E28" s="600" t="s">
        <v>235</v>
      </c>
      <c r="F28" s="600"/>
      <c r="G28" s="600"/>
      <c r="H28" s="602" t="s">
        <v>233</v>
      </c>
      <c r="I28" s="600"/>
      <c r="J28" s="600"/>
      <c r="K28" s="600"/>
      <c r="L28" s="600"/>
      <c r="M28" s="603"/>
      <c r="N28" s="600" t="s">
        <v>170</v>
      </c>
      <c r="O28" s="600"/>
      <c r="P28" s="600"/>
      <c r="Q28" s="600"/>
      <c r="R28" s="600"/>
      <c r="S28" s="601"/>
      <c r="U28" s="311"/>
    </row>
    <row r="29" spans="1:21" s="98" customFormat="1" ht="28.5" customHeight="1">
      <c r="A29" s="284"/>
      <c r="B29" s="610" t="s">
        <v>246</v>
      </c>
      <c r="C29" s="606"/>
      <c r="D29" s="626"/>
      <c r="E29" s="606" t="s">
        <v>247</v>
      </c>
      <c r="F29" s="606"/>
      <c r="G29" s="606"/>
      <c r="H29" s="610" t="s">
        <v>231</v>
      </c>
      <c r="I29" s="606"/>
      <c r="J29" s="611"/>
      <c r="K29" s="612" t="s">
        <v>169</v>
      </c>
      <c r="L29" s="606"/>
      <c r="M29" s="613"/>
      <c r="N29" s="607" t="s">
        <v>163</v>
      </c>
      <c r="O29" s="608"/>
      <c r="P29" s="608"/>
      <c r="Q29" s="608"/>
      <c r="R29" s="608"/>
      <c r="S29" s="609"/>
      <c r="U29" s="309"/>
    </row>
    <row r="30" spans="1:21" s="98" customFormat="1" ht="33.75" customHeight="1">
      <c r="A30" s="284"/>
      <c r="B30" s="298" t="s">
        <v>228</v>
      </c>
      <c r="C30" s="322" t="s">
        <v>243</v>
      </c>
      <c r="D30" s="299" t="s">
        <v>230</v>
      </c>
      <c r="E30" s="97" t="s">
        <v>228</v>
      </c>
      <c r="F30" s="97" t="s">
        <v>243</v>
      </c>
      <c r="G30" s="97" t="s">
        <v>230</v>
      </c>
      <c r="H30" s="305" t="s">
        <v>244</v>
      </c>
      <c r="I30" s="280" t="s">
        <v>232</v>
      </c>
      <c r="J30" s="281" t="s">
        <v>230</v>
      </c>
      <c r="K30" s="318" t="s">
        <v>244</v>
      </c>
      <c r="L30" s="322" t="s">
        <v>232</v>
      </c>
      <c r="M30" s="324" t="s">
        <v>230</v>
      </c>
      <c r="N30" s="276" t="s">
        <v>158</v>
      </c>
      <c r="O30" s="94" t="s">
        <v>159</v>
      </c>
      <c r="P30" s="94" t="s">
        <v>160</v>
      </c>
      <c r="Q30" s="94" t="s">
        <v>161</v>
      </c>
      <c r="R30" s="259" t="s">
        <v>230</v>
      </c>
      <c r="S30" s="285" t="s">
        <v>157</v>
      </c>
      <c r="U30" s="309"/>
    </row>
    <row r="31" spans="1:21" ht="12.75" customHeight="1">
      <c r="A31" s="292" t="s">
        <v>51</v>
      </c>
      <c r="B31" s="300">
        <f>+SUM(B32,B36)</f>
        <v>0</v>
      </c>
      <c r="C31" s="300">
        <f>+SUM(C32,C36)</f>
        <v>0</v>
      </c>
      <c r="D31" s="287">
        <f aca="true" t="shared" si="3" ref="D31:S31">+SUM(D32,D36)</f>
        <v>0</v>
      </c>
      <c r="E31" s="295">
        <f t="shared" si="3"/>
        <v>0</v>
      </c>
      <c r="F31" s="261">
        <f t="shared" si="3"/>
        <v>0</v>
      </c>
      <c r="G31" s="303">
        <f t="shared" si="3"/>
        <v>0</v>
      </c>
      <c r="H31" s="306">
        <f t="shared" si="3"/>
        <v>0</v>
      </c>
      <c r="I31" s="278">
        <f t="shared" si="3"/>
        <v>0</v>
      </c>
      <c r="J31" s="278">
        <f t="shared" si="3"/>
        <v>0</v>
      </c>
      <c r="K31" s="261">
        <f t="shared" si="3"/>
        <v>0</v>
      </c>
      <c r="L31" s="261">
        <f t="shared" si="3"/>
        <v>0</v>
      </c>
      <c r="M31" s="287">
        <f t="shared" si="3"/>
        <v>0</v>
      </c>
      <c r="N31" s="295">
        <f t="shared" si="3"/>
        <v>0</v>
      </c>
      <c r="O31" s="261">
        <f t="shared" si="3"/>
        <v>0</v>
      </c>
      <c r="P31" s="261">
        <f t="shared" si="3"/>
        <v>0</v>
      </c>
      <c r="Q31" s="261">
        <f t="shared" si="3"/>
        <v>0</v>
      </c>
      <c r="R31" s="261">
        <f t="shared" si="3"/>
        <v>0</v>
      </c>
      <c r="S31" s="287">
        <f t="shared" si="3"/>
        <v>0</v>
      </c>
      <c r="T31" s="275"/>
      <c r="U31" s="310"/>
    </row>
    <row r="32" spans="1:21" ht="12.75" customHeight="1">
      <c r="A32" s="288" t="s">
        <v>221</v>
      </c>
      <c r="B32" s="326">
        <f>+SUM(B33:B35)</f>
        <v>0</v>
      </c>
      <c r="C32" s="326">
        <f>+SUM(C33:C35)</f>
        <v>0</v>
      </c>
      <c r="D32" s="301">
        <f aca="true" t="shared" si="4" ref="D32:S32">SUM(D33:D35)</f>
        <v>0</v>
      </c>
      <c r="E32" s="296">
        <f t="shared" si="4"/>
        <v>0</v>
      </c>
      <c r="F32" s="234">
        <f t="shared" si="4"/>
        <v>0</v>
      </c>
      <c r="G32" s="234">
        <f t="shared" si="4"/>
        <v>0</v>
      </c>
      <c r="H32" s="307">
        <f t="shared" si="4"/>
        <v>0</v>
      </c>
      <c r="I32" s="279">
        <f t="shared" si="4"/>
        <v>0</v>
      </c>
      <c r="J32" s="279">
        <f t="shared" si="4"/>
        <v>0</v>
      </c>
      <c r="K32" s="234">
        <f t="shared" si="4"/>
        <v>0</v>
      </c>
      <c r="L32" s="234">
        <f t="shared" si="4"/>
        <v>0</v>
      </c>
      <c r="M32" s="301">
        <f t="shared" si="4"/>
        <v>0</v>
      </c>
      <c r="N32" s="296">
        <f t="shared" si="4"/>
        <v>0</v>
      </c>
      <c r="O32" s="234">
        <f t="shared" si="4"/>
        <v>0</v>
      </c>
      <c r="P32" s="234">
        <f t="shared" si="4"/>
        <v>0</v>
      </c>
      <c r="Q32" s="234">
        <f t="shared" si="4"/>
        <v>0</v>
      </c>
      <c r="R32" s="234">
        <f t="shared" si="4"/>
        <v>0</v>
      </c>
      <c r="S32" s="289">
        <f t="shared" si="4"/>
        <v>0</v>
      </c>
      <c r="T32" s="275"/>
      <c r="U32" s="310"/>
    </row>
    <row r="33" spans="1:21" ht="12.75" customHeight="1">
      <c r="A33" s="293" t="s">
        <v>137</v>
      </c>
      <c r="B33" s="302"/>
      <c r="C33" s="338"/>
      <c r="D33" s="290"/>
      <c r="E33" s="297"/>
      <c r="F33" s="233"/>
      <c r="G33" s="304"/>
      <c r="H33" s="308"/>
      <c r="I33" s="282"/>
      <c r="J33" s="282"/>
      <c r="K33" s="323"/>
      <c r="L33" s="323"/>
      <c r="M33" s="325"/>
      <c r="N33" s="297"/>
      <c r="O33" s="233"/>
      <c r="P33" s="233"/>
      <c r="Q33" s="233"/>
      <c r="R33" s="260"/>
      <c r="S33" s="287">
        <f>SUM(N33:R33)</f>
        <v>0</v>
      </c>
      <c r="T33" s="275"/>
      <c r="U33" s="310"/>
    </row>
    <row r="34" spans="1:21" ht="12.75" customHeight="1">
      <c r="A34" s="293" t="s">
        <v>136</v>
      </c>
      <c r="B34" s="302"/>
      <c r="C34" s="338"/>
      <c r="D34" s="290"/>
      <c r="E34" s="297"/>
      <c r="F34" s="233"/>
      <c r="G34" s="304"/>
      <c r="H34" s="308"/>
      <c r="I34" s="282"/>
      <c r="J34" s="282"/>
      <c r="K34" s="323"/>
      <c r="L34" s="323"/>
      <c r="M34" s="325"/>
      <c r="N34" s="297"/>
      <c r="O34" s="233"/>
      <c r="P34" s="233"/>
      <c r="Q34" s="233"/>
      <c r="R34" s="260"/>
      <c r="S34" s="287">
        <f>SUM(N34:R34)</f>
        <v>0</v>
      </c>
      <c r="T34" s="275"/>
      <c r="U34" s="310"/>
    </row>
    <row r="35" spans="1:21" ht="12.75" customHeight="1">
      <c r="A35" s="293" t="s">
        <v>229</v>
      </c>
      <c r="B35" s="302"/>
      <c r="C35" s="338"/>
      <c r="D35" s="290"/>
      <c r="E35" s="297"/>
      <c r="F35" s="233"/>
      <c r="G35" s="304"/>
      <c r="H35" s="308"/>
      <c r="I35" s="282"/>
      <c r="J35" s="282"/>
      <c r="K35" s="323"/>
      <c r="L35" s="323"/>
      <c r="M35" s="325"/>
      <c r="N35" s="297"/>
      <c r="O35" s="233"/>
      <c r="P35" s="233"/>
      <c r="Q35" s="233"/>
      <c r="R35" s="260"/>
      <c r="S35" s="287">
        <f>SUM(N35:R35)</f>
        <v>0</v>
      </c>
      <c r="T35" s="275"/>
      <c r="U35" s="310"/>
    </row>
    <row r="36" spans="1:21" ht="12.75" customHeight="1">
      <c r="A36" s="291" t="s">
        <v>222</v>
      </c>
      <c r="B36" s="326">
        <f>+SUM(B37:B39)</f>
        <v>0</v>
      </c>
      <c r="C36" s="326">
        <f>+SUM(C37:C39)</f>
        <v>0</v>
      </c>
      <c r="D36" s="301">
        <f aca="true" t="shared" si="5" ref="D36:S36">SUM(D37:D39)</f>
        <v>0</v>
      </c>
      <c r="E36" s="296">
        <f t="shared" si="5"/>
        <v>0</v>
      </c>
      <c r="F36" s="234">
        <f t="shared" si="5"/>
        <v>0</v>
      </c>
      <c r="G36" s="234">
        <f t="shared" si="5"/>
        <v>0</v>
      </c>
      <c r="H36" s="307">
        <f t="shared" si="5"/>
        <v>0</v>
      </c>
      <c r="I36" s="279">
        <f t="shared" si="5"/>
        <v>0</v>
      </c>
      <c r="J36" s="279">
        <f t="shared" si="5"/>
        <v>0</v>
      </c>
      <c r="K36" s="234">
        <f t="shared" si="5"/>
        <v>0</v>
      </c>
      <c r="L36" s="234">
        <f t="shared" si="5"/>
        <v>0</v>
      </c>
      <c r="M36" s="301">
        <f t="shared" si="5"/>
        <v>0</v>
      </c>
      <c r="N36" s="296">
        <f t="shared" si="5"/>
        <v>0</v>
      </c>
      <c r="O36" s="234">
        <f t="shared" si="5"/>
        <v>0</v>
      </c>
      <c r="P36" s="234">
        <f t="shared" si="5"/>
        <v>0</v>
      </c>
      <c r="Q36" s="234">
        <f t="shared" si="5"/>
        <v>0</v>
      </c>
      <c r="R36" s="234">
        <f t="shared" si="5"/>
        <v>0</v>
      </c>
      <c r="S36" s="289">
        <f t="shared" si="5"/>
        <v>0</v>
      </c>
      <c r="T36" s="275"/>
      <c r="U36" s="310"/>
    </row>
    <row r="37" spans="1:21" ht="12.75" customHeight="1">
      <c r="A37" s="293" t="s">
        <v>137</v>
      </c>
      <c r="B37" s="302"/>
      <c r="C37" s="338"/>
      <c r="D37" s="290"/>
      <c r="E37" s="297"/>
      <c r="F37" s="233"/>
      <c r="G37" s="304"/>
      <c r="H37" s="308"/>
      <c r="I37" s="282"/>
      <c r="J37" s="282"/>
      <c r="K37" s="323"/>
      <c r="L37" s="323"/>
      <c r="M37" s="325"/>
      <c r="N37" s="297"/>
      <c r="O37" s="233"/>
      <c r="P37" s="233"/>
      <c r="Q37" s="233"/>
      <c r="R37" s="260"/>
      <c r="S37" s="287">
        <f>SUM(N37:R37)</f>
        <v>0</v>
      </c>
      <c r="T37" s="275"/>
      <c r="U37" s="310"/>
    </row>
    <row r="38" spans="1:21" ht="12.75" customHeight="1">
      <c r="A38" s="293" t="s">
        <v>136</v>
      </c>
      <c r="B38" s="302"/>
      <c r="C38" s="338"/>
      <c r="D38" s="290"/>
      <c r="E38" s="297"/>
      <c r="F38" s="233"/>
      <c r="G38" s="304"/>
      <c r="H38" s="308"/>
      <c r="I38" s="282"/>
      <c r="J38" s="282"/>
      <c r="K38" s="323"/>
      <c r="L38" s="323"/>
      <c r="M38" s="325"/>
      <c r="N38" s="297"/>
      <c r="O38" s="233"/>
      <c r="P38" s="233"/>
      <c r="Q38" s="233"/>
      <c r="R38" s="260"/>
      <c r="S38" s="287">
        <f>SUM(N38:R38)</f>
        <v>0</v>
      </c>
      <c r="T38" s="275"/>
      <c r="U38" s="310"/>
    </row>
    <row r="39" spans="1:21" ht="12.75" customHeight="1" thickBot="1">
      <c r="A39" s="294" t="s">
        <v>229</v>
      </c>
      <c r="B39" s="302"/>
      <c r="C39" s="338"/>
      <c r="D39" s="414"/>
      <c r="E39" s="415"/>
      <c r="F39" s="416"/>
      <c r="G39" s="417"/>
      <c r="H39" s="418"/>
      <c r="I39" s="419"/>
      <c r="J39" s="419"/>
      <c r="K39" s="420"/>
      <c r="L39" s="420"/>
      <c r="M39" s="421"/>
      <c r="N39" s="415"/>
      <c r="O39" s="416"/>
      <c r="P39" s="416"/>
      <c r="Q39" s="416"/>
      <c r="R39" s="422"/>
      <c r="S39" s="339">
        <f>SUM(N39:R39)</f>
        <v>0</v>
      </c>
      <c r="T39" s="275"/>
      <c r="U39" s="310"/>
    </row>
    <row r="40" spans="1:19" ht="12.75" customHeight="1">
      <c r="A40" s="254" t="s">
        <v>25</v>
      </c>
      <c r="B40" s="242"/>
      <c r="C40" s="242"/>
      <c r="D40" s="242"/>
      <c r="E40" s="242"/>
      <c r="F40" s="242"/>
      <c r="G40" s="242"/>
      <c r="H40" s="242"/>
      <c r="I40" s="242"/>
      <c r="J40" s="242"/>
      <c r="K40" s="242"/>
      <c r="L40" s="242"/>
      <c r="M40" s="242"/>
      <c r="N40" s="229"/>
      <c r="O40" s="229"/>
      <c r="P40" s="229"/>
      <c r="Q40" s="229"/>
      <c r="R40" s="229"/>
      <c r="S40" s="230"/>
    </row>
    <row r="41" spans="1:20" s="98" customFormat="1" ht="12.75" customHeight="1">
      <c r="A41" s="107"/>
      <c r="B41" s="105"/>
      <c r="C41" s="102"/>
      <c r="D41" s="103"/>
      <c r="E41" s="103"/>
      <c r="F41" s="103"/>
      <c r="G41" s="99"/>
      <c r="H41" s="99"/>
      <c r="I41" s="99"/>
      <c r="J41" s="99"/>
      <c r="K41" s="99"/>
      <c r="L41" s="99"/>
      <c r="M41" s="99"/>
      <c r="N41" s="99"/>
      <c r="O41" s="99"/>
      <c r="P41" s="99"/>
      <c r="Q41" s="99"/>
      <c r="R41" s="99"/>
      <c r="S41" s="104"/>
      <c r="T41" s="99"/>
    </row>
    <row r="42" spans="1:19" s="98" customFormat="1" ht="12.75" customHeight="1">
      <c r="A42" s="220" t="s">
        <v>183</v>
      </c>
      <c r="B42" s="221"/>
      <c r="C42" s="221"/>
      <c r="D42" s="222"/>
      <c r="E42" s="222"/>
      <c r="F42" s="222"/>
      <c r="G42" s="100"/>
      <c r="H42" s="100"/>
      <c r="I42" s="100"/>
      <c r="J42" s="100"/>
      <c r="K42" s="100"/>
      <c r="L42" s="100"/>
      <c r="M42" s="100"/>
      <c r="N42" s="100"/>
      <c r="O42" s="100"/>
      <c r="P42" s="100"/>
      <c r="Q42" s="100"/>
      <c r="R42" s="100"/>
      <c r="S42" s="207"/>
    </row>
    <row r="43" spans="1:26" s="98" customFormat="1" ht="24" customHeight="1">
      <c r="A43" s="267" t="s">
        <v>130</v>
      </c>
      <c r="B43" s="106" t="s">
        <v>249</v>
      </c>
      <c r="C43" s="99"/>
      <c r="D43" s="99"/>
      <c r="E43" s="99"/>
      <c r="G43" s="99" t="s">
        <v>253</v>
      </c>
      <c r="H43" s="99"/>
      <c r="I43" s="99"/>
      <c r="J43" s="99"/>
      <c r="K43" s="99"/>
      <c r="L43" s="102" t="s">
        <v>252</v>
      </c>
      <c r="M43" s="102"/>
      <c r="N43" s="99"/>
      <c r="O43" s="99"/>
      <c r="P43" s="99"/>
      <c r="Q43" s="99"/>
      <c r="R43" s="99"/>
      <c r="S43" s="104"/>
      <c r="U43" s="98" t="b">
        <v>0</v>
      </c>
      <c r="V43" s="98" t="b">
        <v>0</v>
      </c>
      <c r="W43" s="98" t="b">
        <v>0</v>
      </c>
      <c r="X43" s="98" t="b">
        <v>0</v>
      </c>
      <c r="Y43" s="98" t="b">
        <v>0</v>
      </c>
      <c r="Z43" s="98" t="b">
        <v>0</v>
      </c>
    </row>
    <row r="44" spans="1:19" s="98" customFormat="1" ht="12.75" customHeight="1">
      <c r="A44" s="208"/>
      <c r="B44" s="102" t="s">
        <v>267</v>
      </c>
      <c r="C44" s="99"/>
      <c r="D44" s="99"/>
      <c r="E44" s="99"/>
      <c r="G44" s="99" t="s">
        <v>251</v>
      </c>
      <c r="H44" s="106"/>
      <c r="I44" s="99"/>
      <c r="J44" s="99"/>
      <c r="K44" s="99"/>
      <c r="L44" s="102" t="s">
        <v>46</v>
      </c>
      <c r="M44" s="102"/>
      <c r="N44" s="597"/>
      <c r="O44" s="597"/>
      <c r="P44" s="597"/>
      <c r="Q44" s="597"/>
      <c r="R44" s="99"/>
      <c r="S44" s="104"/>
    </row>
    <row r="45" spans="1:19" s="98" customFormat="1" ht="12.75" customHeight="1">
      <c r="A45" s="208"/>
      <c r="B45" s="102"/>
      <c r="C45" s="99"/>
      <c r="D45" s="99"/>
      <c r="E45" s="99"/>
      <c r="F45" s="99"/>
      <c r="G45" s="103"/>
      <c r="H45" s="106"/>
      <c r="I45" s="99"/>
      <c r="J45" s="99"/>
      <c r="K45" s="99"/>
      <c r="L45" s="102"/>
      <c r="M45" s="102"/>
      <c r="N45" s="99"/>
      <c r="O45" s="99"/>
      <c r="P45" s="99"/>
      <c r="Q45" s="99"/>
      <c r="R45" s="99"/>
      <c r="S45" s="104"/>
    </row>
    <row r="46" spans="1:26" s="98" customFormat="1" ht="21.75" customHeight="1">
      <c r="A46" s="268" t="s">
        <v>85</v>
      </c>
      <c r="B46" s="262" t="s">
        <v>268</v>
      </c>
      <c r="C46" s="263"/>
      <c r="D46" s="263"/>
      <c r="E46" s="263"/>
      <c r="G46" s="263" t="s">
        <v>250</v>
      </c>
      <c r="H46" s="263"/>
      <c r="I46" s="263"/>
      <c r="J46" s="263"/>
      <c r="K46" s="263"/>
      <c r="L46" s="265" t="s">
        <v>269</v>
      </c>
      <c r="M46" s="265"/>
      <c r="N46" s="263"/>
      <c r="O46" s="99"/>
      <c r="P46" s="99"/>
      <c r="Q46" s="99"/>
      <c r="R46" s="99"/>
      <c r="S46" s="104"/>
      <c r="U46" s="98" t="b">
        <v>0</v>
      </c>
      <c r="V46" s="98" t="b">
        <v>0</v>
      </c>
      <c r="W46" s="98" t="b">
        <v>0</v>
      </c>
      <c r="X46" s="98" t="b">
        <v>0</v>
      </c>
      <c r="Y46" s="98" t="b">
        <v>0</v>
      </c>
      <c r="Z46" s="98" t="b">
        <v>0</v>
      </c>
    </row>
    <row r="47" spans="1:19" s="98" customFormat="1" ht="12.75" customHeight="1">
      <c r="A47" s="266"/>
      <c r="B47" s="265" t="s">
        <v>254</v>
      </c>
      <c r="C47" s="263"/>
      <c r="D47" s="263"/>
      <c r="E47" s="263"/>
      <c r="G47" s="263" t="s">
        <v>255</v>
      </c>
      <c r="H47" s="262"/>
      <c r="I47" s="263"/>
      <c r="J47" s="263"/>
      <c r="K47" s="263"/>
      <c r="L47" s="265" t="s">
        <v>45</v>
      </c>
      <c r="M47" s="265"/>
      <c r="N47" s="604"/>
      <c r="O47" s="604"/>
      <c r="P47" s="604"/>
      <c r="Q47" s="604"/>
      <c r="R47" s="99"/>
      <c r="S47" s="104"/>
    </row>
    <row r="48" spans="1:19" s="98" customFormat="1" ht="12.75" customHeight="1">
      <c r="A48" s="208"/>
      <c r="B48" s="102"/>
      <c r="C48" s="99"/>
      <c r="D48" s="99"/>
      <c r="E48" s="99"/>
      <c r="F48" s="99"/>
      <c r="G48" s="103"/>
      <c r="H48" s="106"/>
      <c r="I48" s="99"/>
      <c r="J48" s="99"/>
      <c r="K48" s="99"/>
      <c r="L48" s="102"/>
      <c r="M48" s="102"/>
      <c r="N48" s="99"/>
      <c r="O48" s="99"/>
      <c r="P48" s="99"/>
      <c r="Q48" s="99"/>
      <c r="R48" s="99"/>
      <c r="S48" s="104"/>
    </row>
    <row r="49" spans="1:21" s="98" customFormat="1" ht="22.5" customHeight="1">
      <c r="A49" s="267" t="s">
        <v>86</v>
      </c>
      <c r="B49" s="102" t="s">
        <v>256</v>
      </c>
      <c r="C49" s="102"/>
      <c r="D49" s="99"/>
      <c r="E49" s="99"/>
      <c r="F49" s="106" t="s">
        <v>257</v>
      </c>
      <c r="G49" s="99"/>
      <c r="H49" s="597"/>
      <c r="I49" s="625"/>
      <c r="J49" s="625"/>
      <c r="K49" s="625"/>
      <c r="L49" s="625"/>
      <c r="M49" s="102"/>
      <c r="N49" s="99"/>
      <c r="O49" s="99"/>
      <c r="P49" s="99"/>
      <c r="Q49" s="99"/>
      <c r="R49" s="99"/>
      <c r="S49" s="104"/>
      <c r="U49" s="98">
        <v>0</v>
      </c>
    </row>
    <row r="50" spans="1:19" s="98" customFormat="1" ht="12.75" customHeight="1">
      <c r="A50" s="208"/>
      <c r="B50" s="102"/>
      <c r="C50" s="99"/>
      <c r="D50" s="99"/>
      <c r="E50" s="99"/>
      <c r="F50" s="99"/>
      <c r="G50" s="103"/>
      <c r="H50" s="106"/>
      <c r="I50" s="99"/>
      <c r="J50" s="99"/>
      <c r="K50" s="99"/>
      <c r="L50" s="102"/>
      <c r="M50" s="102"/>
      <c r="N50" s="99"/>
      <c r="O50" s="99"/>
      <c r="P50" s="99"/>
      <c r="Q50" s="99"/>
      <c r="R50" s="99"/>
      <c r="S50" s="104"/>
    </row>
    <row r="51" spans="1:21" s="98" customFormat="1" ht="24" customHeight="1">
      <c r="A51" s="268" t="s">
        <v>88</v>
      </c>
      <c r="B51" s="265" t="s">
        <v>256</v>
      </c>
      <c r="C51" s="265"/>
      <c r="D51" s="263"/>
      <c r="E51" s="263"/>
      <c r="F51" s="262" t="s">
        <v>258</v>
      </c>
      <c r="G51" s="263"/>
      <c r="H51" s="624"/>
      <c r="I51" s="624"/>
      <c r="J51" s="624"/>
      <c r="K51" s="624"/>
      <c r="L51" s="624"/>
      <c r="M51" s="99"/>
      <c r="N51" s="99"/>
      <c r="O51" s="99"/>
      <c r="P51" s="99"/>
      <c r="Q51" s="99"/>
      <c r="R51" s="99"/>
      <c r="S51" s="104"/>
      <c r="U51" s="98">
        <v>0</v>
      </c>
    </row>
    <row r="52" spans="1:19" s="98" customFormat="1" ht="12.75" customHeight="1">
      <c r="A52" s="95"/>
      <c r="B52" s="99"/>
      <c r="C52" s="99"/>
      <c r="D52" s="99"/>
      <c r="E52" s="99"/>
      <c r="F52" s="99"/>
      <c r="G52" s="99"/>
      <c r="H52" s="594"/>
      <c r="I52" s="594"/>
      <c r="J52" s="103"/>
      <c r="K52" s="99"/>
      <c r="L52" s="99"/>
      <c r="M52" s="99"/>
      <c r="N52" s="99"/>
      <c r="O52" s="99"/>
      <c r="P52" s="99"/>
      <c r="Q52" s="99"/>
      <c r="R52" s="99"/>
      <c r="S52" s="104"/>
    </row>
    <row r="53" spans="1:23" s="98" customFormat="1" ht="12.75" customHeight="1">
      <c r="A53" s="208" t="s">
        <v>184</v>
      </c>
      <c r="B53" s="102" t="s">
        <v>259</v>
      </c>
      <c r="C53" s="102"/>
      <c r="D53" s="99"/>
      <c r="E53" s="99"/>
      <c r="F53" s="106" t="s">
        <v>260</v>
      </c>
      <c r="G53" s="99"/>
      <c r="H53" s="106"/>
      <c r="I53" s="597"/>
      <c r="J53" s="597"/>
      <c r="K53" s="597"/>
      <c r="L53" s="598"/>
      <c r="M53" s="99"/>
      <c r="N53" s="106" t="s">
        <v>263</v>
      </c>
      <c r="O53" s="99"/>
      <c r="P53" s="99"/>
      <c r="Q53" s="99"/>
      <c r="R53" s="99"/>
      <c r="S53" s="104"/>
      <c r="U53" s="98" t="b">
        <v>0</v>
      </c>
      <c r="V53" s="98" t="b">
        <v>0</v>
      </c>
      <c r="W53" s="98" t="b">
        <v>0</v>
      </c>
    </row>
    <row r="54" spans="1:23" s="98" customFormat="1" ht="12.75" customHeight="1">
      <c r="A54" s="208"/>
      <c r="B54" s="102" t="s">
        <v>261</v>
      </c>
      <c r="C54" s="102"/>
      <c r="D54" s="99"/>
      <c r="E54" s="99"/>
      <c r="F54" s="106" t="s">
        <v>262</v>
      </c>
      <c r="G54" s="99"/>
      <c r="H54" s="106"/>
      <c r="I54" s="599"/>
      <c r="J54" s="599"/>
      <c r="K54" s="599"/>
      <c r="L54" s="537"/>
      <c r="M54" s="99"/>
      <c r="N54" s="106" t="s">
        <v>264</v>
      </c>
      <c r="O54" s="99"/>
      <c r="P54" s="99"/>
      <c r="Q54" s="99"/>
      <c r="R54" s="99"/>
      <c r="S54" s="104"/>
      <c r="U54" s="98" t="b">
        <v>0</v>
      </c>
      <c r="V54" s="98" t="b">
        <v>0</v>
      </c>
      <c r="W54" s="98" t="b">
        <v>0</v>
      </c>
    </row>
    <row r="55" spans="1:19" s="98" customFormat="1" ht="12.75" customHeight="1">
      <c r="A55" s="208"/>
      <c r="B55" s="102"/>
      <c r="C55" s="102"/>
      <c r="D55" s="99"/>
      <c r="E55" s="103"/>
      <c r="F55" s="99"/>
      <c r="G55" s="103"/>
      <c r="H55" s="103"/>
      <c r="I55" s="103"/>
      <c r="J55" s="103"/>
      <c r="K55" s="99"/>
      <c r="L55" s="99"/>
      <c r="M55" s="99"/>
      <c r="N55" s="99"/>
      <c r="O55" s="99"/>
      <c r="P55" s="99"/>
      <c r="Q55" s="99"/>
      <c r="R55" s="99"/>
      <c r="S55" s="104"/>
    </row>
    <row r="56" spans="1:21" s="98" customFormat="1" ht="27" customHeight="1">
      <c r="A56" s="267" t="s">
        <v>131</v>
      </c>
      <c r="B56" s="102" t="s">
        <v>265</v>
      </c>
      <c r="C56" s="102"/>
      <c r="D56" s="99"/>
      <c r="E56" s="106" t="s">
        <v>266</v>
      </c>
      <c r="F56" s="99"/>
      <c r="G56" s="103"/>
      <c r="H56" s="99"/>
      <c r="I56" s="597"/>
      <c r="J56" s="597"/>
      <c r="K56" s="597"/>
      <c r="L56" s="597"/>
      <c r="M56" s="99"/>
      <c r="N56" s="99"/>
      <c r="O56" s="99"/>
      <c r="P56" s="99"/>
      <c r="Q56" s="99"/>
      <c r="R56" s="99"/>
      <c r="S56" s="104"/>
      <c r="U56" s="98">
        <v>0</v>
      </c>
    </row>
    <row r="57" spans="1:21" s="98" customFormat="1" ht="24" customHeight="1">
      <c r="A57" s="268" t="s">
        <v>132</v>
      </c>
      <c r="B57" s="265" t="s">
        <v>265</v>
      </c>
      <c r="C57" s="265"/>
      <c r="D57" s="263"/>
      <c r="E57" s="262" t="s">
        <v>266</v>
      </c>
      <c r="F57" s="263"/>
      <c r="G57" s="264"/>
      <c r="H57" s="263"/>
      <c r="I57" s="597"/>
      <c r="J57" s="597"/>
      <c r="K57" s="597"/>
      <c r="L57" s="597"/>
      <c r="M57" s="99"/>
      <c r="N57" s="99"/>
      <c r="O57" s="99"/>
      <c r="P57" s="99"/>
      <c r="Q57" s="99"/>
      <c r="R57" s="99"/>
      <c r="S57" s="104"/>
      <c r="U57" s="98">
        <v>0</v>
      </c>
    </row>
    <row r="58" spans="1:19" s="98" customFormat="1" ht="12.75" customHeight="1">
      <c r="A58" s="208"/>
      <c r="B58" s="102"/>
      <c r="C58" s="102"/>
      <c r="D58" s="99"/>
      <c r="E58" s="99"/>
      <c r="F58" s="106"/>
      <c r="G58" s="103"/>
      <c r="H58" s="99"/>
      <c r="I58" s="106"/>
      <c r="J58" s="106"/>
      <c r="K58" s="99"/>
      <c r="L58" s="99"/>
      <c r="M58" s="99"/>
      <c r="N58" s="99"/>
      <c r="O58" s="99"/>
      <c r="P58" s="99"/>
      <c r="Q58" s="99"/>
      <c r="R58" s="99"/>
      <c r="S58" s="104"/>
    </row>
    <row r="59" spans="1:19" ht="14.25">
      <c r="A59" s="224" t="s">
        <v>87</v>
      </c>
      <c r="B59" s="79"/>
      <c r="C59" s="79"/>
      <c r="D59" s="79"/>
      <c r="E59" s="79"/>
      <c r="F59" s="79"/>
      <c r="G59" s="84"/>
      <c r="H59" s="79"/>
      <c r="I59" s="79"/>
      <c r="J59" s="79"/>
      <c r="K59" s="79"/>
      <c r="L59" s="79"/>
      <c r="M59" s="79"/>
      <c r="N59" s="79"/>
      <c r="O59" s="79"/>
      <c r="P59" s="79"/>
      <c r="Q59" s="79"/>
      <c r="R59" s="79"/>
      <c r="S59" s="223"/>
    </row>
    <row r="60" spans="1:19" ht="15">
      <c r="A60" s="225"/>
      <c r="B60" s="219"/>
      <c r="C60" s="219"/>
      <c r="D60" s="219"/>
      <c r="E60" s="219"/>
      <c r="F60" s="79"/>
      <c r="G60" s="86" t="s">
        <v>26</v>
      </c>
      <c r="H60" s="79"/>
      <c r="I60" s="85" t="s">
        <v>27</v>
      </c>
      <c r="J60" s="85"/>
      <c r="K60" s="79"/>
      <c r="L60" s="79"/>
      <c r="M60" s="79"/>
      <c r="N60" s="79"/>
      <c r="O60" s="79"/>
      <c r="P60" s="79"/>
      <c r="Q60" s="79"/>
      <c r="R60" s="79"/>
      <c r="S60" s="223"/>
    </row>
    <row r="61" spans="1:19" ht="14.25">
      <c r="A61" s="226" t="s">
        <v>214</v>
      </c>
      <c r="B61" s="219"/>
      <c r="C61" s="219"/>
      <c r="D61" s="219"/>
      <c r="E61" s="219"/>
      <c r="F61" s="79"/>
      <c r="G61" s="18"/>
      <c r="H61" s="79"/>
      <c r="I61" s="18"/>
      <c r="J61" s="23"/>
      <c r="K61" s="79"/>
      <c r="L61" s="79"/>
      <c r="M61" s="79"/>
      <c r="N61" s="79"/>
      <c r="O61" s="79"/>
      <c r="P61" s="79"/>
      <c r="Q61" s="79"/>
      <c r="R61" s="79"/>
      <c r="S61" s="223"/>
    </row>
    <row r="62" spans="1:19" ht="14.25">
      <c r="A62" s="226" t="s">
        <v>219</v>
      </c>
      <c r="B62" s="219"/>
      <c r="C62" s="219"/>
      <c r="D62" s="219"/>
      <c r="E62" s="79"/>
      <c r="F62" s="79"/>
      <c r="G62" s="18"/>
      <c r="H62" s="79"/>
      <c r="I62" s="18"/>
      <c r="J62" s="23"/>
      <c r="K62" s="79"/>
      <c r="L62" s="79"/>
      <c r="M62" s="79"/>
      <c r="N62" s="79"/>
      <c r="O62" s="79"/>
      <c r="P62" s="79"/>
      <c r="Q62" s="79"/>
      <c r="R62" s="79"/>
      <c r="S62" s="223"/>
    </row>
    <row r="63" spans="1:19" ht="14.25">
      <c r="A63" s="226" t="s">
        <v>215</v>
      </c>
      <c r="B63" s="23"/>
      <c r="C63" s="219"/>
      <c r="D63" s="219"/>
      <c r="E63" s="79"/>
      <c r="F63" s="79"/>
      <c r="G63" s="18"/>
      <c r="H63" s="79"/>
      <c r="I63" s="18"/>
      <c r="J63" s="23"/>
      <c r="K63" s="79"/>
      <c r="L63" s="79"/>
      <c r="M63" s="79"/>
      <c r="N63" s="79"/>
      <c r="O63" s="79"/>
      <c r="P63" s="79"/>
      <c r="Q63" s="79"/>
      <c r="R63" s="79"/>
      <c r="S63" s="223"/>
    </row>
    <row r="64" spans="1:19" ht="25.5" customHeight="1">
      <c r="A64" s="622" t="s">
        <v>216</v>
      </c>
      <c r="B64" s="623"/>
      <c r="C64" s="623"/>
      <c r="D64" s="623"/>
      <c r="E64" s="623"/>
      <c r="F64" s="79"/>
      <c r="G64" s="18"/>
      <c r="H64" s="79"/>
      <c r="I64" s="18"/>
      <c r="J64" s="23"/>
      <c r="K64" s="79"/>
      <c r="L64" s="79"/>
      <c r="M64" s="79"/>
      <c r="N64" s="79"/>
      <c r="O64" s="79"/>
      <c r="P64" s="79"/>
      <c r="Q64" s="79"/>
      <c r="R64" s="79"/>
      <c r="S64" s="223"/>
    </row>
    <row r="65" spans="1:19" ht="14.25">
      <c r="A65" s="227" t="s">
        <v>217</v>
      </c>
      <c r="B65" s="228"/>
      <c r="C65" s="228"/>
      <c r="D65" s="228"/>
      <c r="E65" s="229"/>
      <c r="F65" s="229"/>
      <c r="G65" s="19"/>
      <c r="H65" s="229"/>
      <c r="I65" s="19"/>
      <c r="J65" s="231"/>
      <c r="K65" s="229"/>
      <c r="L65" s="229"/>
      <c r="M65" s="229"/>
      <c r="N65" s="229"/>
      <c r="O65" s="229"/>
      <c r="P65" s="229"/>
      <c r="Q65" s="229"/>
      <c r="R65" s="229"/>
      <c r="S65" s="230"/>
    </row>
    <row r="66" spans="1:19" ht="24" customHeight="1">
      <c r="A66" s="343" t="s">
        <v>171</v>
      </c>
      <c r="B66" s="530"/>
      <c r="C66" s="595"/>
      <c r="D66" s="595"/>
      <c r="E66" s="595"/>
      <c r="F66" s="595"/>
      <c r="G66" s="595"/>
      <c r="H66" s="595"/>
      <c r="I66" s="595"/>
      <c r="J66" s="595"/>
      <c r="K66" s="595"/>
      <c r="L66" s="595"/>
      <c r="M66" s="595"/>
      <c r="N66" s="595"/>
      <c r="O66" s="595"/>
      <c r="P66" s="595"/>
      <c r="Q66" s="595"/>
      <c r="R66" s="595"/>
      <c r="S66" s="596"/>
    </row>
    <row r="67" spans="1:19" ht="15">
      <c r="A67" s="235" t="s">
        <v>29</v>
      </c>
      <c r="B67" s="210"/>
      <c r="C67" s="210"/>
      <c r="D67" s="210"/>
      <c r="E67" s="210"/>
      <c r="F67" s="210"/>
      <c r="G67" s="243"/>
      <c r="H67" s="210"/>
      <c r="I67" s="210"/>
      <c r="J67" s="210"/>
      <c r="K67" s="210"/>
      <c r="L67" s="210"/>
      <c r="M67" s="210"/>
      <c r="N67" s="210"/>
      <c r="O67" s="210"/>
      <c r="P67" s="210"/>
      <c r="Q67" s="210"/>
      <c r="R67" s="210"/>
      <c r="S67" s="210"/>
    </row>
    <row r="68" spans="1:14" ht="23.25" customHeight="1">
      <c r="A68" s="592" t="s">
        <v>148</v>
      </c>
      <c r="B68" s="593"/>
      <c r="C68" s="593"/>
      <c r="D68" s="593"/>
      <c r="E68" s="593"/>
      <c r="F68" s="593"/>
      <c r="G68" s="593"/>
      <c r="H68" s="593"/>
      <c r="I68" s="593"/>
      <c r="J68" s="593"/>
      <c r="K68" s="593"/>
      <c r="L68" s="593"/>
      <c r="M68" s="593"/>
      <c r="N68" s="593"/>
    </row>
    <row r="69" spans="1:10" ht="14.25">
      <c r="A69" s="236"/>
      <c r="B69" s="75"/>
      <c r="G69" s="87"/>
      <c r="I69" s="75"/>
      <c r="J69" s="75"/>
    </row>
    <row r="70" spans="1:10" ht="14.25">
      <c r="A70" s="75"/>
      <c r="B70" s="75"/>
      <c r="G70" s="87"/>
      <c r="I70" s="75"/>
      <c r="J70" s="75"/>
    </row>
    <row r="71" spans="1:10" ht="14.25">
      <c r="A71" s="75"/>
      <c r="B71" s="75"/>
      <c r="G71" s="87"/>
      <c r="I71" s="75"/>
      <c r="J71" s="75"/>
    </row>
    <row r="72" spans="1:10" ht="14.25">
      <c r="A72" s="75"/>
      <c r="B72" s="75"/>
      <c r="G72" s="87"/>
      <c r="I72" s="75"/>
      <c r="J72" s="75"/>
    </row>
    <row r="73" spans="1:10" ht="14.25">
      <c r="A73" s="75"/>
      <c r="B73" s="75"/>
      <c r="G73" s="87"/>
      <c r="I73" s="75"/>
      <c r="J73" s="75"/>
    </row>
    <row r="74" spans="1:10" ht="14.25">
      <c r="A74" s="75"/>
      <c r="B74" s="75"/>
      <c r="G74" s="87"/>
      <c r="I74" s="75"/>
      <c r="J74" s="75"/>
    </row>
    <row r="75" spans="1:10" ht="14.25">
      <c r="A75" s="75"/>
      <c r="B75" s="75"/>
      <c r="G75" s="87"/>
      <c r="I75" s="75"/>
      <c r="J75" s="75"/>
    </row>
    <row r="76" spans="1:10" ht="14.25">
      <c r="A76" s="75"/>
      <c r="B76" s="75"/>
      <c r="G76" s="87"/>
      <c r="I76" s="75"/>
      <c r="J76" s="75"/>
    </row>
    <row r="77" spans="1:10" ht="14.25">
      <c r="A77" s="75"/>
      <c r="B77" s="75"/>
      <c r="G77" s="87"/>
      <c r="I77" s="75"/>
      <c r="J77" s="75"/>
    </row>
    <row r="78" spans="1:10" ht="14.25">
      <c r="A78" s="75"/>
      <c r="B78" s="75"/>
      <c r="G78" s="87"/>
      <c r="I78" s="75"/>
      <c r="J78" s="75"/>
    </row>
    <row r="79" spans="1:10" ht="14.25">
      <c r="A79" s="75"/>
      <c r="B79" s="75"/>
      <c r="G79" s="87"/>
      <c r="I79" s="75"/>
      <c r="J79" s="75"/>
    </row>
    <row r="80" spans="1:10" ht="14.25">
      <c r="A80" s="75"/>
      <c r="B80" s="75"/>
      <c r="G80" s="87"/>
      <c r="I80" s="75"/>
      <c r="J80" s="75"/>
    </row>
    <row r="81" spans="1:10" ht="14.25">
      <c r="A81" s="75"/>
      <c r="B81" s="75"/>
      <c r="G81" s="87"/>
      <c r="I81" s="75"/>
      <c r="J81" s="75"/>
    </row>
    <row r="82" spans="1:10" ht="14.25">
      <c r="A82" s="75"/>
      <c r="B82" s="75"/>
      <c r="G82" s="87"/>
      <c r="I82" s="75"/>
      <c r="J82" s="75"/>
    </row>
    <row r="83" spans="1:10" ht="14.25">
      <c r="A83" s="75"/>
      <c r="B83" s="75"/>
      <c r="G83" s="87"/>
      <c r="I83" s="75"/>
      <c r="J83" s="75"/>
    </row>
    <row r="84" spans="1:10" ht="14.25">
      <c r="A84" s="75"/>
      <c r="B84" s="75"/>
      <c r="G84" s="87"/>
      <c r="I84" s="75"/>
      <c r="J84" s="75"/>
    </row>
    <row r="85" spans="1:10" ht="14.25">
      <c r="A85" s="75"/>
      <c r="B85" s="75"/>
      <c r="G85" s="87"/>
      <c r="I85" s="75"/>
      <c r="J85" s="75"/>
    </row>
    <row r="86" spans="1:10" ht="14.25">
      <c r="A86" s="75"/>
      <c r="B86" s="75"/>
      <c r="G86" s="87"/>
      <c r="I86" s="75"/>
      <c r="J86" s="75"/>
    </row>
    <row r="87" spans="1:10" ht="14.25">
      <c r="A87" s="75"/>
      <c r="B87" s="75"/>
      <c r="G87" s="87"/>
      <c r="I87" s="75"/>
      <c r="J87" s="75"/>
    </row>
    <row r="88" spans="1:10" ht="14.25">
      <c r="A88" s="75"/>
      <c r="B88" s="75"/>
      <c r="G88" s="87"/>
      <c r="I88" s="75"/>
      <c r="J88" s="75"/>
    </row>
    <row r="89" spans="1:10" ht="14.25">
      <c r="A89" s="75"/>
      <c r="B89" s="75"/>
      <c r="G89" s="87"/>
      <c r="I89" s="75"/>
      <c r="J89" s="75"/>
    </row>
    <row r="90" spans="1:10" ht="14.25">
      <c r="A90" s="75"/>
      <c r="B90" s="75"/>
      <c r="G90" s="87"/>
      <c r="I90" s="75"/>
      <c r="J90" s="75"/>
    </row>
    <row r="91" spans="1:10" ht="14.25">
      <c r="A91" s="75"/>
      <c r="B91" s="75"/>
      <c r="G91" s="87"/>
      <c r="I91" s="75"/>
      <c r="J91" s="75"/>
    </row>
    <row r="92" spans="1:10" ht="14.25">
      <c r="A92" s="75"/>
      <c r="B92" s="75"/>
      <c r="G92" s="87"/>
      <c r="I92" s="75"/>
      <c r="J92" s="75"/>
    </row>
    <row r="93" spans="1:10" ht="14.25">
      <c r="A93" s="75"/>
      <c r="B93" s="75"/>
      <c r="G93" s="87"/>
      <c r="I93" s="75"/>
      <c r="J93" s="75"/>
    </row>
    <row r="94" spans="1:10" ht="14.25">
      <c r="A94" s="75"/>
      <c r="B94" s="75"/>
      <c r="G94" s="87"/>
      <c r="I94" s="75"/>
      <c r="J94" s="75"/>
    </row>
    <row r="95" spans="1:10" ht="14.25">
      <c r="A95" s="75"/>
      <c r="B95" s="75"/>
      <c r="G95" s="87"/>
      <c r="I95" s="75"/>
      <c r="J95" s="75"/>
    </row>
    <row r="96" spans="1:10" ht="14.25">
      <c r="A96" s="75"/>
      <c r="B96" s="75"/>
      <c r="G96" s="87"/>
      <c r="I96" s="75"/>
      <c r="J96" s="75"/>
    </row>
    <row r="97" spans="1:10" ht="14.25">
      <c r="A97" s="75"/>
      <c r="B97" s="75"/>
      <c r="G97" s="87"/>
      <c r="I97" s="75"/>
      <c r="J97" s="75"/>
    </row>
    <row r="98" spans="1:10" ht="14.25">
      <c r="A98" s="75"/>
      <c r="B98" s="75"/>
      <c r="G98" s="87"/>
      <c r="I98" s="75"/>
      <c r="J98" s="75"/>
    </row>
    <row r="99" spans="1:10" ht="14.25">
      <c r="A99" s="75"/>
      <c r="B99" s="75"/>
      <c r="G99" s="87"/>
      <c r="I99" s="75"/>
      <c r="J99" s="75"/>
    </row>
    <row r="100" spans="1:10" ht="14.25">
      <c r="A100" s="75"/>
      <c r="B100" s="75"/>
      <c r="G100" s="87"/>
      <c r="I100" s="75"/>
      <c r="J100" s="75"/>
    </row>
    <row r="101" spans="1:10" ht="14.25">
      <c r="A101" s="75"/>
      <c r="B101" s="75"/>
      <c r="G101" s="87"/>
      <c r="I101" s="75"/>
      <c r="J101" s="75"/>
    </row>
    <row r="102" spans="1:10" ht="14.25">
      <c r="A102" s="75"/>
      <c r="B102" s="75"/>
      <c r="G102" s="87"/>
      <c r="I102" s="75"/>
      <c r="J102" s="75"/>
    </row>
    <row r="103" spans="1:10" ht="14.25">
      <c r="A103" s="75"/>
      <c r="B103" s="75"/>
      <c r="G103" s="87"/>
      <c r="I103" s="75"/>
      <c r="J103" s="75"/>
    </row>
    <row r="104" spans="1:10" ht="14.25">
      <c r="A104" s="75"/>
      <c r="B104" s="75"/>
      <c r="G104" s="87"/>
      <c r="I104" s="75"/>
      <c r="J104" s="75"/>
    </row>
  </sheetData>
  <sheetProtection/>
  <protectedRanges>
    <protectedRange sqref="F49 I11:M11 N53:N54 K53:K54 E12:F12 E9:F10 E55 I55:J55 I52:J52 A9:D12 F53:F54 B41:F42 H53:H55 A42 I44:J45 I47:J50 H43:H50 L43:M50 A53:C55 F51 A43:C51" name="Range1"/>
    <protectedRange sqref="E60:E61 G61:G63 I61:J63" name="Range18"/>
    <protectedRange sqref="A4:F7" name="Range11_1_1"/>
    <protectedRange sqref="A8:F8" name="Range1_1_1"/>
    <protectedRange sqref="J56 L56" name="Range1_1"/>
    <protectedRange sqref="J57 L57" name="Range1_1_2"/>
  </protectedRanges>
  <mergeCells count="38">
    <mergeCell ref="I57:L57"/>
    <mergeCell ref="A64:E64"/>
    <mergeCell ref="B28:D28"/>
    <mergeCell ref="H29:J29"/>
    <mergeCell ref="H51:L51"/>
    <mergeCell ref="H49:L49"/>
    <mergeCell ref="K29:M29"/>
    <mergeCell ref="B29:D29"/>
    <mergeCell ref="H15:J15"/>
    <mergeCell ref="K15:M15"/>
    <mergeCell ref="B15:D15"/>
    <mergeCell ref="E15:G15"/>
    <mergeCell ref="A9:F9"/>
    <mergeCell ref="A4:S4"/>
    <mergeCell ref="A8:S8"/>
    <mergeCell ref="A7:S7"/>
    <mergeCell ref="A6:S6"/>
    <mergeCell ref="A5:S5"/>
    <mergeCell ref="B11:D11"/>
    <mergeCell ref="B14:D14"/>
    <mergeCell ref="E14:G14"/>
    <mergeCell ref="E29:G29"/>
    <mergeCell ref="E28:G28"/>
    <mergeCell ref="N29:S29"/>
    <mergeCell ref="J11:L11"/>
    <mergeCell ref="N14:S14"/>
    <mergeCell ref="H14:M14"/>
    <mergeCell ref="N15:S15"/>
    <mergeCell ref="A68:N68"/>
    <mergeCell ref="H52:I52"/>
    <mergeCell ref="B66:S66"/>
    <mergeCell ref="I53:L53"/>
    <mergeCell ref="I54:L54"/>
    <mergeCell ref="N28:S28"/>
    <mergeCell ref="H28:M28"/>
    <mergeCell ref="N47:Q47"/>
    <mergeCell ref="N44:Q44"/>
    <mergeCell ref="I56:L56"/>
  </mergeCells>
  <conditionalFormatting sqref="B31">
    <cfRule type="cellIs" priority="1" dxfId="218" operator="notEqual" stopIfTrue="1">
      <formula>$H$31+$I$31+$J$31</formula>
    </cfRule>
  </conditionalFormatting>
  <conditionalFormatting sqref="C31">
    <cfRule type="cellIs" priority="2" dxfId="218" operator="notEqual" stopIfTrue="1">
      <formula>$K$31+$L$31+$M$31</formula>
    </cfRule>
  </conditionalFormatting>
  <conditionalFormatting sqref="B17:B25 B32 B36">
    <cfRule type="cellIs" priority="3" dxfId="218" operator="notEqual" stopIfTrue="1">
      <formula>H17+I17+J17</formula>
    </cfRule>
  </conditionalFormatting>
  <conditionalFormatting sqref="C17:C18 C22 C32 C36">
    <cfRule type="cellIs" priority="4" dxfId="218" operator="notEqual" stopIfTrue="1">
      <formula>K17+L17+M17</formula>
    </cfRule>
  </conditionalFormatting>
  <conditionalFormatting sqref="C21">
    <cfRule type="cellIs" priority="5" dxfId="218" operator="notEqual" stopIfTrue="1">
      <formula>$K$21+$L$21+$M$21</formula>
    </cfRule>
  </conditionalFormatting>
  <conditionalFormatting sqref="C20">
    <cfRule type="cellIs" priority="6" dxfId="218" operator="notEqual" stopIfTrue="1">
      <formula>$K$20+$L$20+$M$20</formula>
    </cfRule>
  </conditionalFormatting>
  <conditionalFormatting sqref="C19">
    <cfRule type="cellIs" priority="7" dxfId="218" operator="notEqual" stopIfTrue="1">
      <formula>$K$19+$L$19+$M$19</formula>
    </cfRule>
  </conditionalFormatting>
  <conditionalFormatting sqref="C23">
    <cfRule type="cellIs" priority="8" dxfId="218" operator="notEqual" stopIfTrue="1">
      <formula>$K$23+$L$23+$M$23</formula>
    </cfRule>
  </conditionalFormatting>
  <conditionalFormatting sqref="C24">
    <cfRule type="cellIs" priority="9" dxfId="218" operator="notEqual" stopIfTrue="1">
      <formula>$K$24+$L$24+$M$24</formula>
    </cfRule>
  </conditionalFormatting>
  <conditionalFormatting sqref="C25">
    <cfRule type="cellIs" priority="10" dxfId="218" operator="notEqual" stopIfTrue="1">
      <formula>$K$25+$L$25+$M$25</formula>
    </cfRule>
  </conditionalFormatting>
  <conditionalFormatting sqref="B33">
    <cfRule type="cellIs" priority="11" dxfId="218" operator="notEqual" stopIfTrue="1">
      <formula>$H$33+$I$33+$J$33</formula>
    </cfRule>
  </conditionalFormatting>
  <conditionalFormatting sqref="B34">
    <cfRule type="cellIs" priority="12" dxfId="218" operator="notEqual" stopIfTrue="1">
      <formula>$H$34+$I$34+$J$34</formula>
    </cfRule>
  </conditionalFormatting>
  <conditionalFormatting sqref="B35">
    <cfRule type="cellIs" priority="13" dxfId="218" operator="notEqual" stopIfTrue="1">
      <formula>$H$35+$I$35+$J$35</formula>
    </cfRule>
  </conditionalFormatting>
  <conditionalFormatting sqref="B37">
    <cfRule type="cellIs" priority="14" dxfId="218" operator="notEqual" stopIfTrue="1">
      <formula>$H$37+$I$37+$J$37</formula>
    </cfRule>
  </conditionalFormatting>
  <conditionalFormatting sqref="B38">
    <cfRule type="cellIs" priority="15" dxfId="218" operator="notEqual" stopIfTrue="1">
      <formula>$H$38+$I$38+$J$38</formula>
    </cfRule>
  </conditionalFormatting>
  <conditionalFormatting sqref="B39">
    <cfRule type="cellIs" priority="16" dxfId="218" operator="notEqual" stopIfTrue="1">
      <formula>$H$39+$I$39+$J$39</formula>
    </cfRule>
  </conditionalFormatting>
  <conditionalFormatting sqref="C33">
    <cfRule type="cellIs" priority="17" dxfId="218" operator="notEqual" stopIfTrue="1">
      <formula>$K$33+$L$33+$M$33</formula>
    </cfRule>
  </conditionalFormatting>
  <conditionalFormatting sqref="C34">
    <cfRule type="cellIs" priority="18" dxfId="218" operator="notEqual" stopIfTrue="1">
      <formula>$K$34+$L$34+$M$34</formula>
    </cfRule>
  </conditionalFormatting>
  <conditionalFormatting sqref="C35">
    <cfRule type="cellIs" priority="19" dxfId="218" operator="notEqual" stopIfTrue="1">
      <formula>$K$35+$L$35+$M$35</formula>
    </cfRule>
  </conditionalFormatting>
  <conditionalFormatting sqref="C37">
    <cfRule type="cellIs" priority="20" dxfId="218" operator="notEqual" stopIfTrue="1">
      <formula>$K$37+$L$37+$M$37</formula>
    </cfRule>
  </conditionalFormatting>
  <conditionalFormatting sqref="C38">
    <cfRule type="cellIs" priority="21" dxfId="218" operator="notEqual" stopIfTrue="1">
      <formula>$K$38+$L$38+$M$38</formula>
    </cfRule>
  </conditionalFormatting>
  <conditionalFormatting sqref="C39">
    <cfRule type="cellIs" priority="22" dxfId="218" operator="notEqual" stopIfTrue="1">
      <formula>$K$39+$L$39+$M$39</formula>
    </cfRule>
  </conditionalFormatting>
  <dataValidations count="17">
    <dataValidation type="custom" allowBlank="1" showInputMessage="1" showErrorMessage="1" errorTitle="Invalid" error="Sample size cannot be less than Survey contacts" sqref="G62 I62">
      <formula1>G62&gt;=G63</formula1>
    </dataValidation>
    <dataValidation type="custom" allowBlank="1" showInputMessage="1" showErrorMessage="1" errorTitle="Invalid" error="Completed surveys cannot be greater than survey contacts" sqref="G64 I64">
      <formula1>G64&lt;=G63</formula1>
    </dataValidation>
    <dataValidation type="custom" allowBlank="1" showInputMessage="1" showErrorMessage="1" errorTitle="Invalid" error="Survey contacts cannot be greater than completed survey" sqref="G63 I63">
      <formula1>G63&gt;=G64</formula1>
    </dataValidation>
    <dataValidation type="custom" allowBlank="1" showErrorMessage="1" promptTitle="CAUTION!" prompt="Do Not Enter! This is an automatically calculated total!" errorTitle="CAUTION!" error="DO Not Enter! This is an automatically calculated total!" sqref="D32:G32 N32:S32">
      <formula1>"SUM(B33:B35)"</formula1>
    </dataValidation>
    <dataValidation type="custom" allowBlank="1" showErrorMessage="1" promptTitle="CAUTION!" prompt="Do Not Enter! This is an automatically calculated total!" errorTitle="CAUTION!" error="Do Not Enter! This is an automatically calculated total!" sqref="D36:G36 N36:S36">
      <formula1>"SUM(B37:B39)"</formula1>
    </dataValidation>
    <dataValidation type="textLength" operator="lessThanOrEqual" allowBlank="1" showErrorMessage="1" promptTitle="Footnote is too long!" prompt="Footnotes cannot be longer than 255 characters, please enter additional footnotes as a &quot;General Footnote&quot; on a separate page." errorTitle="Footnote is too long!" error="The note you are trying to enter is too long for this field (greater than 255 characters). Please use the General Comments sheet for this note!" sqref="B66:S66">
      <formula1>255</formula1>
    </dataValidation>
    <dataValidation type="custom" allowBlank="1" showErrorMessage="1" promptTitle="CAUTION" prompt="Do not enter, this is an automatically calculated total of Child &amp; Adults in Arrested." errorTitle="CAUTION" error="Do not enter, this is an automatically calculated total." sqref="D17 D31:S31 F17:S17">
      <formula1>"None"</formula1>
    </dataValidation>
    <dataValidation type="custom" allowBlank="1" showErrorMessage="1" promptTitle="CAUTION" prompt="Do not enter, this is an automatically calculated total." errorTitle="CAUTION" error="Do not enter, this is an automatically calculated total." sqref="H36:M36 H32:M32 D18:S18 D22:S22">
      <formula1>"None"</formula1>
    </dataValidation>
    <dataValidation type="textLength" operator="equal" allowBlank="1" showErrorMessage="1" errorTitle="ERROR" error="Please enter two character state abbreviation only" sqref="B11:D11">
      <formula1>2</formula1>
    </dataValidation>
    <dataValidation type="custom" allowBlank="1" showInputMessage="1" showErrorMessage="1" promptTitle="CAUTION" prompt="if RED, this total is does not match with T1 to T2 change (If arrested at T1)" errorTitle="CAUTION" error="Do not enter, this is an automatically calculated total." sqref="B31 B17">
      <formula1>"None"</formula1>
    </dataValidation>
    <dataValidation type="custom" allowBlank="1" showInputMessage="1" showErrorMessage="1" promptTitle="CAUTION" prompt="if RED, this total is does not match with T1 to T2 change (If  Not Arrested at T1)" errorTitle="CAUTION" error="Do not enter, this is an automatically calculated total." sqref="C31 C17">
      <formula1>"None"</formula1>
    </dataValidation>
    <dataValidation type="custom" allowBlank="1" showInputMessage="1" showErrorMessage="1" promptTitle="CAUTION" prompt="if RED, this total is does not match with T1 to T2 change (If arrested at T1)" errorTitle="CAUTION" error="Do not enter, this is an automatically calculated total of Child &amp; Adults in Arrested." sqref="B36 B22 B18 B32">
      <formula1>"None"</formula1>
    </dataValidation>
    <dataValidation type="custom" allowBlank="1" showInputMessage="1" showErrorMessage="1" promptTitle="CAUTION" prompt="if RED, this total is does not match with T1 to T2 change (If  Not Arrested at T1)" errorTitle="CAUTION" error="Do not enter, this is an automatically calculated total of Child &amp; Adults in Arrested." sqref="C18 C36 C32 C22">
      <formula1>"None"</formula1>
    </dataValidation>
    <dataValidation allowBlank="1" showErrorMessage="1" promptTitle="CAUTION" prompt="if RED, this total is does not match with T1 to T2 change (If arrested at T1)" errorTitle="CAUTION" error="Do not enter, this is an automatically calculated total of Child &amp; Adults in Arrested." sqref="B19:C21 B37:C39 B33:C35 B23:C25"/>
    <dataValidation type="custom" allowBlank="1" showErrorMessage="1" error="Do not enter, this is an automatically calculated total." sqref="S23:S25 S19:S21">
      <formula1>"None"</formula1>
    </dataValidation>
    <dataValidation type="custom" allowBlank="1" showInputMessage="1" showErrorMessage="1" error="Do not enter, this is an automatically calculated total." sqref="S33:S35 S37:S39">
      <formula1>"None"</formula1>
    </dataValidation>
    <dataValidation type="custom" allowBlank="1" showErrorMessage="1" promptTitle="CAUTION" prompt="Do not enter, this is an automatically calculated total of Child &amp; Adults in Arrested." errorTitle="CAUTION" error="Do not enter, this is an automatically calculated tota." sqref="E17">
      <formula1>"None"</formula1>
    </dataValidation>
  </dataValidations>
  <printOptions horizontalCentered="1"/>
  <pageMargins left="0" right="0" top="0.25" bottom="0.5" header="0.25" footer="0.25"/>
  <pageSetup fitToHeight="2" horizontalDpi="600" verticalDpi="600" orientation="landscape" scale="63" r:id="rId3"/>
  <headerFooter alignWithMargins="0">
    <oddFooter>&amp;LFY 2017 Uniform Reporting System (URS) Table 19A&amp;RPage &amp;P</oddFooter>
  </headerFooter>
  <rowBreaks count="1" manualBreakCount="1">
    <brk id="40" max="18" man="1"/>
  </rowBreaks>
  <ignoredErrors>
    <ignoredError sqref="S22 S36" formula="1"/>
  </ignoredErrors>
  <drawing r:id="rId2"/>
  <legacyDrawing r:id="rId1"/>
</worksheet>
</file>

<file path=xl/worksheets/sheet11.xml><?xml version="1.0" encoding="utf-8"?>
<worksheet xmlns="http://schemas.openxmlformats.org/spreadsheetml/2006/main" xmlns:r="http://schemas.openxmlformats.org/officeDocument/2006/relationships">
  <sheetPr codeName="Sheet28"/>
  <dimension ref="A1:Z93"/>
  <sheetViews>
    <sheetView zoomScalePageLayoutView="0" workbookViewId="0" topLeftCell="A1">
      <selection activeCell="A1" sqref="A1"/>
    </sheetView>
  </sheetViews>
  <sheetFormatPr defaultColWidth="9.140625" defaultRowHeight="12.75"/>
  <cols>
    <col min="1" max="1" width="33.421875" style="82" customWidth="1"/>
    <col min="2" max="2" width="9.00390625" style="82" customWidth="1"/>
    <col min="3" max="3" width="9.57421875" style="75" customWidth="1"/>
    <col min="4" max="4" width="8.28125" style="75" customWidth="1"/>
    <col min="5" max="5" width="9.00390625" style="75" customWidth="1"/>
    <col min="6" max="6" width="10.00390625" style="75" customWidth="1"/>
    <col min="7" max="7" width="8.421875" style="75" customWidth="1"/>
    <col min="8" max="8" width="9.8515625" style="75" customWidth="1"/>
    <col min="9" max="10" width="9.28125" style="87" customWidth="1"/>
    <col min="11" max="11" width="9.421875" style="75" customWidth="1"/>
    <col min="12" max="13" width="9.00390625" style="75" customWidth="1"/>
    <col min="14" max="14" width="8.28125" style="75" customWidth="1"/>
    <col min="15" max="15" width="7.140625" style="75" customWidth="1"/>
    <col min="16" max="16" width="8.7109375" style="75" customWidth="1"/>
    <col min="17" max="18" width="8.28125" style="75" customWidth="1"/>
    <col min="19" max="19" width="9.140625" style="75" customWidth="1"/>
    <col min="20" max="20" width="12.421875" style="75" customWidth="1"/>
    <col min="21" max="22" width="12.28125" style="75" customWidth="1"/>
    <col min="23" max="16384" width="9.140625" style="75" customWidth="1"/>
  </cols>
  <sheetData>
    <row r="1" spans="1:10" s="71" customFormat="1" ht="14.25">
      <c r="A1" s="70" t="s">
        <v>297</v>
      </c>
      <c r="B1" s="70"/>
      <c r="I1" s="89"/>
      <c r="J1" s="89"/>
    </row>
    <row r="2" spans="1:10" s="72" customFormat="1" ht="12.75">
      <c r="A2" s="394"/>
      <c r="I2" s="90"/>
      <c r="J2" s="90"/>
    </row>
    <row r="3" spans="9:10" s="72" customFormat="1" ht="9" customHeight="1">
      <c r="I3" s="90"/>
      <c r="J3" s="90"/>
    </row>
    <row r="4" spans="1:10" s="72" customFormat="1" ht="18.75" customHeight="1">
      <c r="A4" s="73" t="s">
        <v>151</v>
      </c>
      <c r="I4" s="90"/>
      <c r="J4" s="90"/>
    </row>
    <row r="5" spans="1:10" s="71" customFormat="1" ht="8.25" customHeight="1">
      <c r="A5" s="74"/>
      <c r="B5" s="74"/>
      <c r="I5" s="89"/>
      <c r="J5" s="89"/>
    </row>
    <row r="6" spans="1:19" s="71" customFormat="1" ht="18.75" customHeight="1">
      <c r="A6" s="620" t="s">
        <v>89</v>
      </c>
      <c r="B6" s="620"/>
      <c r="C6" s="620"/>
      <c r="D6" s="620"/>
      <c r="E6" s="620"/>
      <c r="F6" s="620"/>
      <c r="G6" s="620"/>
      <c r="H6" s="620"/>
      <c r="I6" s="620"/>
      <c r="J6" s="620"/>
      <c r="K6" s="620"/>
      <c r="L6" s="620"/>
      <c r="M6" s="620"/>
      <c r="N6" s="631"/>
      <c r="O6" s="631"/>
      <c r="P6" s="631"/>
      <c r="Q6" s="631"/>
      <c r="R6" s="631"/>
      <c r="S6" s="631"/>
    </row>
    <row r="7" spans="1:19" s="71" customFormat="1" ht="27" customHeight="1">
      <c r="A7" s="618" t="s">
        <v>90</v>
      </c>
      <c r="B7" s="618"/>
      <c r="C7" s="618"/>
      <c r="D7" s="618"/>
      <c r="E7" s="618"/>
      <c r="F7" s="618"/>
      <c r="G7" s="619"/>
      <c r="H7" s="619"/>
      <c r="I7" s="619"/>
      <c r="J7" s="619"/>
      <c r="K7" s="619"/>
      <c r="L7" s="619"/>
      <c r="M7" s="619"/>
      <c r="N7" s="619"/>
      <c r="O7" s="619"/>
      <c r="P7" s="619"/>
      <c r="Q7" s="619"/>
      <c r="R7" s="619"/>
      <c r="S7" s="619"/>
    </row>
    <row r="8" spans="1:19" s="71" customFormat="1" ht="28.5" customHeight="1">
      <c r="A8" s="618" t="s">
        <v>91</v>
      </c>
      <c r="B8" s="618"/>
      <c r="C8" s="618"/>
      <c r="D8" s="618"/>
      <c r="E8" s="618"/>
      <c r="F8" s="618"/>
      <c r="G8" s="619"/>
      <c r="H8" s="619"/>
      <c r="I8" s="619"/>
      <c r="J8" s="619"/>
      <c r="K8" s="619"/>
      <c r="L8" s="619"/>
      <c r="M8" s="619"/>
      <c r="N8" s="619"/>
      <c r="O8" s="619"/>
      <c r="P8" s="619"/>
      <c r="Q8" s="619"/>
      <c r="R8" s="619"/>
      <c r="S8" s="619"/>
    </row>
    <row r="9" spans="1:19" s="71" customFormat="1" ht="15.75" customHeight="1">
      <c r="A9" s="618" t="s">
        <v>182</v>
      </c>
      <c r="B9" s="619"/>
      <c r="C9" s="619"/>
      <c r="D9" s="619"/>
      <c r="E9" s="619"/>
      <c r="F9" s="619"/>
      <c r="G9" s="619"/>
      <c r="H9" s="619"/>
      <c r="I9" s="619"/>
      <c r="J9" s="619"/>
      <c r="K9" s="619"/>
      <c r="L9" s="619"/>
      <c r="M9" s="619"/>
      <c r="N9" s="619"/>
      <c r="O9" s="619"/>
      <c r="P9" s="619"/>
      <c r="Q9" s="619"/>
      <c r="R9" s="619"/>
      <c r="S9" s="619"/>
    </row>
    <row r="10" spans="1:19" s="71" customFormat="1" ht="28.5" customHeight="1">
      <c r="A10" s="620" t="s">
        <v>106</v>
      </c>
      <c r="B10" s="620"/>
      <c r="C10" s="620"/>
      <c r="D10" s="620"/>
      <c r="E10" s="620"/>
      <c r="F10" s="620"/>
      <c r="G10" s="621"/>
      <c r="H10" s="621"/>
      <c r="I10" s="621"/>
      <c r="J10" s="621"/>
      <c r="K10" s="621"/>
      <c r="L10" s="621"/>
      <c r="M10" s="621"/>
      <c r="N10" s="621"/>
      <c r="O10" s="621"/>
      <c r="P10" s="621"/>
      <c r="Q10" s="621"/>
      <c r="R10" s="621"/>
      <c r="S10" s="621"/>
    </row>
    <row r="11" spans="1:19" ht="20.25" customHeight="1">
      <c r="A11" s="244" t="s">
        <v>165</v>
      </c>
      <c r="B11" s="76"/>
      <c r="C11" s="77"/>
      <c r="D11" s="77"/>
      <c r="E11" s="245"/>
      <c r="F11" s="245"/>
      <c r="G11" s="79"/>
      <c r="H11" s="79"/>
      <c r="I11" s="84"/>
      <c r="J11" s="84"/>
      <c r="K11" s="79"/>
      <c r="L11" s="79"/>
      <c r="M11" s="79"/>
      <c r="N11" s="79"/>
      <c r="O11" s="79"/>
      <c r="P11" s="79"/>
      <c r="Q11" s="79"/>
      <c r="R11" s="79"/>
      <c r="S11" s="79"/>
    </row>
    <row r="12" spans="1:20" s="98" customFormat="1" ht="13.5" customHeight="1">
      <c r="A12" s="205" t="s">
        <v>152</v>
      </c>
      <c r="B12" s="641"/>
      <c r="C12" s="641"/>
      <c r="D12" s="641"/>
      <c r="E12" s="100"/>
      <c r="F12" s="100"/>
      <c r="G12" s="100"/>
      <c r="H12" s="100"/>
      <c r="I12" s="206" t="s">
        <v>153</v>
      </c>
      <c r="J12" s="599"/>
      <c r="K12" s="599"/>
      <c r="L12" s="599"/>
      <c r="M12" s="599"/>
      <c r="N12" s="599"/>
      <c r="O12" s="599"/>
      <c r="P12" s="100"/>
      <c r="Q12" s="100"/>
      <c r="R12" s="100"/>
      <c r="S12" s="207"/>
      <c r="T12" s="99"/>
    </row>
    <row r="13" spans="1:19" ht="12.75" customHeight="1">
      <c r="A13" s="246"/>
      <c r="B13" s="78"/>
      <c r="C13" s="78"/>
      <c r="D13" s="79"/>
      <c r="E13" s="83"/>
      <c r="F13" s="80"/>
      <c r="G13" s="81"/>
      <c r="H13" s="81"/>
      <c r="I13" s="84"/>
      <c r="J13" s="84"/>
      <c r="K13" s="84"/>
      <c r="L13" s="84"/>
      <c r="M13" s="84"/>
      <c r="N13" s="79"/>
      <c r="O13" s="79"/>
      <c r="P13" s="79"/>
      <c r="Q13" s="79"/>
      <c r="R13" s="79"/>
      <c r="S13" s="223"/>
    </row>
    <row r="14" spans="1:19" s="85" customFormat="1" ht="12" customHeight="1">
      <c r="A14" s="247" t="s">
        <v>239</v>
      </c>
      <c r="C14" s="86"/>
      <c r="S14" s="239"/>
    </row>
    <row r="15" spans="1:19" ht="13.5" customHeight="1">
      <c r="A15" s="248"/>
      <c r="B15" s="634" t="s">
        <v>234</v>
      </c>
      <c r="C15" s="635"/>
      <c r="D15" s="636"/>
      <c r="E15" s="634" t="s">
        <v>235</v>
      </c>
      <c r="F15" s="635"/>
      <c r="G15" s="636"/>
      <c r="H15" s="634" t="s">
        <v>233</v>
      </c>
      <c r="I15" s="635"/>
      <c r="J15" s="635"/>
      <c r="K15" s="635"/>
      <c r="L15" s="635"/>
      <c r="M15" s="237"/>
      <c r="N15" s="634" t="s">
        <v>156</v>
      </c>
      <c r="O15" s="635"/>
      <c r="P15" s="635"/>
      <c r="Q15" s="635"/>
      <c r="R15" s="635"/>
      <c r="S15" s="636"/>
    </row>
    <row r="16" spans="1:19" s="99" customFormat="1" ht="34.5" customHeight="1">
      <c r="A16" s="249"/>
      <c r="B16" s="637" t="s">
        <v>240</v>
      </c>
      <c r="C16" s="638"/>
      <c r="D16" s="639"/>
      <c r="E16" s="637" t="s">
        <v>241</v>
      </c>
      <c r="F16" s="638"/>
      <c r="G16" s="639"/>
      <c r="H16" s="645" t="s">
        <v>168</v>
      </c>
      <c r="I16" s="606"/>
      <c r="J16" s="611"/>
      <c r="K16" s="612" t="s">
        <v>172</v>
      </c>
      <c r="L16" s="606"/>
      <c r="M16" s="611"/>
      <c r="N16" s="608" t="s">
        <v>227</v>
      </c>
      <c r="O16" s="608"/>
      <c r="P16" s="608"/>
      <c r="Q16" s="608"/>
      <c r="R16" s="608"/>
      <c r="S16" s="608"/>
    </row>
    <row r="17" spans="1:21" s="98" customFormat="1" ht="44.25" customHeight="1">
      <c r="A17" s="250"/>
      <c r="B17" s="312" t="s">
        <v>174</v>
      </c>
      <c r="C17" s="321" t="s">
        <v>175</v>
      </c>
      <c r="D17" s="94" t="s">
        <v>230</v>
      </c>
      <c r="E17" s="240" t="s">
        <v>174</v>
      </c>
      <c r="F17" s="240" t="s">
        <v>175</v>
      </c>
      <c r="G17" s="94" t="s">
        <v>230</v>
      </c>
      <c r="H17" s="313" t="s">
        <v>173</v>
      </c>
      <c r="I17" s="314" t="s">
        <v>176</v>
      </c>
      <c r="J17" s="313" t="s">
        <v>230</v>
      </c>
      <c r="K17" s="315" t="s">
        <v>173</v>
      </c>
      <c r="L17" s="316" t="s">
        <v>176</v>
      </c>
      <c r="M17" s="317" t="s">
        <v>230</v>
      </c>
      <c r="N17" s="94" t="s">
        <v>225</v>
      </c>
      <c r="O17" s="94" t="s">
        <v>159</v>
      </c>
      <c r="P17" s="94" t="s">
        <v>226</v>
      </c>
      <c r="Q17" s="94" t="s">
        <v>161</v>
      </c>
      <c r="R17" s="259" t="s">
        <v>133</v>
      </c>
      <c r="S17" s="94" t="s">
        <v>157</v>
      </c>
      <c r="U17" s="309"/>
    </row>
    <row r="18" spans="1:21" ht="15" customHeight="1">
      <c r="A18" s="232" t="s">
        <v>51</v>
      </c>
      <c r="B18" s="261">
        <f aca="true" t="shared" si="0" ref="B18:S18">SUM(B20:B22)</f>
        <v>0</v>
      </c>
      <c r="C18" s="261">
        <f t="shared" si="0"/>
        <v>0</v>
      </c>
      <c r="D18" s="261">
        <f t="shared" si="0"/>
        <v>0</v>
      </c>
      <c r="E18" s="261">
        <f t="shared" si="0"/>
        <v>0</v>
      </c>
      <c r="F18" s="261">
        <f t="shared" si="0"/>
        <v>0</v>
      </c>
      <c r="G18" s="261">
        <f t="shared" si="0"/>
        <v>0</v>
      </c>
      <c r="H18" s="261">
        <f t="shared" si="0"/>
        <v>0</v>
      </c>
      <c r="I18" s="261">
        <f t="shared" si="0"/>
        <v>0</v>
      </c>
      <c r="J18" s="261">
        <f t="shared" si="0"/>
        <v>0</v>
      </c>
      <c r="K18" s="261">
        <f t="shared" si="0"/>
        <v>0</v>
      </c>
      <c r="L18" s="261">
        <f t="shared" si="0"/>
        <v>0</v>
      </c>
      <c r="M18" s="261">
        <f t="shared" si="0"/>
        <v>0</v>
      </c>
      <c r="N18" s="261">
        <f t="shared" si="0"/>
        <v>0</v>
      </c>
      <c r="O18" s="261">
        <f t="shared" si="0"/>
        <v>0</v>
      </c>
      <c r="P18" s="261">
        <f t="shared" si="0"/>
        <v>0</v>
      </c>
      <c r="Q18" s="261">
        <f t="shared" si="0"/>
        <v>0</v>
      </c>
      <c r="R18" s="261">
        <f t="shared" si="0"/>
        <v>0</v>
      </c>
      <c r="S18" s="261">
        <f t="shared" si="0"/>
        <v>0</v>
      </c>
      <c r="T18" s="275"/>
      <c r="U18" s="310"/>
    </row>
    <row r="19" spans="1:21" ht="15" customHeight="1">
      <c r="A19" s="251" t="s">
        <v>236</v>
      </c>
      <c r="B19" s="628"/>
      <c r="C19" s="629"/>
      <c r="D19" s="629"/>
      <c r="E19" s="629"/>
      <c r="F19" s="629"/>
      <c r="G19" s="629"/>
      <c r="H19" s="629"/>
      <c r="I19" s="629"/>
      <c r="J19" s="629"/>
      <c r="K19" s="629"/>
      <c r="L19" s="629"/>
      <c r="M19" s="629"/>
      <c r="N19" s="629"/>
      <c r="O19" s="629"/>
      <c r="P19" s="629"/>
      <c r="Q19" s="629"/>
      <c r="R19" s="629"/>
      <c r="S19" s="630"/>
      <c r="T19" s="275"/>
      <c r="U19" s="310"/>
    </row>
    <row r="20" spans="1:21" ht="13.5" customHeight="1">
      <c r="A20" s="88" t="s">
        <v>137</v>
      </c>
      <c r="B20" s="423"/>
      <c r="C20" s="323"/>
      <c r="D20" s="233"/>
      <c r="E20" s="233"/>
      <c r="F20" s="233"/>
      <c r="G20" s="233"/>
      <c r="H20" s="423"/>
      <c r="I20" s="423"/>
      <c r="J20" s="423"/>
      <c r="K20" s="323"/>
      <c r="L20" s="323"/>
      <c r="M20" s="323"/>
      <c r="N20" s="233"/>
      <c r="O20" s="233"/>
      <c r="P20" s="233"/>
      <c r="Q20" s="233"/>
      <c r="R20" s="260"/>
      <c r="S20" s="261">
        <f>SUM(N20:R20)</f>
        <v>0</v>
      </c>
      <c r="T20" s="275"/>
      <c r="U20" s="310"/>
    </row>
    <row r="21" spans="1:21" ht="13.5" customHeight="1">
      <c r="A21" s="88" t="s">
        <v>136</v>
      </c>
      <c r="B21" s="423"/>
      <c r="C21" s="323"/>
      <c r="D21" s="233"/>
      <c r="E21" s="233"/>
      <c r="F21" s="233"/>
      <c r="G21" s="233"/>
      <c r="H21" s="423"/>
      <c r="I21" s="423"/>
      <c r="J21" s="423"/>
      <c r="K21" s="323"/>
      <c r="L21" s="323"/>
      <c r="M21" s="323"/>
      <c r="N21" s="233"/>
      <c r="O21" s="233"/>
      <c r="P21" s="233"/>
      <c r="Q21" s="233"/>
      <c r="R21" s="260"/>
      <c r="S21" s="261">
        <f>SUM(N21:R21)</f>
        <v>0</v>
      </c>
      <c r="T21" s="275"/>
      <c r="U21" s="310"/>
    </row>
    <row r="22" spans="1:21" ht="13.5" customHeight="1">
      <c r="A22" s="88" t="s">
        <v>229</v>
      </c>
      <c r="B22" s="423"/>
      <c r="C22" s="323"/>
      <c r="D22" s="233"/>
      <c r="E22" s="233"/>
      <c r="F22" s="233"/>
      <c r="G22" s="233"/>
      <c r="H22" s="423"/>
      <c r="I22" s="423"/>
      <c r="J22" s="423"/>
      <c r="K22" s="323"/>
      <c r="L22" s="323"/>
      <c r="M22" s="323"/>
      <c r="N22" s="233"/>
      <c r="O22" s="233"/>
      <c r="P22" s="233"/>
      <c r="Q22" s="233"/>
      <c r="R22" s="260"/>
      <c r="S22" s="261">
        <f>SUM(N22:R22)</f>
        <v>0</v>
      </c>
      <c r="T22" s="275"/>
      <c r="U22" s="310"/>
    </row>
    <row r="23" spans="1:21" ht="12.75" customHeight="1">
      <c r="A23" s="252" t="s">
        <v>237</v>
      </c>
      <c r="B23" s="628"/>
      <c r="C23" s="629"/>
      <c r="D23" s="629"/>
      <c r="E23" s="629"/>
      <c r="F23" s="629"/>
      <c r="G23" s="629"/>
      <c r="H23" s="629"/>
      <c r="I23" s="629"/>
      <c r="J23" s="629"/>
      <c r="K23" s="629"/>
      <c r="L23" s="629"/>
      <c r="M23" s="629"/>
      <c r="N23" s="629"/>
      <c r="O23" s="629"/>
      <c r="P23" s="629"/>
      <c r="Q23" s="629"/>
      <c r="R23" s="629"/>
      <c r="S23" s="630"/>
      <c r="T23" s="275"/>
      <c r="U23" s="310"/>
    </row>
    <row r="24" spans="1:21" ht="12.75" customHeight="1">
      <c r="A24" s="88" t="s">
        <v>238</v>
      </c>
      <c r="B24" s="423"/>
      <c r="C24" s="323"/>
      <c r="D24" s="233"/>
      <c r="E24" s="233"/>
      <c r="F24" s="233"/>
      <c r="G24" s="233"/>
      <c r="H24" s="423"/>
      <c r="I24" s="423"/>
      <c r="J24" s="423"/>
      <c r="K24" s="323"/>
      <c r="L24" s="323"/>
      <c r="M24" s="323"/>
      <c r="N24" s="233"/>
      <c r="O24" s="233"/>
      <c r="P24" s="233"/>
      <c r="Q24" s="233"/>
      <c r="R24" s="260"/>
      <c r="S24" s="261">
        <f>SUM(N24:R24)</f>
        <v>0</v>
      </c>
      <c r="T24" s="275"/>
      <c r="U24" s="310"/>
    </row>
    <row r="25" spans="1:21" ht="12.75" customHeight="1">
      <c r="A25" s="241"/>
      <c r="B25" s="79"/>
      <c r="C25" s="79"/>
      <c r="D25" s="79"/>
      <c r="E25" s="79"/>
      <c r="F25" s="79"/>
      <c r="G25" s="79"/>
      <c r="H25" s="79"/>
      <c r="I25" s="79"/>
      <c r="J25" s="79"/>
      <c r="K25" s="79"/>
      <c r="L25" s="79"/>
      <c r="M25" s="79"/>
      <c r="N25" s="79"/>
      <c r="O25" s="79"/>
      <c r="P25" s="79"/>
      <c r="Q25" s="79"/>
      <c r="R25" s="79"/>
      <c r="S25" s="223"/>
      <c r="T25" s="275">
        <f>IF(B25=H25+I25+J25,"","Caution - Arrested in T1 doesn't match with T1 to T2 change")</f>
      </c>
      <c r="U25" s="310"/>
    </row>
    <row r="26" spans="1:21" ht="12.75" customHeight="1">
      <c r="A26" s="241"/>
      <c r="B26" s="79"/>
      <c r="C26" s="79"/>
      <c r="D26" s="79"/>
      <c r="E26" s="79"/>
      <c r="F26" s="79"/>
      <c r="G26" s="79"/>
      <c r="H26" s="79"/>
      <c r="I26" s="79"/>
      <c r="J26" s="79"/>
      <c r="K26" s="79"/>
      <c r="L26" s="79"/>
      <c r="M26" s="79"/>
      <c r="N26" s="79"/>
      <c r="O26" s="79"/>
      <c r="P26" s="79"/>
      <c r="Q26" s="79"/>
      <c r="R26" s="79"/>
      <c r="S26" s="223"/>
      <c r="T26" s="275">
        <f>IF(B26=H26+I26+J26,"","Caution - Arrested in T1 doesn't match with T1 to T2 change")</f>
      </c>
      <c r="U26" s="310"/>
    </row>
    <row r="27" spans="1:21" ht="12.75" customHeight="1">
      <c r="A27" s="247" t="s">
        <v>245</v>
      </c>
      <c r="B27" s="85"/>
      <c r="C27" s="86"/>
      <c r="D27" s="85"/>
      <c r="E27" s="85"/>
      <c r="F27" s="85"/>
      <c r="G27" s="85"/>
      <c r="H27" s="85"/>
      <c r="I27" s="85"/>
      <c r="J27" s="85"/>
      <c r="K27" s="85"/>
      <c r="L27" s="85"/>
      <c r="M27" s="85"/>
      <c r="N27" s="79"/>
      <c r="O27" s="79"/>
      <c r="P27" s="79"/>
      <c r="Q27" s="79"/>
      <c r="R27" s="79"/>
      <c r="S27" s="223"/>
      <c r="U27" s="311"/>
    </row>
    <row r="28" spans="1:21" ht="12.75" customHeight="1">
      <c r="A28" s="92"/>
      <c r="B28" s="634" t="s">
        <v>234</v>
      </c>
      <c r="C28" s="635"/>
      <c r="D28" s="636"/>
      <c r="E28" s="642" t="s">
        <v>235</v>
      </c>
      <c r="F28" s="643"/>
      <c r="G28" s="644"/>
      <c r="H28" s="634" t="s">
        <v>233</v>
      </c>
      <c r="I28" s="635"/>
      <c r="J28" s="635"/>
      <c r="K28" s="635"/>
      <c r="L28" s="635"/>
      <c r="M28" s="640"/>
      <c r="N28" s="634" t="s">
        <v>156</v>
      </c>
      <c r="O28" s="635"/>
      <c r="P28" s="635"/>
      <c r="Q28" s="635"/>
      <c r="R28" s="635"/>
      <c r="S28" s="636"/>
      <c r="U28" s="311"/>
    </row>
    <row r="29" spans="1:21" s="98" customFormat="1" ht="28.5" customHeight="1">
      <c r="A29" s="95"/>
      <c r="B29" s="612" t="s">
        <v>246</v>
      </c>
      <c r="C29" s="606"/>
      <c r="D29" s="607"/>
      <c r="E29" s="612" t="s">
        <v>247</v>
      </c>
      <c r="F29" s="606"/>
      <c r="G29" s="607"/>
      <c r="H29" s="612" t="s">
        <v>168</v>
      </c>
      <c r="I29" s="606"/>
      <c r="J29" s="611"/>
      <c r="K29" s="612" t="s">
        <v>134</v>
      </c>
      <c r="L29" s="606"/>
      <c r="M29" s="611"/>
      <c r="N29" s="608" t="s">
        <v>224</v>
      </c>
      <c r="O29" s="608"/>
      <c r="P29" s="608"/>
      <c r="Q29" s="608"/>
      <c r="R29" s="608"/>
      <c r="S29" s="608"/>
      <c r="U29" s="309"/>
    </row>
    <row r="30" spans="1:21" s="98" customFormat="1" ht="48" customHeight="1">
      <c r="A30" s="95"/>
      <c r="B30" s="277" t="s">
        <v>174</v>
      </c>
      <c r="C30" s="318" t="s">
        <v>175</v>
      </c>
      <c r="D30" s="94" t="s">
        <v>230</v>
      </c>
      <c r="E30" s="96" t="s">
        <v>174</v>
      </c>
      <c r="F30" s="96" t="s">
        <v>175</v>
      </c>
      <c r="G30" s="94" t="s">
        <v>230</v>
      </c>
      <c r="H30" s="277" t="s">
        <v>173</v>
      </c>
      <c r="I30" s="312" t="s">
        <v>176</v>
      </c>
      <c r="J30" s="313" t="s">
        <v>230</v>
      </c>
      <c r="K30" s="318" t="s">
        <v>173</v>
      </c>
      <c r="L30" s="319" t="s">
        <v>176</v>
      </c>
      <c r="M30" s="320" t="s">
        <v>230</v>
      </c>
      <c r="N30" s="94" t="s">
        <v>225</v>
      </c>
      <c r="O30" s="94" t="s">
        <v>159</v>
      </c>
      <c r="P30" s="94" t="s">
        <v>226</v>
      </c>
      <c r="Q30" s="94" t="s">
        <v>161</v>
      </c>
      <c r="R30" s="259" t="s">
        <v>133</v>
      </c>
      <c r="S30" s="94" t="s">
        <v>157</v>
      </c>
      <c r="U30" s="309"/>
    </row>
    <row r="31" spans="1:21" ht="12.75" customHeight="1">
      <c r="A31" s="232" t="s">
        <v>51</v>
      </c>
      <c r="B31" s="261">
        <f>SUM(B33:B35)</f>
        <v>0</v>
      </c>
      <c r="C31" s="261">
        <f>SUM(C33:C35)</f>
        <v>0</v>
      </c>
      <c r="D31" s="261">
        <f aca="true" t="shared" si="1" ref="D31:S31">SUM(D33:D35)</f>
        <v>0</v>
      </c>
      <c r="E31" s="261">
        <f t="shared" si="1"/>
        <v>0</v>
      </c>
      <c r="F31" s="261">
        <f t="shared" si="1"/>
        <v>0</v>
      </c>
      <c r="G31" s="261">
        <f t="shared" si="1"/>
        <v>0</v>
      </c>
      <c r="H31" s="261">
        <f t="shared" si="1"/>
        <v>0</v>
      </c>
      <c r="I31" s="261">
        <f t="shared" si="1"/>
        <v>0</v>
      </c>
      <c r="J31" s="261">
        <f t="shared" si="1"/>
        <v>0</v>
      </c>
      <c r="K31" s="261">
        <f t="shared" si="1"/>
        <v>0</v>
      </c>
      <c r="L31" s="261">
        <f t="shared" si="1"/>
        <v>0</v>
      </c>
      <c r="M31" s="261">
        <f t="shared" si="1"/>
        <v>0</v>
      </c>
      <c r="N31" s="261">
        <f t="shared" si="1"/>
        <v>0</v>
      </c>
      <c r="O31" s="261">
        <f t="shared" si="1"/>
        <v>0</v>
      </c>
      <c r="P31" s="261">
        <f t="shared" si="1"/>
        <v>0</v>
      </c>
      <c r="Q31" s="261">
        <f t="shared" si="1"/>
        <v>0</v>
      </c>
      <c r="R31" s="261">
        <f t="shared" si="1"/>
        <v>0</v>
      </c>
      <c r="S31" s="261">
        <f t="shared" si="1"/>
        <v>0</v>
      </c>
      <c r="T31" s="275"/>
      <c r="U31" s="310"/>
    </row>
    <row r="32" spans="1:21" ht="12.75" customHeight="1">
      <c r="A32" s="93" t="s">
        <v>236</v>
      </c>
      <c r="B32" s="628"/>
      <c r="C32" s="629"/>
      <c r="D32" s="629"/>
      <c r="E32" s="629"/>
      <c r="F32" s="629"/>
      <c r="G32" s="629"/>
      <c r="H32" s="629"/>
      <c r="I32" s="629"/>
      <c r="J32" s="629"/>
      <c r="K32" s="629"/>
      <c r="L32" s="629"/>
      <c r="M32" s="629"/>
      <c r="N32" s="629"/>
      <c r="O32" s="629"/>
      <c r="P32" s="629"/>
      <c r="Q32" s="629"/>
      <c r="R32" s="629"/>
      <c r="S32" s="630"/>
      <c r="T32" s="275"/>
      <c r="U32" s="310"/>
    </row>
    <row r="33" spans="1:21" ht="12.75" customHeight="1">
      <c r="A33" s="88" t="s">
        <v>137</v>
      </c>
      <c r="B33" s="423"/>
      <c r="C33" s="323"/>
      <c r="D33" s="233"/>
      <c r="E33" s="233"/>
      <c r="F33" s="233"/>
      <c r="G33" s="233"/>
      <c r="H33" s="423"/>
      <c r="I33" s="423"/>
      <c r="J33" s="423"/>
      <c r="K33" s="323"/>
      <c r="L33" s="323"/>
      <c r="M33" s="323"/>
      <c r="N33" s="233"/>
      <c r="O33" s="233"/>
      <c r="P33" s="233"/>
      <c r="Q33" s="233"/>
      <c r="R33" s="260"/>
      <c r="S33" s="261">
        <f>SUM(N33:R33)</f>
        <v>0</v>
      </c>
      <c r="T33" s="275"/>
      <c r="U33" s="310"/>
    </row>
    <row r="34" spans="1:21" ht="12.75" customHeight="1">
      <c r="A34" s="88" t="s">
        <v>136</v>
      </c>
      <c r="B34" s="423"/>
      <c r="C34" s="323"/>
      <c r="D34" s="233"/>
      <c r="E34" s="233"/>
      <c r="F34" s="233"/>
      <c r="G34" s="233"/>
      <c r="H34" s="423"/>
      <c r="I34" s="423"/>
      <c r="J34" s="423"/>
      <c r="K34" s="323"/>
      <c r="L34" s="323"/>
      <c r="M34" s="323"/>
      <c r="N34" s="233"/>
      <c r="O34" s="233"/>
      <c r="P34" s="233"/>
      <c r="Q34" s="233"/>
      <c r="R34" s="260"/>
      <c r="S34" s="261">
        <f>SUM(N34:R34)</f>
        <v>0</v>
      </c>
      <c r="T34" s="275"/>
      <c r="U34" s="310"/>
    </row>
    <row r="35" spans="1:21" ht="12.75" customHeight="1">
      <c r="A35" s="88" t="s">
        <v>229</v>
      </c>
      <c r="B35" s="423"/>
      <c r="C35" s="323"/>
      <c r="D35" s="233"/>
      <c r="E35" s="233"/>
      <c r="F35" s="233"/>
      <c r="G35" s="233"/>
      <c r="H35" s="423"/>
      <c r="I35" s="423"/>
      <c r="J35" s="423"/>
      <c r="K35" s="323"/>
      <c r="L35" s="323"/>
      <c r="M35" s="323"/>
      <c r="N35" s="233"/>
      <c r="O35" s="233"/>
      <c r="P35" s="233"/>
      <c r="Q35" s="233"/>
      <c r="R35" s="260"/>
      <c r="S35" s="261">
        <f>SUM(N35:R35)</f>
        <v>0</v>
      </c>
      <c r="T35" s="275"/>
      <c r="U35" s="310"/>
    </row>
    <row r="36" spans="1:21" ht="12.75" customHeight="1">
      <c r="A36" s="91" t="s">
        <v>237</v>
      </c>
      <c r="B36" s="628"/>
      <c r="C36" s="629"/>
      <c r="D36" s="629"/>
      <c r="E36" s="629"/>
      <c r="F36" s="629"/>
      <c r="G36" s="629"/>
      <c r="H36" s="629"/>
      <c r="I36" s="629"/>
      <c r="J36" s="629"/>
      <c r="K36" s="629"/>
      <c r="L36" s="629"/>
      <c r="M36" s="629"/>
      <c r="N36" s="629"/>
      <c r="O36" s="629"/>
      <c r="P36" s="629"/>
      <c r="Q36" s="629"/>
      <c r="R36" s="629"/>
      <c r="S36" s="630"/>
      <c r="T36" s="275"/>
      <c r="U36" s="310"/>
    </row>
    <row r="37" spans="1:21" ht="12.75" customHeight="1">
      <c r="A37" s="88" t="s">
        <v>238</v>
      </c>
      <c r="B37" s="423"/>
      <c r="C37" s="323"/>
      <c r="D37" s="233"/>
      <c r="E37" s="233"/>
      <c r="F37" s="233"/>
      <c r="G37" s="233"/>
      <c r="H37" s="423"/>
      <c r="I37" s="423"/>
      <c r="J37" s="423"/>
      <c r="K37" s="323"/>
      <c r="L37" s="323"/>
      <c r="M37" s="323"/>
      <c r="N37" s="233"/>
      <c r="O37" s="233"/>
      <c r="P37" s="233"/>
      <c r="Q37" s="233"/>
      <c r="R37" s="260"/>
      <c r="S37" s="261">
        <f>SUM(N37:R37)</f>
        <v>0</v>
      </c>
      <c r="T37" s="275"/>
      <c r="U37" s="310"/>
    </row>
    <row r="38" spans="1:19" ht="12.75" customHeight="1">
      <c r="A38" s="253"/>
      <c r="B38" s="632"/>
      <c r="C38" s="632"/>
      <c r="D38" s="632"/>
      <c r="E38" s="632"/>
      <c r="F38" s="632"/>
      <c r="G38" s="632"/>
      <c r="H38" s="632"/>
      <c r="I38" s="632"/>
      <c r="J38" s="632"/>
      <c r="K38" s="632"/>
      <c r="L38" s="632"/>
      <c r="M38" s="632"/>
      <c r="N38" s="632"/>
      <c r="O38" s="632"/>
      <c r="P38" s="632"/>
      <c r="Q38" s="632"/>
      <c r="R38" s="632"/>
      <c r="S38" s="633"/>
    </row>
    <row r="39" spans="1:19" ht="16.5" customHeight="1">
      <c r="A39" s="254" t="s">
        <v>25</v>
      </c>
      <c r="B39" s="255"/>
      <c r="C39" s="255"/>
      <c r="D39" s="255"/>
      <c r="E39" s="255"/>
      <c r="F39" s="255"/>
      <c r="G39" s="255"/>
      <c r="H39" s="255"/>
      <c r="I39" s="255"/>
      <c r="J39" s="255"/>
      <c r="K39" s="255"/>
      <c r="L39" s="255"/>
      <c r="M39" s="255"/>
      <c r="N39" s="255"/>
      <c r="O39" s="255"/>
      <c r="P39" s="255"/>
      <c r="Q39" s="255"/>
      <c r="R39" s="255"/>
      <c r="S39" s="256"/>
    </row>
    <row r="40" spans="1:19" ht="12.75" customHeight="1">
      <c r="A40" s="209"/>
      <c r="B40" s="210"/>
      <c r="C40" s="211"/>
      <c r="D40" s="211"/>
      <c r="E40" s="211"/>
      <c r="F40" s="211"/>
      <c r="G40" s="211"/>
      <c r="H40" s="211"/>
      <c r="I40" s="211"/>
      <c r="J40" s="211"/>
      <c r="K40" s="211"/>
      <c r="L40" s="211"/>
      <c r="M40" s="211"/>
      <c r="N40" s="210"/>
      <c r="O40" s="210"/>
      <c r="P40" s="210"/>
      <c r="Q40" s="210"/>
      <c r="R40" s="210"/>
      <c r="S40" s="212"/>
    </row>
    <row r="41" spans="1:26" s="98" customFormat="1" ht="12.75" customHeight="1">
      <c r="A41" s="101" t="s">
        <v>167</v>
      </c>
      <c r="B41" s="106" t="s">
        <v>38</v>
      </c>
      <c r="C41" s="99"/>
      <c r="D41" s="99"/>
      <c r="E41" s="99"/>
      <c r="F41" s="99" t="s">
        <v>40</v>
      </c>
      <c r="G41" s="103"/>
      <c r="H41" s="99"/>
      <c r="I41" s="99"/>
      <c r="J41" s="99"/>
      <c r="K41" s="102" t="s">
        <v>252</v>
      </c>
      <c r="L41" s="99"/>
      <c r="M41" s="99"/>
      <c r="N41" s="99"/>
      <c r="O41" s="99"/>
      <c r="P41" s="99"/>
      <c r="Q41" s="99"/>
      <c r="R41" s="99"/>
      <c r="S41" s="104"/>
      <c r="U41" s="98" t="b">
        <v>0</v>
      </c>
      <c r="V41" s="98" t="b">
        <v>0</v>
      </c>
      <c r="W41" s="98" t="b">
        <v>0</v>
      </c>
      <c r="X41" s="98" t="b">
        <v>0</v>
      </c>
      <c r="Y41" s="98" t="b">
        <v>0</v>
      </c>
      <c r="Z41" s="98" t="b">
        <v>0</v>
      </c>
    </row>
    <row r="42" spans="1:19" s="98" customFormat="1" ht="12.75" customHeight="1">
      <c r="A42" s="101"/>
      <c r="B42" s="102" t="s">
        <v>39</v>
      </c>
      <c r="C42" s="99"/>
      <c r="D42" s="99"/>
      <c r="E42" s="99"/>
      <c r="F42" s="99" t="s">
        <v>41</v>
      </c>
      <c r="G42" s="103"/>
      <c r="H42" s="106"/>
      <c r="I42" s="99"/>
      <c r="J42" s="99"/>
      <c r="K42" s="102" t="s">
        <v>46</v>
      </c>
      <c r="L42" s="102"/>
      <c r="M42" s="597"/>
      <c r="N42" s="597"/>
      <c r="O42" s="597"/>
      <c r="P42" s="597"/>
      <c r="Q42" s="99"/>
      <c r="R42" s="99"/>
      <c r="S42" s="104"/>
    </row>
    <row r="43" spans="1:19" s="98" customFormat="1" ht="12.75" customHeight="1">
      <c r="A43" s="101"/>
      <c r="B43" s="102"/>
      <c r="C43" s="102"/>
      <c r="D43" s="103"/>
      <c r="E43" s="103"/>
      <c r="F43" s="103"/>
      <c r="G43" s="99"/>
      <c r="H43" s="99"/>
      <c r="I43" s="99"/>
      <c r="J43" s="99"/>
      <c r="K43" s="99"/>
      <c r="L43" s="99"/>
      <c r="M43" s="99"/>
      <c r="N43" s="99"/>
      <c r="O43" s="99"/>
      <c r="P43" s="99"/>
      <c r="Q43" s="99"/>
      <c r="R43" s="99"/>
      <c r="S43" s="104"/>
    </row>
    <row r="44" spans="1:21" s="98" customFormat="1" ht="12.75" customHeight="1">
      <c r="A44" s="101" t="s">
        <v>166</v>
      </c>
      <c r="B44" s="102" t="s">
        <v>42</v>
      </c>
      <c r="C44" s="102"/>
      <c r="D44" s="99"/>
      <c r="E44" s="106" t="s">
        <v>44</v>
      </c>
      <c r="F44" s="99"/>
      <c r="G44" s="597"/>
      <c r="H44" s="597"/>
      <c r="I44" s="106"/>
      <c r="J44" s="106"/>
      <c r="K44" s="99"/>
      <c r="L44" s="99"/>
      <c r="M44" s="99"/>
      <c r="N44" s="99"/>
      <c r="O44" s="99"/>
      <c r="P44" s="99"/>
      <c r="Q44" s="99"/>
      <c r="R44" s="99"/>
      <c r="S44" s="104"/>
      <c r="U44" s="98">
        <v>0</v>
      </c>
    </row>
    <row r="45" spans="1:19" s="98" customFormat="1" ht="12.75" customHeight="1">
      <c r="A45" s="101"/>
      <c r="B45" s="102"/>
      <c r="C45" s="102"/>
      <c r="D45" s="99"/>
      <c r="E45" s="106"/>
      <c r="F45" s="99"/>
      <c r="G45" s="99"/>
      <c r="H45" s="99"/>
      <c r="I45" s="99"/>
      <c r="J45" s="99"/>
      <c r="K45" s="99"/>
      <c r="L45" s="99"/>
      <c r="M45" s="99"/>
      <c r="N45" s="99"/>
      <c r="O45" s="99"/>
      <c r="P45" s="99"/>
      <c r="Q45" s="99"/>
      <c r="R45" s="99"/>
      <c r="S45" s="104"/>
    </row>
    <row r="46" spans="1:23" s="98" customFormat="1" ht="12.75" customHeight="1">
      <c r="A46" s="101" t="s">
        <v>154</v>
      </c>
      <c r="B46" s="102" t="s">
        <v>261</v>
      </c>
      <c r="C46" s="102"/>
      <c r="D46" s="99"/>
      <c r="E46" s="106" t="s">
        <v>262</v>
      </c>
      <c r="F46" s="99"/>
      <c r="G46" s="597"/>
      <c r="H46" s="597"/>
      <c r="I46" s="597"/>
      <c r="J46" s="103"/>
      <c r="K46" s="106" t="s">
        <v>43</v>
      </c>
      <c r="L46" s="99"/>
      <c r="M46" s="99"/>
      <c r="N46" s="99"/>
      <c r="O46" s="99"/>
      <c r="P46" s="99"/>
      <c r="Q46" s="99"/>
      <c r="R46" s="99"/>
      <c r="S46" s="104"/>
      <c r="U46" s="98" t="b">
        <v>0</v>
      </c>
      <c r="V46" s="98" t="b">
        <v>0</v>
      </c>
      <c r="W46" s="98" t="b">
        <v>0</v>
      </c>
    </row>
    <row r="47" spans="1:19" s="98" customFormat="1" ht="12.75" customHeight="1">
      <c r="A47" s="101"/>
      <c r="B47" s="102"/>
      <c r="C47" s="102"/>
      <c r="D47" s="99"/>
      <c r="E47" s="103"/>
      <c r="F47" s="99"/>
      <c r="G47" s="103"/>
      <c r="H47" s="103"/>
      <c r="I47" s="103"/>
      <c r="J47" s="103"/>
      <c r="K47" s="99"/>
      <c r="L47" s="99"/>
      <c r="M47" s="99"/>
      <c r="N47" s="99"/>
      <c r="O47" s="99"/>
      <c r="P47" s="99"/>
      <c r="Q47" s="99"/>
      <c r="R47" s="99"/>
      <c r="S47" s="104"/>
    </row>
    <row r="48" spans="1:21" s="98" customFormat="1" ht="12.75" customHeight="1">
      <c r="A48" s="101" t="s">
        <v>155</v>
      </c>
      <c r="B48" s="102" t="s">
        <v>265</v>
      </c>
      <c r="C48" s="102"/>
      <c r="D48" s="99"/>
      <c r="E48" s="106" t="s">
        <v>266</v>
      </c>
      <c r="F48" s="99"/>
      <c r="G48" s="103"/>
      <c r="H48" s="99"/>
      <c r="I48" s="597"/>
      <c r="J48" s="597"/>
      <c r="K48" s="99"/>
      <c r="L48" s="99"/>
      <c r="M48" s="99"/>
      <c r="N48" s="99"/>
      <c r="O48" s="99"/>
      <c r="P48" s="99"/>
      <c r="Q48" s="99"/>
      <c r="R48" s="99"/>
      <c r="S48" s="104"/>
      <c r="U48" s="98">
        <v>0</v>
      </c>
    </row>
    <row r="49" spans="1:19" s="98" customFormat="1" ht="8.25" customHeight="1">
      <c r="A49" s="101"/>
      <c r="B49" s="102"/>
      <c r="C49" s="102"/>
      <c r="D49" s="99"/>
      <c r="E49" s="106"/>
      <c r="F49" s="99"/>
      <c r="G49" s="103"/>
      <c r="H49" s="99"/>
      <c r="I49" s="106"/>
      <c r="J49" s="106"/>
      <c r="K49" s="99"/>
      <c r="L49" s="99"/>
      <c r="M49" s="99"/>
      <c r="N49" s="99"/>
      <c r="O49" s="99"/>
      <c r="P49" s="99"/>
      <c r="Q49" s="99"/>
      <c r="R49" s="99"/>
      <c r="S49" s="104"/>
    </row>
    <row r="50" spans="1:19" ht="14.25">
      <c r="A50" s="224" t="s">
        <v>28</v>
      </c>
      <c r="B50" s="79"/>
      <c r="C50" s="79"/>
      <c r="D50" s="79"/>
      <c r="E50" s="79"/>
      <c r="F50" s="79"/>
      <c r="G50" s="84"/>
      <c r="H50" s="79"/>
      <c r="I50" s="79"/>
      <c r="J50" s="79"/>
      <c r="K50" s="79"/>
      <c r="L50" s="79"/>
      <c r="M50" s="79"/>
      <c r="N50" s="79"/>
      <c r="O50" s="79"/>
      <c r="P50" s="79"/>
      <c r="Q50" s="79"/>
      <c r="R50" s="79"/>
      <c r="S50" s="223"/>
    </row>
    <row r="51" spans="1:19" ht="15">
      <c r="A51" s="225"/>
      <c r="B51" s="219"/>
      <c r="C51" s="219"/>
      <c r="D51" s="219"/>
      <c r="E51" s="219"/>
      <c r="F51" s="79"/>
      <c r="G51" s="86" t="s">
        <v>26</v>
      </c>
      <c r="H51" s="79"/>
      <c r="I51" s="85"/>
      <c r="J51" s="85"/>
      <c r="K51" s="79"/>
      <c r="L51" s="79"/>
      <c r="M51" s="79"/>
      <c r="N51" s="79"/>
      <c r="O51" s="79"/>
      <c r="P51" s="79"/>
      <c r="Q51" s="79"/>
      <c r="R51" s="79"/>
      <c r="S51" s="223"/>
    </row>
    <row r="52" spans="1:19" ht="14.25">
      <c r="A52" s="226" t="s">
        <v>214</v>
      </c>
      <c r="B52" s="219"/>
      <c r="C52" s="219"/>
      <c r="D52" s="219"/>
      <c r="E52" s="219"/>
      <c r="F52" s="79"/>
      <c r="G52" s="18"/>
      <c r="H52" s="79"/>
      <c r="I52" s="23"/>
      <c r="J52" s="23"/>
      <c r="K52" s="79"/>
      <c r="L52" s="79"/>
      <c r="M52" s="79"/>
      <c r="N52" s="79"/>
      <c r="O52" s="79"/>
      <c r="P52" s="79"/>
      <c r="Q52" s="79"/>
      <c r="R52" s="79"/>
      <c r="S52" s="223"/>
    </row>
    <row r="53" spans="1:19" ht="14.25">
      <c r="A53" s="226" t="s">
        <v>219</v>
      </c>
      <c r="B53" s="219"/>
      <c r="C53" s="219"/>
      <c r="D53" s="219"/>
      <c r="E53" s="79"/>
      <c r="F53" s="79"/>
      <c r="G53" s="18"/>
      <c r="H53" s="79"/>
      <c r="I53" s="23"/>
      <c r="J53" s="23"/>
      <c r="K53" s="79"/>
      <c r="L53" s="79"/>
      <c r="M53" s="79"/>
      <c r="N53" s="79"/>
      <c r="O53" s="79"/>
      <c r="P53" s="79"/>
      <c r="Q53" s="79"/>
      <c r="R53" s="79"/>
      <c r="S53" s="223"/>
    </row>
    <row r="54" spans="1:19" ht="14.25">
      <c r="A54" s="226" t="s">
        <v>215</v>
      </c>
      <c r="B54" s="23"/>
      <c r="C54" s="219"/>
      <c r="D54" s="219"/>
      <c r="E54" s="79"/>
      <c r="F54" s="79"/>
      <c r="G54" s="18"/>
      <c r="H54" s="79"/>
      <c r="I54" s="23"/>
      <c r="J54" s="23"/>
      <c r="K54" s="79"/>
      <c r="L54" s="79"/>
      <c r="M54" s="79"/>
      <c r="N54" s="79"/>
      <c r="O54" s="79"/>
      <c r="P54" s="79"/>
      <c r="Q54" s="79"/>
      <c r="R54" s="79"/>
      <c r="S54" s="223"/>
    </row>
    <row r="55" spans="1:19" ht="23.25" customHeight="1">
      <c r="A55" s="622" t="s">
        <v>218</v>
      </c>
      <c r="B55" s="623"/>
      <c r="C55" s="623"/>
      <c r="D55" s="623"/>
      <c r="E55" s="623"/>
      <c r="F55" s="79"/>
      <c r="G55" s="18"/>
      <c r="H55" s="79"/>
      <c r="I55" s="23"/>
      <c r="J55" s="23"/>
      <c r="K55" s="79"/>
      <c r="L55" s="79"/>
      <c r="M55" s="79"/>
      <c r="N55" s="79"/>
      <c r="O55" s="79"/>
      <c r="P55" s="79"/>
      <c r="Q55" s="79"/>
      <c r="R55" s="79"/>
      <c r="S55" s="223"/>
    </row>
    <row r="56" spans="1:19" ht="14.25">
      <c r="A56" s="227" t="s">
        <v>217</v>
      </c>
      <c r="B56" s="228"/>
      <c r="C56" s="228"/>
      <c r="D56" s="228"/>
      <c r="E56" s="229"/>
      <c r="F56" s="230"/>
      <c r="G56" s="257"/>
      <c r="H56" s="258"/>
      <c r="I56" s="231"/>
      <c r="J56" s="231"/>
      <c r="K56" s="229"/>
      <c r="L56" s="229"/>
      <c r="M56" s="229"/>
      <c r="N56" s="229"/>
      <c r="O56" s="229"/>
      <c r="P56" s="229"/>
      <c r="Q56" s="229"/>
      <c r="R56" s="229"/>
      <c r="S56" s="230"/>
    </row>
    <row r="57" spans="1:19" ht="24" customHeight="1">
      <c r="A57" s="344" t="s">
        <v>164</v>
      </c>
      <c r="B57" s="627"/>
      <c r="C57" s="531"/>
      <c r="D57" s="531"/>
      <c r="E57" s="531"/>
      <c r="F57" s="531"/>
      <c r="G57" s="531"/>
      <c r="H57" s="531"/>
      <c r="I57" s="531"/>
      <c r="J57" s="531"/>
      <c r="K57" s="531"/>
      <c r="L57" s="531"/>
      <c r="M57" s="531"/>
      <c r="N57" s="531"/>
      <c r="O57" s="531"/>
      <c r="P57" s="531"/>
      <c r="Q57" s="531"/>
      <c r="R57" s="531"/>
      <c r="S57" s="547"/>
    </row>
    <row r="58" spans="1:19" ht="14.25">
      <c r="A58" s="210"/>
      <c r="B58" s="210"/>
      <c r="C58" s="210"/>
      <c r="D58" s="210"/>
      <c r="E58" s="210"/>
      <c r="F58" s="210"/>
      <c r="G58" s="243"/>
      <c r="H58" s="210"/>
      <c r="I58" s="210"/>
      <c r="J58" s="210"/>
      <c r="K58" s="210"/>
      <c r="L58" s="210"/>
      <c r="M58" s="210"/>
      <c r="N58" s="210"/>
      <c r="O58" s="210"/>
      <c r="P58" s="210"/>
      <c r="Q58" s="210"/>
      <c r="R58" s="210"/>
      <c r="S58" s="210"/>
    </row>
    <row r="59" spans="1:10" ht="14.25">
      <c r="A59" s="79"/>
      <c r="B59" s="75"/>
      <c r="G59" s="87"/>
      <c r="I59" s="75"/>
      <c r="J59" s="75"/>
    </row>
    <row r="60" spans="1:10" ht="14.25">
      <c r="A60" s="75"/>
      <c r="B60" s="75"/>
      <c r="G60" s="87"/>
      <c r="I60" s="75"/>
      <c r="J60" s="75"/>
    </row>
    <row r="61" spans="1:10" ht="14.25">
      <c r="A61" s="75"/>
      <c r="B61" s="75"/>
      <c r="G61" s="87"/>
      <c r="I61" s="75"/>
      <c r="J61" s="75"/>
    </row>
    <row r="62" spans="1:10" ht="14.25">
      <c r="A62" s="75"/>
      <c r="B62" s="75"/>
      <c r="G62" s="87"/>
      <c r="I62" s="75"/>
      <c r="J62" s="75"/>
    </row>
    <row r="63" spans="1:10" ht="14.25">
      <c r="A63" s="75"/>
      <c r="B63" s="75"/>
      <c r="G63" s="87"/>
      <c r="I63" s="75"/>
      <c r="J63" s="75"/>
    </row>
    <row r="64" spans="1:10" ht="14.25">
      <c r="A64" s="75"/>
      <c r="B64" s="75"/>
      <c r="G64" s="87"/>
      <c r="I64" s="75"/>
      <c r="J64" s="75"/>
    </row>
    <row r="65" spans="1:10" ht="14.25">
      <c r="A65" s="75"/>
      <c r="B65" s="75"/>
      <c r="G65" s="87"/>
      <c r="I65" s="75"/>
      <c r="J65" s="75"/>
    </row>
    <row r="66" spans="1:10" ht="14.25">
      <c r="A66" s="75"/>
      <c r="B66" s="75"/>
      <c r="G66" s="87"/>
      <c r="I66" s="75"/>
      <c r="J66" s="75"/>
    </row>
    <row r="67" spans="1:10" ht="14.25">
      <c r="A67" s="75"/>
      <c r="B67" s="75"/>
      <c r="G67" s="87"/>
      <c r="I67" s="75"/>
      <c r="J67" s="75"/>
    </row>
    <row r="68" spans="1:10" ht="14.25">
      <c r="A68" s="75"/>
      <c r="B68" s="75"/>
      <c r="G68" s="87"/>
      <c r="I68" s="75"/>
      <c r="J68" s="75"/>
    </row>
    <row r="69" spans="1:10" ht="14.25">
      <c r="A69" s="75"/>
      <c r="B69" s="75"/>
      <c r="G69" s="87"/>
      <c r="I69" s="75"/>
      <c r="J69" s="75"/>
    </row>
    <row r="70" spans="1:10" ht="14.25">
      <c r="A70" s="75"/>
      <c r="B70" s="75"/>
      <c r="G70" s="87"/>
      <c r="I70" s="75"/>
      <c r="J70" s="75"/>
    </row>
    <row r="71" spans="1:10" ht="14.25">
      <c r="A71" s="75"/>
      <c r="B71" s="75"/>
      <c r="G71" s="87"/>
      <c r="I71" s="75"/>
      <c r="J71" s="75"/>
    </row>
    <row r="72" spans="1:10" ht="14.25">
      <c r="A72" s="75"/>
      <c r="B72" s="75"/>
      <c r="G72" s="87"/>
      <c r="I72" s="75"/>
      <c r="J72" s="75"/>
    </row>
    <row r="73" spans="1:10" ht="14.25">
      <c r="A73" s="75"/>
      <c r="B73" s="75"/>
      <c r="G73" s="87"/>
      <c r="I73" s="75"/>
      <c r="J73" s="75"/>
    </row>
    <row r="74" spans="1:10" ht="14.25">
      <c r="A74" s="75"/>
      <c r="B74" s="75"/>
      <c r="G74" s="87"/>
      <c r="I74" s="75"/>
      <c r="J74" s="75"/>
    </row>
    <row r="75" spans="1:10" ht="14.25">
      <c r="A75" s="75"/>
      <c r="B75" s="75"/>
      <c r="G75" s="87"/>
      <c r="I75" s="75"/>
      <c r="J75" s="75"/>
    </row>
    <row r="76" spans="1:10" ht="14.25">
      <c r="A76" s="75"/>
      <c r="B76" s="75"/>
      <c r="G76" s="87"/>
      <c r="I76" s="75"/>
      <c r="J76" s="75"/>
    </row>
    <row r="77" spans="1:10" ht="14.25">
      <c r="A77" s="75"/>
      <c r="B77" s="75"/>
      <c r="G77" s="87"/>
      <c r="I77" s="75"/>
      <c r="J77" s="75"/>
    </row>
    <row r="78" spans="1:10" ht="14.25">
      <c r="A78" s="75"/>
      <c r="B78" s="75"/>
      <c r="G78" s="87"/>
      <c r="I78" s="75"/>
      <c r="J78" s="75"/>
    </row>
    <row r="79" spans="1:10" ht="14.25">
      <c r="A79" s="75"/>
      <c r="B79" s="75"/>
      <c r="G79" s="87"/>
      <c r="I79" s="75"/>
      <c r="J79" s="75"/>
    </row>
    <row r="80" spans="1:10" ht="14.25">
      <c r="A80" s="75"/>
      <c r="B80" s="75"/>
      <c r="G80" s="87"/>
      <c r="I80" s="75"/>
      <c r="J80" s="75"/>
    </row>
    <row r="81" spans="1:10" ht="14.25">
      <c r="A81" s="75"/>
      <c r="B81" s="75"/>
      <c r="G81" s="87"/>
      <c r="I81" s="75"/>
      <c r="J81" s="75"/>
    </row>
    <row r="82" spans="1:10" ht="14.25">
      <c r="A82" s="75"/>
      <c r="B82" s="75"/>
      <c r="G82" s="87"/>
      <c r="I82" s="75"/>
      <c r="J82" s="75"/>
    </row>
    <row r="83" spans="1:10" ht="14.25">
      <c r="A83" s="75"/>
      <c r="B83" s="75"/>
      <c r="G83" s="87"/>
      <c r="I83" s="75"/>
      <c r="J83" s="75"/>
    </row>
    <row r="84" spans="1:10" ht="14.25">
      <c r="A84" s="75"/>
      <c r="B84" s="75"/>
      <c r="G84" s="87"/>
      <c r="I84" s="75"/>
      <c r="J84" s="75"/>
    </row>
    <row r="85" spans="1:10" ht="14.25">
      <c r="A85" s="75"/>
      <c r="B85" s="75"/>
      <c r="G85" s="87"/>
      <c r="I85" s="75"/>
      <c r="J85" s="75"/>
    </row>
    <row r="86" spans="1:10" ht="14.25">
      <c r="A86" s="75"/>
      <c r="B86" s="75"/>
      <c r="G86" s="87"/>
      <c r="I86" s="75"/>
      <c r="J86" s="75"/>
    </row>
    <row r="87" spans="1:10" ht="14.25">
      <c r="A87" s="75"/>
      <c r="B87" s="75"/>
      <c r="G87" s="87"/>
      <c r="I87" s="75"/>
      <c r="J87" s="75"/>
    </row>
    <row r="88" spans="1:10" ht="14.25">
      <c r="A88" s="75"/>
      <c r="B88" s="75"/>
      <c r="G88" s="87"/>
      <c r="I88" s="75"/>
      <c r="J88" s="75"/>
    </row>
    <row r="89" spans="1:10" ht="14.25">
      <c r="A89" s="75"/>
      <c r="B89" s="75"/>
      <c r="G89" s="87"/>
      <c r="I89" s="75"/>
      <c r="J89" s="75"/>
    </row>
    <row r="90" spans="1:10" ht="14.25">
      <c r="A90" s="75"/>
      <c r="B90" s="75"/>
      <c r="G90" s="87"/>
      <c r="I90" s="75"/>
      <c r="J90" s="75"/>
    </row>
    <row r="91" spans="1:10" ht="14.25">
      <c r="A91" s="75"/>
      <c r="B91" s="75"/>
      <c r="G91" s="87"/>
      <c r="I91" s="75"/>
      <c r="J91" s="75"/>
    </row>
    <row r="92" spans="1:10" ht="14.25">
      <c r="A92" s="75"/>
      <c r="B92" s="75"/>
      <c r="G92" s="87"/>
      <c r="I92" s="75"/>
      <c r="J92" s="75"/>
    </row>
    <row r="93" spans="1:10" ht="14.25">
      <c r="A93" s="75"/>
      <c r="B93" s="75"/>
      <c r="G93" s="87"/>
      <c r="I93" s="75"/>
      <c r="J93" s="75"/>
    </row>
  </sheetData>
  <sheetProtection/>
  <protectedRanges>
    <protectedRange sqref="A43:D43 E43:E47 B11:F11 H41:H42 K46 K41 H47 A44:C47 I42:K42 I46:J47 H44:J44 F43 A41:C42 J48" name="Range1"/>
    <protectedRange sqref="I12:M12 A12" name="Range1_2"/>
    <protectedRange sqref="A6:F9" name="Range11_1_1"/>
    <protectedRange sqref="A10:F10" name="Range1_1_1_1"/>
    <protectedRange sqref="G53:G54 I53:J54 E51" name="Range18"/>
    <protectedRange sqref="E52 G52 I52:J52" name="Range18_1"/>
    <protectedRange sqref="B12:D12" name="Range1_1"/>
  </protectedRanges>
  <mergeCells count="36">
    <mergeCell ref="A7:S7"/>
    <mergeCell ref="B12:D12"/>
    <mergeCell ref="B28:D28"/>
    <mergeCell ref="E28:G28"/>
    <mergeCell ref="H16:J16"/>
    <mergeCell ref="H15:L15"/>
    <mergeCell ref="B15:D15"/>
    <mergeCell ref="E15:G15"/>
    <mergeCell ref="B16:D16"/>
    <mergeCell ref="K16:M16"/>
    <mergeCell ref="N28:S28"/>
    <mergeCell ref="J12:O12"/>
    <mergeCell ref="E16:G16"/>
    <mergeCell ref="B19:S19"/>
    <mergeCell ref="B23:S23"/>
    <mergeCell ref="H28:M28"/>
    <mergeCell ref="H29:J29"/>
    <mergeCell ref="K29:M29"/>
    <mergeCell ref="G46:I46"/>
    <mergeCell ref="A6:S6"/>
    <mergeCell ref="B38:S38"/>
    <mergeCell ref="A9:S9"/>
    <mergeCell ref="A10:S10"/>
    <mergeCell ref="A8:S8"/>
    <mergeCell ref="N16:S16"/>
    <mergeCell ref="N15:S15"/>
    <mergeCell ref="B57:S57"/>
    <mergeCell ref="G44:H44"/>
    <mergeCell ref="B29:D29"/>
    <mergeCell ref="E29:G29"/>
    <mergeCell ref="A55:E55"/>
    <mergeCell ref="I48:J48"/>
    <mergeCell ref="M42:P42"/>
    <mergeCell ref="N29:S29"/>
    <mergeCell ref="B32:S32"/>
    <mergeCell ref="B36:S36"/>
  </mergeCells>
  <conditionalFormatting sqref="B18">
    <cfRule type="cellIs" priority="1" dxfId="218" operator="notEqual" stopIfTrue="1">
      <formula>$H$18+$I$18+$J$18</formula>
    </cfRule>
  </conditionalFormatting>
  <conditionalFormatting sqref="C18">
    <cfRule type="cellIs" priority="2" dxfId="218" operator="notEqual" stopIfTrue="1">
      <formula>$K$18+$L$18+$M$18</formula>
    </cfRule>
  </conditionalFormatting>
  <conditionalFormatting sqref="B31">
    <cfRule type="cellIs" priority="3" dxfId="218" operator="notEqual" stopIfTrue="1">
      <formula>$H$31+$I$31+$J$31</formula>
    </cfRule>
  </conditionalFormatting>
  <conditionalFormatting sqref="C31">
    <cfRule type="cellIs" priority="4" dxfId="218" operator="notEqual" stopIfTrue="1">
      <formula>$K$31+$L$31+$M$31</formula>
    </cfRule>
  </conditionalFormatting>
  <conditionalFormatting sqref="B20">
    <cfRule type="cellIs" priority="5" dxfId="218" operator="notEqual" stopIfTrue="1">
      <formula>$H$20+$I$20+$J$20</formula>
    </cfRule>
  </conditionalFormatting>
  <conditionalFormatting sqref="B21">
    <cfRule type="cellIs" priority="6" dxfId="218" operator="notEqual" stopIfTrue="1">
      <formula>$H$21+$I$21+$J$21</formula>
    </cfRule>
  </conditionalFormatting>
  <conditionalFormatting sqref="B22">
    <cfRule type="cellIs" priority="7" dxfId="218" operator="notEqual" stopIfTrue="1">
      <formula>$H$22+$I$22+$J$22</formula>
    </cfRule>
  </conditionalFormatting>
  <conditionalFormatting sqref="C20">
    <cfRule type="cellIs" priority="8" dxfId="218" operator="notEqual" stopIfTrue="1">
      <formula>$K$20+$L$20+$M$20</formula>
    </cfRule>
  </conditionalFormatting>
  <conditionalFormatting sqref="C21">
    <cfRule type="cellIs" priority="9" dxfId="218" operator="notEqual" stopIfTrue="1">
      <formula>$K$21+$L$21+$M$21</formula>
    </cfRule>
  </conditionalFormatting>
  <conditionalFormatting sqref="C22">
    <cfRule type="cellIs" priority="10" dxfId="218" operator="notEqual" stopIfTrue="1">
      <formula>$K$22+$L$22+$M$22</formula>
    </cfRule>
  </conditionalFormatting>
  <conditionalFormatting sqref="C24">
    <cfRule type="cellIs" priority="11" dxfId="218" operator="notEqual" stopIfTrue="1">
      <formula>$K$24+$L$24+$M$24</formula>
    </cfRule>
  </conditionalFormatting>
  <conditionalFormatting sqref="B24">
    <cfRule type="cellIs" priority="12" dxfId="218" operator="notEqual" stopIfTrue="1">
      <formula>$H$24+$I$24+$J$24</formula>
    </cfRule>
  </conditionalFormatting>
  <conditionalFormatting sqref="B33">
    <cfRule type="cellIs" priority="13" dxfId="218" operator="notEqual" stopIfTrue="1">
      <formula>$H$33+$I$33+$J$33</formula>
    </cfRule>
  </conditionalFormatting>
  <conditionalFormatting sqref="B34">
    <cfRule type="cellIs" priority="14" dxfId="218" operator="notEqual" stopIfTrue="1">
      <formula>$H$34+$I$34+$J$34</formula>
    </cfRule>
  </conditionalFormatting>
  <conditionalFormatting sqref="B35">
    <cfRule type="cellIs" priority="15" dxfId="218" operator="notEqual" stopIfTrue="1">
      <formula>$H$35+$I$35+$J$35</formula>
    </cfRule>
  </conditionalFormatting>
  <conditionalFormatting sqref="B37">
    <cfRule type="cellIs" priority="16" dxfId="218" operator="notEqual" stopIfTrue="1">
      <formula>$H$37+$I$37+$J$37</formula>
    </cfRule>
  </conditionalFormatting>
  <conditionalFormatting sqref="C33">
    <cfRule type="cellIs" priority="17" dxfId="218" operator="notEqual" stopIfTrue="1">
      <formula>$K$33+$L$33+$M$33</formula>
    </cfRule>
  </conditionalFormatting>
  <conditionalFormatting sqref="C34">
    <cfRule type="cellIs" priority="18" dxfId="218" operator="notEqual" stopIfTrue="1">
      <formula>$K$34+$L$34+$M$34</formula>
    </cfRule>
  </conditionalFormatting>
  <conditionalFormatting sqref="C35">
    <cfRule type="cellIs" priority="19" dxfId="218" operator="notEqual" stopIfTrue="1">
      <formula>$K$35+$L$35+$M$35</formula>
    </cfRule>
  </conditionalFormatting>
  <conditionalFormatting sqref="C37">
    <cfRule type="cellIs" priority="20" dxfId="218" operator="notEqual" stopIfTrue="1">
      <formula>$K$37+$L$37+$M$37</formula>
    </cfRule>
  </conditionalFormatting>
  <dataValidations count="9">
    <dataValidation type="textLength" operator="lessThanOrEqual" allowBlank="1" showErrorMessage="1" promptTitle="Footnote is too long!" prompt="Footnotes cannot be longer than 255 characters, please enter additional footnotes as a &quot;General Footnote&quot; on a separate page." errorTitle="Footnote is too long!" error="The note you are trying to enter is too long for this field (greater than 255 characters). Please use the General Comments sheet for this note!" sqref="B57:S57">
      <formula1>255</formula1>
    </dataValidation>
    <dataValidation type="custom" allowBlank="1" showErrorMessage="1" promptTitle="CAUTION" prompt="Do not enter, this is an automatically calculated total." errorTitle="CAUTION" error="Do not enter, this is an automatically calculated total." sqref="D18:S18 D31:S31">
      <formula1>"None"</formula1>
    </dataValidation>
    <dataValidation type="textLength" operator="equal" allowBlank="1" showErrorMessage="1" errorTitle="ERROR" error="Please enter two character state abbreviation only" sqref="B12:D12">
      <formula1>2</formula1>
    </dataValidation>
    <dataValidation type="custom" allowBlank="1" showInputMessage="1" showErrorMessage="1" promptTitle="CAUTION" prompt="if RED, # Suspended does not match with T1 to T2 change (If Suspended at T1)" errorTitle="CAUTION" error="Do not enter, this is an automatically calculated total." sqref="B18 B31">
      <formula1>"None"</formula1>
    </dataValidation>
    <dataValidation type="custom" allowBlank="1" showInputMessage="1" showErrorMessage="1" promptTitle="CAUTION" prompt="if RED, # Not Suspended does not match with T1 to T2 change (If Not Suspended at T1)" errorTitle="CAUTION" error="Do not enter, this is an automatically calculated total." sqref="C18 C31">
      <formula1>"None"</formula1>
    </dataValidation>
    <dataValidation allowBlank="1" showErrorMessage="1" sqref="B20:C22 B37:C37 B33:C35 B24:C24"/>
    <dataValidation type="custom" allowBlank="1" showInputMessage="1" showErrorMessage="1" error="Do not enter, this is an automatically calculated total." sqref="S20:S22 S24">
      <formula1>"None"</formula1>
    </dataValidation>
    <dataValidation allowBlank="1" showErrorMessage="1" error="Do not enter, this is an automatically calculated total." sqref="S33:S35"/>
    <dataValidation type="custom" allowBlank="1" showErrorMessage="1" error="Do not enter, this is an automatically calculated total." sqref="S37">
      <formula1>"None"</formula1>
    </dataValidation>
  </dataValidations>
  <printOptions horizontalCentered="1"/>
  <pageMargins left="0" right="0" top="0.25" bottom="0.5" header="0.25" footer="0.25"/>
  <pageSetup fitToHeight="2" horizontalDpi="600" verticalDpi="600" orientation="landscape" scale="61" r:id="rId3"/>
  <headerFooter alignWithMargins="0">
    <oddFooter>&amp;LFY 2017 Uniform Reporting System (URS) Table 19B&amp;RPage &amp;P</oddFooter>
  </headerFooter>
  <rowBreaks count="1" manualBreakCount="1">
    <brk id="39" max="18" man="1"/>
  </rowBreaks>
  <drawing r:id="rId2"/>
  <legacyDrawing r:id="rId1"/>
</worksheet>
</file>

<file path=xl/worksheets/sheet12.xml><?xml version="1.0" encoding="utf-8"?>
<worksheet xmlns="http://schemas.openxmlformats.org/spreadsheetml/2006/main" xmlns:r="http://schemas.openxmlformats.org/officeDocument/2006/relationships">
  <sheetPr codeName="Sheet29"/>
  <dimension ref="A1:DC47"/>
  <sheetViews>
    <sheetView zoomScalePageLayoutView="0" workbookViewId="0" topLeftCell="A1">
      <selection activeCell="A1" sqref="A1:F1"/>
    </sheetView>
  </sheetViews>
  <sheetFormatPr defaultColWidth="9.140625" defaultRowHeight="12.75"/>
  <cols>
    <col min="1" max="1" width="30.7109375" style="167" customWidth="1"/>
    <col min="2" max="2" width="13.7109375" style="167" customWidth="1"/>
    <col min="3" max="6" width="11.7109375" style="167" customWidth="1"/>
    <col min="7" max="8" width="18.7109375" style="167" customWidth="1"/>
    <col min="9" max="16384" width="9.140625" style="167" customWidth="1"/>
  </cols>
  <sheetData>
    <row r="1" spans="1:6" ht="27.75" customHeight="1">
      <c r="A1" s="661" t="s">
        <v>291</v>
      </c>
      <c r="B1" s="661"/>
      <c r="C1" s="661"/>
      <c r="D1" s="661"/>
      <c r="E1" s="661"/>
      <c r="F1" s="661"/>
    </row>
    <row r="2" s="72" customFormat="1" ht="12.75">
      <c r="A2" s="394"/>
    </row>
    <row r="3" s="72" customFormat="1" ht="18" customHeight="1">
      <c r="A3" s="172" t="s">
        <v>151</v>
      </c>
    </row>
    <row r="4" s="72" customFormat="1" ht="8.25" customHeight="1"/>
    <row r="5" spans="1:5" ht="8.25" customHeight="1" thickBot="1">
      <c r="A5" s="173"/>
      <c r="B5" s="173"/>
      <c r="C5" s="173"/>
      <c r="D5" s="173"/>
      <c r="E5" s="173"/>
    </row>
    <row r="6" spans="1:6" ht="12.75" customHeight="1" thickBot="1">
      <c r="A6" s="174" t="s">
        <v>9</v>
      </c>
      <c r="B6" s="175"/>
      <c r="C6" s="175"/>
      <c r="D6" s="175"/>
      <c r="E6" s="175"/>
      <c r="F6" s="175"/>
    </row>
    <row r="7" spans="1:7" ht="12.75" customHeight="1">
      <c r="A7" s="440" t="s">
        <v>280</v>
      </c>
      <c r="B7" s="453" t="s">
        <v>278</v>
      </c>
      <c r="C7" s="646"/>
      <c r="D7" s="647"/>
      <c r="E7" s="454" t="s">
        <v>279</v>
      </c>
      <c r="F7" s="456"/>
      <c r="G7" s="455"/>
    </row>
    <row r="8" spans="1:6" ht="12.75" customHeight="1" thickBot="1">
      <c r="A8" s="171" t="s">
        <v>270</v>
      </c>
      <c r="B8" s="648"/>
      <c r="C8" s="649"/>
      <c r="D8" s="649"/>
      <c r="E8" s="649"/>
      <c r="F8" s="650"/>
    </row>
    <row r="9" spans="1:6" ht="12.75">
      <c r="A9" s="671"/>
      <c r="B9" s="662" t="s">
        <v>10</v>
      </c>
      <c r="C9" s="664" t="s">
        <v>11</v>
      </c>
      <c r="D9" s="665"/>
      <c r="E9" s="667" t="s">
        <v>12</v>
      </c>
      <c r="F9" s="668"/>
    </row>
    <row r="10" spans="1:6" ht="22.5" customHeight="1">
      <c r="A10" s="672"/>
      <c r="B10" s="663"/>
      <c r="C10" s="666"/>
      <c r="D10" s="666"/>
      <c r="E10" s="669"/>
      <c r="F10" s="670"/>
    </row>
    <row r="11" spans="1:6" ht="12.75">
      <c r="A11" s="672"/>
      <c r="B11" s="663"/>
      <c r="C11" s="176" t="s">
        <v>13</v>
      </c>
      <c r="D11" s="176" t="s">
        <v>14</v>
      </c>
      <c r="E11" s="176" t="s">
        <v>13</v>
      </c>
      <c r="F11" s="177" t="s">
        <v>14</v>
      </c>
    </row>
    <row r="12" spans="1:6" ht="12.75" customHeight="1" thickBot="1">
      <c r="A12" s="178" t="s">
        <v>202</v>
      </c>
      <c r="B12" s="424">
        <f>SUM(B15:B21)</f>
        <v>0</v>
      </c>
      <c r="C12" s="425">
        <f>SUM(C15:C21)</f>
        <v>0</v>
      </c>
      <c r="D12" s="425">
        <f>SUM(D15:D21)</f>
        <v>0</v>
      </c>
      <c r="E12" s="271">
        <f>IF($B12&gt;0,C12/$B12,"")</f>
      </c>
      <c r="F12" s="272">
        <f>IF($B12&gt;0,D12/$B12,"")</f>
      </c>
    </row>
    <row r="13" s="180" customFormat="1" ht="7.5" customHeight="1" thickBot="1">
      <c r="A13" s="179"/>
    </row>
    <row r="14" spans="1:6" ht="12.75" customHeight="1">
      <c r="A14" s="654" t="s">
        <v>237</v>
      </c>
      <c r="B14" s="656"/>
      <c r="C14" s="656"/>
      <c r="D14" s="656"/>
      <c r="E14" s="656"/>
      <c r="F14" s="657"/>
    </row>
    <row r="15" spans="1:8" ht="12.75" customHeight="1">
      <c r="A15" s="181" t="s">
        <v>24</v>
      </c>
      <c r="B15" s="426"/>
      <c r="C15" s="427"/>
      <c r="D15" s="427"/>
      <c r="E15" s="182">
        <f>IF($B15&gt;0,C15/$B15,"")</f>
      </c>
      <c r="F15" s="183">
        <f>IF($B15&gt;0,D15/$B15,"")</f>
      </c>
      <c r="G15" s="169">
        <f>IF(C15=0,"",IF(E15&lt;=1,"","Caution! Percent Readmitted exceeds 100%"))</f>
      </c>
      <c r="H15" s="169">
        <f>IF(D15=0,"",IF(F15&lt;=1,"","Caution! Percent Readmitted exceeds 100%"))</f>
      </c>
    </row>
    <row r="16" spans="1:8" ht="12.75" customHeight="1">
      <c r="A16" s="184" t="s">
        <v>0</v>
      </c>
      <c r="B16" s="426"/>
      <c r="C16" s="427"/>
      <c r="D16" s="427"/>
      <c r="E16" s="182">
        <f aca="true" t="shared" si="0" ref="E16:E21">IF($B16&gt;0,C16/$B16,"")</f>
      </c>
      <c r="F16" s="183">
        <f aca="true" t="shared" si="1" ref="F16:F21">IF($B16&gt;0,D16/$B16,"")</f>
      </c>
      <c r="G16" s="169">
        <f aca="true" t="shared" si="2" ref="G16:G21">IF(C16=0,"",IF(E16&lt;=1,"","Caution! Percent Readmitted exceeds 100%"))</f>
      </c>
      <c r="H16" s="169"/>
    </row>
    <row r="17" spans="1:8" ht="12.75" customHeight="1">
      <c r="A17" s="184" t="s">
        <v>58</v>
      </c>
      <c r="B17" s="427"/>
      <c r="C17" s="427"/>
      <c r="D17" s="427"/>
      <c r="E17" s="182">
        <f t="shared" si="0"/>
      </c>
      <c r="F17" s="183">
        <f t="shared" si="1"/>
      </c>
      <c r="G17" s="169">
        <f t="shared" si="2"/>
      </c>
      <c r="H17" s="169">
        <f>IF(D17=0,"",IF(F17&lt;=1,"","Caution! Percent Readmitted exceeds 100%"))</f>
      </c>
    </row>
    <row r="18" spans="1:8" ht="12.75" customHeight="1">
      <c r="A18" s="184" t="s">
        <v>59</v>
      </c>
      <c r="B18" s="427"/>
      <c r="C18" s="427"/>
      <c r="D18" s="427"/>
      <c r="E18" s="182">
        <f t="shared" si="0"/>
      </c>
      <c r="F18" s="183">
        <f t="shared" si="1"/>
      </c>
      <c r="G18" s="169">
        <f t="shared" si="2"/>
      </c>
      <c r="H18" s="169">
        <f>IF(D18=0,"",IF(F18&lt;=1,"","Caution! Percent Readmitted exceeds 100%"))</f>
      </c>
    </row>
    <row r="19" spans="1:8" ht="12.75" customHeight="1">
      <c r="A19" s="184" t="s">
        <v>1</v>
      </c>
      <c r="B19" s="427"/>
      <c r="C19" s="427"/>
      <c r="D19" s="427"/>
      <c r="E19" s="182">
        <f t="shared" si="0"/>
      </c>
      <c r="F19" s="183">
        <f t="shared" si="1"/>
      </c>
      <c r="G19" s="169">
        <f t="shared" si="2"/>
      </c>
      <c r="H19" s="169">
        <f>IF(D19=0,"",IF(F19&lt;=1,"","Caution! Percent Readmitted exceeds 100%"))</f>
      </c>
    </row>
    <row r="20" spans="1:8" ht="12.75" customHeight="1">
      <c r="A20" s="184" t="s">
        <v>2</v>
      </c>
      <c r="B20" s="427"/>
      <c r="C20" s="427"/>
      <c r="D20" s="427"/>
      <c r="E20" s="182">
        <f t="shared" si="0"/>
      </c>
      <c r="F20" s="183">
        <f t="shared" si="1"/>
      </c>
      <c r="G20" s="169">
        <f t="shared" si="2"/>
      </c>
      <c r="H20" s="169">
        <f>IF(D20=0,"",IF(F20&lt;=1,"","Caution! Percent Readmitted exceeds 100%"))</f>
      </c>
    </row>
    <row r="21" spans="1:8" ht="12.75" customHeight="1" thickBot="1">
      <c r="A21" s="185" t="s">
        <v>60</v>
      </c>
      <c r="B21" s="428"/>
      <c r="C21" s="428"/>
      <c r="D21" s="428"/>
      <c r="E21" s="271">
        <f t="shared" si="0"/>
      </c>
      <c r="F21" s="272">
        <f t="shared" si="1"/>
      </c>
      <c r="G21" s="169">
        <f t="shared" si="2"/>
      </c>
      <c r="H21" s="169">
        <f>IF(D21=0,"",IF(F21&lt;=1,"","Caution! Percent Readmitted exceeds 100%"))</f>
      </c>
    </row>
    <row r="22" spans="1:8" s="170" customFormat="1" ht="11.25" customHeight="1" thickBot="1">
      <c r="A22" s="186">
        <f>IF(MAX(B22:F22)=0,"","Total by Gender differs from Total by Age")</f>
      </c>
      <c r="B22" s="187">
        <f>IF(B12-SUM(B24:B26)=0,"",(B12-SUM(B24:B26)))</f>
      </c>
      <c r="C22" s="187">
        <f>IF(C12-SUM(C24:C26)=0,"",(C12-SUM(C24:C26)))</f>
      </c>
      <c r="D22" s="187">
        <f>IF(D12-SUM(D24:D26)=0,"",(D12-SUM(D24:D26)))</f>
      </c>
      <c r="E22" s="188"/>
      <c r="F22" s="188"/>
      <c r="G22" s="169"/>
      <c r="H22" s="169"/>
    </row>
    <row r="23" spans="1:8" ht="12.75" customHeight="1">
      <c r="A23" s="651" t="s">
        <v>236</v>
      </c>
      <c r="B23" s="652"/>
      <c r="C23" s="652"/>
      <c r="D23" s="652"/>
      <c r="E23" s="652"/>
      <c r="F23" s="653"/>
      <c r="G23" s="169"/>
      <c r="H23" s="169"/>
    </row>
    <row r="24" spans="1:8" ht="12.75" customHeight="1">
      <c r="A24" s="184" t="s">
        <v>136</v>
      </c>
      <c r="B24" s="429"/>
      <c r="C24" s="429"/>
      <c r="D24" s="429"/>
      <c r="E24" s="182">
        <f aca="true" t="shared" si="3" ref="E24:F26">IF($B24&gt;0,C24/$B24,"")</f>
      </c>
      <c r="F24" s="183">
        <f t="shared" si="3"/>
      </c>
      <c r="G24" s="169">
        <f aca="true" t="shared" si="4" ref="G24:H26">IF(C24=0,"",IF(E24&lt;=1,"","Caution! Percent Readmitted exceeds 100%"))</f>
      </c>
      <c r="H24" s="169">
        <f t="shared" si="4"/>
      </c>
    </row>
    <row r="25" spans="1:8" ht="12.75" customHeight="1">
      <c r="A25" s="184" t="s">
        <v>137</v>
      </c>
      <c r="B25" s="429"/>
      <c r="C25" s="429"/>
      <c r="D25" s="429"/>
      <c r="E25" s="182">
        <f t="shared" si="3"/>
      </c>
      <c r="F25" s="183">
        <f t="shared" si="3"/>
      </c>
      <c r="G25" s="169">
        <f t="shared" si="4"/>
      </c>
      <c r="H25" s="169">
        <f t="shared" si="4"/>
      </c>
    </row>
    <row r="26" spans="1:8" ht="12.75" customHeight="1" thickBot="1">
      <c r="A26" s="185" t="s">
        <v>15</v>
      </c>
      <c r="B26" s="430"/>
      <c r="C26" s="430"/>
      <c r="D26" s="430"/>
      <c r="E26" s="271">
        <f t="shared" si="3"/>
      </c>
      <c r="F26" s="272">
        <f t="shared" si="3"/>
      </c>
      <c r="G26" s="169">
        <f t="shared" si="4"/>
      </c>
      <c r="H26" s="169">
        <f t="shared" si="4"/>
      </c>
    </row>
    <row r="27" spans="1:8" s="170" customFormat="1" ht="10.5" customHeight="1" thickBot="1">
      <c r="A27" s="186">
        <f>IF(MAX(B27:F27)=0,"","Total by Race/Ethnicity differs from Total by Age")</f>
      </c>
      <c r="B27" s="187">
        <f>IF(B12-SUM(B29:B36)=0,"",(B12-SUM(B29:B36)))</f>
      </c>
      <c r="C27" s="187">
        <f>IF(C12-SUM(C29:C36)=0,"",(C12-SUM(C29:C36)))</f>
      </c>
      <c r="D27" s="187">
        <f>IF(D12-SUM(D29:D36)=0,"",(D12-SUM(D29:D36)))</f>
      </c>
      <c r="E27" s="188"/>
      <c r="F27" s="188"/>
      <c r="G27" s="169"/>
      <c r="H27" s="169"/>
    </row>
    <row r="28" spans="1:8" ht="12.75" customHeight="1">
      <c r="A28" s="651" t="s">
        <v>7</v>
      </c>
      <c r="B28" s="652"/>
      <c r="C28" s="652"/>
      <c r="D28" s="652"/>
      <c r="E28" s="652"/>
      <c r="F28" s="653"/>
      <c r="G28" s="169"/>
      <c r="H28" s="169"/>
    </row>
    <row r="29" spans="1:8" ht="12.75" customHeight="1">
      <c r="A29" s="189" t="s">
        <v>8</v>
      </c>
      <c r="B29" s="429"/>
      <c r="C29" s="429"/>
      <c r="D29" s="429"/>
      <c r="E29" s="182">
        <f>IF($B29&gt;0,C29/$B29,"")</f>
      </c>
      <c r="F29" s="183">
        <f>IF($B29&gt;0,D29/$B29,"")</f>
      </c>
      <c r="G29" s="169">
        <f aca="true" t="shared" si="5" ref="G29:H36">IF(C29=0,"",IF(E29&lt;=1,"","Caution! Percent Readmitted exceeds 100%"))</f>
      </c>
      <c r="H29" s="169">
        <f t="shared" si="5"/>
      </c>
    </row>
    <row r="30" spans="1:8" ht="12.75" customHeight="1">
      <c r="A30" s="184" t="s">
        <v>53</v>
      </c>
      <c r="B30" s="429"/>
      <c r="C30" s="429"/>
      <c r="D30" s="429"/>
      <c r="E30" s="182">
        <f aca="true" t="shared" si="6" ref="E30:E36">IF($B30&gt;0,C30/$B30,"")</f>
      </c>
      <c r="F30" s="183">
        <f aca="true" t="shared" si="7" ref="F30:F36">IF($B30&gt;0,D30/$B30,"")</f>
      </c>
      <c r="G30" s="169">
        <f t="shared" si="5"/>
      </c>
      <c r="H30" s="169">
        <f t="shared" si="5"/>
      </c>
    </row>
    <row r="31" spans="1:8" ht="12.75" customHeight="1">
      <c r="A31" s="189" t="s">
        <v>204</v>
      </c>
      <c r="B31" s="429"/>
      <c r="C31" s="429"/>
      <c r="D31" s="429"/>
      <c r="E31" s="182">
        <f t="shared" si="6"/>
      </c>
      <c r="F31" s="183">
        <f t="shared" si="7"/>
      </c>
      <c r="G31" s="169">
        <f t="shared" si="5"/>
      </c>
      <c r="H31" s="169">
        <f t="shared" si="5"/>
      </c>
    </row>
    <row r="32" spans="1:8" ht="12.75" customHeight="1">
      <c r="A32" s="184" t="s">
        <v>205</v>
      </c>
      <c r="B32" s="429"/>
      <c r="C32" s="429"/>
      <c r="D32" s="429"/>
      <c r="E32" s="182">
        <f t="shared" si="6"/>
      </c>
      <c r="F32" s="183">
        <f t="shared" si="7"/>
      </c>
      <c r="G32" s="169">
        <f t="shared" si="5"/>
      </c>
      <c r="H32" s="169">
        <f t="shared" si="5"/>
      </c>
    </row>
    <row r="33" spans="1:8" ht="12.75" customHeight="1">
      <c r="A33" s="184" t="s">
        <v>56</v>
      </c>
      <c r="B33" s="429"/>
      <c r="C33" s="429"/>
      <c r="D33" s="429"/>
      <c r="E33" s="182">
        <f t="shared" si="6"/>
      </c>
      <c r="F33" s="183">
        <f t="shared" si="7"/>
      </c>
      <c r="G33" s="169">
        <f t="shared" si="5"/>
      </c>
      <c r="H33" s="169">
        <f t="shared" si="5"/>
      </c>
    </row>
    <row r="34" spans="1:8" ht="12.75" customHeight="1">
      <c r="A34" s="184" t="s">
        <v>3</v>
      </c>
      <c r="B34" s="431"/>
      <c r="C34" s="429"/>
      <c r="D34" s="429"/>
      <c r="E34" s="182">
        <f t="shared" si="6"/>
      </c>
      <c r="F34" s="183">
        <f t="shared" si="7"/>
      </c>
      <c r="G34" s="169">
        <f t="shared" si="5"/>
      </c>
      <c r="H34" s="169">
        <f t="shared" si="5"/>
      </c>
    </row>
    <row r="35" spans="1:8" ht="12.75" customHeight="1">
      <c r="A35" s="184" t="s">
        <v>4</v>
      </c>
      <c r="B35" s="429"/>
      <c r="C35" s="429"/>
      <c r="D35" s="429"/>
      <c r="E35" s="182">
        <f t="shared" si="6"/>
      </c>
      <c r="F35" s="183">
        <f t="shared" si="7"/>
      </c>
      <c r="G35" s="169">
        <f t="shared" si="5"/>
      </c>
      <c r="H35" s="169">
        <f t="shared" si="5"/>
      </c>
    </row>
    <row r="36" spans="1:8" ht="12.75" customHeight="1" thickBot="1">
      <c r="A36" s="185" t="s">
        <v>102</v>
      </c>
      <c r="B36" s="430"/>
      <c r="C36" s="430"/>
      <c r="D36" s="430"/>
      <c r="E36" s="271">
        <f t="shared" si="6"/>
      </c>
      <c r="F36" s="272">
        <f t="shared" si="7"/>
      </c>
      <c r="G36" s="169">
        <f t="shared" si="5"/>
      </c>
      <c r="H36" s="169">
        <f t="shared" si="5"/>
      </c>
    </row>
    <row r="37" spans="1:8" s="170" customFormat="1" ht="9" customHeight="1" thickBot="1">
      <c r="A37" s="190">
        <f>IF(MAX(B37:F37)=0,"","Total by Hispanic/Latino Origin differs from Total by Age")</f>
      </c>
      <c r="B37" s="187">
        <f>IF(B12-SUM(B39:B41)=0,"",(B12-SUM(B39:B41)))</f>
      </c>
      <c r="C37" s="187">
        <f>IF(C12-SUM(C39:C41)=0,"",(C12-SUM(C39:C41)))</f>
      </c>
      <c r="D37" s="187">
        <f>IF(D12-SUM(D39:D41)=0,"",(D12-SUM(D39:D41)))</f>
      </c>
      <c r="E37" s="191"/>
      <c r="F37" s="191"/>
      <c r="G37" s="169"/>
      <c r="H37" s="169"/>
    </row>
    <row r="38" spans="1:8" ht="12.75" customHeight="1">
      <c r="A38" s="654" t="s">
        <v>5</v>
      </c>
      <c r="B38" s="655"/>
      <c r="C38" s="655"/>
      <c r="D38" s="655"/>
      <c r="E38" s="656"/>
      <c r="F38" s="657"/>
      <c r="G38" s="169"/>
      <c r="H38" s="169"/>
    </row>
    <row r="39" spans="1:8" ht="12.75" customHeight="1">
      <c r="A39" s="273" t="s">
        <v>5</v>
      </c>
      <c r="B39" s="432"/>
      <c r="C39" s="432"/>
      <c r="D39" s="432"/>
      <c r="E39" s="182">
        <f aca="true" t="shared" si="8" ref="E39:F41">IF($B39&gt;0,C39/$B39,"")</f>
      </c>
      <c r="F39" s="183">
        <f t="shared" si="8"/>
      </c>
      <c r="G39" s="169">
        <f aca="true" t="shared" si="9" ref="G39:H41">IF(C39=0,"",IF(E39&lt;=1,"","Caution! Percent Readmitted exceeds 100%"))</f>
      </c>
      <c r="H39" s="169">
        <f t="shared" si="9"/>
      </c>
    </row>
    <row r="40" spans="1:8" ht="12.75" customHeight="1">
      <c r="A40" s="273" t="s">
        <v>6</v>
      </c>
      <c r="B40" s="432"/>
      <c r="C40" s="432"/>
      <c r="D40" s="432"/>
      <c r="E40" s="182">
        <f t="shared" si="8"/>
      </c>
      <c r="F40" s="183">
        <f t="shared" si="8"/>
      </c>
      <c r="G40" s="169">
        <f t="shared" si="9"/>
      </c>
      <c r="H40" s="169">
        <f t="shared" si="9"/>
      </c>
    </row>
    <row r="41" spans="1:8" ht="12.75" customHeight="1" thickBot="1">
      <c r="A41" s="274" t="s">
        <v>16</v>
      </c>
      <c r="B41" s="433"/>
      <c r="C41" s="433"/>
      <c r="D41" s="433"/>
      <c r="E41" s="271">
        <f t="shared" si="8"/>
      </c>
      <c r="F41" s="272">
        <f t="shared" si="8"/>
      </c>
      <c r="G41" s="169">
        <f t="shared" si="9"/>
      </c>
      <c r="H41" s="169">
        <f t="shared" si="9"/>
      </c>
    </row>
    <row r="42" spans="1:6" ht="6" customHeight="1">
      <c r="A42" s="192"/>
      <c r="B42" s="192"/>
      <c r="C42" s="192"/>
      <c r="D42" s="192"/>
      <c r="E42" s="193"/>
      <c r="F42" s="193"/>
    </row>
    <row r="43" spans="1:15" ht="12.75">
      <c r="A43" s="167" t="s">
        <v>17</v>
      </c>
      <c r="O43" s="194">
        <v>0</v>
      </c>
    </row>
    <row r="44" ht="6" customHeight="1"/>
    <row r="45" spans="1:107" ht="26.25" customHeight="1">
      <c r="A45" s="195" t="s">
        <v>98</v>
      </c>
      <c r="B45" s="658"/>
      <c r="C45" s="659"/>
      <c r="D45" s="659"/>
      <c r="E45" s="659"/>
      <c r="F45" s="660"/>
      <c r="G45" s="196"/>
      <c r="H45" s="196"/>
      <c r="I45" s="196"/>
      <c r="J45" s="196"/>
      <c r="K45" s="196"/>
      <c r="BK45" s="197" t="s">
        <v>18</v>
      </c>
      <c r="BL45" s="198" t="s">
        <v>19</v>
      </c>
      <c r="BM45" s="198" t="s">
        <v>20</v>
      </c>
      <c r="BN45" s="198" t="s">
        <v>21</v>
      </c>
      <c r="BO45" s="198" t="s">
        <v>22</v>
      </c>
      <c r="CY45" s="197" t="s">
        <v>18</v>
      </c>
      <c r="CZ45" s="198" t="s">
        <v>19</v>
      </c>
      <c r="DA45" s="198" t="s">
        <v>20</v>
      </c>
      <c r="DB45" s="198" t="s">
        <v>21</v>
      </c>
      <c r="DC45" s="198" t="s">
        <v>22</v>
      </c>
    </row>
    <row r="46" spans="1:107" ht="6" customHeight="1">
      <c r="A46" s="199"/>
      <c r="B46" s="158"/>
      <c r="C46" s="158"/>
      <c r="D46" s="158"/>
      <c r="E46" s="158"/>
      <c r="F46" s="158"/>
      <c r="G46" s="158"/>
      <c r="H46" s="158"/>
      <c r="I46" s="158"/>
      <c r="J46" s="158"/>
      <c r="K46" s="158"/>
      <c r="BK46" s="200">
        <f>IF($B$12="NA","",IF($B$12="","",$B$12))</f>
        <v>0</v>
      </c>
      <c r="BL46" s="200">
        <f>IF($C$12="NA","",IF($C$12="","",$C$12))</f>
        <v>0</v>
      </c>
      <c r="BM46" s="200">
        <f>IF($D$12="NA","",IF($D$12="","",$D$12))</f>
        <v>0</v>
      </c>
      <c r="BN46" s="201">
        <f>IF($E$12="NA","",IF($E$12="","",$E$12))</f>
      </c>
      <c r="BO46" s="202">
        <f>IF($F$12="NA","",IF($F$12="","",$F$12))</f>
      </c>
      <c r="CY46" s="200">
        <f>IF($B$12="NA","",IF($B$12="","",$B$12))</f>
        <v>0</v>
      </c>
      <c r="CZ46" s="200">
        <f>IF($C$12="NA","",IF($C$12="","",$C$12))</f>
        <v>0</v>
      </c>
      <c r="DA46" s="200">
        <f>IF($D$12="NA","",IF($D$12="","",$D$12))</f>
        <v>0</v>
      </c>
      <c r="DB46" s="201">
        <f>IF($E$12="NA","",IF($E$12="","",$E$12))</f>
      </c>
      <c r="DC46" s="202">
        <f>IF($F$12="NA","",IF($F$12="","",$F$12))</f>
      </c>
    </row>
    <row r="47" spans="1:11" ht="12.75">
      <c r="A47" s="157" t="s">
        <v>128</v>
      </c>
      <c r="B47" s="158"/>
      <c r="C47" s="158"/>
      <c r="D47" s="158"/>
      <c r="E47" s="158"/>
      <c r="F47" s="158"/>
      <c r="G47" s="158"/>
      <c r="H47" s="158"/>
      <c r="I47" s="158"/>
      <c r="J47" s="158"/>
      <c r="K47" s="158"/>
    </row>
  </sheetData>
  <sheetProtection/>
  <protectedRanges>
    <protectedRange sqref="O40" name="Range3"/>
    <protectedRange sqref="B42:F42 B38:D38 B21:D21 B23:D23 B12:D14 B28:D28" name="Range2"/>
    <protectedRange sqref="B4:F5" name="Range1"/>
    <protectedRange sqref="B15:B18 C15:D20" name="Range2_1"/>
    <protectedRange sqref="B26 C24:D26" name="Range2_2"/>
    <protectedRange sqref="B29:B33 B36 C29:D36" name="Range2_3"/>
    <protectedRange sqref="B37:D37" name="Range2_3_1"/>
    <protectedRange sqref="B27:D27" name="Range2_2_1"/>
    <protectedRange sqref="B22:D22" name="Range2_1_1"/>
  </protectedRanges>
  <mergeCells count="12">
    <mergeCell ref="E9:F10"/>
    <mergeCell ref="A9:A11"/>
    <mergeCell ref="C7:D7"/>
    <mergeCell ref="B8:F8"/>
    <mergeCell ref="A28:F28"/>
    <mergeCell ref="A38:F38"/>
    <mergeCell ref="B45:F45"/>
    <mergeCell ref="A1:F1"/>
    <mergeCell ref="A14:F14"/>
    <mergeCell ref="A23:F23"/>
    <mergeCell ref="B9:B11"/>
    <mergeCell ref="C9:D10"/>
  </mergeCells>
  <dataValidations count="12">
    <dataValidation type="textLength" operator="lessThanOrEqual" allowBlank="1" showErrorMessage="1" promptTitle="Footnote is too long!" prompt="Footnotes cannot be longer than 255 characters, please enter additional footnotes as a &quot;General Footnote&quot; on a separate page." errorTitle="Footnote is too long!" error="Footnotes cannot be longer than 255 characters, please enter additional footnotes on the &quot;General Comments&quot; page." sqref="B45:F45">
      <formula1>255</formula1>
    </dataValidation>
    <dataValidation type="custom" allowBlank="1" showErrorMessage="1" promptTitle="CAUTION" prompt="This is an automatically calculated Total using the sums of the Age categories." errorTitle="CAUTION!" error="This is an automatically calculated Total using the sums of the Age categories." sqref="D12">
      <formula1>"None"</formula1>
    </dataValidation>
    <dataValidation type="textLength" operator="equal" showErrorMessage="1" promptTitle="Enter a 2 character state name." prompt="Please enter a two character state abbreviation only." errorTitle="Invalis state name entered." error="Please enter the two character state abbreviation only." sqref="B8:F8">
      <formula1>2</formula1>
    </dataValidation>
    <dataValidation allowBlank="1" showErrorMessage="1" promptTitle="CAUTION" prompt="This is automatically calculated using the Number of Discharges divided by the Number of Readmissions." errorTitle="CAUTION!" error="This is automatically calculated using the Number of Discharges divided by the Number of Readmissions." sqref="F12"/>
    <dataValidation type="custom" allowBlank="1" showErrorMessage="1" promptTitle="CAUTION" prompt="This is an automatically calculated Total using the sums of the Age categories." errorTitle="CAUTION!" error="This is an automatically calculated Total using the sums of the Age categories." sqref="B12:C12">
      <formula1>"None"</formula1>
    </dataValidation>
    <dataValidation allowBlank="1" showErrorMessage="1" promptTitle="CAUTION" prompt="This is automatically calculated using the Number of Discharges divided by the Number of Readmissions." errorTitle="CAUTION!" error="This is automatically calculated using the Number of Discharges divided by the Number of Readmissions." sqref="E12"/>
    <dataValidation type="custom" allowBlank="1" showErrorMessage="1" promptTitle="CAUTION" prompt="This is automatically calculated using the Number of Discharges divided by the Number of Readmissions." errorTitle="CAUTION!" error="This is automatically calculated using the Number of Discharges divided by the Number of Readmissions." sqref="E15:F21 E24:F26 E29:F36 E39:F41">
      <formula1>"None"</formula1>
    </dataValidation>
    <dataValidation type="custom" allowBlank="1" showInputMessage="1" showErrorMessage="1" errorTitle="Invalid Value" error="30 days readmissoins cannot be higher than 180 days readmissions" sqref="C24:C26 C15:C21 C29:C33 C35:C36">
      <formula1>C24&lt;=D24</formula1>
    </dataValidation>
    <dataValidation type="custom" allowBlank="1" showInputMessage="1" showErrorMessage="1" errorTitle="Invalid Number" error="180 days readmissions cannot be less than 30 days readmissions" sqref="D24:D26 D15:D21 D29:D33 D35:D36">
      <formula1>D24&gt;=C24</formula1>
    </dataValidation>
    <dataValidation allowBlank="1" showErrorMessage="1" sqref="B34:D34"/>
    <dataValidation type="custom" allowBlank="1" showInputMessage="1" showErrorMessage="1" error="180 days readmissions cannot be less than 30 days readmissions" sqref="D39 D40">
      <formula1>D39&gt;=C39</formula1>
    </dataValidation>
    <dataValidation type="custom" allowBlank="1" showInputMessage="1" showErrorMessage="1" error="180 days readmissions cannot be less than 30 days readmissions" sqref="D41">
      <formula1>D41&gt;=C41</formula1>
    </dataValidation>
  </dataValidations>
  <printOptions/>
  <pageMargins left="0.7" right="0.7" top="0.75" bottom="0.75" header="0" footer="0"/>
  <pageSetup horizontalDpi="600" verticalDpi="600" orientation="portrait" r:id="rId2"/>
  <headerFooter alignWithMargins="0">
    <oddFooter>&amp;LFY 2017 Uniform Reporting System (URS) Table 20A &amp;RPage &amp;P</oddFooter>
  </headerFooter>
  <legacyDrawing r:id="rId1"/>
</worksheet>
</file>

<file path=xl/worksheets/sheet13.xml><?xml version="1.0" encoding="utf-8"?>
<worksheet xmlns="http://schemas.openxmlformats.org/spreadsheetml/2006/main" xmlns:r="http://schemas.openxmlformats.org/officeDocument/2006/relationships">
  <sheetPr codeName="Sheet30">
    <pageSetUpPr fitToPage="1"/>
  </sheetPr>
  <dimension ref="A1:H45"/>
  <sheetViews>
    <sheetView zoomScalePageLayoutView="0" workbookViewId="0" topLeftCell="A1">
      <selection activeCell="A1" sqref="A1:F1"/>
    </sheetView>
  </sheetViews>
  <sheetFormatPr defaultColWidth="9.140625" defaultRowHeight="12.75"/>
  <cols>
    <col min="1" max="1" width="30.7109375" style="166" customWidth="1"/>
    <col min="2" max="2" width="13.7109375" style="166" customWidth="1"/>
    <col min="3" max="6" width="11.7109375" style="166" customWidth="1"/>
    <col min="7" max="8" width="20.7109375" style="72" customWidth="1"/>
    <col min="9" max="16384" width="9.140625" style="72" customWidth="1"/>
  </cols>
  <sheetData>
    <row r="1" spans="1:6" ht="27.75" customHeight="1">
      <c r="A1" s="661" t="s">
        <v>292</v>
      </c>
      <c r="B1" s="661"/>
      <c r="C1" s="661"/>
      <c r="D1" s="661"/>
      <c r="E1" s="661"/>
      <c r="F1" s="661"/>
    </row>
    <row r="2" spans="1:6" ht="12.75">
      <c r="A2" s="394"/>
      <c r="B2" s="72"/>
      <c r="C2" s="72"/>
      <c r="D2" s="72"/>
      <c r="E2" s="72"/>
      <c r="F2" s="72"/>
    </row>
    <row r="3" spans="1:6" ht="18" customHeight="1">
      <c r="A3" s="172" t="s">
        <v>151</v>
      </c>
      <c r="B3" s="72"/>
      <c r="C3" s="72"/>
      <c r="D3" s="72"/>
      <c r="E3" s="72"/>
      <c r="F3" s="72"/>
    </row>
    <row r="4" spans="1:6" ht="8.25" customHeight="1">
      <c r="A4" s="72"/>
      <c r="B4" s="72"/>
      <c r="C4" s="72"/>
      <c r="D4" s="72"/>
      <c r="E4" s="72"/>
      <c r="F4" s="72"/>
    </row>
    <row r="5" spans="1:6" ht="8.25" customHeight="1" thickBot="1">
      <c r="A5" s="173"/>
      <c r="B5" s="173"/>
      <c r="C5" s="173"/>
      <c r="D5" s="173"/>
      <c r="E5" s="173"/>
      <c r="F5" s="167"/>
    </row>
    <row r="6" spans="1:6" ht="12.75" customHeight="1">
      <c r="A6" s="174" t="s">
        <v>23</v>
      </c>
      <c r="B6" s="175"/>
      <c r="C6" s="175"/>
      <c r="D6" s="175"/>
      <c r="E6" s="175"/>
      <c r="F6" s="175"/>
    </row>
    <row r="7" spans="1:6" ht="12.75" customHeight="1">
      <c r="A7" s="168" t="s">
        <v>280</v>
      </c>
      <c r="B7" s="452" t="s">
        <v>278</v>
      </c>
      <c r="C7" s="676"/>
      <c r="D7" s="677"/>
      <c r="E7" s="452" t="s">
        <v>279</v>
      </c>
      <c r="F7" s="457"/>
    </row>
    <row r="8" spans="1:6" ht="12.75" customHeight="1" thickBot="1">
      <c r="A8" s="203" t="s">
        <v>270</v>
      </c>
      <c r="B8" s="681"/>
      <c r="C8" s="649"/>
      <c r="D8" s="649"/>
      <c r="E8" s="649"/>
      <c r="F8" s="650"/>
    </row>
    <row r="9" spans="1:6" ht="12.75">
      <c r="A9" s="678"/>
      <c r="B9" s="679" t="s">
        <v>10</v>
      </c>
      <c r="C9" s="664" t="s">
        <v>11</v>
      </c>
      <c r="D9" s="665"/>
      <c r="E9" s="667" t="s">
        <v>12</v>
      </c>
      <c r="F9" s="668"/>
    </row>
    <row r="10" spans="1:6" ht="19.5" customHeight="1">
      <c r="A10" s="672"/>
      <c r="B10" s="680"/>
      <c r="C10" s="666"/>
      <c r="D10" s="666"/>
      <c r="E10" s="669"/>
      <c r="F10" s="670"/>
    </row>
    <row r="11" spans="1:6" ht="12.75">
      <c r="A11" s="672"/>
      <c r="B11" s="680"/>
      <c r="C11" s="176" t="s">
        <v>13</v>
      </c>
      <c r="D11" s="176" t="s">
        <v>14</v>
      </c>
      <c r="E11" s="176" t="s">
        <v>13</v>
      </c>
      <c r="F11" s="177" t="s">
        <v>14</v>
      </c>
    </row>
    <row r="12" spans="1:6" ht="12.75" customHeight="1" thickBot="1">
      <c r="A12" s="178" t="s">
        <v>202</v>
      </c>
      <c r="B12" s="434">
        <f>SUM(B15:B21)</f>
        <v>0</v>
      </c>
      <c r="C12" s="425">
        <f>SUM(C15:C21)</f>
        <v>0</v>
      </c>
      <c r="D12" s="425">
        <f>SUM(D15:D21)</f>
        <v>0</v>
      </c>
      <c r="E12" s="271">
        <f>IF($B12&gt;0,C12/$B12,"")</f>
      </c>
      <c r="F12" s="272">
        <f>IF($B12&gt;0,D12/$B12,"")</f>
      </c>
    </row>
    <row r="13" spans="1:6" ht="7.5" customHeight="1" thickBot="1">
      <c r="A13" s="179"/>
      <c r="B13" s="180"/>
      <c r="C13" s="180"/>
      <c r="D13" s="180"/>
      <c r="E13" s="180"/>
      <c r="F13" s="180"/>
    </row>
    <row r="14" spans="1:6" ht="12.75" customHeight="1">
      <c r="A14" s="654" t="s">
        <v>237</v>
      </c>
      <c r="B14" s="656"/>
      <c r="C14" s="656"/>
      <c r="D14" s="656"/>
      <c r="E14" s="656"/>
      <c r="F14" s="657"/>
    </row>
    <row r="15" spans="1:8" ht="12.75" customHeight="1">
      <c r="A15" s="181" t="s">
        <v>24</v>
      </c>
      <c r="B15" s="435"/>
      <c r="C15" s="429"/>
      <c r="D15" s="427"/>
      <c r="E15" s="182">
        <f>IF($B15&gt;0,C15/$B15,"")</f>
      </c>
      <c r="F15" s="183">
        <f>IF($B15&gt;0,D15/$B15,"")</f>
      </c>
      <c r="G15" s="169">
        <f aca="true" t="shared" si="0" ref="G15:H21">IF(C15=0,"",IF(E15&lt;=1,"","Caution! Percent Readmitted exceeds 100%"))</f>
      </c>
      <c r="H15" s="169">
        <f t="shared" si="0"/>
      </c>
    </row>
    <row r="16" spans="1:8" ht="12.75" customHeight="1">
      <c r="A16" s="184" t="s">
        <v>0</v>
      </c>
      <c r="B16" s="435"/>
      <c r="C16" s="429"/>
      <c r="D16" s="427"/>
      <c r="E16" s="182">
        <f aca="true" t="shared" si="1" ref="E16:E21">IF($B16&gt;0,C16/$B16,"")</f>
      </c>
      <c r="F16" s="183">
        <f aca="true" t="shared" si="2" ref="F16:F21">IF($B16&gt;0,D16/$B16,"")</f>
      </c>
      <c r="G16" s="169">
        <f t="shared" si="0"/>
      </c>
      <c r="H16" s="169">
        <f t="shared" si="0"/>
      </c>
    </row>
    <row r="17" spans="1:8" ht="12.75" customHeight="1">
      <c r="A17" s="184" t="s">
        <v>58</v>
      </c>
      <c r="B17" s="435"/>
      <c r="C17" s="429"/>
      <c r="D17" s="427"/>
      <c r="E17" s="182">
        <f t="shared" si="1"/>
      </c>
      <c r="F17" s="183">
        <f t="shared" si="2"/>
      </c>
      <c r="G17" s="169">
        <f t="shared" si="0"/>
      </c>
      <c r="H17" s="169">
        <f t="shared" si="0"/>
      </c>
    </row>
    <row r="18" spans="1:8" ht="12.75" customHeight="1">
      <c r="A18" s="184" t="s">
        <v>59</v>
      </c>
      <c r="B18" s="435"/>
      <c r="C18" s="429"/>
      <c r="D18" s="427"/>
      <c r="E18" s="182">
        <f t="shared" si="1"/>
      </c>
      <c r="F18" s="183">
        <f t="shared" si="2"/>
      </c>
      <c r="G18" s="169">
        <f t="shared" si="0"/>
      </c>
      <c r="H18" s="169">
        <f t="shared" si="0"/>
      </c>
    </row>
    <row r="19" spans="1:8" ht="12.75" customHeight="1">
      <c r="A19" s="184" t="s">
        <v>1</v>
      </c>
      <c r="B19" s="435"/>
      <c r="C19" s="429"/>
      <c r="D19" s="427"/>
      <c r="E19" s="182">
        <f t="shared" si="1"/>
      </c>
      <c r="F19" s="183">
        <f t="shared" si="2"/>
      </c>
      <c r="G19" s="169">
        <f t="shared" si="0"/>
      </c>
      <c r="H19" s="169">
        <f t="shared" si="0"/>
      </c>
    </row>
    <row r="20" spans="1:8" ht="12.75" customHeight="1">
      <c r="A20" s="184" t="s">
        <v>2</v>
      </c>
      <c r="B20" s="435"/>
      <c r="C20" s="429"/>
      <c r="D20" s="427"/>
      <c r="E20" s="182">
        <f t="shared" si="1"/>
      </c>
      <c r="F20" s="183">
        <f t="shared" si="2"/>
      </c>
      <c r="G20" s="169">
        <f t="shared" si="0"/>
      </c>
      <c r="H20" s="169">
        <f t="shared" si="0"/>
      </c>
    </row>
    <row r="21" spans="1:8" ht="12.75" customHeight="1" thickBot="1">
      <c r="A21" s="185" t="s">
        <v>60</v>
      </c>
      <c r="B21" s="436"/>
      <c r="C21" s="430"/>
      <c r="D21" s="428"/>
      <c r="E21" s="271">
        <f t="shared" si="1"/>
      </c>
      <c r="F21" s="272">
        <f t="shared" si="2"/>
      </c>
      <c r="G21" s="169">
        <f t="shared" si="0"/>
      </c>
      <c r="H21" s="169">
        <f t="shared" si="0"/>
      </c>
    </row>
    <row r="22" spans="1:8" ht="11.25" customHeight="1" thickBot="1">
      <c r="A22" s="186">
        <f>IF(MAX(B22:F22)=0,"","Total by Gender differs from Total by Age")</f>
      </c>
      <c r="B22" s="187">
        <f>IF(B12-SUM(B24:B26)=0,"",(B12-SUM(B24:B26)))</f>
      </c>
      <c r="C22" s="187">
        <f>IF(C12-SUM(C24:C26)=0,"",(C12-SUM(C24:C26)))</f>
      </c>
      <c r="D22" s="187">
        <f>IF(D12-SUM(D24:D26)=0,"",(D12-SUM(D24:D26)))</f>
      </c>
      <c r="E22" s="187"/>
      <c r="F22" s="188"/>
      <c r="G22" s="169"/>
      <c r="H22" s="169"/>
    </row>
    <row r="23" spans="1:8" ht="12.75" customHeight="1">
      <c r="A23" s="651" t="s">
        <v>236</v>
      </c>
      <c r="B23" s="652"/>
      <c r="C23" s="652"/>
      <c r="D23" s="652"/>
      <c r="E23" s="652"/>
      <c r="F23" s="653"/>
      <c r="G23" s="169"/>
      <c r="H23" s="169"/>
    </row>
    <row r="24" spans="1:8" ht="12.75" customHeight="1">
      <c r="A24" s="184" t="s">
        <v>136</v>
      </c>
      <c r="B24" s="429"/>
      <c r="C24" s="429"/>
      <c r="D24" s="429"/>
      <c r="E24" s="182">
        <f aca="true" t="shared" si="3" ref="E24:F26">IF($B24&gt;0,C24/$B24,"")</f>
      </c>
      <c r="F24" s="183">
        <f t="shared" si="3"/>
      </c>
      <c r="G24" s="169">
        <f aca="true" t="shared" si="4" ref="G24:H26">IF(C24=0,"",IF(E24&lt;=1,"","Caution! Percent Readmitted exceeds 100%"))</f>
      </c>
      <c r="H24" s="169">
        <f t="shared" si="4"/>
      </c>
    </row>
    <row r="25" spans="1:8" ht="12.75" customHeight="1">
      <c r="A25" s="184" t="s">
        <v>137</v>
      </c>
      <c r="B25" s="435"/>
      <c r="C25" s="429"/>
      <c r="D25" s="429"/>
      <c r="E25" s="182">
        <f t="shared" si="3"/>
      </c>
      <c r="F25" s="183">
        <f t="shared" si="3"/>
      </c>
      <c r="G25" s="169">
        <f t="shared" si="4"/>
      </c>
      <c r="H25" s="169">
        <f t="shared" si="4"/>
      </c>
    </row>
    <row r="26" spans="1:8" ht="12.75" customHeight="1" thickBot="1">
      <c r="A26" s="185" t="s">
        <v>15</v>
      </c>
      <c r="B26" s="436"/>
      <c r="C26" s="430"/>
      <c r="D26" s="430"/>
      <c r="E26" s="271">
        <f t="shared" si="3"/>
      </c>
      <c r="F26" s="272">
        <f t="shared" si="3"/>
      </c>
      <c r="G26" s="169">
        <f t="shared" si="4"/>
      </c>
      <c r="H26" s="169">
        <f t="shared" si="4"/>
      </c>
    </row>
    <row r="27" spans="1:8" ht="11.25" customHeight="1" thickBot="1">
      <c r="A27" s="186">
        <f>IF(MAX(B27:F27)=0,"","Total by Race/Ethnicity differs from Total by Age")</f>
      </c>
      <c r="B27" s="187">
        <f>IF(B12-SUM(B29:B36)=0,"",(B12-SUM(B29:B36)))</f>
      </c>
      <c r="C27" s="187">
        <f>IF(C12-SUM(C29:C36)=0,"",(C12-SUM(C29:C36)))</f>
      </c>
      <c r="D27" s="187">
        <f>IF(D12-SUM(D29:D36)=0,"",(D12-SUM(D29:D36)))</f>
      </c>
      <c r="E27" s="188"/>
      <c r="F27" s="188"/>
      <c r="G27" s="169"/>
      <c r="H27" s="169"/>
    </row>
    <row r="28" spans="1:8" ht="12.75" customHeight="1">
      <c r="A28" s="651" t="s">
        <v>7</v>
      </c>
      <c r="B28" s="652"/>
      <c r="C28" s="652"/>
      <c r="D28" s="652"/>
      <c r="E28" s="652"/>
      <c r="F28" s="653"/>
      <c r="G28" s="169"/>
      <c r="H28" s="169"/>
    </row>
    <row r="29" spans="1:8" ht="12.75" customHeight="1">
      <c r="A29" s="189" t="s">
        <v>8</v>
      </c>
      <c r="B29" s="429"/>
      <c r="C29" s="429"/>
      <c r="D29" s="429"/>
      <c r="E29" s="182">
        <f>IF($B29&gt;0,C29/$B29,"")</f>
      </c>
      <c r="F29" s="183">
        <f>IF($B29&gt;0,D29/$B29,"")</f>
      </c>
      <c r="G29" s="169">
        <f aca="true" t="shared" si="5" ref="G29:H36">IF(C29=0,"",IF(E29&lt;=1,"","Caution! Percent Readmitted exceeds 100%"))</f>
      </c>
      <c r="H29" s="169">
        <f t="shared" si="5"/>
      </c>
    </row>
    <row r="30" spans="1:8" ht="12.75" customHeight="1">
      <c r="A30" s="184" t="s">
        <v>53</v>
      </c>
      <c r="B30" s="435"/>
      <c r="C30" s="429"/>
      <c r="D30" s="429"/>
      <c r="E30" s="182">
        <f aca="true" t="shared" si="6" ref="E30:E36">IF($B30&gt;0,C30/$B30,"")</f>
      </c>
      <c r="F30" s="183">
        <f aca="true" t="shared" si="7" ref="F30:F36">IF($B30&gt;0,D30/$B30,"")</f>
      </c>
      <c r="G30" s="169">
        <f t="shared" si="5"/>
      </c>
      <c r="H30" s="169">
        <f t="shared" si="5"/>
      </c>
    </row>
    <row r="31" spans="1:8" ht="12.75" customHeight="1">
      <c r="A31" s="189" t="s">
        <v>204</v>
      </c>
      <c r="B31" s="435"/>
      <c r="C31" s="429"/>
      <c r="D31" s="429"/>
      <c r="E31" s="182">
        <f t="shared" si="6"/>
      </c>
      <c r="F31" s="183">
        <f t="shared" si="7"/>
      </c>
      <c r="G31" s="169">
        <f t="shared" si="5"/>
      </c>
      <c r="H31" s="169">
        <f t="shared" si="5"/>
      </c>
    </row>
    <row r="32" spans="1:8" ht="12.75" customHeight="1">
      <c r="A32" s="184" t="s">
        <v>205</v>
      </c>
      <c r="B32" s="435"/>
      <c r="C32" s="429"/>
      <c r="D32" s="429"/>
      <c r="E32" s="182">
        <f t="shared" si="6"/>
      </c>
      <c r="F32" s="183">
        <f t="shared" si="7"/>
      </c>
      <c r="G32" s="169">
        <f t="shared" si="5"/>
      </c>
      <c r="H32" s="169">
        <f t="shared" si="5"/>
      </c>
    </row>
    <row r="33" spans="1:8" ht="12.75" customHeight="1">
      <c r="A33" s="184" t="s">
        <v>56</v>
      </c>
      <c r="B33" s="435"/>
      <c r="C33" s="429"/>
      <c r="D33" s="429"/>
      <c r="E33" s="182">
        <f t="shared" si="6"/>
      </c>
      <c r="F33" s="183">
        <f t="shared" si="7"/>
      </c>
      <c r="G33" s="169">
        <f t="shared" si="5"/>
      </c>
      <c r="H33" s="169">
        <f t="shared" si="5"/>
      </c>
    </row>
    <row r="34" spans="1:8" ht="12.75" customHeight="1">
      <c r="A34" s="184" t="s">
        <v>3</v>
      </c>
      <c r="B34" s="435"/>
      <c r="C34" s="429"/>
      <c r="D34" s="429"/>
      <c r="E34" s="182">
        <f t="shared" si="6"/>
      </c>
      <c r="F34" s="183">
        <f t="shared" si="7"/>
      </c>
      <c r="G34" s="169">
        <f t="shared" si="5"/>
      </c>
      <c r="H34" s="169">
        <f t="shared" si="5"/>
      </c>
    </row>
    <row r="35" spans="1:8" ht="12.75" customHeight="1">
      <c r="A35" s="184" t="s">
        <v>4</v>
      </c>
      <c r="B35" s="435"/>
      <c r="C35" s="429"/>
      <c r="D35" s="429"/>
      <c r="E35" s="182">
        <f t="shared" si="6"/>
      </c>
      <c r="F35" s="183">
        <f t="shared" si="7"/>
      </c>
      <c r="G35" s="169">
        <f t="shared" si="5"/>
      </c>
      <c r="H35" s="169">
        <f t="shared" si="5"/>
      </c>
    </row>
    <row r="36" spans="1:8" ht="12.75" customHeight="1" thickBot="1">
      <c r="A36" s="185" t="s">
        <v>102</v>
      </c>
      <c r="B36" s="436"/>
      <c r="C36" s="430"/>
      <c r="D36" s="430"/>
      <c r="E36" s="271">
        <f t="shared" si="6"/>
      </c>
      <c r="F36" s="272">
        <f t="shared" si="7"/>
      </c>
      <c r="G36" s="169">
        <f t="shared" si="5"/>
      </c>
      <c r="H36" s="169">
        <f t="shared" si="5"/>
      </c>
    </row>
    <row r="37" spans="1:8" ht="11.25" customHeight="1" thickBot="1">
      <c r="A37" s="190">
        <f>IF(MAX(B37:F37)=0,"","Total by Hispanic/Latino Origin differs from Total by Age")</f>
      </c>
      <c r="B37" s="187">
        <f>IF(B12-SUM(B39:B41)=0,"",(B12-SUM(B39:B41)))</f>
      </c>
      <c r="C37" s="187">
        <f>IF(C12-SUM(C39:C41)=0,"",(C12-SUM(C39:C41)))</f>
      </c>
      <c r="D37" s="187">
        <f>IF(D12-SUM(D39:D41)=0,"",(D12-SUM(D39:D41)))</f>
      </c>
      <c r="E37" s="191"/>
      <c r="F37" s="191"/>
      <c r="G37" s="169"/>
      <c r="H37" s="169"/>
    </row>
    <row r="38" spans="1:8" ht="12.75" customHeight="1" thickBot="1">
      <c r="A38" s="673" t="s">
        <v>5</v>
      </c>
      <c r="B38" s="674"/>
      <c r="C38" s="674"/>
      <c r="D38" s="674"/>
      <c r="E38" s="674"/>
      <c r="F38" s="675"/>
      <c r="G38" s="169"/>
      <c r="H38" s="169"/>
    </row>
    <row r="39" spans="1:8" ht="12.75" customHeight="1">
      <c r="A39" s="340" t="s">
        <v>5</v>
      </c>
      <c r="B39" s="432"/>
      <c r="C39" s="432"/>
      <c r="D39" s="432"/>
      <c r="E39" s="341">
        <f aca="true" t="shared" si="8" ref="E39:F41">IF($B39&gt;0,C39/$B39,"")</f>
      </c>
      <c r="F39" s="342">
        <f t="shared" si="8"/>
      </c>
      <c r="G39" s="169">
        <f aca="true" t="shared" si="9" ref="G39:H41">IF(C39=0,"",IF(E39&lt;=1,"","Caution! Percent Readmitted exceeds 100%"))</f>
      </c>
      <c r="H39" s="169">
        <f t="shared" si="9"/>
      </c>
    </row>
    <row r="40" spans="1:8" ht="12.75" customHeight="1">
      <c r="A40" s="184" t="s">
        <v>6</v>
      </c>
      <c r="B40" s="432"/>
      <c r="C40" s="432"/>
      <c r="D40" s="432"/>
      <c r="E40" s="182">
        <f t="shared" si="8"/>
      </c>
      <c r="F40" s="183">
        <f t="shared" si="8"/>
      </c>
      <c r="G40" s="169">
        <f t="shared" si="9"/>
      </c>
      <c r="H40" s="169">
        <f t="shared" si="9"/>
      </c>
    </row>
    <row r="41" spans="1:8" ht="12.75" customHeight="1" thickBot="1">
      <c r="A41" s="185" t="s">
        <v>16</v>
      </c>
      <c r="B41" s="433"/>
      <c r="C41" s="433"/>
      <c r="D41" s="433"/>
      <c r="E41" s="271">
        <f t="shared" si="8"/>
      </c>
      <c r="F41" s="272">
        <f t="shared" si="8"/>
      </c>
      <c r="G41" s="169">
        <f t="shared" si="9"/>
      </c>
      <c r="H41" s="169">
        <f t="shared" si="9"/>
      </c>
    </row>
    <row r="42" spans="1:6" ht="6" customHeight="1">
      <c r="A42" s="167"/>
      <c r="B42" s="167"/>
      <c r="C42" s="167"/>
      <c r="D42" s="167"/>
      <c r="E42" s="167"/>
      <c r="F42" s="167"/>
    </row>
    <row r="43" spans="1:6" ht="27" customHeight="1">
      <c r="A43" s="195" t="s">
        <v>98</v>
      </c>
      <c r="B43" s="658"/>
      <c r="C43" s="659"/>
      <c r="D43" s="659"/>
      <c r="E43" s="659"/>
      <c r="F43" s="660"/>
    </row>
    <row r="44" spans="1:6" ht="6" customHeight="1">
      <c r="A44" s="199"/>
      <c r="B44" s="158"/>
      <c r="C44" s="158"/>
      <c r="D44" s="158"/>
      <c r="E44" s="158"/>
      <c r="F44" s="158"/>
    </row>
    <row r="45" spans="1:6" ht="12.75">
      <c r="A45" s="157" t="s">
        <v>128</v>
      </c>
      <c r="B45" s="158"/>
      <c r="C45" s="158"/>
      <c r="D45" s="158"/>
      <c r="E45" s="158"/>
      <c r="F45" s="158"/>
    </row>
  </sheetData>
  <sheetProtection/>
  <protectedRanges>
    <protectedRange sqref="B4:F5 E22 B23:D23 B12:D14 B28:D28 B38:D38" name="Range1"/>
    <protectedRange sqref="B15:B18 B21" name="Range1_1"/>
    <protectedRange sqref="C15:C21" name="Range2_4"/>
    <protectedRange sqref="B26" name="Range1_2"/>
    <protectedRange sqref="C24:C26" name="Range2_5"/>
    <protectedRange sqref="D24:D26" name="Range2_2_1"/>
    <protectedRange sqref="B29:B33 B36" name="Range1_3"/>
    <protectedRange sqref="C29:C36" name="Range2_6"/>
    <protectedRange sqref="D29:D36" name="Range2_3_1"/>
    <protectedRange sqref="B22:D22" name="Range2_1"/>
    <protectedRange sqref="B27:D27" name="Range2_2"/>
    <protectedRange sqref="B37:D37" name="Range2_3"/>
    <protectedRange sqref="D21" name="Range2"/>
    <protectedRange sqref="D15:D20" name="Range2_1_2"/>
  </protectedRanges>
  <mergeCells count="12">
    <mergeCell ref="C7:D7"/>
    <mergeCell ref="A9:A11"/>
    <mergeCell ref="B9:B11"/>
    <mergeCell ref="A1:F1"/>
    <mergeCell ref="B8:F8"/>
    <mergeCell ref="B43:F43"/>
    <mergeCell ref="A28:F28"/>
    <mergeCell ref="A38:F38"/>
    <mergeCell ref="C9:D10"/>
    <mergeCell ref="E9:F10"/>
    <mergeCell ref="A14:F14"/>
    <mergeCell ref="A23:F23"/>
  </mergeCells>
  <dataValidations count="9">
    <dataValidation type="textLength" operator="lessThanOrEqual" allowBlank="1" showErrorMessage="1" promptTitle="Footnote is too long!" prompt="Footnotes cannot be longer than 255 characters, please enter additional footnotes as a &quot;General Footnote&quot; on a separate page." errorTitle="Footnote is too long!" error="Footnotes cannot be longer than 255 characters, please enter additional footnotes on the &quot;General Comments&quot; page." sqref="B43:F43">
      <formula1>255</formula1>
    </dataValidation>
    <dataValidation type="custom" allowBlank="1" showErrorMessage="1" promptTitle="CAUTION" prompt="This is an automatically calculated Total using the sums of the Age categories." errorTitle="CAUTION!" error="This is an automatically calculated Total using the sums of the Age categories." sqref="D12">
      <formula1>"None"</formula1>
    </dataValidation>
    <dataValidation type="textLength" operator="equal" showErrorMessage="1" promptTitle="Enter a 2 character state name." prompt="Please enter a two character state abbreviation only." errorTitle="Invalid state name entered." error="Please enter the two character state abbreviation only." sqref="B8:F8">
      <formula1>2</formula1>
    </dataValidation>
    <dataValidation type="custom" allowBlank="1" showErrorMessage="1" promptTitle="CAUTION" prompt="This is an automatically calculated Total using the sums of the Age categories." errorTitle="CAUTION!" error="This is an automatically calculated Total using the sums of the Age categories." sqref="B12:C12">
      <formula1>"None"</formula1>
    </dataValidation>
    <dataValidation type="custom" allowBlank="1" showErrorMessage="1" promptTitle="CAUTION" prompt="This is automatically calculated using the Number of Discharges divided by the Number of Readmissions." errorTitle="CAUTION!" error="This is automatically calculated using the Number of Discharges divided by the Number of Readmissions." sqref="E12:F12 E15:F21 E24:F26 E29:F36 E39:F41">
      <formula1>"None"</formula1>
    </dataValidation>
    <dataValidation type="custom" allowBlank="1" showInputMessage="1" showErrorMessage="1" errorTitle="Invalid Value" error="30 days readmissoins cannot be higher than 180 days readmissions" sqref="C24:C26 C15:C21 C29:C33 C35:C36">
      <formula1>C24&lt;=D24</formula1>
    </dataValidation>
    <dataValidation type="custom" allowBlank="1" showInputMessage="1" showErrorMessage="1" errorTitle="Invalid Number" error="180 days readmissions cannot be less than 30 days readmissions" sqref="D24:D26 D35:D36 D29:D33 D15:D21">
      <formula1>D24&gt;=C24</formula1>
    </dataValidation>
    <dataValidation allowBlank="1" showErrorMessage="1" promptTitle="Caution" prompt="Do not enter data if data for Hispanics have been provided in Race category above" sqref="B39:C41"/>
    <dataValidation type="custom" allowBlank="1" showInputMessage="1" showErrorMessage="1" error="180 days readmissions cannot be less than 30 days readmissions" sqref="D39:D41">
      <formula1>D39&gt;=C39</formula1>
    </dataValidation>
  </dataValidations>
  <printOptions/>
  <pageMargins left="0.7" right="0.7" top="0.75" bottom="0.75" header="0" footer="0"/>
  <pageSetup fitToHeight="1" fitToWidth="1" horizontalDpi="600" verticalDpi="600" orientation="portrait" r:id="rId1"/>
  <headerFooter alignWithMargins="0">
    <oddFooter>&amp;LFY 2017 Uniform Reporting System (URS) Table 20B &amp;RPage &amp;P</oddFooter>
  </headerFooter>
</worksheet>
</file>

<file path=xl/worksheets/sheet2.xml><?xml version="1.0" encoding="utf-8"?>
<worksheet xmlns="http://schemas.openxmlformats.org/spreadsheetml/2006/main" xmlns:r="http://schemas.openxmlformats.org/officeDocument/2006/relationships">
  <sheetPr codeName="Sheet5">
    <pageSetUpPr fitToPage="1"/>
  </sheetPr>
  <dimension ref="A1:P76"/>
  <sheetViews>
    <sheetView zoomScalePageLayoutView="0" workbookViewId="0" topLeftCell="A1">
      <selection activeCell="A1" sqref="A1"/>
    </sheetView>
  </sheetViews>
  <sheetFormatPr defaultColWidth="9.140625" defaultRowHeight="12.75"/>
  <cols>
    <col min="1" max="1" width="16.7109375" style="0" customWidth="1"/>
    <col min="2" max="12" width="8.7109375" style="0" customWidth="1"/>
    <col min="13" max="13" width="8.28125" style="0" customWidth="1"/>
    <col min="14" max="14" width="10.8515625" style="0" customWidth="1"/>
    <col min="15" max="15" width="15.8515625" style="0" customWidth="1"/>
    <col min="16" max="16" width="13.140625" style="0" customWidth="1"/>
    <col min="17" max="28" width="8.7109375" style="0" customWidth="1"/>
  </cols>
  <sheetData>
    <row r="1" ht="12.75">
      <c r="A1" s="1" t="s">
        <v>281</v>
      </c>
    </row>
    <row r="2" ht="12.75">
      <c r="A2" s="394"/>
    </row>
    <row r="3" spans="1:10" ht="28.5" customHeight="1">
      <c r="A3" s="484" t="s">
        <v>124</v>
      </c>
      <c r="B3" s="484"/>
      <c r="C3" s="484"/>
      <c r="D3" s="484"/>
      <c r="E3" s="484"/>
      <c r="F3" s="484"/>
      <c r="G3" s="484"/>
      <c r="H3" s="484"/>
      <c r="I3" s="484"/>
      <c r="J3" s="484"/>
    </row>
    <row r="4" ht="8.25" customHeight="1"/>
    <row r="5" ht="18" customHeight="1">
      <c r="A5" s="63" t="s">
        <v>151</v>
      </c>
    </row>
    <row r="6" ht="8.25" customHeight="1"/>
    <row r="7" ht="12.75">
      <c r="A7" t="s">
        <v>242</v>
      </c>
    </row>
    <row r="8" spans="1:14" ht="12.75">
      <c r="A8" s="4" t="s">
        <v>64</v>
      </c>
      <c r="B8" s="46"/>
      <c r="C8" s="47"/>
      <c r="D8" s="47"/>
      <c r="E8" s="47"/>
      <c r="F8" s="47"/>
      <c r="G8" s="47"/>
      <c r="H8" s="47"/>
      <c r="I8" s="47"/>
      <c r="J8" s="47"/>
      <c r="K8" s="47"/>
      <c r="L8" s="47"/>
      <c r="M8" s="47"/>
      <c r="N8" s="47"/>
    </row>
    <row r="9" spans="1:14" ht="12.75">
      <c r="A9" s="439" t="s">
        <v>280</v>
      </c>
      <c r="B9" s="438" t="s">
        <v>278</v>
      </c>
      <c r="C9" s="480"/>
      <c r="D9" s="481"/>
      <c r="E9" s="481"/>
      <c r="F9" s="481"/>
      <c r="G9" s="481"/>
      <c r="H9" s="438" t="s">
        <v>279</v>
      </c>
      <c r="I9" s="481"/>
      <c r="J9" s="481"/>
      <c r="K9" s="481"/>
      <c r="L9" s="481"/>
      <c r="M9" s="481"/>
      <c r="N9" s="481"/>
    </row>
    <row r="10" spans="1:14" ht="12.75">
      <c r="A10" s="4" t="s">
        <v>270</v>
      </c>
      <c r="B10" s="491"/>
      <c r="C10" s="492"/>
      <c r="D10" s="492"/>
      <c r="E10" s="492"/>
      <c r="F10" s="492"/>
      <c r="G10" s="492"/>
      <c r="H10" s="492"/>
      <c r="I10" s="492"/>
      <c r="J10" s="492"/>
      <c r="K10" s="492"/>
      <c r="L10" s="492"/>
      <c r="M10" s="492"/>
      <c r="N10" s="493"/>
    </row>
    <row r="11" spans="1:14" s="3" customFormat="1" ht="24" customHeight="1">
      <c r="A11" s="9"/>
      <c r="B11" s="485" t="s">
        <v>65</v>
      </c>
      <c r="C11" s="486"/>
      <c r="D11" s="487"/>
      <c r="E11" s="485" t="s">
        <v>66</v>
      </c>
      <c r="F11" s="486"/>
      <c r="G11" s="487"/>
      <c r="H11" s="488" t="s">
        <v>103</v>
      </c>
      <c r="I11" s="489"/>
      <c r="J11" s="490"/>
      <c r="K11" s="494" t="s">
        <v>51</v>
      </c>
      <c r="L11" s="495"/>
      <c r="M11" s="495"/>
      <c r="N11" s="496"/>
    </row>
    <row r="12" spans="1:14" s="3" customFormat="1" ht="24" customHeight="1">
      <c r="A12" s="7"/>
      <c r="B12" s="8" t="s">
        <v>136</v>
      </c>
      <c r="C12" s="8" t="s">
        <v>137</v>
      </c>
      <c r="D12" s="8" t="s">
        <v>60</v>
      </c>
      <c r="E12" s="8" t="s">
        <v>136</v>
      </c>
      <c r="F12" s="8" t="s">
        <v>137</v>
      </c>
      <c r="G12" s="8" t="s">
        <v>60</v>
      </c>
      <c r="H12" s="8" t="s">
        <v>136</v>
      </c>
      <c r="I12" s="8" t="s">
        <v>137</v>
      </c>
      <c r="J12" s="8" t="s">
        <v>60</v>
      </c>
      <c r="K12" s="8" t="s">
        <v>136</v>
      </c>
      <c r="L12" s="8" t="s">
        <v>137</v>
      </c>
      <c r="M12" s="8" t="s">
        <v>60</v>
      </c>
      <c r="N12" s="8" t="s">
        <v>51</v>
      </c>
    </row>
    <row r="13" spans="1:16" ht="12.75">
      <c r="A13" s="5" t="s">
        <v>293</v>
      </c>
      <c r="B13" s="329"/>
      <c r="C13" s="329"/>
      <c r="D13" s="329"/>
      <c r="E13" s="329"/>
      <c r="F13" s="329"/>
      <c r="G13" s="329"/>
      <c r="H13" s="329"/>
      <c r="I13" s="329"/>
      <c r="J13" s="329"/>
      <c r="K13" s="330">
        <f aca="true" t="shared" si="0" ref="K13:K23">+B13+E13+H13</f>
        <v>0</v>
      </c>
      <c r="L13" s="330">
        <f aca="true" t="shared" si="1" ref="L13:M22">+C13+F13+I13</f>
        <v>0</v>
      </c>
      <c r="M13" s="330">
        <f t="shared" si="1"/>
        <v>0</v>
      </c>
      <c r="N13" s="330">
        <f>SUM(K13:M13)</f>
        <v>0</v>
      </c>
      <c r="O13" s="27"/>
      <c r="P13" s="13"/>
    </row>
    <row r="14" spans="1:16" ht="12.75">
      <c r="A14" s="4" t="s">
        <v>68</v>
      </c>
      <c r="B14" s="329"/>
      <c r="C14" s="329"/>
      <c r="D14" s="329"/>
      <c r="E14" s="329"/>
      <c r="F14" s="329"/>
      <c r="G14" s="329"/>
      <c r="H14" s="329"/>
      <c r="I14" s="329"/>
      <c r="J14" s="329"/>
      <c r="K14" s="330">
        <f t="shared" si="0"/>
        <v>0</v>
      </c>
      <c r="L14" s="330">
        <f t="shared" si="1"/>
        <v>0</v>
      </c>
      <c r="M14" s="330">
        <f t="shared" si="1"/>
        <v>0</v>
      </c>
      <c r="N14" s="330">
        <f aca="true" t="shared" si="2" ref="N14:N23">SUM(K14:M14)</f>
        <v>0</v>
      </c>
      <c r="O14" s="27"/>
      <c r="P14" s="13"/>
    </row>
    <row r="15" spans="1:16" ht="12.75">
      <c r="A15" s="4" t="s">
        <v>67</v>
      </c>
      <c r="B15" s="329"/>
      <c r="C15" s="329"/>
      <c r="D15" s="329"/>
      <c r="E15" s="329"/>
      <c r="F15" s="329"/>
      <c r="G15" s="329"/>
      <c r="H15" s="329"/>
      <c r="I15" s="329"/>
      <c r="J15" s="329"/>
      <c r="K15" s="330">
        <f t="shared" si="0"/>
        <v>0</v>
      </c>
      <c r="L15" s="330">
        <f t="shared" si="1"/>
        <v>0</v>
      </c>
      <c r="M15" s="330">
        <f t="shared" si="1"/>
        <v>0</v>
      </c>
      <c r="N15" s="330">
        <f t="shared" si="2"/>
        <v>0</v>
      </c>
      <c r="O15" s="27"/>
      <c r="P15" s="13"/>
    </row>
    <row r="16" spans="1:16" ht="12.75">
      <c r="A16" s="399" t="s">
        <v>294</v>
      </c>
      <c r="B16" s="329"/>
      <c r="C16" s="332"/>
      <c r="D16" s="332"/>
      <c r="E16" s="332"/>
      <c r="F16" s="332"/>
      <c r="G16" s="332"/>
      <c r="H16" s="332"/>
      <c r="I16" s="332"/>
      <c r="J16" s="332"/>
      <c r="K16" s="330">
        <f t="shared" si="0"/>
        <v>0</v>
      </c>
      <c r="L16" s="330">
        <f t="shared" si="1"/>
        <v>0</v>
      </c>
      <c r="M16" s="330">
        <f t="shared" si="1"/>
        <v>0</v>
      </c>
      <c r="N16" s="330">
        <f t="shared" si="2"/>
        <v>0</v>
      </c>
      <c r="O16" s="27"/>
      <c r="P16" s="13"/>
    </row>
    <row r="17" spans="1:16" ht="12.75">
      <c r="A17" s="399" t="s">
        <v>295</v>
      </c>
      <c r="B17" s="329"/>
      <c r="C17" s="332"/>
      <c r="D17" s="332"/>
      <c r="E17" s="332"/>
      <c r="F17" s="332"/>
      <c r="G17" s="332"/>
      <c r="H17" s="332"/>
      <c r="I17" s="332"/>
      <c r="J17" s="332"/>
      <c r="K17" s="330">
        <f aca="true" t="shared" si="3" ref="K17:M18">+B17+E17+H17</f>
        <v>0</v>
      </c>
      <c r="L17" s="330">
        <f t="shared" si="3"/>
        <v>0</v>
      </c>
      <c r="M17" s="330">
        <f t="shared" si="3"/>
        <v>0</v>
      </c>
      <c r="N17" s="330">
        <f>SUM(K17:M17)</f>
        <v>0</v>
      </c>
      <c r="O17" s="27"/>
      <c r="P17" s="13"/>
    </row>
    <row r="18" spans="1:16" ht="12.75">
      <c r="A18" s="399" t="s">
        <v>296</v>
      </c>
      <c r="B18" s="329"/>
      <c r="C18" s="332"/>
      <c r="D18" s="332"/>
      <c r="E18" s="332"/>
      <c r="F18" s="332"/>
      <c r="G18" s="332"/>
      <c r="H18" s="332"/>
      <c r="I18" s="332"/>
      <c r="J18" s="332"/>
      <c r="K18" s="330">
        <f t="shared" si="3"/>
        <v>0</v>
      </c>
      <c r="L18" s="330">
        <f t="shared" si="3"/>
        <v>0</v>
      </c>
      <c r="M18" s="330">
        <f t="shared" si="3"/>
        <v>0</v>
      </c>
      <c r="N18" s="330">
        <f>SUM(K18:M18)</f>
        <v>0</v>
      </c>
      <c r="O18" s="27"/>
      <c r="P18" s="13"/>
    </row>
    <row r="19" spans="1:16" ht="12.75">
      <c r="A19" s="4" t="s">
        <v>61</v>
      </c>
      <c r="B19" s="329"/>
      <c r="C19" s="329"/>
      <c r="D19" s="329"/>
      <c r="E19" s="329"/>
      <c r="F19" s="329"/>
      <c r="G19" s="329"/>
      <c r="H19" s="329"/>
      <c r="I19" s="329"/>
      <c r="J19" s="329"/>
      <c r="K19" s="330">
        <f t="shared" si="0"/>
        <v>0</v>
      </c>
      <c r="L19" s="330">
        <f t="shared" si="1"/>
        <v>0</v>
      </c>
      <c r="M19" s="330">
        <f t="shared" si="1"/>
        <v>0</v>
      </c>
      <c r="N19" s="330">
        <f t="shared" si="2"/>
        <v>0</v>
      </c>
      <c r="O19" s="27"/>
      <c r="P19" s="13"/>
    </row>
    <row r="20" spans="1:16" ht="12.75">
      <c r="A20" s="4" t="s">
        <v>62</v>
      </c>
      <c r="B20" s="329"/>
      <c r="C20" s="329"/>
      <c r="D20" s="329"/>
      <c r="E20" s="329"/>
      <c r="F20" s="329"/>
      <c r="G20" s="329"/>
      <c r="H20" s="329"/>
      <c r="I20" s="329"/>
      <c r="J20" s="329"/>
      <c r="K20" s="330">
        <f t="shared" si="0"/>
        <v>0</v>
      </c>
      <c r="L20" s="330">
        <f t="shared" si="1"/>
        <v>0</v>
      </c>
      <c r="M20" s="330">
        <f t="shared" si="1"/>
        <v>0</v>
      </c>
      <c r="N20" s="330">
        <f t="shared" si="2"/>
        <v>0</v>
      </c>
      <c r="O20" s="27"/>
      <c r="P20" s="13"/>
    </row>
    <row r="21" spans="1:16" ht="12.75">
      <c r="A21" s="4" t="s">
        <v>60</v>
      </c>
      <c r="B21" s="329"/>
      <c r="C21" s="329"/>
      <c r="D21" s="329"/>
      <c r="E21" s="329"/>
      <c r="F21" s="329"/>
      <c r="G21" s="329"/>
      <c r="H21" s="329"/>
      <c r="I21" s="329"/>
      <c r="J21" s="329"/>
      <c r="K21" s="330">
        <f t="shared" si="0"/>
        <v>0</v>
      </c>
      <c r="L21" s="330">
        <f t="shared" si="1"/>
        <v>0</v>
      </c>
      <c r="M21" s="330">
        <f t="shared" si="1"/>
        <v>0</v>
      </c>
      <c r="N21" s="330">
        <f t="shared" si="2"/>
        <v>0</v>
      </c>
      <c r="O21" s="27"/>
      <c r="P21" s="13"/>
    </row>
    <row r="22" spans="1:16" ht="12.75">
      <c r="A22" s="6" t="s">
        <v>51</v>
      </c>
      <c r="B22" s="42">
        <f aca="true" t="shared" si="4" ref="B22:J22">SUM(B13:B21)</f>
        <v>0</v>
      </c>
      <c r="C22" s="42">
        <f t="shared" si="4"/>
        <v>0</v>
      </c>
      <c r="D22" s="42">
        <f t="shared" si="4"/>
        <v>0</v>
      </c>
      <c r="E22" s="42">
        <f t="shared" si="4"/>
        <v>0</v>
      </c>
      <c r="F22" s="42">
        <f t="shared" si="4"/>
        <v>0</v>
      </c>
      <c r="G22" s="42">
        <f t="shared" si="4"/>
        <v>0</v>
      </c>
      <c r="H22" s="42">
        <f t="shared" si="4"/>
        <v>0</v>
      </c>
      <c r="I22" s="42">
        <f t="shared" si="4"/>
        <v>0</v>
      </c>
      <c r="J22" s="42">
        <f t="shared" si="4"/>
        <v>0</v>
      </c>
      <c r="K22" s="330">
        <f t="shared" si="0"/>
        <v>0</v>
      </c>
      <c r="L22" s="330">
        <f t="shared" si="1"/>
        <v>0</v>
      </c>
      <c r="M22" s="330">
        <f t="shared" si="1"/>
        <v>0</v>
      </c>
      <c r="N22" s="330">
        <f t="shared" si="2"/>
        <v>0</v>
      </c>
      <c r="O22" s="27"/>
      <c r="P22" s="13"/>
    </row>
    <row r="23" spans="1:16" ht="12.75">
      <c r="A23" s="401" t="s">
        <v>271</v>
      </c>
      <c r="B23" s="401"/>
      <c r="C23" s="397"/>
      <c r="D23" s="397"/>
      <c r="E23" s="400"/>
      <c r="F23" s="397"/>
      <c r="G23" s="397"/>
      <c r="H23" s="400"/>
      <c r="I23" s="397"/>
      <c r="J23" s="397"/>
      <c r="K23" s="402">
        <f t="shared" si="0"/>
        <v>0</v>
      </c>
      <c r="L23" s="398"/>
      <c r="M23" s="398"/>
      <c r="N23" s="402">
        <f t="shared" si="2"/>
        <v>0</v>
      </c>
      <c r="O23" s="27"/>
      <c r="P23" s="13"/>
    </row>
    <row r="24" spans="1:14" s="2" customFormat="1" ht="25.5" customHeight="1">
      <c r="A24" s="35" t="s">
        <v>112</v>
      </c>
      <c r="B24" s="482"/>
      <c r="C24" s="482"/>
      <c r="D24" s="482"/>
      <c r="E24" s="482"/>
      <c r="F24" s="482"/>
      <c r="G24" s="482"/>
      <c r="H24" s="482"/>
      <c r="I24" s="482"/>
      <c r="J24" s="482"/>
      <c r="K24" s="482"/>
      <c r="L24" s="482"/>
      <c r="M24" s="482"/>
      <c r="N24" s="483"/>
    </row>
    <row r="25" spans="1:14" s="2" customFormat="1" ht="24">
      <c r="A25" s="35" t="s">
        <v>113</v>
      </c>
      <c r="B25" s="482"/>
      <c r="C25" s="482"/>
      <c r="D25" s="482"/>
      <c r="E25" s="482"/>
      <c r="F25" s="482"/>
      <c r="G25" s="482"/>
      <c r="H25" s="482"/>
      <c r="I25" s="482"/>
      <c r="J25" s="482"/>
      <c r="K25" s="482"/>
      <c r="L25" s="482"/>
      <c r="M25" s="482"/>
      <c r="N25" s="483"/>
    </row>
    <row r="26" spans="1:14" ht="24">
      <c r="A26" s="35" t="s">
        <v>114</v>
      </c>
      <c r="B26" s="482"/>
      <c r="C26" s="482"/>
      <c r="D26" s="482"/>
      <c r="E26" s="482"/>
      <c r="F26" s="482"/>
      <c r="G26" s="482"/>
      <c r="H26" s="482"/>
      <c r="I26" s="482"/>
      <c r="J26" s="482"/>
      <c r="K26" s="482"/>
      <c r="L26" s="482"/>
      <c r="M26" s="482"/>
      <c r="N26" s="483"/>
    </row>
    <row r="27" spans="1:14" ht="24">
      <c r="A27" s="35" t="s">
        <v>115</v>
      </c>
      <c r="B27" s="482"/>
      <c r="C27" s="482"/>
      <c r="D27" s="482"/>
      <c r="E27" s="482"/>
      <c r="F27" s="482"/>
      <c r="G27" s="482"/>
      <c r="H27" s="482"/>
      <c r="I27" s="482"/>
      <c r="J27" s="482"/>
      <c r="K27" s="482"/>
      <c r="L27" s="482"/>
      <c r="M27" s="482"/>
      <c r="N27" s="483"/>
    </row>
    <row r="28" ht="12.75">
      <c r="A28" s="14"/>
    </row>
    <row r="29" ht="12.75">
      <c r="A29" s="14"/>
    </row>
    <row r="30" ht="12.75">
      <c r="A30" s="14"/>
    </row>
    <row r="31" ht="12.75">
      <c r="A31" s="14"/>
    </row>
    <row r="32" ht="12.75">
      <c r="A32" s="14"/>
    </row>
    <row r="33" ht="12.75">
      <c r="A33" s="14"/>
    </row>
    <row r="34" ht="12.75">
      <c r="A34" s="14"/>
    </row>
    <row r="35" ht="12.75">
      <c r="A35" s="14"/>
    </row>
    <row r="36" ht="12.75">
      <c r="A36" s="14"/>
    </row>
    <row r="37" ht="12.75">
      <c r="A37" s="14"/>
    </row>
    <row r="38" ht="12.75">
      <c r="A38" s="14"/>
    </row>
    <row r="39" ht="12.75">
      <c r="A39" s="14"/>
    </row>
    <row r="40" ht="12.75">
      <c r="A40" s="14"/>
    </row>
    <row r="41" ht="12.75">
      <c r="A41" s="14"/>
    </row>
    <row r="42" ht="12.75">
      <c r="A42" s="14"/>
    </row>
    <row r="43" ht="12.75">
      <c r="A43" s="14"/>
    </row>
    <row r="44" ht="12.75">
      <c r="A44" s="14"/>
    </row>
    <row r="45" ht="12.75">
      <c r="A45" s="14"/>
    </row>
    <row r="46" ht="12.75">
      <c r="A46" s="14"/>
    </row>
    <row r="47" ht="12.75">
      <c r="A47" s="14"/>
    </row>
    <row r="48" ht="12.75">
      <c r="A48" s="14"/>
    </row>
    <row r="49" ht="12.75">
      <c r="A49" s="14"/>
    </row>
    <row r="50" ht="12.75">
      <c r="A50" s="14"/>
    </row>
    <row r="51" ht="12.75">
      <c r="A51" s="14"/>
    </row>
    <row r="52" ht="12.75">
      <c r="A52" s="14"/>
    </row>
    <row r="53" ht="12.75">
      <c r="A53" s="14"/>
    </row>
    <row r="54" ht="12.75">
      <c r="A54" s="15"/>
    </row>
    <row r="55" ht="12.75">
      <c r="A55" s="15"/>
    </row>
    <row r="56" ht="12.75">
      <c r="A56" s="15"/>
    </row>
    <row r="57" ht="12.75">
      <c r="A57" s="15"/>
    </row>
    <row r="58" ht="12.75">
      <c r="A58" s="15"/>
    </row>
    <row r="59" ht="12.75">
      <c r="A59" s="15"/>
    </row>
    <row r="60" ht="12.75">
      <c r="A60" s="15"/>
    </row>
    <row r="61" ht="12.75">
      <c r="A61" s="15"/>
    </row>
    <row r="62" ht="12.75">
      <c r="A62" s="15"/>
    </row>
    <row r="63" ht="12.75">
      <c r="A63" s="15"/>
    </row>
    <row r="64" ht="12.75">
      <c r="A64" s="15"/>
    </row>
    <row r="65" ht="12.75">
      <c r="A65" s="15"/>
    </row>
    <row r="66" ht="12.75">
      <c r="A66" s="15"/>
    </row>
    <row r="67" ht="12.75">
      <c r="A67" s="15"/>
    </row>
    <row r="68" ht="12.75">
      <c r="A68" s="15"/>
    </row>
    <row r="69" ht="12.75">
      <c r="A69" s="15"/>
    </row>
    <row r="70" ht="12.75">
      <c r="A70" s="15"/>
    </row>
    <row r="71" ht="12.75">
      <c r="A71" s="15"/>
    </row>
    <row r="72" ht="12.75">
      <c r="A72" s="15"/>
    </row>
    <row r="73" ht="12.75">
      <c r="A73" s="15"/>
    </row>
    <row r="74" ht="12.75">
      <c r="A74" s="15"/>
    </row>
    <row r="75" ht="12.75">
      <c r="A75" s="15"/>
    </row>
    <row r="76" ht="12.75">
      <c r="A76" s="15"/>
    </row>
  </sheetData>
  <sheetProtection/>
  <protectedRanges>
    <protectedRange sqref="B24:N27" name="Range4"/>
    <protectedRange sqref="B13:J21" name="Range3"/>
    <protectedRange sqref="B10" name="Range2"/>
    <protectedRange sqref="B9" name="Range1"/>
  </protectedRanges>
  <mergeCells count="12">
    <mergeCell ref="A3:J3"/>
    <mergeCell ref="B11:D11"/>
    <mergeCell ref="H11:J11"/>
    <mergeCell ref="E11:G11"/>
    <mergeCell ref="B10:N10"/>
    <mergeCell ref="K11:N11"/>
    <mergeCell ref="C9:G9"/>
    <mergeCell ref="I9:N9"/>
    <mergeCell ref="B25:N25"/>
    <mergeCell ref="B26:N26"/>
    <mergeCell ref="B27:N27"/>
    <mergeCell ref="B24:N24"/>
  </mergeCells>
  <conditionalFormatting sqref="B22:B23">
    <cfRule type="cellIs" priority="136" dxfId="0" operator="greaterThan" stopIfTrue="1">
      <formula>"Totalf"</formula>
    </cfRule>
  </conditionalFormatting>
  <conditionalFormatting sqref="K13">
    <cfRule type="cellIs" priority="43" dxfId="42" operator="notEqual" stopIfTrue="1">
      <formula>totalf_2_1</formula>
    </cfRule>
  </conditionalFormatting>
  <conditionalFormatting sqref="L13">
    <cfRule type="cellIs" priority="42" dxfId="42" operator="notEqual" stopIfTrue="1">
      <formula>totalm_2_1</formula>
    </cfRule>
  </conditionalFormatting>
  <conditionalFormatting sqref="M13">
    <cfRule type="cellIs" priority="41" dxfId="42" operator="notEqual" stopIfTrue="1">
      <formula>totalna_2_1</formula>
    </cfRule>
  </conditionalFormatting>
  <conditionalFormatting sqref="N13">
    <cfRule type="cellIs" priority="40" dxfId="42" operator="notEqual" stopIfTrue="1">
      <formula>total_2_1</formula>
    </cfRule>
  </conditionalFormatting>
  <conditionalFormatting sqref="K14">
    <cfRule type="cellIs" priority="39" dxfId="42" operator="notEqual" stopIfTrue="1">
      <formula>totalf_2_2</formula>
    </cfRule>
  </conditionalFormatting>
  <conditionalFormatting sqref="L14">
    <cfRule type="cellIs" priority="38" dxfId="42" operator="notEqual" stopIfTrue="1">
      <formula>totalm_2_2</formula>
    </cfRule>
  </conditionalFormatting>
  <conditionalFormatting sqref="M14">
    <cfRule type="cellIs" priority="37" dxfId="42" operator="notEqual" stopIfTrue="1">
      <formula>totalna_2_2</formula>
    </cfRule>
  </conditionalFormatting>
  <conditionalFormatting sqref="N14">
    <cfRule type="cellIs" priority="36" dxfId="42" operator="notEqual" stopIfTrue="1">
      <formula>total_2_2</formula>
    </cfRule>
  </conditionalFormatting>
  <conditionalFormatting sqref="K15">
    <cfRule type="cellIs" priority="35" dxfId="42" operator="notEqual" stopIfTrue="1">
      <formula>totalf_2_3</formula>
    </cfRule>
  </conditionalFormatting>
  <conditionalFormatting sqref="L15">
    <cfRule type="cellIs" priority="34" dxfId="42" operator="notEqual" stopIfTrue="1">
      <formula>totalm_2_3</formula>
    </cfRule>
  </conditionalFormatting>
  <conditionalFormatting sqref="M15">
    <cfRule type="cellIs" priority="33" dxfId="42" operator="notEqual" stopIfTrue="1">
      <formula>totalna_2_3</formula>
    </cfRule>
  </conditionalFormatting>
  <conditionalFormatting sqref="N15">
    <cfRule type="cellIs" priority="32" dxfId="42" operator="notEqual" stopIfTrue="1">
      <formula>total_2_3</formula>
    </cfRule>
  </conditionalFormatting>
  <conditionalFormatting sqref="K16">
    <cfRule type="cellIs" priority="31" dxfId="42" operator="notEqual" stopIfTrue="1">
      <formula>totalf_2_8</formula>
    </cfRule>
  </conditionalFormatting>
  <conditionalFormatting sqref="L16">
    <cfRule type="cellIs" priority="30" dxfId="42" operator="notEqual" stopIfTrue="1">
      <formula>totalm_2_8</formula>
    </cfRule>
  </conditionalFormatting>
  <conditionalFormatting sqref="M16">
    <cfRule type="cellIs" priority="29" dxfId="42" operator="notEqual" stopIfTrue="1">
      <formula>totalna_2_8</formula>
    </cfRule>
  </conditionalFormatting>
  <conditionalFormatting sqref="N16">
    <cfRule type="cellIs" priority="28" dxfId="42" operator="notEqual" stopIfTrue="1">
      <formula>total_2_8</formula>
    </cfRule>
  </conditionalFormatting>
  <conditionalFormatting sqref="K17">
    <cfRule type="cellIs" priority="27" dxfId="42" operator="notEqual" stopIfTrue="1">
      <formula>totalf_2_9</formula>
    </cfRule>
  </conditionalFormatting>
  <conditionalFormatting sqref="L17">
    <cfRule type="cellIs" priority="26" dxfId="42" operator="notEqual" stopIfTrue="1">
      <formula>totalm_2_9</formula>
    </cfRule>
  </conditionalFormatting>
  <conditionalFormatting sqref="M17">
    <cfRule type="cellIs" priority="25" dxfId="42" operator="notEqual" stopIfTrue="1">
      <formula>totalna_2_9</formula>
    </cfRule>
  </conditionalFormatting>
  <conditionalFormatting sqref="N17">
    <cfRule type="cellIs" priority="24" dxfId="42" operator="notEqual" stopIfTrue="1">
      <formula>total_2_9</formula>
    </cfRule>
  </conditionalFormatting>
  <conditionalFormatting sqref="K18">
    <cfRule type="cellIs" priority="23" dxfId="42" operator="notEqual" stopIfTrue="1">
      <formula>totalf_2_4</formula>
    </cfRule>
  </conditionalFormatting>
  <conditionalFormatting sqref="L18">
    <cfRule type="cellIs" priority="22" dxfId="42" operator="notEqual" stopIfTrue="1">
      <formula>totalm_2_4</formula>
    </cfRule>
  </conditionalFormatting>
  <conditionalFormatting sqref="M18">
    <cfRule type="cellIs" priority="21" dxfId="42" operator="notEqual" stopIfTrue="1">
      <formula>totalna_2_4</formula>
    </cfRule>
  </conditionalFormatting>
  <conditionalFormatting sqref="N18">
    <cfRule type="cellIs" priority="20" dxfId="42" operator="notEqual" stopIfTrue="1">
      <formula>total_2_4</formula>
    </cfRule>
  </conditionalFormatting>
  <conditionalFormatting sqref="K19">
    <cfRule type="cellIs" priority="19" dxfId="42" operator="notEqual" stopIfTrue="1">
      <formula>totalf_2_5</formula>
    </cfRule>
  </conditionalFormatting>
  <conditionalFormatting sqref="L19">
    <cfRule type="cellIs" priority="18" dxfId="42" operator="notEqual" stopIfTrue="1">
      <formula>totalm_2_5</formula>
    </cfRule>
  </conditionalFormatting>
  <conditionalFormatting sqref="M19">
    <cfRule type="cellIs" priority="17" dxfId="42" operator="notEqual" stopIfTrue="1">
      <formula>totalna_2_5</formula>
    </cfRule>
  </conditionalFormatting>
  <conditionalFormatting sqref="N19">
    <cfRule type="cellIs" priority="16" dxfId="42" operator="notEqual" stopIfTrue="1">
      <formula>total_2_5</formula>
    </cfRule>
  </conditionalFormatting>
  <conditionalFormatting sqref="K20">
    <cfRule type="cellIs" priority="15" dxfId="42" operator="notEqual" stopIfTrue="1">
      <formula>totalf_2_6</formula>
    </cfRule>
  </conditionalFormatting>
  <conditionalFormatting sqref="L20">
    <cfRule type="cellIs" priority="14" dxfId="42" operator="notEqual" stopIfTrue="1">
      <formula>totalm_2_6</formula>
    </cfRule>
  </conditionalFormatting>
  <conditionalFormatting sqref="M20">
    <cfRule type="cellIs" priority="13" dxfId="42" operator="notEqual" stopIfTrue="1">
      <formula>totalna_2_6</formula>
    </cfRule>
  </conditionalFormatting>
  <conditionalFormatting sqref="N20">
    <cfRule type="cellIs" priority="12" dxfId="42" operator="notEqual" stopIfTrue="1">
      <formula>total_2_6</formula>
    </cfRule>
  </conditionalFormatting>
  <conditionalFormatting sqref="K21">
    <cfRule type="cellIs" priority="11" dxfId="42" operator="notEqual" stopIfTrue="1">
      <formula>totalf_2_7</formula>
    </cfRule>
  </conditionalFormatting>
  <conditionalFormatting sqref="L21">
    <cfRule type="cellIs" priority="10" dxfId="42" operator="notEqual" stopIfTrue="1">
      <formula>totalm_2_7</formula>
    </cfRule>
  </conditionalFormatting>
  <conditionalFormatting sqref="M21">
    <cfRule type="cellIs" priority="9" dxfId="42" operator="notEqual" stopIfTrue="1">
      <formula>totalna_2_7</formula>
    </cfRule>
  </conditionalFormatting>
  <conditionalFormatting sqref="N21">
    <cfRule type="cellIs" priority="8" dxfId="42" operator="notEqual" stopIfTrue="1">
      <formula>total_2_7</formula>
    </cfRule>
  </conditionalFormatting>
  <conditionalFormatting sqref="K22">
    <cfRule type="cellIs" priority="6" dxfId="42" operator="notEqual" stopIfTrue="1">
      <formula>totalf_2_t</formula>
    </cfRule>
  </conditionalFormatting>
  <conditionalFormatting sqref="L22">
    <cfRule type="cellIs" priority="5" dxfId="42" operator="notEqual" stopIfTrue="1">
      <formula>totalm_2t</formula>
    </cfRule>
  </conditionalFormatting>
  <conditionalFormatting sqref="M22">
    <cfRule type="cellIs" priority="4" dxfId="42" operator="notEqual" stopIfTrue="1">
      <formula>totalna_2t</formula>
    </cfRule>
  </conditionalFormatting>
  <conditionalFormatting sqref="N22">
    <cfRule type="cellIs" priority="3" dxfId="42" operator="notEqual" stopIfTrue="1">
      <formula>totalt_2t</formula>
    </cfRule>
  </conditionalFormatting>
  <conditionalFormatting sqref="K23">
    <cfRule type="cellIs" priority="2" dxfId="42" operator="notEqual" stopIfTrue="1">
      <formula>totalFP_2_t</formula>
    </cfRule>
  </conditionalFormatting>
  <conditionalFormatting sqref="N23">
    <cfRule type="cellIs" priority="1" dxfId="42" operator="notEqual" stopIfTrue="1">
      <formula>total_2_t</formula>
    </cfRule>
  </conditionalFormatting>
  <dataValidations count="12">
    <dataValidation type="custom" allowBlank="1" showInputMessage="1" showErrorMessage="1" errorTitle="CAUTION" error="Do not enter, this is an automatically calculated total!" sqref="B22:J22">
      <formula1>"None"</formula1>
    </dataValidation>
    <dataValidation type="textLength" operator="equal" showErrorMessage="1" promptTitle="Enter a 2 character state name." prompt="Please enter a two character state abbreviation only." errorTitle="Invalid state name entered." error="Please enter the two character state abbreviation only." sqref="B10:N10">
      <formula1>2</formula1>
    </dataValidation>
    <dataValidation type="custom" allowBlank="1" showInputMessage="1" showErrorMessage="1" promptTitle="CAUTION" prompt="IF RED, number doesn't match Total in Table 2A" errorTitle="CAUTION" error="Do not enter, this is an automatically calculated total!" sqref="N13:N23 K14:K23">
      <formula1>"None"</formula1>
    </dataValidation>
    <dataValidation type="custom" allowBlank="1" showInputMessage="1" showErrorMessage="1" promptTitle="CAUTION" prompt="IF RED, number doesn't match with Total in Table 2A" errorTitle="CAUTION" error="Do not enter, this is an automatically calculated total!" sqref="K13 L13:L22 M13:M22">
      <formula1>"None"</formula1>
    </dataValidation>
    <dataValidation type="whole" allowBlank="1" showErrorMessage="1" promptTitle="Caution" prompt="Do Not  Enter Data for Hispanic if already added in Table 2A" errorTitle="Caution!" error="This is a numeric field. Please enter whole numbers only!" sqref="B13:J21">
      <formula1>0</formula1>
      <formula2>1000000</formula2>
    </dataValidation>
    <dataValidation type="textLength" operator="lessThanOrEqual" allowBlank="1" showInputMessage="1" showErrorMessage="1" error="The note you are trying to enter is too long for this field (greater than 255 characters). Please use the General Comments sheet for this note!" sqref="B24:N27">
      <formula1>255</formula1>
    </dataValidation>
    <dataValidation type="custom" allowBlank="1" showErrorMessage="1" promptTitle="CAUTION" prompt="Do not enter, this is an automatically calculated total of all Females from all age categories." errorTitle="CAUTION" error="Do not enter data in this cell!" sqref="J23">
      <formula1>"None"</formula1>
    </dataValidation>
    <dataValidation type="custom" allowBlank="1" showErrorMessage="1" promptTitle="CAUTION" prompt="IF RED, number doesn't match with Total in Table 2A" errorTitle="CAUTION" error="Do not enter data in this cell!" sqref="M23">
      <formula1>"None"</formula1>
    </dataValidation>
    <dataValidation allowBlank="1" promptTitle="CAUTION" prompt="Do not enter, this is an automatically calculated total of all Females from all age categories." errorTitle="CAUTION" error="Do not enter, this is an automatically calculated total!" sqref="E23 H23"/>
    <dataValidation type="custom" allowBlank="1" showErrorMessage="1" promptTitle="CAUTION" prompt="Do not enter, this is an automatically calculated total of all Females from all age categories." errorTitle="CAUTION" error="Do not enter data in this cell!" sqref="C23 D23 F23 G23 I23">
      <formula1>"None"</formula1>
    </dataValidation>
    <dataValidation type="custom" allowBlank="1" showErrorMessage="1" promptTitle="CAUTION" prompt="IF RED, number doesn't match with Total in Table 2A" errorTitle="CAUTION" error="Do not enter data in this cell!" sqref="L23">
      <formula1>"None"</formula1>
    </dataValidation>
    <dataValidation showErrorMessage="1" promptTitle="Enter a 4 digit year." prompt="Please enter a four digit year between 2006 and 2008 only." errorTitle="Invalid year entered." error="Please enter a four digit year between 2014 and 2016 only." sqref="B9 H9"/>
  </dataValidations>
  <printOptions/>
  <pageMargins left="0.75" right="0.48" top="1" bottom="1" header="0.5" footer="0.5"/>
  <pageSetup fitToHeight="1" fitToWidth="1" horizontalDpi="600" verticalDpi="600" orientation="landscape" scale="96" r:id="rId1"/>
  <headerFooter alignWithMargins="0">
    <oddFooter>&amp;LFY 2017 Uniform Reporting System (URS) Table 2B&amp;RPage &amp;P</oddFooter>
  </headerFooter>
  <rowBreaks count="1" manualBreakCount="1">
    <brk id="32" max="255" man="1"/>
  </rowBreaks>
  <colBreaks count="2" manualBreakCount="2">
    <brk id="13" max="23" man="1"/>
    <brk id="22" max="65535" man="1"/>
  </colBreaks>
</worksheet>
</file>

<file path=xl/worksheets/sheet3.xml><?xml version="1.0" encoding="utf-8"?>
<worksheet xmlns="http://schemas.openxmlformats.org/spreadsheetml/2006/main" xmlns:r="http://schemas.openxmlformats.org/officeDocument/2006/relationships">
  <sheetPr codeName="Sheet6"/>
  <dimension ref="A1:V27"/>
  <sheetViews>
    <sheetView zoomScalePageLayoutView="0" workbookViewId="0" topLeftCell="A1">
      <pane xSplit="2" topLeftCell="C1" activePane="topRight" state="frozen"/>
      <selection pane="topLeft" activeCell="A3" sqref="A3:C3"/>
      <selection pane="topRight" activeCell="A1" sqref="A1"/>
    </sheetView>
  </sheetViews>
  <sheetFormatPr defaultColWidth="9.140625" defaultRowHeight="12.75"/>
  <cols>
    <col min="1" max="1" width="12.7109375" style="0" customWidth="1"/>
    <col min="2" max="2" width="7.7109375" style="0" customWidth="1"/>
    <col min="3" max="17" width="8.7109375" style="0" customWidth="1"/>
    <col min="18" max="18" width="9.8515625" style="0" customWidth="1"/>
    <col min="19" max="19" width="10.00390625" style="0" customWidth="1"/>
    <col min="20" max="20" width="10.421875" style="0" customWidth="1"/>
    <col min="21" max="21" width="10.28125" style="0" customWidth="1"/>
    <col min="22" max="22" width="16.7109375" style="0" customWidth="1"/>
    <col min="23" max="32" width="8.7109375" style="0" customWidth="1"/>
  </cols>
  <sheetData>
    <row r="1" spans="1:2" ht="12.75">
      <c r="A1" s="1" t="s">
        <v>283</v>
      </c>
      <c r="B1" s="1"/>
    </row>
    <row r="2" spans="1:2" ht="7.5" customHeight="1">
      <c r="A2" s="394"/>
      <c r="B2" s="1"/>
    </row>
    <row r="3" spans="1:21" ht="26.25" customHeight="1">
      <c r="A3" s="506" t="s">
        <v>33</v>
      </c>
      <c r="B3" s="506"/>
      <c r="C3" s="506"/>
      <c r="D3" s="506"/>
      <c r="E3" s="506"/>
      <c r="F3" s="506"/>
      <c r="G3" s="506"/>
      <c r="H3" s="506"/>
      <c r="I3" s="506"/>
      <c r="J3" s="506"/>
      <c r="K3" s="506"/>
      <c r="L3" s="506"/>
      <c r="M3" s="506"/>
      <c r="N3" s="506"/>
      <c r="O3" s="506"/>
      <c r="P3" s="506"/>
      <c r="Q3" s="506"/>
      <c r="R3" s="506"/>
      <c r="S3" s="506"/>
      <c r="T3" s="506"/>
      <c r="U3" s="506"/>
    </row>
    <row r="4" ht="5.25" customHeight="1"/>
    <row r="5" ht="18" customHeight="1">
      <c r="A5" s="63" t="s">
        <v>151</v>
      </c>
    </row>
    <row r="6" ht="8.25" customHeight="1"/>
    <row r="7" spans="1:21" ht="12.75">
      <c r="A7" s="507" t="s">
        <v>118</v>
      </c>
      <c r="B7" s="508"/>
      <c r="C7" s="51"/>
      <c r="D7" s="52"/>
      <c r="E7" s="52"/>
      <c r="F7" s="52"/>
      <c r="G7" s="52"/>
      <c r="H7" s="52"/>
      <c r="I7" s="52"/>
      <c r="J7" s="52"/>
      <c r="K7" s="52"/>
      <c r="L7" s="52"/>
      <c r="M7" s="52"/>
      <c r="N7" s="52"/>
      <c r="O7" s="17"/>
      <c r="P7" s="17"/>
      <c r="Q7" s="17"/>
      <c r="R7" s="17"/>
      <c r="S7" s="17"/>
      <c r="T7" s="17"/>
      <c r="U7" s="17"/>
    </row>
    <row r="8" spans="1:21" ht="12.75">
      <c r="A8" s="511" t="s">
        <v>280</v>
      </c>
      <c r="B8" s="512"/>
      <c r="C8" s="446" t="s">
        <v>278</v>
      </c>
      <c r="D8" s="480"/>
      <c r="E8" s="480"/>
      <c r="F8" s="480"/>
      <c r="G8" s="480"/>
      <c r="H8" s="480"/>
      <c r="I8" s="438" t="s">
        <v>279</v>
      </c>
      <c r="J8" s="480"/>
      <c r="K8" s="480"/>
      <c r="L8" s="480"/>
      <c r="M8" s="480"/>
      <c r="N8" s="480"/>
      <c r="O8" s="444"/>
      <c r="P8" s="39"/>
      <c r="Q8" s="39"/>
      <c r="R8" s="39"/>
      <c r="S8" s="39"/>
      <c r="T8" s="39"/>
      <c r="U8" s="39"/>
    </row>
    <row r="9" spans="1:21" ht="12.75">
      <c r="A9" s="511" t="s">
        <v>270</v>
      </c>
      <c r="B9" s="512"/>
      <c r="C9" s="513"/>
      <c r="D9" s="513"/>
      <c r="E9" s="513"/>
      <c r="F9" s="513"/>
      <c r="G9" s="513"/>
      <c r="H9" s="513"/>
      <c r="I9" s="513"/>
      <c r="J9" s="513"/>
      <c r="K9" s="513"/>
      <c r="L9" s="513"/>
      <c r="M9" s="513"/>
      <c r="N9" s="513"/>
      <c r="O9" s="445"/>
      <c r="P9" s="47"/>
      <c r="Q9" s="47"/>
      <c r="R9" s="47"/>
      <c r="S9" s="47"/>
      <c r="T9" s="47"/>
      <c r="U9" s="47"/>
    </row>
    <row r="10" spans="1:21" s="3" customFormat="1" ht="13.5" customHeight="1">
      <c r="A10" s="514" t="s">
        <v>143</v>
      </c>
      <c r="B10" s="515"/>
      <c r="C10" s="485" t="s">
        <v>69</v>
      </c>
      <c r="D10" s="486"/>
      <c r="E10" s="487"/>
      <c r="F10" s="488" t="s">
        <v>70</v>
      </c>
      <c r="G10" s="489"/>
      <c r="H10" s="490"/>
      <c r="I10" s="485" t="s">
        <v>72</v>
      </c>
      <c r="J10" s="486"/>
      <c r="K10" s="487"/>
      <c r="L10" s="485" t="s">
        <v>71</v>
      </c>
      <c r="M10" s="486"/>
      <c r="N10" s="487"/>
      <c r="O10" s="485" t="s">
        <v>104</v>
      </c>
      <c r="P10" s="486"/>
      <c r="Q10" s="487"/>
      <c r="R10" s="485" t="s">
        <v>51</v>
      </c>
      <c r="S10" s="486"/>
      <c r="T10" s="486"/>
      <c r="U10" s="487"/>
    </row>
    <row r="11" spans="1:21" s="3" customFormat="1" ht="23.25" customHeight="1">
      <c r="A11" s="516"/>
      <c r="B11" s="517"/>
      <c r="C11" s="8" t="s">
        <v>136</v>
      </c>
      <c r="D11" s="8" t="s">
        <v>137</v>
      </c>
      <c r="E11" s="8" t="s">
        <v>60</v>
      </c>
      <c r="F11" s="8" t="s">
        <v>136</v>
      </c>
      <c r="G11" s="8" t="s">
        <v>137</v>
      </c>
      <c r="H11" s="8" t="s">
        <v>60</v>
      </c>
      <c r="I11" s="8" t="s">
        <v>136</v>
      </c>
      <c r="J11" s="8" t="s">
        <v>137</v>
      </c>
      <c r="K11" s="8" t="s">
        <v>60</v>
      </c>
      <c r="L11" s="8" t="s">
        <v>136</v>
      </c>
      <c r="M11" s="8" t="s">
        <v>137</v>
      </c>
      <c r="N11" s="8" t="s">
        <v>60</v>
      </c>
      <c r="O11" s="8" t="s">
        <v>136</v>
      </c>
      <c r="P11" s="8" t="s">
        <v>137</v>
      </c>
      <c r="Q11" s="8" t="s">
        <v>60</v>
      </c>
      <c r="R11" s="8" t="s">
        <v>136</v>
      </c>
      <c r="S11" s="8" t="s">
        <v>137</v>
      </c>
      <c r="T11" s="8" t="s">
        <v>60</v>
      </c>
      <c r="U11" s="8" t="s">
        <v>51</v>
      </c>
    </row>
    <row r="12" spans="1:22" s="3" customFormat="1" ht="24" customHeight="1">
      <c r="A12" s="509" t="s">
        <v>117</v>
      </c>
      <c r="B12" s="510"/>
      <c r="C12" s="331"/>
      <c r="D12" s="332"/>
      <c r="E12" s="332"/>
      <c r="F12" s="332"/>
      <c r="G12" s="332"/>
      <c r="H12" s="332"/>
      <c r="I12" s="332"/>
      <c r="J12" s="332"/>
      <c r="K12" s="332"/>
      <c r="L12" s="332"/>
      <c r="M12" s="332"/>
      <c r="N12" s="332"/>
      <c r="O12" s="332"/>
      <c r="P12" s="332"/>
      <c r="Q12" s="332"/>
      <c r="R12" s="42">
        <f aca="true" t="shared" si="0" ref="R12:T15">+C12+F12+I12+L12+O12</f>
        <v>0</v>
      </c>
      <c r="S12" s="42">
        <f t="shared" si="0"/>
        <v>0</v>
      </c>
      <c r="T12" s="42">
        <f t="shared" si="0"/>
        <v>0</v>
      </c>
      <c r="U12" s="42">
        <f>SUM(R12:T12)</f>
        <v>0</v>
      </c>
      <c r="V12" s="65">
        <f>IF(U12&lt;=Table2A!$E$26,"","Caution - Greater than  the Total in Table 2A")</f>
      </c>
    </row>
    <row r="13" spans="1:22" ht="24" customHeight="1">
      <c r="A13" s="497" t="s">
        <v>73</v>
      </c>
      <c r="B13" s="498"/>
      <c r="C13" s="331"/>
      <c r="D13" s="332"/>
      <c r="E13" s="332"/>
      <c r="F13" s="332"/>
      <c r="G13" s="332"/>
      <c r="H13" s="332"/>
      <c r="I13" s="332"/>
      <c r="J13" s="332"/>
      <c r="K13" s="332"/>
      <c r="L13" s="332"/>
      <c r="M13" s="332"/>
      <c r="N13" s="332"/>
      <c r="O13" s="332"/>
      <c r="P13" s="332"/>
      <c r="Q13" s="332"/>
      <c r="R13" s="42">
        <f t="shared" si="0"/>
        <v>0</v>
      </c>
      <c r="S13" s="42">
        <f t="shared" si="0"/>
        <v>0</v>
      </c>
      <c r="T13" s="42">
        <f t="shared" si="0"/>
        <v>0</v>
      </c>
      <c r="U13" s="42">
        <f>SUM(R13:T13)</f>
        <v>0</v>
      </c>
      <c r="V13" s="65">
        <f>IF(U13&lt;=Table2A!$E$26,"","Caution - Greater than the Total in Table 2A")</f>
      </c>
    </row>
    <row r="14" spans="1:22" ht="24" customHeight="1">
      <c r="A14" s="497" t="s">
        <v>248</v>
      </c>
      <c r="B14" s="498"/>
      <c r="C14" s="331"/>
      <c r="D14" s="332"/>
      <c r="E14" s="332"/>
      <c r="F14" s="332"/>
      <c r="G14" s="332"/>
      <c r="H14" s="332"/>
      <c r="I14" s="332"/>
      <c r="J14" s="332"/>
      <c r="K14" s="332"/>
      <c r="L14" s="332"/>
      <c r="M14" s="332"/>
      <c r="N14" s="332"/>
      <c r="O14" s="332"/>
      <c r="P14" s="332"/>
      <c r="Q14" s="332"/>
      <c r="R14" s="42">
        <f t="shared" si="0"/>
        <v>0</v>
      </c>
      <c r="S14" s="42">
        <f t="shared" si="0"/>
        <v>0</v>
      </c>
      <c r="T14" s="42">
        <f t="shared" si="0"/>
        <v>0</v>
      </c>
      <c r="U14" s="42">
        <f>SUM(R14:T14)</f>
        <v>0</v>
      </c>
      <c r="V14" s="65">
        <f>IF(U14&lt;=Table2A!$E$26,"","Caution - Greater than the Total in Table 2A")</f>
      </c>
    </row>
    <row r="15" spans="1:22" ht="24" customHeight="1">
      <c r="A15" s="497" t="s">
        <v>47</v>
      </c>
      <c r="B15" s="498"/>
      <c r="C15" s="331"/>
      <c r="D15" s="332"/>
      <c r="E15" s="332"/>
      <c r="F15" s="332"/>
      <c r="G15" s="332"/>
      <c r="H15" s="332"/>
      <c r="I15" s="332"/>
      <c r="J15" s="332"/>
      <c r="K15" s="332"/>
      <c r="L15" s="332"/>
      <c r="M15" s="332"/>
      <c r="N15" s="332"/>
      <c r="O15" s="332"/>
      <c r="P15" s="332"/>
      <c r="Q15" s="332"/>
      <c r="R15" s="42">
        <f t="shared" si="0"/>
        <v>0</v>
      </c>
      <c r="S15" s="42">
        <f t="shared" si="0"/>
        <v>0</v>
      </c>
      <c r="T15" s="42">
        <f t="shared" si="0"/>
        <v>0</v>
      </c>
      <c r="U15" s="42">
        <f>SUM(R15:T15)</f>
        <v>0</v>
      </c>
      <c r="V15" s="65">
        <f>IF(U15&lt;=Table2A!$E$26,"","Caution - Greater than the Total in Table 2A")</f>
      </c>
    </row>
    <row r="16" spans="1:21" s="2" customFormat="1" ht="24" customHeight="1">
      <c r="A16" s="499" t="s">
        <v>112</v>
      </c>
      <c r="B16" s="500"/>
      <c r="C16" s="502"/>
      <c r="D16" s="503"/>
      <c r="E16" s="503"/>
      <c r="F16" s="503"/>
      <c r="G16" s="503"/>
      <c r="H16" s="503"/>
      <c r="I16" s="503"/>
      <c r="J16" s="503"/>
      <c r="K16" s="503"/>
      <c r="L16" s="503"/>
      <c r="M16" s="503"/>
      <c r="N16" s="504"/>
      <c r="O16" s="53"/>
      <c r="P16" s="54"/>
      <c r="Q16" s="54"/>
      <c r="R16" s="54"/>
      <c r="S16" s="54"/>
      <c r="T16" s="54"/>
      <c r="U16" s="54"/>
    </row>
    <row r="17" spans="1:21" ht="24" customHeight="1">
      <c r="A17" s="499" t="s">
        <v>113</v>
      </c>
      <c r="B17" s="500"/>
      <c r="C17" s="502"/>
      <c r="D17" s="503"/>
      <c r="E17" s="503"/>
      <c r="F17" s="503"/>
      <c r="G17" s="503"/>
      <c r="H17" s="503"/>
      <c r="I17" s="503"/>
      <c r="J17" s="503"/>
      <c r="K17" s="503"/>
      <c r="L17" s="503"/>
      <c r="M17" s="503"/>
      <c r="N17" s="504"/>
      <c r="O17" s="55"/>
      <c r="P17" s="36"/>
      <c r="Q17" s="36"/>
      <c r="R17" s="36"/>
      <c r="S17" s="36"/>
      <c r="T17" s="36"/>
      <c r="U17" s="36"/>
    </row>
    <row r="18" spans="1:21" ht="24" customHeight="1">
      <c r="A18" s="499" t="s">
        <v>115</v>
      </c>
      <c r="B18" s="500"/>
      <c r="C18" s="502"/>
      <c r="D18" s="503"/>
      <c r="E18" s="503"/>
      <c r="F18" s="503"/>
      <c r="G18" s="503"/>
      <c r="H18" s="503"/>
      <c r="I18" s="503"/>
      <c r="J18" s="503"/>
      <c r="K18" s="503"/>
      <c r="L18" s="503"/>
      <c r="M18" s="503"/>
      <c r="N18" s="504"/>
      <c r="O18" s="55"/>
      <c r="P18" s="36"/>
      <c r="Q18" s="36"/>
      <c r="R18" s="36"/>
      <c r="S18" s="36"/>
      <c r="T18" s="36"/>
      <c r="U18" s="36"/>
    </row>
    <row r="19" spans="1:21" ht="24.75" customHeight="1">
      <c r="A19" s="505" t="s">
        <v>34</v>
      </c>
      <c r="B19" s="505"/>
      <c r="C19" s="505"/>
      <c r="D19" s="505"/>
      <c r="E19" s="505"/>
      <c r="F19" s="505"/>
      <c r="G19" s="505"/>
      <c r="H19" s="505"/>
      <c r="I19" s="505"/>
      <c r="J19" s="505"/>
      <c r="K19" s="505"/>
      <c r="L19" s="505"/>
      <c r="M19" s="505"/>
      <c r="N19" s="505"/>
      <c r="O19" s="56"/>
      <c r="P19" s="56"/>
      <c r="Q19" s="56"/>
      <c r="R19" s="56"/>
      <c r="S19" s="56"/>
      <c r="T19" s="56"/>
      <c r="U19" s="56"/>
    </row>
    <row r="20" ht="6" customHeight="1">
      <c r="A20" s="2"/>
    </row>
    <row r="21" spans="1:2" ht="15.75">
      <c r="A21" s="43" t="s">
        <v>121</v>
      </c>
      <c r="B21" s="43"/>
    </row>
    <row r="22" spans="1:21" ht="12.75" customHeight="1">
      <c r="A22" s="44">
        <v>1</v>
      </c>
      <c r="B22" s="501" t="s">
        <v>122</v>
      </c>
      <c r="C22" s="501"/>
      <c r="D22" s="501"/>
      <c r="E22" s="501"/>
      <c r="F22" s="501"/>
      <c r="G22" s="501"/>
      <c r="H22" s="501"/>
      <c r="I22" s="501"/>
      <c r="J22" s="501"/>
      <c r="K22" s="501"/>
      <c r="L22" s="501"/>
      <c r="M22" s="501"/>
      <c r="N22" s="501"/>
      <c r="O22" s="41"/>
      <c r="P22" s="41"/>
      <c r="Q22" s="41"/>
      <c r="R22" s="41"/>
      <c r="S22" s="41"/>
      <c r="T22" s="41"/>
      <c r="U22" s="41"/>
    </row>
    <row r="23" spans="1:21" ht="12.75" customHeight="1">
      <c r="A23" s="44">
        <v>2</v>
      </c>
      <c r="B23" s="501" t="s">
        <v>123</v>
      </c>
      <c r="C23" s="501"/>
      <c r="D23" s="501"/>
      <c r="E23" s="501"/>
      <c r="F23" s="501"/>
      <c r="G23" s="501"/>
      <c r="H23" s="501"/>
      <c r="I23" s="501"/>
      <c r="J23" s="501"/>
      <c r="K23" s="501"/>
      <c r="L23" s="501"/>
      <c r="M23" s="501"/>
      <c r="N23" s="501"/>
      <c r="O23" s="41"/>
      <c r="P23" s="41"/>
      <c r="Q23" s="41"/>
      <c r="R23" s="41"/>
      <c r="S23" s="41"/>
      <c r="T23" s="41"/>
      <c r="U23" s="41"/>
    </row>
    <row r="24" spans="1:21" ht="12.75" customHeight="1">
      <c r="A24" s="44">
        <v>3</v>
      </c>
      <c r="B24" s="501" t="s">
        <v>105</v>
      </c>
      <c r="C24" s="501"/>
      <c r="D24" s="501"/>
      <c r="E24" s="501"/>
      <c r="F24" s="501"/>
      <c r="G24" s="501"/>
      <c r="H24" s="501"/>
      <c r="I24" s="501"/>
      <c r="J24" s="501"/>
      <c r="K24" s="501"/>
      <c r="L24" s="501"/>
      <c r="M24" s="501"/>
      <c r="N24" s="501"/>
      <c r="O24" s="41"/>
      <c r="P24" s="41"/>
      <c r="Q24" s="41"/>
      <c r="R24" s="41"/>
      <c r="S24" s="41"/>
      <c r="T24" s="41"/>
      <c r="U24" s="41"/>
    </row>
    <row r="25" spans="1:21" ht="35.25" customHeight="1">
      <c r="A25" s="45">
        <v>4</v>
      </c>
      <c r="B25" s="501" t="s">
        <v>125</v>
      </c>
      <c r="C25" s="501"/>
      <c r="D25" s="501"/>
      <c r="E25" s="501"/>
      <c r="F25" s="501"/>
      <c r="G25" s="501"/>
      <c r="H25" s="501"/>
      <c r="I25" s="501"/>
      <c r="J25" s="501"/>
      <c r="K25" s="501"/>
      <c r="L25" s="501"/>
      <c r="M25" s="501"/>
      <c r="N25" s="501"/>
      <c r="O25" s="41"/>
      <c r="P25" s="41"/>
      <c r="Q25" s="41"/>
      <c r="R25" s="41"/>
      <c r="S25" s="41"/>
      <c r="T25" s="41"/>
      <c r="U25" s="41"/>
    </row>
    <row r="26" spans="1:21" ht="11.25" customHeight="1">
      <c r="A26" s="44">
        <v>5</v>
      </c>
      <c r="B26" s="501" t="s">
        <v>135</v>
      </c>
      <c r="C26" s="501"/>
      <c r="D26" s="501"/>
      <c r="E26" s="501"/>
      <c r="F26" s="501"/>
      <c r="G26" s="501"/>
      <c r="H26" s="501"/>
      <c r="I26" s="501"/>
      <c r="J26" s="501"/>
      <c r="K26" s="501"/>
      <c r="L26" s="501"/>
      <c r="M26" s="501"/>
      <c r="N26" s="501"/>
      <c r="O26" s="41"/>
      <c r="P26" s="41"/>
      <c r="Q26" s="41"/>
      <c r="R26" s="41"/>
      <c r="S26" s="41"/>
      <c r="T26" s="41"/>
      <c r="U26" s="41"/>
    </row>
    <row r="27" spans="1:21" ht="68.25" customHeight="1">
      <c r="A27" s="44">
        <v>6</v>
      </c>
      <c r="B27" s="501" t="s">
        <v>275</v>
      </c>
      <c r="C27" s="501"/>
      <c r="D27" s="501"/>
      <c r="E27" s="501"/>
      <c r="F27" s="501"/>
      <c r="G27" s="501"/>
      <c r="H27" s="501"/>
      <c r="I27" s="501"/>
      <c r="J27" s="501"/>
      <c r="K27" s="501"/>
      <c r="L27" s="501"/>
      <c r="M27" s="501"/>
      <c r="N27" s="501"/>
      <c r="O27" s="41"/>
      <c r="P27" s="41"/>
      <c r="Q27" s="41"/>
      <c r="R27" s="41"/>
      <c r="S27" s="41"/>
      <c r="T27" s="41"/>
      <c r="U27" s="41"/>
    </row>
  </sheetData>
  <sheetProtection/>
  <protectedRanges>
    <protectedRange sqref="C16:N18" name="Range3"/>
    <protectedRange sqref="C6:N7" name="Range2"/>
    <protectedRange sqref="C10:Q11" name="Range1"/>
    <protectedRange sqref="F14:N14 F15:Q15 C14:E15" name="Range3_1"/>
    <protectedRange sqref="C12:Q13" name="Range1_1"/>
    <protectedRange sqref="C8" name="Range1_3"/>
  </protectedRanges>
  <mergeCells count="31">
    <mergeCell ref="A10:B11"/>
    <mergeCell ref="A14:B14"/>
    <mergeCell ref="A15:B15"/>
    <mergeCell ref="A9:B9"/>
    <mergeCell ref="A8:B8"/>
    <mergeCell ref="R10:U10"/>
    <mergeCell ref="O10:Q10"/>
    <mergeCell ref="I10:K10"/>
    <mergeCell ref="J8:N8"/>
    <mergeCell ref="D8:H8"/>
    <mergeCell ref="C9:N9"/>
    <mergeCell ref="A16:B16"/>
    <mergeCell ref="B23:N23"/>
    <mergeCell ref="B24:N24"/>
    <mergeCell ref="A3:U3"/>
    <mergeCell ref="C10:E10"/>
    <mergeCell ref="F10:H10"/>
    <mergeCell ref="L10:N10"/>
    <mergeCell ref="A7:B7"/>
    <mergeCell ref="A18:B18"/>
    <mergeCell ref="A12:B12"/>
    <mergeCell ref="A13:B13"/>
    <mergeCell ref="A17:B17"/>
    <mergeCell ref="B27:N27"/>
    <mergeCell ref="C18:N18"/>
    <mergeCell ref="C17:N17"/>
    <mergeCell ref="C16:N16"/>
    <mergeCell ref="A19:N19"/>
    <mergeCell ref="B25:N25"/>
    <mergeCell ref="B22:N22"/>
    <mergeCell ref="B26:N26"/>
  </mergeCells>
  <dataValidations count="7">
    <dataValidation type="textLength" operator="equal" showErrorMessage="1" promptTitle="Enter a 2 character state name." prompt="Please enter a two character state abbreviation only." errorTitle="Invalid state name entered." error="Please enter the two character state abbreviation only." sqref="O9 C9:N9">
      <formula1>2</formula1>
    </dataValidation>
    <dataValidation type="custom" allowBlank="1" showErrorMessage="1" promptTitle="CAUTION" prompt="IF RED, number is greater than or equal to the total in Table 2A." errorTitle="CAUTION" error="Do not enter, this is an automatically calculated total!" sqref="R13">
      <formula1>"none"</formula1>
    </dataValidation>
    <dataValidation type="custom" allowBlank="1" showErrorMessage="1" promptTitle="CAUTION" prompt="If RED, number is greater than or equal to the Total in Table 2A" errorTitle="CAUTION" error="Do not enter, this is an automatically calculated total!" sqref="U12:U15">
      <formula1>"None"</formula1>
    </dataValidation>
    <dataValidation type="custom" allowBlank="1" showErrorMessage="1" promptTitle="CAUTION" prompt="IF RED, number is greater than or equal to the total in Table 2A." errorTitle="CAUTION" error="Do not enter, this is an automatically calculated total!" sqref="R12 S12:T13 R14:T15">
      <formula1>"none"</formula1>
    </dataValidation>
    <dataValidation type="textLength" operator="lessThanOrEqual" allowBlank="1" showInputMessage="1" showErrorMessage="1" error="The note you are trying to enter is too long for this field (greater than 255 characters). Please use the General Comments sheet for this note!" sqref="C16:N18">
      <formula1>255</formula1>
    </dataValidation>
    <dataValidation showErrorMessage="1" promptTitle="Enter a 4 digit year." prompt="Please enter a four digit year between 2004 and 2007 only." errorTitle="Invalid year entered." error="Please enter a four digit year between 2014 and 2016 only." sqref="C8 I8"/>
    <dataValidation allowBlank="1" showInputMessage="1" showErrorMessage="1" errorTitle="Invalid year entered" error="Please enter a four digit year between 2015 and 2017 only" sqref="O8"/>
  </dataValidations>
  <printOptions/>
  <pageMargins left="0.51" right="0.37" top="0.66" bottom="0.72" header="0.5" footer="0.5"/>
  <pageSetup horizontalDpi="600" verticalDpi="600" orientation="landscape" r:id="rId1"/>
  <headerFooter alignWithMargins="0">
    <oddFooter>&amp;LFY 2017 Uniform Reporting System (URS) Table 3&amp;RPage &amp;P</oddFooter>
  </headerFooter>
  <colBreaks count="1" manualBreakCount="1">
    <brk id="26" max="65535" man="1"/>
  </colBreaks>
</worksheet>
</file>

<file path=xl/worksheets/sheet4.xml><?xml version="1.0" encoding="utf-8"?>
<worksheet xmlns="http://schemas.openxmlformats.org/spreadsheetml/2006/main" xmlns:r="http://schemas.openxmlformats.org/officeDocument/2006/relationships">
  <sheetPr codeName="Sheet7">
    <pageSetUpPr fitToPage="1"/>
  </sheetPr>
  <dimension ref="A1:Z32"/>
  <sheetViews>
    <sheetView zoomScalePageLayoutView="0" workbookViewId="0" topLeftCell="A1">
      <selection activeCell="A1" sqref="A1"/>
    </sheetView>
  </sheetViews>
  <sheetFormatPr defaultColWidth="9.140625" defaultRowHeight="12.75"/>
  <cols>
    <col min="1" max="1" width="22.140625" style="0" customWidth="1"/>
    <col min="2" max="2" width="7.00390625" style="0" customWidth="1"/>
    <col min="3" max="3" width="6.28125" style="0" customWidth="1"/>
    <col min="4" max="4" width="8.28125" style="0" customWidth="1"/>
    <col min="5" max="5" width="7.57421875" style="0" customWidth="1"/>
    <col min="6" max="6" width="6.7109375" style="0" customWidth="1"/>
    <col min="7" max="7" width="8.140625" style="0" customWidth="1"/>
    <col min="8" max="8" width="9.140625" style="0" customWidth="1"/>
    <col min="9" max="9" width="6.7109375" style="0" customWidth="1"/>
    <col min="10" max="10" width="8.28125" style="0" customWidth="1"/>
    <col min="11" max="12" width="6.7109375" style="0" customWidth="1"/>
    <col min="13" max="13" width="8.00390625" style="0" customWidth="1"/>
    <col min="14" max="14" width="7.28125" style="0" customWidth="1"/>
    <col min="15" max="15" width="6.7109375" style="0" customWidth="1"/>
    <col min="16" max="16" width="8.421875" style="0" customWidth="1"/>
    <col min="17" max="17" width="7.7109375" style="0" customWidth="1"/>
    <col min="22" max="23" width="12.7109375" style="0" customWidth="1"/>
  </cols>
  <sheetData>
    <row r="1" ht="12.75">
      <c r="A1" s="1" t="s">
        <v>284</v>
      </c>
    </row>
    <row r="2" ht="12.75">
      <c r="A2" s="394"/>
    </row>
    <row r="3" spans="1:17" ht="66.75" customHeight="1">
      <c r="A3" s="506" t="s">
        <v>35</v>
      </c>
      <c r="B3" s="506"/>
      <c r="C3" s="506"/>
      <c r="D3" s="506"/>
      <c r="E3" s="506"/>
      <c r="F3" s="506"/>
      <c r="G3" s="506"/>
      <c r="H3" s="506"/>
      <c r="I3" s="506"/>
      <c r="J3" s="506"/>
      <c r="K3" s="506"/>
      <c r="L3" s="506"/>
      <c r="M3" s="506"/>
      <c r="N3" s="506"/>
      <c r="O3" s="506"/>
      <c r="P3" s="506"/>
      <c r="Q3" s="506"/>
    </row>
    <row r="4" ht="8.25" customHeight="1"/>
    <row r="5" ht="18" customHeight="1">
      <c r="A5" s="63" t="s">
        <v>151</v>
      </c>
    </row>
    <row r="6" ht="8.25" customHeight="1"/>
    <row r="7" spans="1:17" ht="12.75">
      <c r="A7" s="10" t="s">
        <v>110</v>
      </c>
      <c r="B7" s="49"/>
      <c r="C7" s="50"/>
      <c r="D7" s="50"/>
      <c r="E7" s="50"/>
      <c r="F7" s="50"/>
      <c r="G7" s="50"/>
      <c r="H7" s="50"/>
      <c r="I7" s="50"/>
      <c r="J7" s="50"/>
      <c r="K7" s="50"/>
      <c r="L7" s="50"/>
      <c r="M7" s="50"/>
      <c r="N7" s="50"/>
      <c r="O7" s="50"/>
      <c r="P7" s="50"/>
      <c r="Q7" s="50"/>
    </row>
    <row r="8" spans="1:17" ht="12.75">
      <c r="A8" s="4" t="s">
        <v>280</v>
      </c>
      <c r="B8" s="446" t="s">
        <v>278</v>
      </c>
      <c r="C8" s="480"/>
      <c r="D8" s="480"/>
      <c r="E8" s="480"/>
      <c r="F8" s="480"/>
      <c r="G8" s="480"/>
      <c r="H8" s="438" t="s">
        <v>279</v>
      </c>
      <c r="I8" s="527"/>
      <c r="J8" s="528"/>
      <c r="K8" s="528"/>
      <c r="L8" s="528"/>
      <c r="M8" s="528"/>
      <c r="N8" s="528"/>
      <c r="O8" s="528"/>
      <c r="P8" s="528"/>
      <c r="Q8" s="529"/>
    </row>
    <row r="9" spans="1:17" ht="12.75">
      <c r="A9" s="4" t="s">
        <v>270</v>
      </c>
      <c r="B9" s="521"/>
      <c r="C9" s="522"/>
      <c r="D9" s="522"/>
      <c r="E9" s="522"/>
      <c r="F9" s="522"/>
      <c r="G9" s="522"/>
      <c r="H9" s="522"/>
      <c r="I9" s="522"/>
      <c r="J9" s="522"/>
      <c r="K9" s="522"/>
      <c r="L9" s="522"/>
      <c r="M9" s="522"/>
      <c r="N9" s="522"/>
      <c r="O9" s="522"/>
      <c r="P9" s="522"/>
      <c r="Q9" s="523"/>
    </row>
    <row r="10" spans="1:17" s="3" customFormat="1" ht="23.25" customHeight="1">
      <c r="A10" s="9"/>
      <c r="B10" s="485" t="s">
        <v>58</v>
      </c>
      <c r="C10" s="486"/>
      <c r="D10" s="487"/>
      <c r="E10" s="485" t="s">
        <v>59</v>
      </c>
      <c r="F10" s="486"/>
      <c r="G10" s="487"/>
      <c r="H10" s="485" t="s">
        <v>76</v>
      </c>
      <c r="I10" s="486"/>
      <c r="J10" s="490"/>
      <c r="K10" s="488" t="s">
        <v>104</v>
      </c>
      <c r="L10" s="489"/>
      <c r="M10" s="490"/>
      <c r="N10" s="488" t="s">
        <v>51</v>
      </c>
      <c r="O10" s="489"/>
      <c r="P10" s="489"/>
      <c r="Q10" s="490"/>
    </row>
    <row r="11" spans="1:17" s="3" customFormat="1" ht="24" customHeight="1">
      <c r="A11" s="11" t="s">
        <v>75</v>
      </c>
      <c r="B11" s="8" t="s">
        <v>136</v>
      </c>
      <c r="C11" s="8" t="s">
        <v>137</v>
      </c>
      <c r="D11" s="8" t="s">
        <v>60</v>
      </c>
      <c r="E11" s="8" t="s">
        <v>136</v>
      </c>
      <c r="F11" s="8" t="s">
        <v>137</v>
      </c>
      <c r="G11" s="8" t="s">
        <v>60</v>
      </c>
      <c r="H11" s="8" t="s">
        <v>136</v>
      </c>
      <c r="I11" s="8" t="s">
        <v>137</v>
      </c>
      <c r="J11" s="8" t="s">
        <v>60</v>
      </c>
      <c r="K11" s="8" t="s">
        <v>136</v>
      </c>
      <c r="L11" s="8" t="s">
        <v>137</v>
      </c>
      <c r="M11" s="8" t="s">
        <v>60</v>
      </c>
      <c r="N11" s="8" t="s">
        <v>136</v>
      </c>
      <c r="O11" s="8" t="s">
        <v>137</v>
      </c>
      <c r="P11" s="8" t="s">
        <v>60</v>
      </c>
      <c r="Q11" s="8" t="s">
        <v>51</v>
      </c>
    </row>
    <row r="12" spans="1:19" ht="53.25" customHeight="1">
      <c r="A12" s="28" t="s">
        <v>108</v>
      </c>
      <c r="B12" s="333"/>
      <c r="C12" s="329"/>
      <c r="D12" s="329"/>
      <c r="E12" s="329"/>
      <c r="F12" s="329"/>
      <c r="G12" s="329"/>
      <c r="H12" s="329"/>
      <c r="I12" s="329"/>
      <c r="J12" s="329"/>
      <c r="K12" s="329"/>
      <c r="L12" s="329"/>
      <c r="M12" s="329"/>
      <c r="N12" s="42">
        <f aca="true" t="shared" si="0" ref="N12:P16">+B12+E12+H12+K12</f>
        <v>0</v>
      </c>
      <c r="O12" s="42">
        <f t="shared" si="0"/>
        <v>0</v>
      </c>
      <c r="P12" s="42">
        <f t="shared" si="0"/>
        <v>0</v>
      </c>
      <c r="Q12" s="42">
        <f>SUM(N12:P12)</f>
        <v>0</v>
      </c>
      <c r="R12" s="65"/>
      <c r="S12" s="65"/>
    </row>
    <row r="13" spans="1:19" ht="30" customHeight="1">
      <c r="A13" s="26" t="s">
        <v>77</v>
      </c>
      <c r="B13" s="329"/>
      <c r="C13" s="329"/>
      <c r="D13" s="329"/>
      <c r="E13" s="329"/>
      <c r="F13" s="329"/>
      <c r="G13" s="329"/>
      <c r="H13" s="329"/>
      <c r="I13" s="329"/>
      <c r="J13" s="329"/>
      <c r="K13" s="329"/>
      <c r="L13" s="329"/>
      <c r="M13" s="329"/>
      <c r="N13" s="42">
        <f t="shared" si="0"/>
        <v>0</v>
      </c>
      <c r="O13" s="42">
        <f t="shared" si="0"/>
        <v>0</v>
      </c>
      <c r="P13" s="42">
        <f t="shared" si="0"/>
        <v>0</v>
      </c>
      <c r="Q13" s="42">
        <f>SUM(N13:P13)</f>
        <v>0</v>
      </c>
      <c r="R13" s="65"/>
      <c r="S13" s="65"/>
    </row>
    <row r="14" spans="1:19" ht="79.5" customHeight="1">
      <c r="A14" s="28" t="s">
        <v>109</v>
      </c>
      <c r="B14" s="329"/>
      <c r="C14" s="329"/>
      <c r="D14" s="329"/>
      <c r="E14" s="329"/>
      <c r="F14" s="329"/>
      <c r="G14" s="329"/>
      <c r="H14" s="329"/>
      <c r="I14" s="329"/>
      <c r="J14" s="329"/>
      <c r="K14" s="329"/>
      <c r="L14" s="329"/>
      <c r="M14" s="329"/>
      <c r="N14" s="42">
        <f t="shared" si="0"/>
        <v>0</v>
      </c>
      <c r="O14" s="42">
        <f t="shared" si="0"/>
        <v>0</v>
      </c>
      <c r="P14" s="42">
        <f t="shared" si="0"/>
        <v>0</v>
      </c>
      <c r="Q14" s="42">
        <f>SUM(N14:P14)</f>
        <v>0</v>
      </c>
      <c r="R14" s="65"/>
      <c r="S14" s="65"/>
    </row>
    <row r="15" spans="1:26" ht="24.75" customHeight="1">
      <c r="A15" s="10" t="s">
        <v>60</v>
      </c>
      <c r="B15" s="329"/>
      <c r="C15" s="329"/>
      <c r="D15" s="329"/>
      <c r="E15" s="329"/>
      <c r="F15" s="329"/>
      <c r="G15" s="329"/>
      <c r="H15" s="329"/>
      <c r="I15" s="329"/>
      <c r="J15" s="329"/>
      <c r="K15" s="329"/>
      <c r="L15" s="329"/>
      <c r="M15" s="329"/>
      <c r="N15" s="42">
        <f t="shared" si="0"/>
        <v>0</v>
      </c>
      <c r="O15" s="42">
        <f t="shared" si="0"/>
        <v>0</v>
      </c>
      <c r="P15" s="42">
        <f t="shared" si="0"/>
        <v>0</v>
      </c>
      <c r="Q15" s="42">
        <f>SUM(N15:P15)</f>
        <v>0</v>
      </c>
      <c r="R15" s="65"/>
      <c r="S15" s="65"/>
      <c r="V15" t="s">
        <v>146</v>
      </c>
      <c r="W15" t="s">
        <v>147</v>
      </c>
      <c r="X15" t="s">
        <v>149</v>
      </c>
      <c r="Y15" t="s">
        <v>150</v>
      </c>
      <c r="Z15" t="s">
        <v>74</v>
      </c>
    </row>
    <row r="16" spans="1:26" ht="18" customHeight="1" thickBot="1">
      <c r="A16" s="29" t="s">
        <v>51</v>
      </c>
      <c r="B16" s="42">
        <f aca="true" t="shared" si="1" ref="B16:M16">SUM(B12:B15)</f>
        <v>0</v>
      </c>
      <c r="C16" s="42">
        <f t="shared" si="1"/>
        <v>0</v>
      </c>
      <c r="D16" s="42">
        <f t="shared" si="1"/>
        <v>0</v>
      </c>
      <c r="E16" s="42">
        <f t="shared" si="1"/>
        <v>0</v>
      </c>
      <c r="F16" s="42">
        <f t="shared" si="1"/>
        <v>0</v>
      </c>
      <c r="G16" s="42">
        <f t="shared" si="1"/>
        <v>0</v>
      </c>
      <c r="H16" s="42">
        <f t="shared" si="1"/>
        <v>0</v>
      </c>
      <c r="I16" s="42">
        <f t="shared" si="1"/>
        <v>0</v>
      </c>
      <c r="J16" s="42">
        <f t="shared" si="1"/>
        <v>0</v>
      </c>
      <c r="K16" s="42">
        <f t="shared" si="1"/>
        <v>0</v>
      </c>
      <c r="L16" s="42">
        <f t="shared" si="1"/>
        <v>0</v>
      </c>
      <c r="M16" s="42">
        <f t="shared" si="1"/>
        <v>0</v>
      </c>
      <c r="N16" s="355">
        <f t="shared" si="0"/>
        <v>0</v>
      </c>
      <c r="O16" s="355">
        <f t="shared" si="0"/>
        <v>0</v>
      </c>
      <c r="P16" s="355">
        <f t="shared" si="0"/>
        <v>0</v>
      </c>
      <c r="Q16" s="355">
        <f>SUM(N16:P16)</f>
        <v>0</v>
      </c>
      <c r="R16" s="65">
        <f>IF(Q16&lt;=SUM(Table3!F12:N12),"","Caution - Greater than the total adults served in community (table 3)")</f>
      </c>
      <c r="S16" s="65"/>
      <c r="V16" s="48" t="b">
        <v>0</v>
      </c>
      <c r="W16" s="48" t="b">
        <v>0</v>
      </c>
      <c r="X16" s="48" t="b">
        <v>0</v>
      </c>
      <c r="Y16" s="48" t="b">
        <v>0</v>
      </c>
      <c r="Z16" s="48" t="b">
        <v>0</v>
      </c>
    </row>
    <row r="17" spans="1:26" s="21" customFormat="1" ht="15" customHeight="1" thickBot="1">
      <c r="A17" s="216" t="s">
        <v>116</v>
      </c>
      <c r="E17" s="59"/>
      <c r="F17" s="59"/>
      <c r="G17" s="59"/>
      <c r="H17" s="59"/>
      <c r="I17" s="59"/>
      <c r="J17" s="59"/>
      <c r="K17" s="59"/>
      <c r="L17" s="59"/>
      <c r="M17" s="20"/>
      <c r="N17" s="534"/>
      <c r="O17" s="535"/>
      <c r="P17" s="535"/>
      <c r="Q17" s="535"/>
      <c r="R17" s="356"/>
      <c r="V17" s="214"/>
      <c r="W17" s="214"/>
      <c r="X17" s="215"/>
      <c r="Y17" s="214"/>
      <c r="Z17" s="214"/>
    </row>
    <row r="18" spans="1:23" s="21" customFormat="1" ht="16.5" customHeight="1" thickBot="1">
      <c r="A18" s="59" t="s">
        <v>120</v>
      </c>
      <c r="C18" s="59"/>
      <c r="D18" s="59"/>
      <c r="E18" s="59"/>
      <c r="I18" s="217"/>
      <c r="J18" s="524"/>
      <c r="K18" s="525"/>
      <c r="L18" s="525"/>
      <c r="M18" s="525"/>
      <c r="N18" s="525"/>
      <c r="O18" s="525"/>
      <c r="P18" s="525"/>
      <c r="Q18" s="526"/>
      <c r="V18" s="213">
        <v>0</v>
      </c>
      <c r="W18" s="213"/>
    </row>
    <row r="19" spans="1:17" ht="24" customHeight="1">
      <c r="A19" s="35" t="s">
        <v>112</v>
      </c>
      <c r="B19" s="530"/>
      <c r="C19" s="531"/>
      <c r="D19" s="531"/>
      <c r="E19" s="531"/>
      <c r="F19" s="531"/>
      <c r="G19" s="531"/>
      <c r="H19" s="531"/>
      <c r="I19" s="531"/>
      <c r="J19" s="532"/>
      <c r="K19" s="532"/>
      <c r="L19" s="532"/>
      <c r="M19" s="532"/>
      <c r="N19" s="532"/>
      <c r="O19" s="532"/>
      <c r="P19" s="532"/>
      <c r="Q19" s="533"/>
    </row>
    <row r="20" spans="1:17" ht="24" customHeight="1">
      <c r="A20" s="35" t="s">
        <v>113</v>
      </c>
      <c r="B20" s="518"/>
      <c r="C20" s="519"/>
      <c r="D20" s="519"/>
      <c r="E20" s="519"/>
      <c r="F20" s="519"/>
      <c r="G20" s="519"/>
      <c r="H20" s="519"/>
      <c r="I20" s="519"/>
      <c r="J20" s="519"/>
      <c r="K20" s="519"/>
      <c r="L20" s="519"/>
      <c r="M20" s="519"/>
      <c r="N20" s="519"/>
      <c r="O20" s="519"/>
      <c r="P20" s="519"/>
      <c r="Q20" s="520"/>
    </row>
    <row r="21" spans="1:17" ht="24" customHeight="1">
      <c r="A21" s="35" t="s">
        <v>115</v>
      </c>
      <c r="B21" s="518"/>
      <c r="C21" s="519"/>
      <c r="D21" s="519"/>
      <c r="E21" s="519"/>
      <c r="F21" s="519"/>
      <c r="G21" s="519"/>
      <c r="H21" s="519"/>
      <c r="I21" s="519"/>
      <c r="J21" s="519"/>
      <c r="K21" s="519"/>
      <c r="L21" s="519"/>
      <c r="M21" s="519"/>
      <c r="N21" s="519"/>
      <c r="O21" s="519"/>
      <c r="P21" s="519"/>
      <c r="Q21" s="520"/>
    </row>
    <row r="29" spans="10:11" ht="12.75">
      <c r="J29" s="2"/>
      <c r="K29" s="21"/>
    </row>
    <row r="32" ht="12.75">
      <c r="L32" s="327"/>
    </row>
  </sheetData>
  <sheetProtection/>
  <protectedRanges>
    <protectedRange sqref="K16:M16" name="Range6"/>
    <protectedRange sqref="B6:Q7" name="Range1"/>
    <protectedRange sqref="B10:M11" name="Range2"/>
    <protectedRange sqref="V14:Z14" name="Range3"/>
    <protectedRange sqref="V16:W16" name="Range4"/>
    <protectedRange sqref="B17:Q19" name="Range5"/>
    <protectedRange sqref="B12:M13" name="Range2_1"/>
    <protectedRange sqref="B8" name="Range1_2"/>
  </protectedRanges>
  <mergeCells count="14">
    <mergeCell ref="A3:Q3"/>
    <mergeCell ref="B19:Q19"/>
    <mergeCell ref="N10:Q10"/>
    <mergeCell ref="E10:G10"/>
    <mergeCell ref="H10:J10"/>
    <mergeCell ref="B10:D10"/>
    <mergeCell ref="N17:Q17"/>
    <mergeCell ref="B20:Q20"/>
    <mergeCell ref="B21:Q21"/>
    <mergeCell ref="K10:M10"/>
    <mergeCell ref="B9:Q9"/>
    <mergeCell ref="J18:Q18"/>
    <mergeCell ref="C8:G8"/>
    <mergeCell ref="I8:Q8"/>
  </mergeCells>
  <dataValidations count="17">
    <dataValidation type="custom" allowBlank="1" showErrorMessage="1" promptTitle="CAUTION" prompt="This is a calculated total of All Females who are age 18-20" errorTitle="CAUTION" error="This is a calculated total of All Females who are age 18-20" sqref="B16">
      <formula1>"None"</formula1>
    </dataValidation>
    <dataValidation type="custom" allowBlank="1" showErrorMessage="1" promptTitle="CAUTION" prompt="This is a calculated total of All Males who are age 18-20." errorTitle="CAUTION" error="This is a calculated total of All Males who are age 18-20" sqref="C16">
      <formula1>"None"</formula1>
    </dataValidation>
    <dataValidation type="custom" allowBlank="1" showErrorMessage="1" promptTitle="CAUTION" prompt="This is a calculated total of All person  whose age is Not Available  and who  are age 18-20." errorTitle="CAUTION" error="This is a calculated total of All person  whose age is Not Available  and who  are age 18-20" sqref="D16">
      <formula1>"None"</formula1>
    </dataValidation>
    <dataValidation type="custom" allowBlank="1" showErrorMessage="1" promptTitle="CAUTION" prompt="This is a calculated total of All person  whose age is Not Available  and who  are age 21-64" errorTitle="CAUTION" error="This is a calculated total of All person  whose age is Not Available  and who  are age 21-64." sqref="G16">
      <formula1>"None"</formula1>
    </dataValidation>
    <dataValidation type="custom" allowBlank="1" showErrorMessage="1" promptTitle="CAUTION" prompt="This is a calculated total of All person  whose age is Not Available  who  are age 65+." errorTitle="CAUTION" error="This is a calculated total of All person  whose age is Not Available  who  are age 65+." sqref="J16">
      <formula1>"None"</formula1>
    </dataValidation>
    <dataValidation type="custom" allowBlank="1" showErrorMessage="1" promptTitle="CAUTION" prompt="This is a calculated total of All person  whose age is Not Available and  who  are Age Not Available." errorTitle="CAUTION" error="This is a calculated total of All person  whose age is Not Available and  who  are Age Not Available." sqref="M16">
      <formula1>"None"</formula1>
    </dataValidation>
    <dataValidation type="custom" allowBlank="1" showErrorMessage="1" promptTitle="CAUTION" prompt="This is a calculated total of All Females who are age 21-64." errorTitle="CAUTION" error="This is a calculated total of All Females who are age 21-64" sqref="E16">
      <formula1>"None"</formula1>
    </dataValidation>
    <dataValidation type="custom" allowBlank="1" showErrorMessage="1" promptTitle="CAUTION" prompt="This is a calculated total of All Females who are age 65+." errorTitle="CAUTION" error="This is a calculated total of All Females who are age 65+." sqref="H16">
      <formula1>"None"</formula1>
    </dataValidation>
    <dataValidation type="custom" allowBlank="1" showErrorMessage="1" promptTitle="CAUTION" prompt="This is a calculated total of All Females who are Age Not Available." errorTitle="CAUTION" error="This is a calculated total of All Females who are Age Not Available." sqref="K16">
      <formula1>"None"</formula1>
    </dataValidation>
    <dataValidation type="custom" allowBlank="1" showErrorMessage="1" promptTitle="CAUTION" prompt="This is a calculated total of All Males who are age 21-64." errorTitle="CAUTION" error="This is a calculated total of All Males who are age 21-64." sqref="F16">
      <formula1>"None"</formula1>
    </dataValidation>
    <dataValidation type="custom" allowBlank="1" showErrorMessage="1" promptTitle="CAUTION" prompt="This is a calculated total of All Males who are age 65+." errorTitle="CAUTION" error="This is a calculated total of All Males who are age 65+." sqref="I16">
      <formula1>"None"</formula1>
    </dataValidation>
    <dataValidation type="custom" allowBlank="1" showErrorMessage="1" promptTitle="CAUTION" prompt="This is a calculated total of All Males who are Age Not Available." errorTitle="CAUTION" error="This is a calculated total of All Males who are Age Not Available." sqref="L16">
      <formula1>"None"</formula1>
    </dataValidation>
    <dataValidation type="textLength" operator="equal" showErrorMessage="1" promptTitle="Enter a 2 character state name." prompt="Please enter a two character state abbreviation only." errorTitle="Invalid state name entered." error="Please enter the two character state abbreviation only." sqref="B9:Q9">
      <formula1>2</formula1>
    </dataValidation>
    <dataValidation type="custom" allowBlank="1" showErrorMessage="1" promptTitle="CAUTION" prompt="If RED, greater than or equal to Total in Table 2A" errorTitle="CAUTION" error="Do not enter, this is an automatically calculated total for Females" sqref="N12:P16">
      <formula1>"None"</formula1>
    </dataValidation>
    <dataValidation type="custom" allowBlank="1" showErrorMessage="1" promptTitle="CAUTION" prompt="If RED, number greater than or equal to the Total in Table 2A" errorTitle="CAUTION" error="Do not enter, this is an automatically calculated total of Sub Totals" sqref="Q12:Q16">
      <formula1>"None"</formula1>
    </dataValidation>
    <dataValidation type="textLength" operator="lessThanOrEqual" allowBlank="1" showInputMessage="1" showErrorMessage="1" error="The note you are trying to enter is too long for this field (greater than 255 characters). Please use the General Comments sheet for this note!" sqref="B19:Q21">
      <formula1>255</formula1>
    </dataValidation>
    <dataValidation showErrorMessage="1" promptTitle="Enter a 4 digit year." prompt="Please enter a four digit year between 2004 and 2007 only." errorTitle="Invalid year entered." error="Please enter a four digit year between 2014 and 2016 only." sqref="H8"/>
  </dataValidations>
  <printOptions/>
  <pageMargins left="0.75" right="0.48" top="0.65" bottom="0.7" header="0.5" footer="0.5"/>
  <pageSetup fitToHeight="1" fitToWidth="1" horizontalDpi="600" verticalDpi="600" orientation="landscape" scale="77" r:id="rId2"/>
  <headerFooter alignWithMargins="0">
    <oddFooter>&amp;LFY 2017 Uniform Reporting System (URS) Table 4&amp;RPage &amp;P</oddFooter>
  </headerFooter>
  <legacyDrawing r:id="rId1"/>
</worksheet>
</file>

<file path=xl/worksheets/sheet5.xml><?xml version="1.0" encoding="utf-8"?>
<worksheet xmlns="http://schemas.openxmlformats.org/spreadsheetml/2006/main" xmlns:r="http://schemas.openxmlformats.org/officeDocument/2006/relationships">
  <sheetPr codeName="Sheet9"/>
  <dimension ref="A1:AR46"/>
  <sheetViews>
    <sheetView zoomScalePageLayoutView="0" workbookViewId="0" topLeftCell="A1">
      <pane xSplit="1" topLeftCell="B1" activePane="topRight" state="frozen"/>
      <selection pane="topLeft" activeCell="A3" sqref="A3:C3"/>
      <selection pane="topRight" activeCell="A1" sqref="A1"/>
    </sheetView>
  </sheetViews>
  <sheetFormatPr defaultColWidth="9.140625" defaultRowHeight="12.75"/>
  <cols>
    <col min="1" max="1" width="16.8515625" style="0" customWidth="1"/>
    <col min="2" max="5" width="10.7109375" style="0" customWidth="1"/>
    <col min="6" max="27" width="8.7109375" style="0" customWidth="1"/>
    <col min="28" max="28" width="11.00390625" style="0" customWidth="1"/>
    <col min="29" max="40" width="8.7109375" style="0" customWidth="1"/>
    <col min="42" max="42" width="12.7109375" style="0" customWidth="1"/>
    <col min="43" max="43" width="21.7109375" style="0" customWidth="1"/>
    <col min="44" max="44" width="12.7109375" style="0" customWidth="1"/>
  </cols>
  <sheetData>
    <row r="1" ht="12.75">
      <c r="A1" s="1" t="s">
        <v>285</v>
      </c>
    </row>
    <row r="2" ht="12.75">
      <c r="A2" s="394"/>
    </row>
    <row r="3" spans="1:15" ht="42" customHeight="1">
      <c r="A3" s="506" t="s">
        <v>78</v>
      </c>
      <c r="B3" s="506"/>
      <c r="C3" s="506"/>
      <c r="D3" s="506"/>
      <c r="E3" s="506"/>
      <c r="F3" s="506"/>
      <c r="G3" s="506"/>
      <c r="H3" s="506"/>
      <c r="I3" s="506"/>
      <c r="J3" s="506"/>
      <c r="K3" s="506"/>
      <c r="L3" s="506"/>
      <c r="M3" s="506"/>
      <c r="N3" s="506"/>
      <c r="O3" s="40"/>
    </row>
    <row r="4" ht="8.25" customHeight="1"/>
    <row r="5" ht="18" customHeight="1">
      <c r="A5" s="63" t="s">
        <v>151</v>
      </c>
    </row>
    <row r="6" spans="1:10" ht="8.25" customHeight="1">
      <c r="A6" s="12"/>
      <c r="B6" s="12"/>
      <c r="C6" s="12"/>
      <c r="D6" s="12"/>
      <c r="E6" s="12"/>
      <c r="F6" s="12"/>
      <c r="G6" s="12"/>
      <c r="H6" s="12"/>
      <c r="I6" s="12"/>
      <c r="J6" s="12"/>
    </row>
    <row r="7" spans="1:12" ht="12" customHeight="1">
      <c r="A7" s="3" t="s">
        <v>82</v>
      </c>
      <c r="B7" s="16"/>
      <c r="C7" s="16"/>
      <c r="D7" s="16"/>
      <c r="E7" s="16"/>
      <c r="F7" s="16"/>
      <c r="G7" s="16"/>
      <c r="H7" s="16"/>
      <c r="I7" s="16"/>
      <c r="J7" s="16"/>
      <c r="K7" s="16"/>
      <c r="L7" s="16"/>
    </row>
    <row r="8" spans="1:12" ht="7.5" customHeight="1">
      <c r="A8" s="3"/>
      <c r="B8" s="16"/>
      <c r="C8" s="16"/>
      <c r="D8" s="16"/>
      <c r="E8" s="16"/>
      <c r="F8" s="16"/>
      <c r="G8" s="16"/>
      <c r="H8" s="16"/>
      <c r="I8" s="16"/>
      <c r="J8" s="16"/>
      <c r="K8" s="16"/>
      <c r="L8" s="16"/>
    </row>
    <row r="9" spans="1:40" ht="12.75">
      <c r="A9" s="4" t="s">
        <v>79</v>
      </c>
      <c r="B9" s="46"/>
      <c r="C9" s="47"/>
      <c r="D9" s="47"/>
      <c r="E9" s="47"/>
      <c r="F9" s="47"/>
      <c r="G9" s="47"/>
      <c r="H9" s="47"/>
      <c r="I9" s="47"/>
      <c r="J9" s="47"/>
      <c r="K9" s="47"/>
      <c r="L9" s="47"/>
      <c r="M9" s="47"/>
      <c r="N9" s="47"/>
      <c r="O9" s="39"/>
      <c r="P9" s="39"/>
      <c r="Q9" s="39"/>
      <c r="R9" s="39"/>
      <c r="S9" s="39"/>
      <c r="T9" s="39"/>
      <c r="U9" s="39"/>
      <c r="V9" s="39"/>
      <c r="W9" s="39"/>
      <c r="X9" s="39"/>
      <c r="Y9" s="39"/>
      <c r="Z9" s="39"/>
      <c r="AA9" s="39"/>
      <c r="AB9" s="39"/>
      <c r="AC9" s="39"/>
      <c r="AD9" s="39"/>
      <c r="AE9" s="39"/>
      <c r="AF9" s="39"/>
      <c r="AG9" s="39"/>
      <c r="AH9" s="39"/>
      <c r="AI9" s="39"/>
      <c r="AJ9" s="39"/>
      <c r="AK9" s="39"/>
      <c r="AL9" s="39"/>
      <c r="AM9" s="39"/>
      <c r="AN9" s="39"/>
    </row>
    <row r="10" spans="1:40" ht="12.75">
      <c r="A10" s="4" t="s">
        <v>280</v>
      </c>
      <c r="B10" s="447" t="s">
        <v>278</v>
      </c>
      <c r="C10" s="542"/>
      <c r="D10" s="543"/>
      <c r="E10" s="543"/>
      <c r="F10" s="543"/>
      <c r="G10" s="544"/>
      <c r="H10" s="448" t="s">
        <v>279</v>
      </c>
      <c r="I10" s="542"/>
      <c r="J10" s="543"/>
      <c r="K10" s="543"/>
      <c r="L10" s="543"/>
      <c r="M10" s="543"/>
      <c r="N10" s="544"/>
      <c r="O10" s="38"/>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row>
    <row r="11" spans="1:40" ht="12.75">
      <c r="A11" s="4" t="s">
        <v>270</v>
      </c>
      <c r="B11" s="536"/>
      <c r="C11" s="537"/>
      <c r="D11" s="537"/>
      <c r="E11" s="537"/>
      <c r="F11" s="537"/>
      <c r="G11" s="537"/>
      <c r="H11" s="537"/>
      <c r="I11" s="537"/>
      <c r="J11" s="537"/>
      <c r="K11" s="537"/>
      <c r="L11" s="537"/>
      <c r="M11" s="537"/>
      <c r="N11" s="538"/>
      <c r="O11" s="46"/>
      <c r="P11" s="47"/>
      <c r="Q11" s="47"/>
      <c r="R11" s="47"/>
      <c r="S11" s="47"/>
      <c r="T11" s="47"/>
      <c r="U11" s="47"/>
      <c r="V11" s="47"/>
      <c r="W11" s="47"/>
      <c r="X11" s="47"/>
      <c r="Y11" s="47"/>
      <c r="Z11" s="47"/>
      <c r="AA11" s="47"/>
      <c r="AB11" s="47"/>
      <c r="AC11" s="47"/>
      <c r="AD11" s="39"/>
      <c r="AE11" s="39"/>
      <c r="AF11" s="39"/>
      <c r="AG11" s="39"/>
      <c r="AH11" s="39"/>
      <c r="AI11" s="39"/>
      <c r="AJ11" s="39"/>
      <c r="AK11" s="39"/>
      <c r="AL11" s="39"/>
      <c r="AM11" s="39"/>
      <c r="AN11" s="39"/>
    </row>
    <row r="12" spans="1:41" s="3" customFormat="1" ht="36.75" customHeight="1">
      <c r="A12" s="9"/>
      <c r="B12" s="488" t="s">
        <v>51</v>
      </c>
      <c r="C12" s="489"/>
      <c r="D12" s="489"/>
      <c r="E12" s="490"/>
      <c r="F12" s="485" t="s">
        <v>52</v>
      </c>
      <c r="G12" s="486"/>
      <c r="H12" s="487"/>
      <c r="I12" s="488" t="s">
        <v>53</v>
      </c>
      <c r="J12" s="489"/>
      <c r="K12" s="490"/>
      <c r="L12" s="488" t="s">
        <v>54</v>
      </c>
      <c r="M12" s="489"/>
      <c r="N12" s="490"/>
      <c r="O12" s="488" t="s">
        <v>55</v>
      </c>
      <c r="P12" s="489"/>
      <c r="Q12" s="490"/>
      <c r="R12" s="488" t="s">
        <v>56</v>
      </c>
      <c r="S12" s="489"/>
      <c r="T12" s="490"/>
      <c r="U12" s="539" t="s">
        <v>107</v>
      </c>
      <c r="V12" s="540"/>
      <c r="W12" s="541"/>
      <c r="X12" s="488" t="s">
        <v>57</v>
      </c>
      <c r="Y12" s="489"/>
      <c r="Z12" s="490"/>
      <c r="AA12" s="488" t="s">
        <v>102</v>
      </c>
      <c r="AB12" s="489"/>
      <c r="AC12" s="490"/>
      <c r="AD12" s="58"/>
      <c r="AE12" s="58"/>
      <c r="AF12" s="58"/>
      <c r="AG12" s="58"/>
      <c r="AH12" s="58"/>
      <c r="AI12" s="58"/>
      <c r="AJ12" s="58"/>
      <c r="AK12" s="58"/>
      <c r="AL12" s="58"/>
      <c r="AM12" s="58"/>
      <c r="AN12" s="58"/>
      <c r="AO12" s="13"/>
    </row>
    <row r="13" spans="1:41" s="3" customFormat="1" ht="24">
      <c r="A13" s="7"/>
      <c r="B13" s="8" t="s">
        <v>136</v>
      </c>
      <c r="C13" s="8" t="s">
        <v>137</v>
      </c>
      <c r="D13" s="8" t="s">
        <v>60</v>
      </c>
      <c r="E13" s="8" t="s">
        <v>51</v>
      </c>
      <c r="F13" s="8" t="s">
        <v>136</v>
      </c>
      <c r="G13" s="8" t="s">
        <v>137</v>
      </c>
      <c r="H13" s="8" t="s">
        <v>60</v>
      </c>
      <c r="I13" s="8" t="s">
        <v>136</v>
      </c>
      <c r="J13" s="8" t="s">
        <v>137</v>
      </c>
      <c r="K13" s="8" t="s">
        <v>60</v>
      </c>
      <c r="L13" s="8" t="s">
        <v>136</v>
      </c>
      <c r="M13" s="8" t="s">
        <v>137</v>
      </c>
      <c r="N13" s="8" t="s">
        <v>60</v>
      </c>
      <c r="O13" s="8" t="s">
        <v>136</v>
      </c>
      <c r="P13" s="8" t="s">
        <v>137</v>
      </c>
      <c r="Q13" s="8" t="s">
        <v>60</v>
      </c>
      <c r="R13" s="8" t="s">
        <v>136</v>
      </c>
      <c r="S13" s="8" t="s">
        <v>137</v>
      </c>
      <c r="T13" s="8" t="s">
        <v>60</v>
      </c>
      <c r="U13" s="8" t="s">
        <v>136</v>
      </c>
      <c r="V13" s="8" t="s">
        <v>137</v>
      </c>
      <c r="W13" s="8" t="s">
        <v>60</v>
      </c>
      <c r="X13" s="8" t="s">
        <v>136</v>
      </c>
      <c r="Y13" s="8" t="s">
        <v>137</v>
      </c>
      <c r="Z13" s="8" t="s">
        <v>60</v>
      </c>
      <c r="AA13" s="8" t="s">
        <v>136</v>
      </c>
      <c r="AB13" s="8" t="s">
        <v>137</v>
      </c>
      <c r="AC13" s="8" t="s">
        <v>60</v>
      </c>
      <c r="AD13" s="58"/>
      <c r="AE13" s="58"/>
      <c r="AF13" s="58"/>
      <c r="AG13" s="58"/>
      <c r="AH13" s="58"/>
      <c r="AI13" s="58"/>
      <c r="AJ13" s="58"/>
      <c r="AK13" s="58"/>
      <c r="AL13" s="58"/>
      <c r="AM13" s="58"/>
      <c r="AN13" s="58"/>
      <c r="AO13" s="13"/>
    </row>
    <row r="14" spans="1:40" ht="27" customHeight="1">
      <c r="A14" s="24" t="s">
        <v>93</v>
      </c>
      <c r="B14" s="42">
        <f aca="true" t="shared" si="0" ref="B14:D18">+F14+I14+L14+O14+R14+U14+X14+AA14</f>
        <v>0</v>
      </c>
      <c r="C14" s="42">
        <f t="shared" si="0"/>
        <v>0</v>
      </c>
      <c r="D14" s="42">
        <f t="shared" si="0"/>
        <v>0</v>
      </c>
      <c r="E14" s="334">
        <f>SUM(B14:D14)</f>
        <v>0</v>
      </c>
      <c r="F14" s="329"/>
      <c r="G14" s="329"/>
      <c r="H14" s="329"/>
      <c r="I14" s="329"/>
      <c r="J14" s="329"/>
      <c r="K14" s="329"/>
      <c r="L14" s="329"/>
      <c r="M14" s="329"/>
      <c r="N14" s="329"/>
      <c r="O14" s="329"/>
      <c r="P14" s="329"/>
      <c r="Q14" s="329"/>
      <c r="R14" s="329"/>
      <c r="S14" s="329"/>
      <c r="T14" s="329"/>
      <c r="U14" s="329"/>
      <c r="V14" s="329"/>
      <c r="W14" s="329"/>
      <c r="X14" s="329"/>
      <c r="Y14" s="329"/>
      <c r="Z14" s="329"/>
      <c r="AA14" s="329"/>
      <c r="AB14" s="329"/>
      <c r="AC14" s="329"/>
      <c r="AD14" s="68"/>
      <c r="AE14" s="20"/>
      <c r="AF14" s="20"/>
      <c r="AG14" s="20"/>
      <c r="AH14" s="20"/>
      <c r="AI14" s="20"/>
      <c r="AJ14" s="20"/>
      <c r="AK14" s="20"/>
      <c r="AL14" s="20"/>
      <c r="AM14" s="20"/>
      <c r="AN14" s="20"/>
    </row>
    <row r="15" spans="1:40" ht="24.75" customHeight="1">
      <c r="A15" s="30" t="s">
        <v>99</v>
      </c>
      <c r="B15" s="42">
        <f t="shared" si="0"/>
        <v>0</v>
      </c>
      <c r="C15" s="42">
        <f t="shared" si="0"/>
        <v>0</v>
      </c>
      <c r="D15" s="42">
        <f t="shared" si="0"/>
        <v>0</v>
      </c>
      <c r="E15" s="334">
        <f>SUM(B15:D15)</f>
        <v>0</v>
      </c>
      <c r="F15" s="329"/>
      <c r="G15" s="329"/>
      <c r="H15" s="329"/>
      <c r="I15" s="329"/>
      <c r="J15" s="329"/>
      <c r="K15" s="329"/>
      <c r="L15" s="329"/>
      <c r="M15" s="329"/>
      <c r="N15" s="329"/>
      <c r="O15" s="329"/>
      <c r="P15" s="329"/>
      <c r="Q15" s="329"/>
      <c r="R15" s="329"/>
      <c r="S15" s="329"/>
      <c r="T15" s="329"/>
      <c r="U15" s="329"/>
      <c r="V15" s="329"/>
      <c r="W15" s="329"/>
      <c r="X15" s="329"/>
      <c r="Y15" s="329"/>
      <c r="Z15" s="329"/>
      <c r="AA15" s="329"/>
      <c r="AB15" s="329"/>
      <c r="AC15" s="329"/>
      <c r="AD15" s="68"/>
      <c r="AE15" s="20"/>
      <c r="AF15" s="20"/>
      <c r="AG15" s="20"/>
      <c r="AH15" s="20"/>
      <c r="AI15" s="20"/>
      <c r="AJ15" s="20"/>
      <c r="AK15" s="20"/>
      <c r="AL15" s="20"/>
      <c r="AM15" s="20"/>
      <c r="AN15" s="20"/>
    </row>
    <row r="16" spans="1:40" ht="37.5" customHeight="1">
      <c r="A16" s="24" t="s">
        <v>94</v>
      </c>
      <c r="B16" s="42">
        <f t="shared" si="0"/>
        <v>0</v>
      </c>
      <c r="C16" s="42">
        <f t="shared" si="0"/>
        <v>0</v>
      </c>
      <c r="D16" s="42">
        <f t="shared" si="0"/>
        <v>0</v>
      </c>
      <c r="E16" s="334">
        <f>SUM(B16:D16)</f>
        <v>0</v>
      </c>
      <c r="F16" s="329"/>
      <c r="G16" s="329"/>
      <c r="H16" s="329"/>
      <c r="I16" s="329"/>
      <c r="J16" s="329"/>
      <c r="K16" s="329"/>
      <c r="L16" s="329"/>
      <c r="M16" s="329"/>
      <c r="N16" s="329"/>
      <c r="O16" s="329"/>
      <c r="P16" s="329"/>
      <c r="Q16" s="329"/>
      <c r="R16" s="329"/>
      <c r="S16" s="329"/>
      <c r="T16" s="329"/>
      <c r="U16" s="329"/>
      <c r="V16" s="329"/>
      <c r="W16" s="329"/>
      <c r="X16" s="329"/>
      <c r="Y16" s="329"/>
      <c r="Z16" s="329"/>
      <c r="AA16" s="329"/>
      <c r="AB16" s="329"/>
      <c r="AC16" s="329"/>
      <c r="AD16" s="68"/>
      <c r="AE16" s="20"/>
      <c r="AF16" s="20"/>
      <c r="AG16" s="20"/>
      <c r="AH16" s="20"/>
      <c r="AI16" s="20"/>
      <c r="AJ16" s="20"/>
      <c r="AK16" s="20"/>
      <c r="AL16" s="20"/>
      <c r="AM16" s="20"/>
      <c r="AN16" s="20"/>
    </row>
    <row r="17" spans="1:44" ht="24" customHeight="1">
      <c r="A17" s="24" t="s">
        <v>101</v>
      </c>
      <c r="B17" s="42">
        <f t="shared" si="0"/>
        <v>0</v>
      </c>
      <c r="C17" s="42">
        <f t="shared" si="0"/>
        <v>0</v>
      </c>
      <c r="D17" s="42">
        <f t="shared" si="0"/>
        <v>0</v>
      </c>
      <c r="E17" s="334">
        <f>SUM(B17:D17)</f>
        <v>0</v>
      </c>
      <c r="F17" s="329"/>
      <c r="G17" s="329"/>
      <c r="H17" s="329"/>
      <c r="I17" s="329"/>
      <c r="J17" s="329"/>
      <c r="K17" s="329"/>
      <c r="L17" s="329"/>
      <c r="M17" s="329"/>
      <c r="N17" s="329"/>
      <c r="O17" s="329"/>
      <c r="P17" s="329"/>
      <c r="Q17" s="329"/>
      <c r="R17" s="329"/>
      <c r="S17" s="329"/>
      <c r="T17" s="329"/>
      <c r="U17" s="329"/>
      <c r="V17" s="329"/>
      <c r="W17" s="329"/>
      <c r="X17" s="329"/>
      <c r="Y17" s="329"/>
      <c r="Z17" s="329"/>
      <c r="AA17" s="329"/>
      <c r="AB17" s="329"/>
      <c r="AC17" s="329"/>
      <c r="AD17" s="68"/>
      <c r="AE17" s="20"/>
      <c r="AF17" s="20"/>
      <c r="AG17" s="20"/>
      <c r="AH17" s="20"/>
      <c r="AI17" s="20"/>
      <c r="AJ17" s="20"/>
      <c r="AK17" s="20"/>
      <c r="AL17" s="20"/>
      <c r="AM17" s="20"/>
      <c r="AN17" s="20"/>
      <c r="AP17" s="548" t="s">
        <v>144</v>
      </c>
      <c r="AQ17" s="548" t="s">
        <v>127</v>
      </c>
      <c r="AR17" s="548" t="s">
        <v>145</v>
      </c>
    </row>
    <row r="18" spans="1:44" ht="18" customHeight="1">
      <c r="A18" s="24" t="s">
        <v>95</v>
      </c>
      <c r="B18" s="42">
        <f t="shared" si="0"/>
        <v>0</v>
      </c>
      <c r="C18" s="42">
        <f t="shared" si="0"/>
        <v>0</v>
      </c>
      <c r="D18" s="42">
        <f t="shared" si="0"/>
        <v>0</v>
      </c>
      <c r="E18" s="334">
        <f>SUM(B18:D18)</f>
        <v>0</v>
      </c>
      <c r="F18" s="334">
        <f aca="true" t="shared" si="1" ref="F18:AC18">SUM(F14:F17)</f>
        <v>0</v>
      </c>
      <c r="G18" s="334">
        <f t="shared" si="1"/>
        <v>0</v>
      </c>
      <c r="H18" s="334">
        <f t="shared" si="1"/>
        <v>0</v>
      </c>
      <c r="I18" s="334">
        <f t="shared" si="1"/>
        <v>0</v>
      </c>
      <c r="J18" s="334">
        <f t="shared" si="1"/>
        <v>0</v>
      </c>
      <c r="K18" s="334">
        <f t="shared" si="1"/>
        <v>0</v>
      </c>
      <c r="L18" s="334">
        <f t="shared" si="1"/>
        <v>0</v>
      </c>
      <c r="M18" s="334">
        <f t="shared" si="1"/>
        <v>0</v>
      </c>
      <c r="N18" s="334">
        <f t="shared" si="1"/>
        <v>0</v>
      </c>
      <c r="O18" s="334">
        <f t="shared" si="1"/>
        <v>0</v>
      </c>
      <c r="P18" s="334">
        <f t="shared" si="1"/>
        <v>0</v>
      </c>
      <c r="Q18" s="334">
        <f t="shared" si="1"/>
        <v>0</v>
      </c>
      <c r="R18" s="334">
        <f t="shared" si="1"/>
        <v>0</v>
      </c>
      <c r="S18" s="334">
        <f t="shared" si="1"/>
        <v>0</v>
      </c>
      <c r="T18" s="334">
        <f t="shared" si="1"/>
        <v>0</v>
      </c>
      <c r="U18" s="334">
        <f t="shared" si="1"/>
        <v>0</v>
      </c>
      <c r="V18" s="334">
        <f t="shared" si="1"/>
        <v>0</v>
      </c>
      <c r="W18" s="334">
        <f t="shared" si="1"/>
        <v>0</v>
      </c>
      <c r="X18" s="334">
        <f t="shared" si="1"/>
        <v>0</v>
      </c>
      <c r="Y18" s="334">
        <f t="shared" si="1"/>
        <v>0</v>
      </c>
      <c r="Z18" s="334">
        <f t="shared" si="1"/>
        <v>0</v>
      </c>
      <c r="AA18" s="334">
        <f t="shared" si="1"/>
        <v>0</v>
      </c>
      <c r="AB18" s="334">
        <f t="shared" si="1"/>
        <v>0</v>
      </c>
      <c r="AC18" s="334">
        <f t="shared" si="1"/>
        <v>0</v>
      </c>
      <c r="AD18" s="68"/>
      <c r="AE18" s="64"/>
      <c r="AF18" s="64"/>
      <c r="AG18" s="64"/>
      <c r="AH18" s="64"/>
      <c r="AI18" s="64"/>
      <c r="AJ18" s="64"/>
      <c r="AK18" s="64"/>
      <c r="AL18" s="64"/>
      <c r="AM18" s="64"/>
      <c r="AN18" s="64"/>
      <c r="AP18" s="548"/>
      <c r="AQ18" s="548"/>
      <c r="AR18" s="548"/>
    </row>
    <row r="19" spans="1:44" s="21" customFormat="1" ht="12" customHeight="1">
      <c r="A19" s="66"/>
      <c r="B19" s="69"/>
      <c r="C19" s="69"/>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4"/>
      <c r="AE19" s="64"/>
      <c r="AF19" s="64"/>
      <c r="AG19" s="64"/>
      <c r="AH19" s="64"/>
      <c r="AI19" s="64"/>
      <c r="AJ19" s="64"/>
      <c r="AK19" s="64"/>
      <c r="AL19" s="64"/>
      <c r="AM19" s="64"/>
      <c r="AN19" s="64"/>
      <c r="AP19" s="67" t="b">
        <v>0</v>
      </c>
      <c r="AQ19" s="67" t="b">
        <v>0</v>
      </c>
      <c r="AR19" s="67" t="b">
        <v>0</v>
      </c>
    </row>
    <row r="20" spans="1:44" ht="15" customHeight="1">
      <c r="A20" s="36"/>
      <c r="B20" s="22"/>
      <c r="C20" s="20"/>
      <c r="D20" s="20"/>
      <c r="E20" s="21"/>
      <c r="F20" s="21"/>
      <c r="G20" s="22"/>
      <c r="H20" s="20"/>
      <c r="I20" s="20"/>
      <c r="J20" s="20"/>
      <c r="K20" s="20"/>
      <c r="L20" s="20"/>
      <c r="M20" s="21"/>
      <c r="N20" s="22"/>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P20" s="48"/>
      <c r="AQ20" s="48"/>
      <c r="AR20" s="48"/>
    </row>
    <row r="21" spans="1:40" ht="7.5" customHeight="1">
      <c r="A21" s="36"/>
      <c r="B21" s="22"/>
      <c r="C21" s="20"/>
      <c r="D21" s="20"/>
      <c r="E21" s="21"/>
      <c r="F21" s="21"/>
      <c r="G21" s="22"/>
      <c r="H21" s="20"/>
      <c r="I21" s="20"/>
      <c r="J21" s="20"/>
      <c r="K21" s="20"/>
      <c r="L21" s="20"/>
      <c r="M21" s="21"/>
      <c r="N21" s="22"/>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row>
    <row r="22" spans="1:40" ht="24" customHeight="1">
      <c r="A22" s="35" t="s">
        <v>276</v>
      </c>
      <c r="B22" s="530"/>
      <c r="C22" s="531"/>
      <c r="D22" s="531"/>
      <c r="E22" s="531"/>
      <c r="F22" s="531"/>
      <c r="G22" s="531"/>
      <c r="H22" s="531"/>
      <c r="I22" s="531"/>
      <c r="J22" s="531"/>
      <c r="K22" s="531"/>
      <c r="L22" s="531"/>
      <c r="M22" s="531"/>
      <c r="N22" s="547"/>
      <c r="O22" s="37"/>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row>
    <row r="23" spans="1:40" ht="24" customHeight="1">
      <c r="A23" s="35" t="s">
        <v>113</v>
      </c>
      <c r="B23" s="530"/>
      <c r="C23" s="531"/>
      <c r="D23" s="531"/>
      <c r="E23" s="531"/>
      <c r="F23" s="531"/>
      <c r="G23" s="531"/>
      <c r="H23" s="531"/>
      <c r="I23" s="531"/>
      <c r="J23" s="531"/>
      <c r="K23" s="531"/>
      <c r="L23" s="531"/>
      <c r="M23" s="531"/>
      <c r="N23" s="547"/>
      <c r="O23" s="37"/>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row>
    <row r="24" spans="1:40" ht="24" customHeight="1">
      <c r="A24" s="35" t="s">
        <v>115</v>
      </c>
      <c r="B24" s="530"/>
      <c r="C24" s="531"/>
      <c r="D24" s="531"/>
      <c r="E24" s="531"/>
      <c r="F24" s="531"/>
      <c r="G24" s="531"/>
      <c r="H24" s="531"/>
      <c r="I24" s="531"/>
      <c r="J24" s="531"/>
      <c r="K24" s="531"/>
      <c r="L24" s="531"/>
      <c r="M24" s="531"/>
      <c r="N24" s="547"/>
      <c r="O24" s="37"/>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row>
    <row r="25" ht="8.25" customHeight="1"/>
    <row r="26" spans="1:40" ht="54" customHeight="1">
      <c r="A26" s="545" t="s">
        <v>49</v>
      </c>
      <c r="B26" s="546"/>
      <c r="C26" s="546"/>
      <c r="D26" s="546"/>
      <c r="E26" s="546"/>
      <c r="F26" s="546"/>
      <c r="G26" s="546"/>
      <c r="H26" s="546"/>
      <c r="I26" s="546"/>
      <c r="J26" s="546"/>
      <c r="K26" s="546"/>
      <c r="L26" s="546"/>
      <c r="M26" s="546"/>
      <c r="N26" s="546"/>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row>
    <row r="45" ht="12.75">
      <c r="K45" t="b">
        <v>0</v>
      </c>
    </row>
    <row r="46" ht="12.75">
      <c r="J46" t="b">
        <v>0</v>
      </c>
    </row>
  </sheetData>
  <sheetProtection/>
  <protectedRanges>
    <protectedRange sqref="AD12:AD18 AE12:AN15 F12:AC13" name="Range1"/>
    <protectedRange sqref="AP17:AR17" name="Range2"/>
    <protectedRange sqref="B20:N22" name="Range3"/>
    <protectedRange sqref="B8:N9" name="Range4"/>
    <protectedRange sqref="F14:AC15" name="Range1_1"/>
  </protectedRanges>
  <mergeCells count="20">
    <mergeCell ref="A26:N26"/>
    <mergeCell ref="B22:N22"/>
    <mergeCell ref="B23:N23"/>
    <mergeCell ref="B24:N24"/>
    <mergeCell ref="AR17:AR18"/>
    <mergeCell ref="AP17:AP18"/>
    <mergeCell ref="AQ17:AQ18"/>
    <mergeCell ref="O12:Q12"/>
    <mergeCell ref="AA12:AC12"/>
    <mergeCell ref="R12:T12"/>
    <mergeCell ref="U12:W12"/>
    <mergeCell ref="X12:Z12"/>
    <mergeCell ref="C10:G10"/>
    <mergeCell ref="I10:N10"/>
    <mergeCell ref="A3:N3"/>
    <mergeCell ref="F12:H12"/>
    <mergeCell ref="I12:K12"/>
    <mergeCell ref="L12:N12"/>
    <mergeCell ref="B12:E12"/>
    <mergeCell ref="B11:N11"/>
  </mergeCells>
  <conditionalFormatting sqref="B18">
    <cfRule type="cellIs" priority="28" dxfId="0" operator="greaterThan" stopIfTrue="1">
      <formula>totalf_2_t</formula>
    </cfRule>
  </conditionalFormatting>
  <conditionalFormatting sqref="C18">
    <cfRule type="cellIs" priority="27" dxfId="42" operator="notEqual" stopIfTrue="1">
      <formula>totalm_2t</formula>
    </cfRule>
  </conditionalFormatting>
  <conditionalFormatting sqref="D18">
    <cfRule type="cellIs" priority="26" dxfId="42" operator="notEqual" stopIfTrue="1">
      <formula>totalna_2t</formula>
    </cfRule>
  </conditionalFormatting>
  <conditionalFormatting sqref="E18">
    <cfRule type="cellIs" priority="25" dxfId="42" operator="notEqual" stopIfTrue="1">
      <formula>totalt_2t</formula>
    </cfRule>
  </conditionalFormatting>
  <conditionalFormatting sqref="F18">
    <cfRule type="cellIs" priority="24" dxfId="42" operator="notEqual" stopIfTrue="1">
      <formula>AI_F</formula>
    </cfRule>
  </conditionalFormatting>
  <conditionalFormatting sqref="G18">
    <cfRule type="cellIs" priority="23" dxfId="42" operator="notEqual" stopIfTrue="1">
      <formula>AI_M</formula>
    </cfRule>
  </conditionalFormatting>
  <conditionalFormatting sqref="H18">
    <cfRule type="cellIs" priority="22" dxfId="42" operator="notEqual" stopIfTrue="1">
      <formula>AI_NA</formula>
    </cfRule>
  </conditionalFormatting>
  <conditionalFormatting sqref="I18">
    <cfRule type="cellIs" priority="21" dxfId="42" operator="notEqual" stopIfTrue="1">
      <formula>AS_F</formula>
    </cfRule>
  </conditionalFormatting>
  <conditionalFormatting sqref="J18">
    <cfRule type="cellIs" priority="20" dxfId="42" operator="notEqual" stopIfTrue="1">
      <formula>AS_M</formula>
    </cfRule>
  </conditionalFormatting>
  <conditionalFormatting sqref="K18">
    <cfRule type="cellIs" priority="19" dxfId="42" operator="notEqual" stopIfTrue="1">
      <formula>AS_NA</formula>
    </cfRule>
  </conditionalFormatting>
  <conditionalFormatting sqref="L18">
    <cfRule type="cellIs" priority="18" dxfId="42" operator="notEqual" stopIfTrue="1">
      <formula>BK_F</formula>
    </cfRule>
  </conditionalFormatting>
  <conditionalFormatting sqref="M18">
    <cfRule type="cellIs" priority="17" dxfId="42" operator="notEqual" stopIfTrue="1">
      <formula>BK_M</formula>
    </cfRule>
  </conditionalFormatting>
  <conditionalFormatting sqref="N18">
    <cfRule type="cellIs" priority="16" dxfId="42" operator="notEqual" stopIfTrue="1">
      <formula>BK_NA</formula>
    </cfRule>
  </conditionalFormatting>
  <conditionalFormatting sqref="O18">
    <cfRule type="cellIs" priority="15" dxfId="42" operator="notEqual" stopIfTrue="1">
      <formula>NH_F</formula>
    </cfRule>
  </conditionalFormatting>
  <conditionalFormatting sqref="P18">
    <cfRule type="cellIs" priority="14" dxfId="42" operator="notEqual" stopIfTrue="1">
      <formula>NH_M</formula>
    </cfRule>
  </conditionalFormatting>
  <conditionalFormatting sqref="Q18">
    <cfRule type="cellIs" priority="13" dxfId="42" operator="notEqual" stopIfTrue="1">
      <formula>NH_NA</formula>
    </cfRule>
  </conditionalFormatting>
  <conditionalFormatting sqref="R18">
    <cfRule type="cellIs" priority="12" dxfId="42" operator="notEqual" stopIfTrue="1">
      <formula>WH_F</formula>
    </cfRule>
  </conditionalFormatting>
  <conditionalFormatting sqref="S18">
    <cfRule type="cellIs" priority="11" dxfId="42" operator="notEqual" stopIfTrue="1">
      <formula>WH_M</formula>
    </cfRule>
  </conditionalFormatting>
  <conditionalFormatting sqref="T18">
    <cfRule type="cellIs" priority="10" dxfId="42" operator="notEqual" stopIfTrue="1">
      <formula>WH_NA</formula>
    </cfRule>
  </conditionalFormatting>
  <conditionalFormatting sqref="U18">
    <cfRule type="cellIs" priority="9" dxfId="42" operator="notEqual" stopIfTrue="1">
      <formula>HS_F</formula>
    </cfRule>
  </conditionalFormatting>
  <conditionalFormatting sqref="V18">
    <cfRule type="cellIs" priority="8" dxfId="42" operator="notEqual" stopIfTrue="1">
      <formula>HS_M</formula>
    </cfRule>
  </conditionalFormatting>
  <conditionalFormatting sqref="W18">
    <cfRule type="cellIs" priority="7" dxfId="42" operator="notEqual" stopIfTrue="1">
      <formula>HS_NA</formula>
    </cfRule>
  </conditionalFormatting>
  <conditionalFormatting sqref="X18">
    <cfRule type="cellIs" priority="6" dxfId="42" operator="notEqual" stopIfTrue="1">
      <formula>RMR_F</formula>
    </cfRule>
  </conditionalFormatting>
  <conditionalFormatting sqref="Y18">
    <cfRule type="cellIs" priority="5" dxfId="42" operator="notEqual" stopIfTrue="1">
      <formula>RMR_M</formula>
    </cfRule>
  </conditionalFormatting>
  <conditionalFormatting sqref="Z18">
    <cfRule type="cellIs" priority="4" dxfId="42" operator="notEqual" stopIfTrue="1">
      <formula>RMR_NA</formula>
    </cfRule>
  </conditionalFormatting>
  <conditionalFormatting sqref="AA18">
    <cfRule type="cellIs" priority="3" dxfId="42" operator="notEqual" stopIfTrue="1">
      <formula>RNA_F</formula>
    </cfRule>
  </conditionalFormatting>
  <conditionalFormatting sqref="AB18">
    <cfRule type="cellIs" priority="2" dxfId="42" operator="notEqual" stopIfTrue="1">
      <formula>RNA_M</formula>
    </cfRule>
  </conditionalFormatting>
  <conditionalFormatting sqref="AC18">
    <cfRule type="cellIs" priority="1" dxfId="42" operator="notEqual" stopIfTrue="1">
      <formula>RNA_NA</formula>
    </cfRule>
  </conditionalFormatting>
  <dataValidations count="12">
    <dataValidation type="custom" allowBlank="1" showErrorMessage="1" promptTitle="CAUTION" prompt="Do not enter, this is an automatically calculated total of Males served by Medicaid." errorTitle="CAUTION" error="Do not enter, this is an automatically calculated total of Males." sqref="C14:C17">
      <formula1>"None"</formula1>
    </dataValidation>
    <dataValidation type="custom" allowBlank="1" showErrorMessage="1" promptTitle="CAUTION" prompt="Do not enter, this is an automatically calculated total of all persons served by Medicaid." errorTitle="CAUTION" error="Do not enter, this is an automatically calculated total of Sub total" sqref="E14:E17">
      <formula1>"None"</formula1>
    </dataValidation>
    <dataValidation type="custom" allowBlank="1" showErrorMessage="1" promptTitle="CAUTION" prompt="Do not enter, this is an automatically calculated total ofpersons whose gender is Not Available that were served by Medicaid." errorTitle="CAUTION" error="Do not enter, this is an automatically calculated total of gender is Not Availabele." sqref="D14:D17">
      <formula1>"None"</formula1>
    </dataValidation>
    <dataValidation type="custom" allowBlank="1" showInputMessage="1" showErrorMessage="1" errorTitle="CAUTION" error="Do not enter, this is an automatically calculated total of gender Not Available" sqref="AE18:AN19 AD19">
      <formula1>"None"</formula1>
    </dataValidation>
    <dataValidation type="textLength" operator="equal" showErrorMessage="1" promptTitle="Enter a 2 character state name." prompt="Please enter a two character state abbreviation only." errorTitle="Invalid state name entered." error="Please enter the two character state abbreviation only." sqref="B11:N11">
      <formula1>2</formula1>
    </dataValidation>
    <dataValidation type="custom" allowBlank="1" showInputMessage="1" showErrorMessage="1" promptTitle="CAUTION" prompt="IF RED, Total number doesn't match with Total in Table 2A" errorTitle="CAUTION" error="Do not enter, this is an automatically calculated total of Females." sqref="AC18">
      <formula1>"None"</formula1>
    </dataValidation>
    <dataValidation type="custom" allowBlank="1" showInputMessage="1" showErrorMessage="1" promptTitle="CAUTION" prompt="IF RED, Total number doesn't match with Total in Table 2A" errorTitle="CAUTION" error="Do not enter, this is an automatically calculated total of Females." sqref="B18 F18 G18 H18 I18 J18 K18 L18 M18 N18 O18 P18 Q18 R18 S18 T18 U18 V18 W18 X18 Y18 Z18 AA18 AB18">
      <formula1>"None"</formula1>
    </dataValidation>
    <dataValidation type="custom" allowBlank="1" showErrorMessage="1" promptTitle="CAUTION" prompt="If RED, This total is not equal the Total in Table 2A" errorTitle="CAUTION" error="Do not enter, this is an automatically calculated total of Females." sqref="B14:B17">
      <formula1>"None"</formula1>
    </dataValidation>
    <dataValidation type="custom" allowBlank="1" showInputMessage="1" showErrorMessage="1" promptTitle="CAUTION" prompt="IF RED, Total number doesn't match with Total in Table 2A" errorTitle="CAUTION" error="Do not enter, this is an automatically calculated total of gender is Not Availabele." sqref="D18">
      <formula1>"None"</formula1>
    </dataValidation>
    <dataValidation type="custom" allowBlank="1" showInputMessage="1" showErrorMessage="1" promptTitle="CAUTION" prompt="IF RED, Total number doesn't match with Total in Table 2A" errorTitle="CAUTION" error="Do not enter, this is an automatically calculated total of Sub total" sqref="E18">
      <formula1>"None"</formula1>
    </dataValidation>
    <dataValidation type="textLength" operator="lessThanOrEqual" allowBlank="1" showErrorMessage="1" error="The note you are trying to enter is too long for this field (greater than 255 characters). Please use the General Comments sheet for this note!" sqref="B22:N24">
      <formula1>255</formula1>
    </dataValidation>
    <dataValidation type="custom" allowBlank="1" showInputMessage="1" showErrorMessage="1" promptTitle="CAUTION" prompt="IF RED, Total number doesn't match with Total in Table 2A" errorTitle="CAUTION" error="Do not enter, this is an automatically calculated total of gender is Not Availabele." sqref="C18">
      <formula1>"None"</formula1>
    </dataValidation>
  </dataValidations>
  <printOptions/>
  <pageMargins left="0.75" right="0.48" top="1" bottom="1" header="0.5" footer="0.5"/>
  <pageSetup horizontalDpi="600" verticalDpi="600" orientation="landscape" scale="80" r:id="rId2"/>
  <headerFooter alignWithMargins="0">
    <oddFooter>&amp;LFY 2017 Uniform Reporting System (URS) Table 5A&amp;RPage &amp;P</oddFooter>
  </headerFooter>
  <colBreaks count="1" manualBreakCount="1">
    <brk id="14" max="65535" man="1"/>
  </colBreaks>
  <legacyDrawing r:id="rId1"/>
</worksheet>
</file>

<file path=xl/worksheets/sheet6.xml><?xml version="1.0" encoding="utf-8"?>
<worksheet xmlns="http://schemas.openxmlformats.org/spreadsheetml/2006/main" xmlns:r="http://schemas.openxmlformats.org/officeDocument/2006/relationships">
  <sheetPr codeName="Sheet10">
    <pageSetUpPr fitToPage="1"/>
  </sheetPr>
  <dimension ref="A1:O23"/>
  <sheetViews>
    <sheetView zoomScalePageLayoutView="0" workbookViewId="0" topLeftCell="A1">
      <pane xSplit="1" ySplit="13" topLeftCell="B14" activePane="bottomRight" state="frozen"/>
      <selection pane="topLeft" activeCell="A3" sqref="A3:C3"/>
      <selection pane="topRight" activeCell="A3" sqref="A3:C3"/>
      <selection pane="bottomLeft" activeCell="A3" sqref="A3:C3"/>
      <selection pane="bottomRight" activeCell="A1" sqref="A1"/>
    </sheetView>
  </sheetViews>
  <sheetFormatPr defaultColWidth="9.140625" defaultRowHeight="12.75"/>
  <cols>
    <col min="1" max="1" width="19.7109375" style="0" customWidth="1"/>
    <col min="2" max="28" width="8.7109375" style="0" customWidth="1"/>
  </cols>
  <sheetData>
    <row r="1" ht="12.75">
      <c r="A1" s="1" t="s">
        <v>286</v>
      </c>
    </row>
    <row r="2" ht="12.75">
      <c r="A2" s="394"/>
    </row>
    <row r="3" spans="1:14" ht="26.25" customHeight="1">
      <c r="A3" s="506" t="s">
        <v>80</v>
      </c>
      <c r="B3" s="506"/>
      <c r="C3" s="506"/>
      <c r="D3" s="506"/>
      <c r="E3" s="506"/>
      <c r="F3" s="506"/>
      <c r="G3" s="506"/>
      <c r="H3" s="506"/>
      <c r="I3" s="506"/>
      <c r="J3" s="506"/>
      <c r="K3" s="506"/>
      <c r="L3" s="506"/>
      <c r="M3" s="506"/>
      <c r="N3" s="506"/>
    </row>
    <row r="4" ht="8.25" customHeight="1"/>
    <row r="5" ht="18" customHeight="1">
      <c r="A5" s="63" t="s">
        <v>151</v>
      </c>
    </row>
    <row r="6" ht="8.25" customHeight="1"/>
    <row r="7" s="16" customFormat="1" ht="12.75">
      <c r="A7" s="16" t="s">
        <v>82</v>
      </c>
    </row>
    <row r="8" s="16" customFormat="1" ht="7.5" customHeight="1"/>
    <row r="9" spans="1:14" ht="12.75">
      <c r="A9" s="4" t="s">
        <v>81</v>
      </c>
      <c r="B9" s="46"/>
      <c r="C9" s="47"/>
      <c r="D9" s="47"/>
      <c r="E9" s="47"/>
      <c r="F9" s="47"/>
      <c r="G9" s="47"/>
      <c r="H9" s="47"/>
      <c r="I9" s="47"/>
      <c r="J9" s="47"/>
      <c r="K9" s="47"/>
      <c r="L9" s="47"/>
      <c r="M9" s="47"/>
      <c r="N9" s="47"/>
    </row>
    <row r="10" spans="1:14" ht="12.75">
      <c r="A10" s="4" t="s">
        <v>280</v>
      </c>
      <c r="B10" s="438" t="s">
        <v>278</v>
      </c>
      <c r="C10" s="480"/>
      <c r="D10" s="480"/>
      <c r="E10" s="480"/>
      <c r="F10" s="480"/>
      <c r="G10" s="480"/>
      <c r="H10" s="438" t="s">
        <v>279</v>
      </c>
      <c r="I10" s="480"/>
      <c r="J10" s="480"/>
      <c r="K10" s="480"/>
      <c r="L10" s="480"/>
      <c r="M10" s="480"/>
      <c r="N10" s="480"/>
    </row>
    <row r="11" spans="1:14" ht="12.75">
      <c r="A11" s="4" t="s">
        <v>270</v>
      </c>
      <c r="B11" s="536"/>
      <c r="C11" s="537"/>
      <c r="D11" s="537"/>
      <c r="E11" s="537"/>
      <c r="F11" s="537"/>
      <c r="G11" s="537"/>
      <c r="H11" s="537"/>
      <c r="I11" s="537"/>
      <c r="J11" s="537"/>
      <c r="K11" s="537"/>
      <c r="L11" s="537"/>
      <c r="M11" s="537"/>
      <c r="N11" s="538"/>
    </row>
    <row r="12" spans="1:14" s="3" customFormat="1" ht="23.25" customHeight="1">
      <c r="A12" s="9"/>
      <c r="B12" s="485" t="s">
        <v>65</v>
      </c>
      <c r="C12" s="486"/>
      <c r="D12" s="487"/>
      <c r="E12" s="485" t="s">
        <v>66</v>
      </c>
      <c r="F12" s="486"/>
      <c r="G12" s="487"/>
      <c r="H12" s="488" t="s">
        <v>83</v>
      </c>
      <c r="I12" s="489"/>
      <c r="J12" s="490"/>
      <c r="K12" s="494" t="s">
        <v>51</v>
      </c>
      <c r="L12" s="549"/>
      <c r="M12" s="549"/>
      <c r="N12" s="550"/>
    </row>
    <row r="13" spans="1:14" s="3" customFormat="1" ht="24">
      <c r="A13" s="7"/>
      <c r="B13" s="8" t="s">
        <v>136</v>
      </c>
      <c r="C13" s="8" t="s">
        <v>137</v>
      </c>
      <c r="D13" s="8" t="s">
        <v>60</v>
      </c>
      <c r="E13" s="8" t="s">
        <v>136</v>
      </c>
      <c r="F13" s="8" t="s">
        <v>137</v>
      </c>
      <c r="G13" s="8" t="s">
        <v>60</v>
      </c>
      <c r="H13" s="8" t="s">
        <v>136</v>
      </c>
      <c r="I13" s="8" t="s">
        <v>137</v>
      </c>
      <c r="J13" s="8" t="s">
        <v>60</v>
      </c>
      <c r="K13" s="8" t="s">
        <v>136</v>
      </c>
      <c r="L13" s="8" t="s">
        <v>137</v>
      </c>
      <c r="M13" s="8" t="s">
        <v>60</v>
      </c>
      <c r="N13" s="31" t="s">
        <v>51</v>
      </c>
    </row>
    <row r="14" spans="1:15" ht="12.75" customHeight="1">
      <c r="A14" s="32" t="s">
        <v>97</v>
      </c>
      <c r="B14" s="331"/>
      <c r="C14" s="332"/>
      <c r="D14" s="332"/>
      <c r="E14" s="332"/>
      <c r="F14" s="332"/>
      <c r="G14" s="332"/>
      <c r="H14" s="329"/>
      <c r="I14" s="329"/>
      <c r="J14" s="329"/>
      <c r="K14" s="42">
        <f aca="true" t="shared" si="0" ref="K14:M18">H14+E14+B14</f>
        <v>0</v>
      </c>
      <c r="L14" s="42">
        <f t="shared" si="0"/>
        <v>0</v>
      </c>
      <c r="M14" s="42">
        <f t="shared" si="0"/>
        <v>0</v>
      </c>
      <c r="N14" s="42">
        <f>SUM(K14:M14)</f>
        <v>0</v>
      </c>
      <c r="O14" s="65"/>
    </row>
    <row r="15" spans="1:15" ht="12.75" customHeight="1">
      <c r="A15" s="32" t="s">
        <v>96</v>
      </c>
      <c r="B15" s="331"/>
      <c r="C15" s="332"/>
      <c r="D15" s="332"/>
      <c r="E15" s="332"/>
      <c r="F15" s="332"/>
      <c r="G15" s="332"/>
      <c r="H15" s="329"/>
      <c r="I15" s="329"/>
      <c r="J15" s="329"/>
      <c r="K15" s="42">
        <f t="shared" si="0"/>
        <v>0</v>
      </c>
      <c r="L15" s="42">
        <f t="shared" si="0"/>
        <v>0</v>
      </c>
      <c r="M15" s="42">
        <f t="shared" si="0"/>
        <v>0</v>
      </c>
      <c r="N15" s="42">
        <f>SUM(K15:M15)</f>
        <v>0</v>
      </c>
      <c r="O15" s="65"/>
    </row>
    <row r="16" spans="1:15" ht="37.5" customHeight="1">
      <c r="A16" s="32" t="s">
        <v>94</v>
      </c>
      <c r="B16" s="331"/>
      <c r="C16" s="332"/>
      <c r="D16" s="332"/>
      <c r="E16" s="332"/>
      <c r="F16" s="332"/>
      <c r="G16" s="332"/>
      <c r="H16" s="329"/>
      <c r="I16" s="333"/>
      <c r="J16" s="329"/>
      <c r="K16" s="42">
        <f t="shared" si="0"/>
        <v>0</v>
      </c>
      <c r="L16" s="42">
        <f t="shared" si="0"/>
        <v>0</v>
      </c>
      <c r="M16" s="42">
        <f t="shared" si="0"/>
        <v>0</v>
      </c>
      <c r="N16" s="42">
        <f>SUM(K16:M16)</f>
        <v>0</v>
      </c>
      <c r="O16" s="65"/>
    </row>
    <row r="17" spans="1:15" ht="25.5">
      <c r="A17" s="32" t="s">
        <v>92</v>
      </c>
      <c r="B17" s="331"/>
      <c r="C17" s="332"/>
      <c r="D17" s="332"/>
      <c r="E17" s="332"/>
      <c r="F17" s="332"/>
      <c r="G17" s="332"/>
      <c r="H17" s="329"/>
      <c r="I17" s="329"/>
      <c r="J17" s="329"/>
      <c r="K17" s="42">
        <f t="shared" si="0"/>
        <v>0</v>
      </c>
      <c r="L17" s="42">
        <f t="shared" si="0"/>
        <v>0</v>
      </c>
      <c r="M17" s="42">
        <f t="shared" si="0"/>
        <v>0</v>
      </c>
      <c r="N17" s="42">
        <f>SUM(K17:M17)</f>
        <v>0</v>
      </c>
      <c r="O17" s="65"/>
    </row>
    <row r="18" spans="1:15" ht="15.75" customHeight="1">
      <c r="A18" s="33" t="s">
        <v>95</v>
      </c>
      <c r="B18" s="42">
        <f>SUM(B14:B17)</f>
        <v>0</v>
      </c>
      <c r="C18" s="42">
        <f aca="true" t="shared" si="1" ref="C18:J18">SUM(C14:C17)</f>
        <v>0</v>
      </c>
      <c r="D18" s="42">
        <f t="shared" si="1"/>
        <v>0</v>
      </c>
      <c r="E18" s="42">
        <f t="shared" si="1"/>
        <v>0</v>
      </c>
      <c r="F18" s="42">
        <f t="shared" si="1"/>
        <v>0</v>
      </c>
      <c r="G18" s="42">
        <f t="shared" si="1"/>
        <v>0</v>
      </c>
      <c r="H18" s="42">
        <f t="shared" si="1"/>
        <v>0</v>
      </c>
      <c r="I18" s="42">
        <f t="shared" si="1"/>
        <v>0</v>
      </c>
      <c r="J18" s="42">
        <f t="shared" si="1"/>
        <v>0</v>
      </c>
      <c r="K18" s="42">
        <f t="shared" si="0"/>
        <v>0</v>
      </c>
      <c r="L18" s="42">
        <f t="shared" si="0"/>
        <v>0</v>
      </c>
      <c r="M18" s="42">
        <f t="shared" si="0"/>
        <v>0</v>
      </c>
      <c r="N18" s="42">
        <f>SUM(K18:M18)</f>
        <v>0</v>
      </c>
      <c r="O18" s="65"/>
    </row>
    <row r="19" spans="1:14" ht="24" customHeight="1">
      <c r="A19" s="35" t="s">
        <v>277</v>
      </c>
      <c r="B19" s="530"/>
      <c r="C19" s="531"/>
      <c r="D19" s="531"/>
      <c r="E19" s="531"/>
      <c r="F19" s="531"/>
      <c r="G19" s="531"/>
      <c r="H19" s="531"/>
      <c r="I19" s="531"/>
      <c r="J19" s="531"/>
      <c r="K19" s="531"/>
      <c r="L19" s="531"/>
      <c r="M19" s="531"/>
      <c r="N19" s="547"/>
    </row>
    <row r="20" spans="1:14" ht="24" customHeight="1">
      <c r="A20" s="35" t="s">
        <v>113</v>
      </c>
      <c r="B20" s="530"/>
      <c r="C20" s="531"/>
      <c r="D20" s="531"/>
      <c r="E20" s="531"/>
      <c r="F20" s="531"/>
      <c r="G20" s="531"/>
      <c r="H20" s="531"/>
      <c r="I20" s="531"/>
      <c r="J20" s="531"/>
      <c r="K20" s="531"/>
      <c r="L20" s="531"/>
      <c r="M20" s="531"/>
      <c r="N20" s="547"/>
    </row>
    <row r="21" spans="1:14" ht="24" customHeight="1">
      <c r="A21" s="35" t="s">
        <v>115</v>
      </c>
      <c r="B21" s="530"/>
      <c r="C21" s="531"/>
      <c r="D21" s="531"/>
      <c r="E21" s="531"/>
      <c r="F21" s="531"/>
      <c r="G21" s="531"/>
      <c r="H21" s="531"/>
      <c r="I21" s="531"/>
      <c r="J21" s="531"/>
      <c r="K21" s="531"/>
      <c r="L21" s="531"/>
      <c r="M21" s="531"/>
      <c r="N21" s="547"/>
    </row>
    <row r="22" ht="8.25" customHeight="1"/>
    <row r="23" spans="1:14" ht="36.75" customHeight="1">
      <c r="A23" s="545" t="s">
        <v>48</v>
      </c>
      <c r="B23" s="546"/>
      <c r="C23" s="546"/>
      <c r="D23" s="546"/>
      <c r="E23" s="546"/>
      <c r="F23" s="546"/>
      <c r="G23" s="546"/>
      <c r="H23" s="546"/>
      <c r="I23" s="546"/>
      <c r="J23" s="546"/>
      <c r="K23" s="546"/>
      <c r="L23" s="546"/>
      <c r="M23" s="546"/>
      <c r="N23" s="546"/>
    </row>
  </sheetData>
  <sheetProtection/>
  <protectedRanges>
    <protectedRange sqref="K19:N21 B18:J21" name="Range3"/>
    <protectedRange sqref="B12:J13" name="Range2"/>
    <protectedRange sqref="B8:N9" name="Range1"/>
    <protectedRange sqref="B17:G17" name="Range3_1"/>
    <protectedRange sqref="B14:G15" name="Range2_1"/>
    <protectedRange sqref="H14:J15" name="Range1_1_1"/>
    <protectedRange sqref="B10" name="Range1_1"/>
  </protectedRanges>
  <mergeCells count="12">
    <mergeCell ref="B12:D12"/>
    <mergeCell ref="C10:G10"/>
    <mergeCell ref="I10:N10"/>
    <mergeCell ref="B20:N20"/>
    <mergeCell ref="B21:N21"/>
    <mergeCell ref="B11:N11"/>
    <mergeCell ref="A3:N3"/>
    <mergeCell ref="A23:N23"/>
    <mergeCell ref="B19:N19"/>
    <mergeCell ref="E12:G12"/>
    <mergeCell ref="H12:J12"/>
    <mergeCell ref="K12:N12"/>
  </mergeCells>
  <conditionalFormatting sqref="K14">
    <cfRule type="cellIs" priority="41" dxfId="0" operator="notEqual" stopIfTrue="1">
      <formula>totalf_5a_1</formula>
    </cfRule>
  </conditionalFormatting>
  <conditionalFormatting sqref="K15">
    <cfRule type="cellIs" priority="42" dxfId="0" operator="notEqual" stopIfTrue="1">
      <formula>totalf_5a_2</formula>
    </cfRule>
  </conditionalFormatting>
  <conditionalFormatting sqref="K16">
    <cfRule type="cellIs" priority="43" dxfId="0" operator="notEqual" stopIfTrue="1">
      <formula>totalf_5a_3</formula>
    </cfRule>
  </conditionalFormatting>
  <conditionalFormatting sqref="K17">
    <cfRule type="cellIs" priority="44" dxfId="0" operator="notEqual" stopIfTrue="1">
      <formula>totalf_5a_4</formula>
    </cfRule>
  </conditionalFormatting>
  <conditionalFormatting sqref="K18">
    <cfRule type="cellIs" priority="45" dxfId="0" operator="notEqual" stopIfTrue="1">
      <formula>totalf_5a_t</formula>
    </cfRule>
  </conditionalFormatting>
  <conditionalFormatting sqref="L14">
    <cfRule type="cellIs" priority="46" dxfId="0" operator="notEqual" stopIfTrue="1">
      <formula>totalm_5a_1</formula>
    </cfRule>
  </conditionalFormatting>
  <conditionalFormatting sqref="L15">
    <cfRule type="cellIs" priority="47" dxfId="0" operator="notEqual" stopIfTrue="1">
      <formula>totalm_5a_2</formula>
    </cfRule>
  </conditionalFormatting>
  <conditionalFormatting sqref="L16">
    <cfRule type="cellIs" priority="48" dxfId="0" operator="notEqual" stopIfTrue="1">
      <formula>totalm_5a_3</formula>
    </cfRule>
  </conditionalFormatting>
  <conditionalFormatting sqref="L17">
    <cfRule type="cellIs" priority="49" dxfId="0" operator="notEqual" stopIfTrue="1">
      <formula>totalm_5a_4</formula>
    </cfRule>
  </conditionalFormatting>
  <conditionalFormatting sqref="L18">
    <cfRule type="cellIs" priority="50" dxfId="0" operator="notEqual" stopIfTrue="1">
      <formula>totalm_5a_t</formula>
    </cfRule>
  </conditionalFormatting>
  <conditionalFormatting sqref="M14">
    <cfRule type="cellIs" priority="51" dxfId="0" operator="notEqual" stopIfTrue="1">
      <formula>totalna_5a_1</formula>
    </cfRule>
  </conditionalFormatting>
  <conditionalFormatting sqref="M15">
    <cfRule type="cellIs" priority="52" dxfId="0" operator="notEqual" stopIfTrue="1">
      <formula>totalna_5a_2</formula>
    </cfRule>
  </conditionalFormatting>
  <conditionalFormatting sqref="M16">
    <cfRule type="cellIs" priority="53" dxfId="0" operator="notEqual" stopIfTrue="1">
      <formula>totalna_5a_3</formula>
    </cfRule>
  </conditionalFormatting>
  <conditionalFormatting sqref="M17">
    <cfRule type="cellIs" priority="54" dxfId="0" operator="notEqual" stopIfTrue="1">
      <formula>totalna_5a_4</formula>
    </cfRule>
  </conditionalFormatting>
  <conditionalFormatting sqref="M18">
    <cfRule type="cellIs" priority="55" dxfId="0" operator="notEqual" stopIfTrue="1">
      <formula>totalna_5a_t</formula>
    </cfRule>
  </conditionalFormatting>
  <conditionalFormatting sqref="N14">
    <cfRule type="cellIs" priority="56" dxfId="0" operator="notEqual" stopIfTrue="1">
      <formula>total_5a_1</formula>
    </cfRule>
  </conditionalFormatting>
  <conditionalFormatting sqref="N15">
    <cfRule type="cellIs" priority="57" dxfId="0" operator="notEqual" stopIfTrue="1">
      <formula>total_5a_2</formula>
    </cfRule>
  </conditionalFormatting>
  <conditionalFormatting sqref="N16">
    <cfRule type="cellIs" priority="58" dxfId="0" operator="notEqual" stopIfTrue="1">
      <formula>total_5a_3</formula>
    </cfRule>
  </conditionalFormatting>
  <conditionalFormatting sqref="N17">
    <cfRule type="cellIs" priority="59" dxfId="0" operator="notEqual" stopIfTrue="1">
      <formula>total_5a_4</formula>
    </cfRule>
  </conditionalFormatting>
  <conditionalFormatting sqref="N18">
    <cfRule type="cellIs" priority="60" dxfId="0" operator="notEqual" stopIfTrue="1">
      <formula>total_5a_t</formula>
    </cfRule>
  </conditionalFormatting>
  <dataValidations count="6">
    <dataValidation type="textLength" operator="equal" showErrorMessage="1" promptTitle="Enter a 2 character state name." prompt="Please enter a two character state abbreviation only." errorTitle="Invalid state name entered." error="Please enter the two character state abbreviation only." sqref="B11:N11">
      <formula1>2</formula1>
    </dataValidation>
    <dataValidation type="custom" allowBlank="1" showErrorMessage="1" promptTitle="CAUTION" prompt="Do not enter, this is an automatically calculated total of Females who are Not Hispanic or Latino." errorTitle="CAUTION" error="Don not enter, this is an automatically calculated total of Females" sqref="B18:J18">
      <formula1>"None"</formula1>
    </dataValidation>
    <dataValidation type="textLength" operator="lessThanOrEqual" allowBlank="1" showErrorMessage="1" promptTitle="Footnote is too long!" prompt="Footnotes cannot be longer than 255 characters, please enter additional footnotes as a &quot;General Footnote&quot; on a separate page." errorTitle="Footnote is too long!" error="The note you are trying to enter is too long for this field (greater than 255 characters). Please use the General Comments sheet for this note!" sqref="B19:N21">
      <formula1>255</formula1>
    </dataValidation>
    <dataValidation type="custom" allowBlank="1" showInputMessage="1" showErrorMessage="1" promptTitle="CAUTION" prompt="If RED, this total is not equal to the Total in Table 5A" errorTitle="CAUTION" error="Do not enter, this is an automatically calculated total." sqref="K14:L18">
      <formula1>"none"</formula1>
    </dataValidation>
    <dataValidation type="custom" allowBlank="1" showInputMessage="1" showErrorMessage="1" promptTitle="CAUTION" prompt="If RED, this total is not equal to the Total in Table 5A" errorTitle="CAUTION" error="Do not enter, this is an automatically calculated total." sqref="M14:N18">
      <formula1>"None"</formula1>
    </dataValidation>
    <dataValidation showErrorMessage="1" promptTitle="Enter a 4 digit year." prompt="Please enter a four digit year between 2006 and 2008 only." errorTitle="Invalid year entered." error="Please enter a four digit year between 2014 and 2016 only." sqref="B10 H10"/>
  </dataValidations>
  <printOptions/>
  <pageMargins left="0.75" right="0.48" top="1" bottom="1" header="0.5" footer="0.5"/>
  <pageSetup fitToHeight="1" fitToWidth="1" horizontalDpi="600" verticalDpi="600" orientation="landscape" scale="95" r:id="rId1"/>
  <headerFooter alignWithMargins="0">
    <oddFooter>&amp;LFY 2017 Uniform Reporting System (URS) Table 5B&amp;RPage &amp;P</oddFooter>
  </headerFooter>
  <colBreaks count="1" manualBreakCount="1">
    <brk id="22" max="65535" man="1"/>
  </colBreaks>
</worksheet>
</file>

<file path=xl/worksheets/sheet7.xml><?xml version="1.0" encoding="utf-8"?>
<worksheet xmlns="http://schemas.openxmlformats.org/spreadsheetml/2006/main" xmlns:r="http://schemas.openxmlformats.org/officeDocument/2006/relationships">
  <sheetPr codeName="Sheet19"/>
  <dimension ref="A1:AJ38"/>
  <sheetViews>
    <sheetView zoomScalePageLayoutView="0" workbookViewId="0" topLeftCell="A1">
      <pane xSplit="1" topLeftCell="B1" activePane="topRight" state="frozen"/>
      <selection pane="topLeft" activeCell="A3" sqref="A3:N3"/>
      <selection pane="topRight" activeCell="A1" sqref="A1"/>
    </sheetView>
  </sheetViews>
  <sheetFormatPr defaultColWidth="8.8515625" defaultRowHeight="12.75"/>
  <cols>
    <col min="1" max="1" width="15.57421875" style="109" customWidth="1"/>
    <col min="2" max="2" width="8.7109375" style="109" customWidth="1"/>
    <col min="3" max="3" width="10.00390625" style="109" customWidth="1"/>
    <col min="4" max="5" width="8.7109375" style="109" customWidth="1"/>
    <col min="6" max="7" width="6.7109375" style="109" customWidth="1"/>
    <col min="8" max="8" width="8.7109375" style="109" customWidth="1"/>
    <col min="9" max="10" width="7.7109375" style="109" customWidth="1"/>
    <col min="11" max="14" width="8.7109375" style="109" customWidth="1"/>
    <col min="15" max="16" width="6.7109375" style="109" customWidth="1"/>
    <col min="17" max="23" width="8.7109375" style="109" customWidth="1"/>
    <col min="24" max="25" width="7.7109375" style="109" customWidth="1"/>
    <col min="26" max="29" width="8.7109375" style="109" customWidth="1"/>
    <col min="30" max="30" width="13.00390625" style="109" customWidth="1"/>
    <col min="31" max="205" width="8.8515625" style="109" customWidth="1"/>
    <col min="206" max="206" width="10.421875" style="109" customWidth="1"/>
    <col min="207" max="226" width="8.8515625" style="109" customWidth="1"/>
    <col min="227" max="227" width="10.7109375" style="109" customWidth="1"/>
    <col min="228" max="16384" width="8.8515625" style="109" customWidth="1"/>
  </cols>
  <sheetData>
    <row r="1" ht="12.75">
      <c r="A1" s="108" t="s">
        <v>287</v>
      </c>
    </row>
    <row r="2" ht="12.75">
      <c r="A2" s="394"/>
    </row>
    <row r="3" spans="1:29" ht="63.75" customHeight="1">
      <c r="A3" s="559" t="s">
        <v>36</v>
      </c>
      <c r="B3" s="559"/>
      <c r="C3" s="559"/>
      <c r="D3" s="559"/>
      <c r="E3" s="559"/>
      <c r="F3" s="559"/>
      <c r="G3" s="559"/>
      <c r="H3" s="559"/>
      <c r="I3" s="559"/>
      <c r="J3" s="559"/>
      <c r="K3" s="559"/>
      <c r="L3" s="559"/>
      <c r="M3" s="559"/>
      <c r="N3" s="559"/>
      <c r="O3" s="110"/>
      <c r="P3" s="110"/>
      <c r="Q3" s="110"/>
      <c r="R3" s="110"/>
      <c r="S3" s="110"/>
      <c r="T3" s="110"/>
      <c r="U3" s="110"/>
      <c r="V3" s="110"/>
      <c r="W3" s="110"/>
      <c r="X3" s="110"/>
      <c r="Y3" s="110"/>
      <c r="Z3" s="110"/>
      <c r="AA3" s="110"/>
      <c r="AB3" s="110"/>
      <c r="AC3" s="110"/>
    </row>
    <row r="4" s="72" customFormat="1" ht="8.25" customHeight="1"/>
    <row r="5" s="72" customFormat="1" ht="18" customHeight="1">
      <c r="A5" s="73" t="s">
        <v>151</v>
      </c>
    </row>
    <row r="6" s="72" customFormat="1" ht="8.25" customHeight="1"/>
    <row r="7" ht="7.5" customHeight="1"/>
    <row r="8" ht="12.75">
      <c r="A8" t="s">
        <v>242</v>
      </c>
    </row>
    <row r="9" spans="1:30" ht="12.75">
      <c r="A9" s="111" t="s">
        <v>177</v>
      </c>
      <c r="B9" s="112"/>
      <c r="C9" s="113"/>
      <c r="D9" s="113"/>
      <c r="E9" s="113"/>
      <c r="F9" s="113"/>
      <c r="G9" s="113"/>
      <c r="H9" s="113"/>
      <c r="I9" s="113"/>
      <c r="J9" s="113"/>
      <c r="K9" s="113"/>
      <c r="L9" s="113"/>
      <c r="M9" s="113"/>
      <c r="N9" s="113"/>
      <c r="O9" s="114"/>
      <c r="P9" s="114"/>
      <c r="Q9" s="114"/>
      <c r="R9" s="114"/>
      <c r="S9" s="114"/>
      <c r="T9" s="114"/>
      <c r="U9" s="114"/>
      <c r="V9" s="114"/>
      <c r="W9" s="114"/>
      <c r="X9" s="114"/>
      <c r="Y9" s="114"/>
      <c r="Z9" s="114"/>
      <c r="AA9" s="114"/>
      <c r="AB9" s="114"/>
      <c r="AC9" s="114"/>
      <c r="AD9" s="115"/>
    </row>
    <row r="10" spans="1:30" ht="12.75">
      <c r="A10" s="116" t="s">
        <v>280</v>
      </c>
      <c r="B10" s="450" t="s">
        <v>278</v>
      </c>
      <c r="C10" s="567"/>
      <c r="D10" s="568"/>
      <c r="E10" s="568"/>
      <c r="F10" s="568"/>
      <c r="G10" s="568"/>
      <c r="H10" s="569"/>
      <c r="I10" s="449" t="s">
        <v>279</v>
      </c>
      <c r="J10" s="566"/>
      <c r="K10" s="566"/>
      <c r="L10" s="566"/>
      <c r="M10" s="566"/>
      <c r="N10" s="566"/>
      <c r="O10" s="566"/>
      <c r="P10" s="566"/>
      <c r="Q10" s="566"/>
      <c r="R10" s="114"/>
      <c r="S10" s="114"/>
      <c r="T10" s="114"/>
      <c r="U10" s="114"/>
      <c r="V10" s="114"/>
      <c r="W10" s="114"/>
      <c r="X10" s="114"/>
      <c r="Y10" s="114"/>
      <c r="Z10" s="114"/>
      <c r="AA10" s="114"/>
      <c r="AB10" s="114"/>
      <c r="AC10" s="114"/>
      <c r="AD10" s="115"/>
    </row>
    <row r="11" spans="1:30" ht="12.75">
      <c r="A11" s="116" t="s">
        <v>270</v>
      </c>
      <c r="B11" s="560"/>
      <c r="C11" s="561"/>
      <c r="D11" s="561"/>
      <c r="E11" s="561"/>
      <c r="F11" s="561"/>
      <c r="G11" s="561"/>
      <c r="H11" s="561"/>
      <c r="I11" s="561"/>
      <c r="J11" s="561"/>
      <c r="K11" s="561"/>
      <c r="L11" s="561"/>
      <c r="M11" s="561"/>
      <c r="N11" s="561"/>
      <c r="O11" s="561"/>
      <c r="P11" s="561"/>
      <c r="Q11" s="562"/>
      <c r="R11" s="117"/>
      <c r="S11" s="117"/>
      <c r="T11" s="117"/>
      <c r="U11" s="117"/>
      <c r="V11" s="117"/>
      <c r="W11" s="117"/>
      <c r="X11" s="117"/>
      <c r="Y11" s="117"/>
      <c r="Z11" s="117"/>
      <c r="AA11" s="117"/>
      <c r="AB11" s="117"/>
      <c r="AC11" s="118"/>
      <c r="AD11" s="115"/>
    </row>
    <row r="12" spans="1:30" s="120" customFormat="1" ht="23.25" customHeight="1">
      <c r="A12" s="564"/>
      <c r="B12" s="554" t="s">
        <v>51</v>
      </c>
      <c r="C12" s="555"/>
      <c r="D12" s="555"/>
      <c r="E12" s="556"/>
      <c r="F12" s="551" t="s">
        <v>52</v>
      </c>
      <c r="G12" s="552"/>
      <c r="H12" s="553"/>
      <c r="I12" s="551" t="s">
        <v>53</v>
      </c>
      <c r="J12" s="552"/>
      <c r="K12" s="556"/>
      <c r="L12" s="554" t="s">
        <v>54</v>
      </c>
      <c r="M12" s="555"/>
      <c r="N12" s="556"/>
      <c r="O12" s="551" t="s">
        <v>55</v>
      </c>
      <c r="P12" s="552"/>
      <c r="Q12" s="553"/>
      <c r="R12" s="551" t="s">
        <v>56</v>
      </c>
      <c r="S12" s="552"/>
      <c r="T12" s="553"/>
      <c r="U12" s="551" t="s">
        <v>185</v>
      </c>
      <c r="V12" s="552"/>
      <c r="W12" s="553"/>
      <c r="X12" s="551" t="s">
        <v>57</v>
      </c>
      <c r="Y12" s="552"/>
      <c r="Z12" s="553"/>
      <c r="AA12" s="551" t="s">
        <v>102</v>
      </c>
      <c r="AB12" s="552"/>
      <c r="AC12" s="553"/>
      <c r="AD12" s="119"/>
    </row>
    <row r="13" spans="1:29" s="120" customFormat="1" ht="23.25" customHeight="1">
      <c r="A13" s="565"/>
      <c r="B13" s="121" t="s">
        <v>136</v>
      </c>
      <c r="C13" s="121" t="s">
        <v>137</v>
      </c>
      <c r="D13" s="121" t="s">
        <v>60</v>
      </c>
      <c r="E13" s="121" t="s">
        <v>51</v>
      </c>
      <c r="F13" s="121" t="s">
        <v>136</v>
      </c>
      <c r="G13" s="121" t="s">
        <v>137</v>
      </c>
      <c r="H13" s="121" t="s">
        <v>60</v>
      </c>
      <c r="I13" s="121" t="s">
        <v>136</v>
      </c>
      <c r="J13" s="121" t="s">
        <v>137</v>
      </c>
      <c r="K13" s="121" t="s">
        <v>60</v>
      </c>
      <c r="L13" s="121" t="s">
        <v>136</v>
      </c>
      <c r="M13" s="121" t="s">
        <v>137</v>
      </c>
      <c r="N13" s="121" t="s">
        <v>60</v>
      </c>
      <c r="O13" s="121" t="s">
        <v>136</v>
      </c>
      <c r="P13" s="121" t="s">
        <v>137</v>
      </c>
      <c r="Q13" s="121" t="s">
        <v>60</v>
      </c>
      <c r="R13" s="121" t="s">
        <v>136</v>
      </c>
      <c r="S13" s="121" t="s">
        <v>137</v>
      </c>
      <c r="T13" s="121" t="s">
        <v>60</v>
      </c>
      <c r="U13" s="121" t="s">
        <v>136</v>
      </c>
      <c r="V13" s="121" t="s">
        <v>137</v>
      </c>
      <c r="W13" s="121" t="s">
        <v>60</v>
      </c>
      <c r="X13" s="121" t="s">
        <v>136</v>
      </c>
      <c r="Y13" s="121" t="s">
        <v>137</v>
      </c>
      <c r="Z13" s="121" t="s">
        <v>60</v>
      </c>
      <c r="AA13" s="121" t="s">
        <v>136</v>
      </c>
      <c r="AB13" s="121" t="s">
        <v>137</v>
      </c>
      <c r="AC13" s="121" t="s">
        <v>60</v>
      </c>
    </row>
    <row r="14" spans="1:30" ht="12.75" customHeight="1">
      <c r="A14" s="387" t="s">
        <v>293</v>
      </c>
      <c r="B14" s="335">
        <f>F14+I14+L14+O14+R14+U14+X14+AA14</f>
        <v>0</v>
      </c>
      <c r="C14" s="335">
        <f>G14+J14+M14+P14+S14+V14+Y14+AB14</f>
        <v>0</v>
      </c>
      <c r="D14" s="335">
        <f>H14+K14+N14+Q14+T14+W14+Z14+AC14</f>
        <v>0</v>
      </c>
      <c r="E14" s="335">
        <f>SUM(B14:D14)</f>
        <v>0</v>
      </c>
      <c r="F14" s="336"/>
      <c r="G14" s="336"/>
      <c r="H14" s="336"/>
      <c r="I14" s="336"/>
      <c r="J14" s="336"/>
      <c r="K14" s="336"/>
      <c r="L14" s="336"/>
      <c r="M14" s="336"/>
      <c r="N14" s="336"/>
      <c r="O14" s="336"/>
      <c r="P14" s="336"/>
      <c r="Q14" s="336"/>
      <c r="R14" s="336"/>
      <c r="S14" s="336"/>
      <c r="T14" s="336"/>
      <c r="U14" s="336"/>
      <c r="V14" s="336"/>
      <c r="W14" s="336"/>
      <c r="X14" s="336"/>
      <c r="Y14" s="336"/>
      <c r="Z14" s="336"/>
      <c r="AA14" s="336"/>
      <c r="AB14" s="336"/>
      <c r="AC14" s="336"/>
      <c r="AD14" s="269"/>
    </row>
    <row r="15" spans="1:30" ht="12.75">
      <c r="A15" s="57" t="s">
        <v>68</v>
      </c>
      <c r="B15" s="335">
        <f aca="true" t="shared" si="0" ref="B15:B23">F15+I15+L15+O15+R15+U15+X15+AA15</f>
        <v>0</v>
      </c>
      <c r="C15" s="335">
        <f aca="true" t="shared" si="1" ref="C15:C23">G15+J15+M15+P15+S15+V15+Y15+AB15</f>
        <v>0</v>
      </c>
      <c r="D15" s="335">
        <f aca="true" t="shared" si="2" ref="D15:D23">H15+K15+N15+Q15+T15+W15+Z15+AC15</f>
        <v>0</v>
      </c>
      <c r="E15" s="335">
        <f aca="true" t="shared" si="3" ref="E15:E23">SUM(B15:D15)</f>
        <v>0</v>
      </c>
      <c r="F15" s="336"/>
      <c r="G15" s="336"/>
      <c r="H15" s="336"/>
      <c r="I15" s="336"/>
      <c r="J15" s="336"/>
      <c r="K15" s="336"/>
      <c r="L15" s="336"/>
      <c r="M15" s="336"/>
      <c r="N15" s="336"/>
      <c r="O15" s="336"/>
      <c r="P15" s="336"/>
      <c r="Q15" s="336"/>
      <c r="R15" s="336"/>
      <c r="S15" s="336"/>
      <c r="T15" s="336"/>
      <c r="U15" s="336"/>
      <c r="V15" s="336"/>
      <c r="W15" s="336"/>
      <c r="X15" s="336"/>
      <c r="Y15" s="336"/>
      <c r="Z15" s="336"/>
      <c r="AA15" s="336"/>
      <c r="AB15" s="336"/>
      <c r="AC15" s="336"/>
      <c r="AD15" s="269"/>
    </row>
    <row r="16" spans="1:30" ht="12.75">
      <c r="A16" s="57" t="s">
        <v>67</v>
      </c>
      <c r="B16" s="335">
        <f t="shared" si="0"/>
        <v>0</v>
      </c>
      <c r="C16" s="335">
        <f t="shared" si="1"/>
        <v>0</v>
      </c>
      <c r="D16" s="335">
        <f t="shared" si="2"/>
        <v>0</v>
      </c>
      <c r="E16" s="335">
        <f t="shared" si="3"/>
        <v>0</v>
      </c>
      <c r="F16" s="336"/>
      <c r="G16" s="336"/>
      <c r="H16" s="336"/>
      <c r="I16" s="336"/>
      <c r="J16" s="336"/>
      <c r="K16" s="336"/>
      <c r="L16" s="336"/>
      <c r="M16" s="336"/>
      <c r="N16" s="336"/>
      <c r="O16" s="336"/>
      <c r="P16" s="336"/>
      <c r="Q16" s="336"/>
      <c r="R16" s="336"/>
      <c r="S16" s="336"/>
      <c r="T16" s="336"/>
      <c r="U16" s="336"/>
      <c r="V16" s="336"/>
      <c r="W16" s="336"/>
      <c r="X16" s="336"/>
      <c r="Y16" s="336"/>
      <c r="Z16" s="336"/>
      <c r="AA16" s="336"/>
      <c r="AB16" s="336"/>
      <c r="AC16" s="336"/>
      <c r="AD16" s="269"/>
    </row>
    <row r="17" spans="1:30" ht="12.75">
      <c r="A17" s="399" t="s">
        <v>294</v>
      </c>
      <c r="B17" s="335">
        <f t="shared" si="0"/>
        <v>0</v>
      </c>
      <c r="C17" s="335">
        <f>G17+J17+M17+P17+S17+V17+Y17+AB17</f>
        <v>0</v>
      </c>
      <c r="D17" s="335">
        <f>H17+K17+N17+Q17+T17+W17+Z17+AC17</f>
        <v>0</v>
      </c>
      <c r="E17" s="335">
        <f>SUM(B17:D17)</f>
        <v>0</v>
      </c>
      <c r="F17" s="336"/>
      <c r="G17" s="336"/>
      <c r="H17" s="336"/>
      <c r="I17" s="336"/>
      <c r="J17" s="336"/>
      <c r="K17" s="336"/>
      <c r="L17" s="336"/>
      <c r="M17" s="336"/>
      <c r="N17" s="336"/>
      <c r="O17" s="336"/>
      <c r="P17" s="336"/>
      <c r="Q17" s="336"/>
      <c r="R17" s="336"/>
      <c r="S17" s="336"/>
      <c r="T17" s="336"/>
      <c r="U17" s="336"/>
      <c r="V17" s="336"/>
      <c r="W17" s="336"/>
      <c r="X17" s="336"/>
      <c r="Y17" s="336"/>
      <c r="Z17" s="336"/>
      <c r="AA17" s="336"/>
      <c r="AB17" s="336"/>
      <c r="AC17" s="336"/>
      <c r="AD17" s="269"/>
    </row>
    <row r="18" spans="1:30" ht="12.75">
      <c r="A18" s="399" t="s">
        <v>295</v>
      </c>
      <c r="B18" s="335">
        <f t="shared" si="0"/>
        <v>0</v>
      </c>
      <c r="C18" s="335">
        <f t="shared" si="1"/>
        <v>0</v>
      </c>
      <c r="D18" s="335">
        <f t="shared" si="2"/>
        <v>0</v>
      </c>
      <c r="E18" s="335">
        <f t="shared" si="3"/>
        <v>0</v>
      </c>
      <c r="F18" s="336"/>
      <c r="G18" s="336"/>
      <c r="H18" s="336"/>
      <c r="I18" s="336"/>
      <c r="J18" s="336"/>
      <c r="K18" s="336"/>
      <c r="L18" s="336"/>
      <c r="M18" s="336"/>
      <c r="N18" s="336"/>
      <c r="O18" s="336"/>
      <c r="P18" s="336"/>
      <c r="Q18" s="336"/>
      <c r="R18" s="336"/>
      <c r="S18" s="336"/>
      <c r="T18" s="336"/>
      <c r="U18" s="336"/>
      <c r="V18" s="336"/>
      <c r="W18" s="336"/>
      <c r="X18" s="336"/>
      <c r="Y18" s="336"/>
      <c r="Z18" s="336"/>
      <c r="AA18" s="336"/>
      <c r="AB18" s="336"/>
      <c r="AC18" s="336"/>
      <c r="AD18" s="269"/>
    </row>
    <row r="19" spans="1:30" ht="12.75">
      <c r="A19" s="399" t="s">
        <v>296</v>
      </c>
      <c r="B19" s="335">
        <f aca="true" t="shared" si="4" ref="B19:D20">F19+I19+L19+O19+R19+U19+X19+AA19</f>
        <v>0</v>
      </c>
      <c r="C19" s="335">
        <f t="shared" si="4"/>
        <v>0</v>
      </c>
      <c r="D19" s="335">
        <f t="shared" si="4"/>
        <v>0</v>
      </c>
      <c r="E19" s="335">
        <f>SUM(B19:D19)</f>
        <v>0</v>
      </c>
      <c r="F19" s="336"/>
      <c r="G19" s="336"/>
      <c r="H19" s="336"/>
      <c r="I19" s="336"/>
      <c r="J19" s="336"/>
      <c r="K19" s="336"/>
      <c r="L19" s="336"/>
      <c r="M19" s="336"/>
      <c r="N19" s="336"/>
      <c r="O19" s="336"/>
      <c r="P19" s="336"/>
      <c r="Q19" s="336"/>
      <c r="R19" s="336"/>
      <c r="S19" s="336"/>
      <c r="T19" s="336"/>
      <c r="U19" s="336"/>
      <c r="V19" s="336"/>
      <c r="W19" s="336"/>
      <c r="X19" s="336"/>
      <c r="Y19" s="336"/>
      <c r="Z19" s="336"/>
      <c r="AA19" s="336"/>
      <c r="AB19" s="336"/>
      <c r="AC19" s="336"/>
      <c r="AD19" s="269"/>
    </row>
    <row r="20" spans="1:30" ht="12.75">
      <c r="A20" s="57" t="s">
        <v>61</v>
      </c>
      <c r="B20" s="335">
        <f t="shared" si="4"/>
        <v>0</v>
      </c>
      <c r="C20" s="335">
        <f t="shared" si="4"/>
        <v>0</v>
      </c>
      <c r="D20" s="335">
        <f t="shared" si="4"/>
        <v>0</v>
      </c>
      <c r="E20" s="335">
        <f>SUM(B20:D20)</f>
        <v>0</v>
      </c>
      <c r="F20" s="336"/>
      <c r="G20" s="336"/>
      <c r="H20" s="336"/>
      <c r="I20" s="336"/>
      <c r="J20" s="336"/>
      <c r="K20" s="336"/>
      <c r="L20" s="336"/>
      <c r="M20" s="336"/>
      <c r="N20" s="336"/>
      <c r="O20" s="336"/>
      <c r="P20" s="336"/>
      <c r="Q20" s="336"/>
      <c r="R20" s="336"/>
      <c r="S20" s="336"/>
      <c r="T20" s="336"/>
      <c r="U20" s="336"/>
      <c r="V20" s="336"/>
      <c r="W20" s="336"/>
      <c r="X20" s="336"/>
      <c r="Y20" s="336"/>
      <c r="Z20" s="336"/>
      <c r="AA20" s="336"/>
      <c r="AB20" s="336"/>
      <c r="AC20" s="336"/>
      <c r="AD20" s="269"/>
    </row>
    <row r="21" spans="1:30" ht="12.75">
      <c r="A21" s="57" t="s">
        <v>62</v>
      </c>
      <c r="B21" s="335">
        <f t="shared" si="0"/>
        <v>0</v>
      </c>
      <c r="C21" s="335">
        <f t="shared" si="1"/>
        <v>0</v>
      </c>
      <c r="D21" s="335">
        <f t="shared" si="2"/>
        <v>0</v>
      </c>
      <c r="E21" s="335">
        <f t="shared" si="3"/>
        <v>0</v>
      </c>
      <c r="F21" s="336"/>
      <c r="G21" s="336"/>
      <c r="H21" s="336"/>
      <c r="I21" s="336"/>
      <c r="J21" s="336"/>
      <c r="K21" s="336"/>
      <c r="L21" s="336"/>
      <c r="M21" s="336"/>
      <c r="N21" s="336"/>
      <c r="O21" s="336"/>
      <c r="P21" s="336"/>
      <c r="Q21" s="336"/>
      <c r="R21" s="336"/>
      <c r="S21" s="336"/>
      <c r="T21" s="336"/>
      <c r="U21" s="336"/>
      <c r="V21" s="336"/>
      <c r="W21" s="336"/>
      <c r="X21" s="336"/>
      <c r="Y21" s="336"/>
      <c r="Z21" s="336"/>
      <c r="AA21" s="336"/>
      <c r="AB21" s="336"/>
      <c r="AC21" s="336"/>
      <c r="AD21" s="269"/>
    </row>
    <row r="22" spans="1:30" ht="12.75">
      <c r="A22" s="57" t="s">
        <v>60</v>
      </c>
      <c r="B22" s="335">
        <f t="shared" si="0"/>
        <v>0</v>
      </c>
      <c r="C22" s="335">
        <f t="shared" si="1"/>
        <v>0</v>
      </c>
      <c r="D22" s="335">
        <f t="shared" si="2"/>
        <v>0</v>
      </c>
      <c r="E22" s="335">
        <f t="shared" si="3"/>
        <v>0</v>
      </c>
      <c r="F22" s="336"/>
      <c r="G22" s="336"/>
      <c r="H22" s="336"/>
      <c r="I22" s="336"/>
      <c r="J22" s="336"/>
      <c r="K22" s="336"/>
      <c r="L22" s="336"/>
      <c r="M22" s="336"/>
      <c r="N22" s="336"/>
      <c r="O22" s="336"/>
      <c r="P22" s="336"/>
      <c r="Q22" s="336"/>
      <c r="R22" s="336"/>
      <c r="S22" s="336"/>
      <c r="T22" s="336"/>
      <c r="U22" s="336"/>
      <c r="V22" s="336"/>
      <c r="W22" s="336"/>
      <c r="X22" s="336"/>
      <c r="Y22" s="336"/>
      <c r="Z22" s="336"/>
      <c r="AA22" s="336"/>
      <c r="AB22" s="336"/>
      <c r="AC22" s="336"/>
      <c r="AD22" s="269"/>
    </row>
    <row r="23" spans="1:30" s="123" customFormat="1" ht="12.75">
      <c r="A23" s="122" t="s">
        <v>51</v>
      </c>
      <c r="B23" s="335">
        <f t="shared" si="0"/>
        <v>0</v>
      </c>
      <c r="C23" s="335">
        <f t="shared" si="1"/>
        <v>0</v>
      </c>
      <c r="D23" s="335">
        <f t="shared" si="2"/>
        <v>0</v>
      </c>
      <c r="E23" s="335">
        <f t="shared" si="3"/>
        <v>0</v>
      </c>
      <c r="F23" s="335">
        <f aca="true" t="shared" si="5" ref="F23:AC23">SUM(F14:F22)</f>
        <v>0</v>
      </c>
      <c r="G23" s="335">
        <f t="shared" si="5"/>
        <v>0</v>
      </c>
      <c r="H23" s="335">
        <f t="shared" si="5"/>
        <v>0</v>
      </c>
      <c r="I23" s="335">
        <f t="shared" si="5"/>
        <v>0</v>
      </c>
      <c r="J23" s="335">
        <f t="shared" si="5"/>
        <v>0</v>
      </c>
      <c r="K23" s="335">
        <f t="shared" si="5"/>
        <v>0</v>
      </c>
      <c r="L23" s="335">
        <f t="shared" si="5"/>
        <v>0</v>
      </c>
      <c r="M23" s="335">
        <f t="shared" si="5"/>
        <v>0</v>
      </c>
      <c r="N23" s="335">
        <f t="shared" si="5"/>
        <v>0</v>
      </c>
      <c r="O23" s="335">
        <f t="shared" si="5"/>
        <v>0</v>
      </c>
      <c r="P23" s="335">
        <f t="shared" si="5"/>
        <v>0</v>
      </c>
      <c r="Q23" s="335">
        <f t="shared" si="5"/>
        <v>0</v>
      </c>
      <c r="R23" s="335">
        <f t="shared" si="5"/>
        <v>0</v>
      </c>
      <c r="S23" s="335">
        <f t="shared" si="5"/>
        <v>0</v>
      </c>
      <c r="T23" s="335">
        <f t="shared" si="5"/>
        <v>0</v>
      </c>
      <c r="U23" s="335">
        <f t="shared" si="5"/>
        <v>0</v>
      </c>
      <c r="V23" s="335">
        <f t="shared" si="5"/>
        <v>0</v>
      </c>
      <c r="W23" s="335">
        <f t="shared" si="5"/>
        <v>0</v>
      </c>
      <c r="X23" s="335">
        <f t="shared" si="5"/>
        <v>0</v>
      </c>
      <c r="Y23" s="335">
        <f t="shared" si="5"/>
        <v>0</v>
      </c>
      <c r="Z23" s="335">
        <f t="shared" si="5"/>
        <v>0</v>
      </c>
      <c r="AA23" s="335">
        <f t="shared" si="5"/>
        <v>0</v>
      </c>
      <c r="AB23" s="335">
        <f t="shared" si="5"/>
        <v>0</v>
      </c>
      <c r="AC23" s="335">
        <f t="shared" si="5"/>
        <v>0</v>
      </c>
      <c r="AD23" s="269"/>
    </row>
    <row r="24" spans="1:29" s="115" customFormat="1" ht="22.5" customHeight="1">
      <c r="A24" s="124" t="s">
        <v>112</v>
      </c>
      <c r="B24" s="563"/>
      <c r="C24" s="563"/>
      <c r="D24" s="563"/>
      <c r="E24" s="563"/>
      <c r="F24" s="563"/>
      <c r="G24" s="563"/>
      <c r="H24" s="563"/>
      <c r="I24" s="563"/>
      <c r="J24" s="563"/>
      <c r="K24" s="563"/>
      <c r="L24" s="563"/>
      <c r="M24" s="563"/>
      <c r="N24" s="563"/>
      <c r="O24" s="563"/>
      <c r="P24" s="563"/>
      <c r="Q24" s="563"/>
      <c r="R24" s="125"/>
      <c r="S24" s="125"/>
      <c r="T24" s="125"/>
      <c r="U24" s="125"/>
      <c r="V24" s="125"/>
      <c r="W24" s="125"/>
      <c r="X24" s="125"/>
      <c r="Y24" s="125"/>
      <c r="Z24" s="125"/>
      <c r="AA24" s="125"/>
      <c r="AB24" s="125"/>
      <c r="AC24" s="125"/>
    </row>
    <row r="25" spans="1:29" s="115" customFormat="1" ht="22.5" customHeight="1">
      <c r="A25" s="124" t="s">
        <v>113</v>
      </c>
      <c r="B25" s="563"/>
      <c r="C25" s="563"/>
      <c r="D25" s="563"/>
      <c r="E25" s="563"/>
      <c r="F25" s="563"/>
      <c r="G25" s="563"/>
      <c r="H25" s="563"/>
      <c r="I25" s="563"/>
      <c r="J25" s="563"/>
      <c r="K25" s="563"/>
      <c r="L25" s="563"/>
      <c r="M25" s="563"/>
      <c r="N25" s="563"/>
      <c r="O25" s="563"/>
      <c r="P25" s="563"/>
      <c r="Q25" s="563"/>
      <c r="R25" s="126"/>
      <c r="S25" s="126"/>
      <c r="T25" s="126"/>
      <c r="U25" s="126"/>
      <c r="V25" s="126"/>
      <c r="W25" s="126"/>
      <c r="X25" s="126"/>
      <c r="Y25" s="126"/>
      <c r="Z25" s="126"/>
      <c r="AA25" s="126"/>
      <c r="AB25" s="126"/>
      <c r="AC25" s="126"/>
    </row>
    <row r="26" spans="1:29" s="115" customFormat="1" ht="22.5" customHeight="1">
      <c r="A26" s="124" t="s">
        <v>114</v>
      </c>
      <c r="B26" s="563"/>
      <c r="C26" s="563"/>
      <c r="D26" s="563"/>
      <c r="E26" s="563"/>
      <c r="F26" s="563"/>
      <c r="G26" s="563"/>
      <c r="H26" s="563"/>
      <c r="I26" s="563"/>
      <c r="J26" s="563"/>
      <c r="K26" s="563"/>
      <c r="L26" s="563"/>
      <c r="M26" s="563"/>
      <c r="N26" s="563"/>
      <c r="O26" s="563"/>
      <c r="P26" s="563"/>
      <c r="Q26" s="563"/>
      <c r="R26" s="126"/>
      <c r="S26" s="126"/>
      <c r="T26" s="126"/>
      <c r="U26" s="126"/>
      <c r="V26" s="126"/>
      <c r="W26" s="126"/>
      <c r="X26" s="126"/>
      <c r="Y26" s="126"/>
      <c r="Z26" s="126"/>
      <c r="AA26" s="126"/>
      <c r="AB26" s="126"/>
      <c r="AC26" s="126"/>
    </row>
    <row r="27" spans="1:29" s="115" customFormat="1" ht="22.5" customHeight="1">
      <c r="A27" s="124" t="s">
        <v>115</v>
      </c>
      <c r="B27" s="563"/>
      <c r="C27" s="563"/>
      <c r="D27" s="563"/>
      <c r="E27" s="563"/>
      <c r="F27" s="563"/>
      <c r="G27" s="563"/>
      <c r="H27" s="563"/>
      <c r="I27" s="563"/>
      <c r="J27" s="563"/>
      <c r="K27" s="563"/>
      <c r="L27" s="563"/>
      <c r="M27" s="563"/>
      <c r="N27" s="563"/>
      <c r="O27" s="563"/>
      <c r="P27" s="563"/>
      <c r="Q27" s="563"/>
      <c r="R27" s="126"/>
      <c r="S27" s="126"/>
      <c r="T27" s="126"/>
      <c r="U27" s="126"/>
      <c r="V27" s="126"/>
      <c r="W27" s="126"/>
      <c r="X27" s="126"/>
      <c r="Y27" s="126"/>
      <c r="Z27" s="126"/>
      <c r="AA27" s="126"/>
      <c r="AB27" s="126"/>
      <c r="AC27" s="126"/>
    </row>
    <row r="28" spans="2:29" ht="7.5" customHeight="1">
      <c r="B28" s="126"/>
      <c r="C28" s="126"/>
      <c r="D28" s="126"/>
      <c r="E28" s="126"/>
      <c r="F28" s="126"/>
      <c r="G28" s="126"/>
      <c r="H28" s="126"/>
      <c r="I28" s="126"/>
      <c r="J28" s="126"/>
      <c r="K28" s="126"/>
      <c r="L28" s="126"/>
      <c r="M28" s="126"/>
      <c r="N28" s="126"/>
      <c r="O28" s="113"/>
      <c r="P28" s="113"/>
      <c r="Q28" s="113"/>
      <c r="R28" s="113"/>
      <c r="S28" s="113"/>
      <c r="T28" s="113"/>
      <c r="U28" s="113"/>
      <c r="V28" s="113"/>
      <c r="W28" s="113"/>
      <c r="X28" s="113"/>
      <c r="Y28" s="113"/>
      <c r="Z28" s="113"/>
      <c r="AA28" s="115"/>
      <c r="AB28" s="115"/>
      <c r="AC28" s="115"/>
    </row>
    <row r="29" spans="1:34" ht="12.75">
      <c r="A29" s="127" t="s">
        <v>178</v>
      </c>
      <c r="C29" s="128"/>
      <c r="D29" s="128"/>
      <c r="E29" s="128"/>
      <c r="F29" s="128"/>
      <c r="G29" s="128"/>
      <c r="H29" s="128"/>
      <c r="I29" s="128"/>
      <c r="J29" s="128"/>
      <c r="K29" s="128"/>
      <c r="L29" s="128"/>
      <c r="M29" s="128"/>
      <c r="N29" s="128"/>
      <c r="O29" s="129"/>
      <c r="P29" s="129"/>
      <c r="Q29" s="129"/>
      <c r="R29" s="129"/>
      <c r="S29" s="129"/>
      <c r="T29" s="129"/>
      <c r="U29" s="129"/>
      <c r="V29" s="129"/>
      <c r="W29" s="129"/>
      <c r="X29" s="129"/>
      <c r="Y29" s="129"/>
      <c r="Z29" s="129"/>
      <c r="AA29" s="129"/>
      <c r="AB29" s="129"/>
      <c r="AC29" s="129"/>
      <c r="AD29" s="115"/>
      <c r="AE29" s="115"/>
      <c r="AF29" s="115"/>
      <c r="AG29" s="115"/>
      <c r="AH29" s="115"/>
    </row>
    <row r="30" spans="1:36" ht="12" customHeight="1">
      <c r="A30" s="130"/>
      <c r="B30" s="130"/>
      <c r="D30" s="131"/>
      <c r="F30" s="132" t="s">
        <v>179</v>
      </c>
      <c r="G30" s="570"/>
      <c r="H30" s="570"/>
      <c r="I30" s="570"/>
      <c r="J30" s="570"/>
      <c r="K30" s="570"/>
      <c r="L30" s="570"/>
      <c r="M30" s="570"/>
      <c r="N30" s="570"/>
      <c r="O30" s="570"/>
      <c r="P30" s="570"/>
      <c r="Q30" s="570"/>
      <c r="R30" s="115"/>
      <c r="S30" s="129"/>
      <c r="T30" s="129"/>
      <c r="U30" s="129"/>
      <c r="V30" s="129"/>
      <c r="W30" s="129"/>
      <c r="X30" s="129"/>
      <c r="Y30" s="129"/>
      <c r="Z30" s="129"/>
      <c r="AA30" s="129"/>
      <c r="AB30" s="129"/>
      <c r="AC30" s="129"/>
      <c r="AD30" s="115"/>
      <c r="AE30" s="115"/>
      <c r="AF30" s="115"/>
      <c r="AG30" s="115"/>
      <c r="AH30" s="115"/>
      <c r="AI30" s="133">
        <v>0</v>
      </c>
      <c r="AJ30" s="133" t="b">
        <v>0</v>
      </c>
    </row>
    <row r="31" spans="1:34" ht="12" customHeight="1">
      <c r="A31" s="128"/>
      <c r="B31" s="134"/>
      <c r="C31" s="135"/>
      <c r="D31" s="136"/>
      <c r="E31" s="129"/>
      <c r="F31" s="129"/>
      <c r="G31" s="557"/>
      <c r="H31" s="557"/>
      <c r="I31" s="557"/>
      <c r="J31" s="557"/>
      <c r="K31" s="557"/>
      <c r="L31" s="557"/>
      <c r="M31" s="557"/>
      <c r="N31" s="557"/>
      <c r="O31" s="557"/>
      <c r="P31" s="557"/>
      <c r="Q31" s="557"/>
      <c r="R31" s="129"/>
      <c r="S31" s="129"/>
      <c r="T31" s="129"/>
      <c r="U31" s="129"/>
      <c r="V31" s="129"/>
      <c r="W31" s="129"/>
      <c r="X31" s="129"/>
      <c r="Y31" s="129"/>
      <c r="Z31" s="129"/>
      <c r="AA31" s="129"/>
      <c r="AB31" s="129"/>
      <c r="AC31" s="129"/>
      <c r="AD31" s="115"/>
      <c r="AE31" s="115"/>
      <c r="AF31" s="115"/>
      <c r="AG31" s="115"/>
      <c r="AH31" s="115"/>
    </row>
    <row r="32" spans="1:34" ht="12" customHeight="1">
      <c r="A32" s="128"/>
      <c r="B32" s="128"/>
      <c r="C32" s="135"/>
      <c r="D32" s="136"/>
      <c r="E32" s="129"/>
      <c r="F32" s="137" t="s">
        <v>180</v>
      </c>
      <c r="G32" s="557"/>
      <c r="H32" s="557"/>
      <c r="I32" s="557"/>
      <c r="J32" s="557"/>
      <c r="K32" s="557"/>
      <c r="L32" s="557"/>
      <c r="M32" s="557"/>
      <c r="N32" s="557"/>
      <c r="O32" s="557"/>
      <c r="P32" s="557"/>
      <c r="Q32" s="557"/>
      <c r="R32" s="129"/>
      <c r="S32" s="129"/>
      <c r="T32" s="129"/>
      <c r="U32" s="129"/>
      <c r="V32" s="129"/>
      <c r="W32" s="129"/>
      <c r="X32" s="129"/>
      <c r="Y32" s="129"/>
      <c r="Z32" s="129"/>
      <c r="AA32" s="129"/>
      <c r="AB32" s="129"/>
      <c r="AC32" s="129"/>
      <c r="AD32" s="115"/>
      <c r="AE32" s="115"/>
      <c r="AF32" s="115"/>
      <c r="AG32" s="115"/>
      <c r="AH32" s="115"/>
    </row>
    <row r="33" spans="1:34" ht="12" customHeight="1">
      <c r="A33" s="128"/>
      <c r="B33" s="129"/>
      <c r="C33" s="129"/>
      <c r="D33" s="129"/>
      <c r="E33" s="129"/>
      <c r="F33" s="129"/>
      <c r="G33" s="557"/>
      <c r="H33" s="557"/>
      <c r="I33" s="557"/>
      <c r="J33" s="557"/>
      <c r="K33" s="557"/>
      <c r="L33" s="557"/>
      <c r="M33" s="557"/>
      <c r="N33" s="557"/>
      <c r="O33" s="557"/>
      <c r="P33" s="557"/>
      <c r="Q33" s="557"/>
      <c r="R33" s="129"/>
      <c r="S33" s="129"/>
      <c r="T33" s="129"/>
      <c r="U33" s="129"/>
      <c r="V33" s="129"/>
      <c r="W33" s="129"/>
      <c r="X33" s="129"/>
      <c r="Y33" s="129"/>
      <c r="Z33" s="129"/>
      <c r="AA33" s="129"/>
      <c r="AB33" s="129"/>
      <c r="AC33" s="129"/>
      <c r="AD33" s="115"/>
      <c r="AE33" s="115"/>
      <c r="AF33" s="115"/>
      <c r="AG33" s="115"/>
      <c r="AH33" s="115"/>
    </row>
    <row r="34" spans="1:36" ht="12" customHeight="1">
      <c r="A34" s="130"/>
      <c r="B34" s="130"/>
      <c r="D34" s="131"/>
      <c r="E34" s="128"/>
      <c r="F34" s="137" t="s">
        <v>186</v>
      </c>
      <c r="G34" s="557"/>
      <c r="H34" s="557"/>
      <c r="I34" s="557"/>
      <c r="J34" s="557"/>
      <c r="K34" s="557"/>
      <c r="L34" s="557"/>
      <c r="M34" s="557"/>
      <c r="N34" s="557"/>
      <c r="O34" s="557"/>
      <c r="P34" s="557"/>
      <c r="Q34" s="557"/>
      <c r="R34" s="115"/>
      <c r="S34" s="129"/>
      <c r="T34" s="129"/>
      <c r="U34" s="129"/>
      <c r="V34" s="129"/>
      <c r="W34" s="129"/>
      <c r="X34" s="129"/>
      <c r="Y34" s="129"/>
      <c r="Z34" s="129"/>
      <c r="AA34" s="129"/>
      <c r="AB34" s="129"/>
      <c r="AC34" s="129"/>
      <c r="AD34" s="115"/>
      <c r="AE34" s="115"/>
      <c r="AF34" s="115"/>
      <c r="AG34" s="115"/>
      <c r="AH34" s="115"/>
      <c r="AI34" s="133">
        <v>0</v>
      </c>
      <c r="AJ34" s="133" t="b">
        <v>0</v>
      </c>
    </row>
    <row r="35" spans="1:34" ht="12" customHeight="1">
      <c r="A35" s="128"/>
      <c r="B35" s="134"/>
      <c r="C35" s="135"/>
      <c r="D35" s="136"/>
      <c r="E35" s="129"/>
      <c r="F35" s="129"/>
      <c r="G35" s="557"/>
      <c r="H35" s="557"/>
      <c r="I35" s="557"/>
      <c r="J35" s="557"/>
      <c r="K35" s="557"/>
      <c r="L35" s="557"/>
      <c r="M35" s="557"/>
      <c r="N35" s="557"/>
      <c r="O35" s="557"/>
      <c r="P35" s="557"/>
      <c r="Q35" s="557"/>
      <c r="R35" s="129"/>
      <c r="S35" s="129"/>
      <c r="T35" s="129"/>
      <c r="U35" s="129"/>
      <c r="V35" s="129"/>
      <c r="W35" s="129"/>
      <c r="X35" s="129"/>
      <c r="Y35" s="129"/>
      <c r="Z35" s="129"/>
      <c r="AA35" s="129"/>
      <c r="AB35" s="129"/>
      <c r="AC35" s="129"/>
      <c r="AD35" s="115"/>
      <c r="AE35" s="115"/>
      <c r="AF35" s="115"/>
      <c r="AG35" s="115"/>
      <c r="AH35" s="115"/>
    </row>
    <row r="36" spans="1:34" ht="12" customHeight="1">
      <c r="A36" s="128"/>
      <c r="B36" s="138"/>
      <c r="C36" s="128"/>
      <c r="D36" s="128"/>
      <c r="E36" s="128"/>
      <c r="F36" s="137" t="s">
        <v>181</v>
      </c>
      <c r="G36" s="557"/>
      <c r="H36" s="557"/>
      <c r="I36" s="557"/>
      <c r="J36" s="557"/>
      <c r="K36" s="557"/>
      <c r="L36" s="557"/>
      <c r="M36" s="557"/>
      <c r="N36" s="557"/>
      <c r="O36" s="557"/>
      <c r="P36" s="557"/>
      <c r="Q36" s="557"/>
      <c r="R36" s="129"/>
      <c r="S36" s="129"/>
      <c r="T36" s="129"/>
      <c r="U36" s="129"/>
      <c r="V36" s="129"/>
      <c r="W36" s="129"/>
      <c r="X36" s="129"/>
      <c r="Y36" s="129"/>
      <c r="Z36" s="129"/>
      <c r="AA36" s="129"/>
      <c r="AB36" s="129"/>
      <c r="AC36" s="129"/>
      <c r="AD36" s="115"/>
      <c r="AE36" s="115"/>
      <c r="AF36" s="115"/>
      <c r="AG36" s="115"/>
      <c r="AH36" s="115"/>
    </row>
    <row r="37" spans="1:34" ht="12" customHeight="1">
      <c r="A37" s="129"/>
      <c r="B37" s="135"/>
      <c r="C37" s="129"/>
      <c r="D37" s="129"/>
      <c r="E37" s="129"/>
      <c r="F37" s="129"/>
      <c r="G37" s="129"/>
      <c r="H37" s="558"/>
      <c r="I37" s="558"/>
      <c r="J37" s="558"/>
      <c r="K37" s="558"/>
      <c r="L37" s="558"/>
      <c r="M37" s="558"/>
      <c r="N37" s="558"/>
      <c r="O37" s="558"/>
      <c r="P37" s="558"/>
      <c r="Q37" s="558"/>
      <c r="R37" s="129"/>
      <c r="S37" s="129"/>
      <c r="T37" s="129"/>
      <c r="U37" s="129"/>
      <c r="V37" s="129"/>
      <c r="W37" s="129"/>
      <c r="X37" s="129"/>
      <c r="Y37" s="129"/>
      <c r="Z37" s="129"/>
      <c r="AA37" s="129"/>
      <c r="AB37" s="129"/>
      <c r="AC37" s="129"/>
      <c r="AD37" s="115"/>
      <c r="AE37" s="115"/>
      <c r="AF37" s="115"/>
      <c r="AG37" s="115"/>
      <c r="AH37" s="115"/>
    </row>
    <row r="38" spans="1:4" ht="12.75">
      <c r="A38" s="115"/>
      <c r="B38" s="139"/>
      <c r="C38" s="115"/>
      <c r="D38" s="115"/>
    </row>
  </sheetData>
  <sheetProtection/>
  <protectedRanges>
    <protectedRange sqref="AI27:AJ27 AI31:AJ31" name="Range5"/>
    <protectedRange sqref="B7:Q8" name="Range1"/>
    <protectedRange sqref="F11:AC13" name="Range2"/>
    <protectedRange sqref="F23:F27 G23:AC23 G24:Q27 B24:E27" name="Range3"/>
    <protectedRange sqref="I28:Q34" name="Range4"/>
    <protectedRange sqref="F14:AC22" name="Range2_1"/>
  </protectedRanges>
  <mergeCells count="26">
    <mergeCell ref="J10:Q10"/>
    <mergeCell ref="C10:H10"/>
    <mergeCell ref="G32:Q32"/>
    <mergeCell ref="G33:Q33"/>
    <mergeCell ref="B25:Q25"/>
    <mergeCell ref="B26:Q26"/>
    <mergeCell ref="B27:Q27"/>
    <mergeCell ref="G30:Q30"/>
    <mergeCell ref="G34:Q34"/>
    <mergeCell ref="G35:Q35"/>
    <mergeCell ref="G36:Q36"/>
    <mergeCell ref="H37:Q37"/>
    <mergeCell ref="A3:N3"/>
    <mergeCell ref="B11:Q11"/>
    <mergeCell ref="B24:Q24"/>
    <mergeCell ref="A12:A13"/>
    <mergeCell ref="I12:K12"/>
    <mergeCell ref="G31:Q31"/>
    <mergeCell ref="AA12:AC12"/>
    <mergeCell ref="B12:E12"/>
    <mergeCell ref="L12:N12"/>
    <mergeCell ref="O12:Q12"/>
    <mergeCell ref="X12:Z12"/>
    <mergeCell ref="R12:T12"/>
    <mergeCell ref="U12:W12"/>
    <mergeCell ref="F12:H12"/>
  </mergeCells>
  <conditionalFormatting sqref="B14">
    <cfRule type="cellIs" priority="65" dxfId="42" operator="greaterThan" stopIfTrue="1">
      <formula>totalf_2_1</formula>
    </cfRule>
  </conditionalFormatting>
  <conditionalFormatting sqref="B15">
    <cfRule type="cellIs" priority="64" dxfId="42" operator="greaterThan" stopIfTrue="1">
      <formula>totalf_2_2</formula>
    </cfRule>
  </conditionalFormatting>
  <conditionalFormatting sqref="B16">
    <cfRule type="cellIs" priority="63" dxfId="42" operator="greaterThan" stopIfTrue="1">
      <formula>totalf_2_3</formula>
    </cfRule>
  </conditionalFormatting>
  <conditionalFormatting sqref="B17">
    <cfRule type="cellIs" priority="62" dxfId="42" operator="greaterThan" stopIfTrue="1">
      <formula>totalf_2_8</formula>
    </cfRule>
  </conditionalFormatting>
  <conditionalFormatting sqref="B18">
    <cfRule type="cellIs" priority="61" dxfId="42" operator="greaterThan" stopIfTrue="1">
      <formula>totalf_2_9</formula>
    </cfRule>
  </conditionalFormatting>
  <conditionalFormatting sqref="B19">
    <cfRule type="cellIs" priority="60" dxfId="42" operator="greaterThan" stopIfTrue="1">
      <formula>totalf_2_4</formula>
    </cfRule>
  </conditionalFormatting>
  <conditionalFormatting sqref="B20">
    <cfRule type="cellIs" priority="59" dxfId="42" operator="greaterThan" stopIfTrue="1">
      <formula>totalf_2_5</formula>
    </cfRule>
  </conditionalFormatting>
  <conditionalFormatting sqref="B21">
    <cfRule type="cellIs" priority="58" dxfId="42" operator="greaterThan" stopIfTrue="1">
      <formula>totalf_2_6</formula>
    </cfRule>
  </conditionalFormatting>
  <conditionalFormatting sqref="B22">
    <cfRule type="cellIs" priority="57" dxfId="42" operator="greaterThan" stopIfTrue="1">
      <formula>totalf_2_7</formula>
    </cfRule>
  </conditionalFormatting>
  <conditionalFormatting sqref="B23">
    <cfRule type="cellIs" priority="56" dxfId="42" operator="greaterThan" stopIfTrue="1">
      <formula>totalf_2_t</formula>
    </cfRule>
  </conditionalFormatting>
  <conditionalFormatting sqref="C14">
    <cfRule type="cellIs" priority="55" dxfId="42" operator="greaterThan" stopIfTrue="1">
      <formula>totalm_2_1</formula>
    </cfRule>
  </conditionalFormatting>
  <conditionalFormatting sqref="C15">
    <cfRule type="cellIs" priority="54" dxfId="42" operator="greaterThan" stopIfTrue="1">
      <formula>totalm_2_2</formula>
    </cfRule>
  </conditionalFormatting>
  <conditionalFormatting sqref="C16">
    <cfRule type="cellIs" priority="53" dxfId="42" operator="greaterThan" stopIfTrue="1">
      <formula>totalm_2_3</formula>
    </cfRule>
  </conditionalFormatting>
  <conditionalFormatting sqref="C17">
    <cfRule type="cellIs" priority="52" dxfId="42" operator="greaterThan" stopIfTrue="1">
      <formula>totalm_2_8</formula>
    </cfRule>
  </conditionalFormatting>
  <conditionalFormatting sqref="C18">
    <cfRule type="cellIs" priority="51" dxfId="42" operator="greaterThan" stopIfTrue="1">
      <formula>totalm_2_9</formula>
    </cfRule>
  </conditionalFormatting>
  <conditionalFormatting sqref="C19">
    <cfRule type="cellIs" priority="50" dxfId="42" operator="greaterThan" stopIfTrue="1">
      <formula>totalm_2_4</formula>
    </cfRule>
  </conditionalFormatting>
  <conditionalFormatting sqref="C20">
    <cfRule type="cellIs" priority="49" dxfId="42" operator="greaterThan" stopIfTrue="1">
      <formula>totalm_2_5</formula>
    </cfRule>
  </conditionalFormatting>
  <conditionalFormatting sqref="C21">
    <cfRule type="cellIs" priority="48" dxfId="42" operator="greaterThan" stopIfTrue="1">
      <formula>totalm_2_6</formula>
    </cfRule>
  </conditionalFormatting>
  <conditionalFormatting sqref="C22">
    <cfRule type="cellIs" priority="47" dxfId="42" operator="greaterThan" stopIfTrue="1">
      <formula>totalm_2_7</formula>
    </cfRule>
  </conditionalFormatting>
  <conditionalFormatting sqref="C23">
    <cfRule type="cellIs" priority="46" dxfId="42" operator="greaterThan" stopIfTrue="1">
      <formula>totalm_2t</formula>
    </cfRule>
  </conditionalFormatting>
  <conditionalFormatting sqref="D14">
    <cfRule type="cellIs" priority="45" dxfId="42" operator="greaterThan" stopIfTrue="1">
      <formula>totalna_2_1</formula>
    </cfRule>
  </conditionalFormatting>
  <conditionalFormatting sqref="D15">
    <cfRule type="cellIs" priority="44" dxfId="42" operator="greaterThan" stopIfTrue="1">
      <formula>totalna_2_2</formula>
    </cfRule>
  </conditionalFormatting>
  <conditionalFormatting sqref="D16">
    <cfRule type="cellIs" priority="43" dxfId="42" operator="greaterThan" stopIfTrue="1">
      <formula>totalna_2_3</formula>
    </cfRule>
  </conditionalFormatting>
  <conditionalFormatting sqref="D17">
    <cfRule type="cellIs" priority="42" dxfId="42" operator="greaterThan" stopIfTrue="1">
      <formula>totalna_2_8</formula>
    </cfRule>
  </conditionalFormatting>
  <conditionalFormatting sqref="D18">
    <cfRule type="cellIs" priority="41" dxfId="42" operator="greaterThan" stopIfTrue="1">
      <formula>totalna_2_9</formula>
    </cfRule>
  </conditionalFormatting>
  <conditionalFormatting sqref="D19">
    <cfRule type="cellIs" priority="40" dxfId="42" operator="greaterThan" stopIfTrue="1">
      <formula>totalna_2_4</formula>
    </cfRule>
  </conditionalFormatting>
  <conditionalFormatting sqref="D20">
    <cfRule type="cellIs" priority="39" dxfId="42" operator="greaterThan" stopIfTrue="1">
      <formula>totalna_2_5</formula>
    </cfRule>
  </conditionalFormatting>
  <conditionalFormatting sqref="D21">
    <cfRule type="cellIs" priority="38" dxfId="42" operator="greaterThan" stopIfTrue="1">
      <formula>totalna_2_6</formula>
    </cfRule>
  </conditionalFormatting>
  <conditionalFormatting sqref="D22">
    <cfRule type="cellIs" priority="37" dxfId="42" operator="greaterThan" stopIfTrue="1">
      <formula>totalna_2_7</formula>
    </cfRule>
  </conditionalFormatting>
  <conditionalFormatting sqref="D23">
    <cfRule type="cellIs" priority="36" dxfId="42" operator="greaterThan" stopIfTrue="1">
      <formula>totalna_2t</formula>
    </cfRule>
  </conditionalFormatting>
  <conditionalFormatting sqref="E14">
    <cfRule type="cellIs" priority="35" dxfId="42" operator="greaterThan" stopIfTrue="1">
      <formula>total_2_1</formula>
    </cfRule>
  </conditionalFormatting>
  <conditionalFormatting sqref="E15">
    <cfRule type="cellIs" priority="34" dxfId="42" operator="greaterThan" stopIfTrue="1">
      <formula>total_2_2</formula>
    </cfRule>
  </conditionalFormatting>
  <conditionalFormatting sqref="E16">
    <cfRule type="cellIs" priority="33" dxfId="42" operator="greaterThan" stopIfTrue="1">
      <formula>total_2_3</formula>
    </cfRule>
  </conditionalFormatting>
  <conditionalFormatting sqref="E17">
    <cfRule type="cellIs" priority="32" dxfId="42" operator="greaterThan" stopIfTrue="1">
      <formula>total_2_8</formula>
    </cfRule>
  </conditionalFormatting>
  <conditionalFormatting sqref="E18">
    <cfRule type="cellIs" priority="31" dxfId="42" operator="greaterThan" stopIfTrue="1">
      <formula>total_2_9</formula>
    </cfRule>
  </conditionalFormatting>
  <conditionalFormatting sqref="E19">
    <cfRule type="cellIs" priority="30" dxfId="42" operator="greaterThan" stopIfTrue="1">
      <formula>total_2_4</formula>
    </cfRule>
  </conditionalFormatting>
  <conditionalFormatting sqref="E20">
    <cfRule type="cellIs" priority="29" dxfId="42" operator="greaterThan" stopIfTrue="1">
      <formula>total_2_5</formula>
    </cfRule>
  </conditionalFormatting>
  <conditionalFormatting sqref="E21">
    <cfRule type="cellIs" priority="28" dxfId="42" operator="greaterThan" stopIfTrue="1">
      <formula>total_2_6</formula>
    </cfRule>
  </conditionalFormatting>
  <conditionalFormatting sqref="E22">
    <cfRule type="cellIs" priority="27" dxfId="42" operator="greaterThan" stopIfTrue="1">
      <formula>total_2_7</formula>
    </cfRule>
  </conditionalFormatting>
  <conditionalFormatting sqref="E23">
    <cfRule type="cellIs" priority="26" dxfId="42" operator="greaterThan" stopIfTrue="1">
      <formula>totalt_2t</formula>
    </cfRule>
  </conditionalFormatting>
  <conditionalFormatting sqref="F23">
    <cfRule type="cellIs" priority="25" dxfId="42" operator="greaterThan" stopIfTrue="1">
      <formula>AI_F</formula>
    </cfRule>
  </conditionalFormatting>
  <conditionalFormatting sqref="G23">
    <cfRule type="cellIs" priority="24" dxfId="42" operator="greaterThan" stopIfTrue="1">
      <formula>AI_M</formula>
    </cfRule>
  </conditionalFormatting>
  <conditionalFormatting sqref="H23">
    <cfRule type="cellIs" priority="23" dxfId="42" operator="greaterThan" stopIfTrue="1">
      <formula>AI_NA</formula>
    </cfRule>
  </conditionalFormatting>
  <conditionalFormatting sqref="I23">
    <cfRule type="cellIs" priority="22" dxfId="42" operator="greaterThan" stopIfTrue="1">
      <formula>AS_F</formula>
    </cfRule>
  </conditionalFormatting>
  <conditionalFormatting sqref="J23">
    <cfRule type="cellIs" priority="21" dxfId="42" operator="greaterThan" stopIfTrue="1">
      <formula>AS_M</formula>
    </cfRule>
  </conditionalFormatting>
  <conditionalFormatting sqref="K23">
    <cfRule type="cellIs" priority="20" dxfId="42" operator="greaterThan" stopIfTrue="1">
      <formula>AS_NA</formula>
    </cfRule>
  </conditionalFormatting>
  <conditionalFormatting sqref="L23">
    <cfRule type="cellIs" priority="19" dxfId="42" operator="greaterThan" stopIfTrue="1">
      <formula>BK_F</formula>
    </cfRule>
  </conditionalFormatting>
  <conditionalFormatting sqref="M23">
    <cfRule type="cellIs" priority="18" dxfId="42" operator="greaterThan" stopIfTrue="1">
      <formula>BK_M</formula>
    </cfRule>
  </conditionalFormatting>
  <conditionalFormatting sqref="N23">
    <cfRule type="cellIs" priority="17" dxfId="42" operator="greaterThan" stopIfTrue="1">
      <formula>BK_NA</formula>
    </cfRule>
  </conditionalFormatting>
  <conditionalFormatting sqref="O23">
    <cfRule type="cellIs" priority="16" dxfId="42" operator="greaterThan" stopIfTrue="1">
      <formula>NH_F</formula>
    </cfRule>
  </conditionalFormatting>
  <conditionalFormatting sqref="P23">
    <cfRule type="cellIs" priority="15" dxfId="42" operator="greaterThan" stopIfTrue="1">
      <formula>NH_M</formula>
    </cfRule>
  </conditionalFormatting>
  <conditionalFormatting sqref="Q23">
    <cfRule type="cellIs" priority="14" dxfId="42" operator="greaterThan" stopIfTrue="1">
      <formula>NH_NA</formula>
    </cfRule>
  </conditionalFormatting>
  <conditionalFormatting sqref="R23">
    <cfRule type="cellIs" priority="13" dxfId="42" operator="greaterThan" stopIfTrue="1">
      <formula>WH_F</formula>
    </cfRule>
  </conditionalFormatting>
  <conditionalFormatting sqref="S23">
    <cfRule type="cellIs" priority="12" dxfId="42" operator="greaterThan" stopIfTrue="1">
      <formula>WH_M</formula>
    </cfRule>
  </conditionalFormatting>
  <conditionalFormatting sqref="T23">
    <cfRule type="cellIs" priority="11" dxfId="42" operator="greaterThan" stopIfTrue="1">
      <formula>WH_NA</formula>
    </cfRule>
  </conditionalFormatting>
  <conditionalFormatting sqref="U23">
    <cfRule type="cellIs" priority="10" dxfId="42" operator="greaterThan" stopIfTrue="1">
      <formula>HS_F</formula>
    </cfRule>
  </conditionalFormatting>
  <conditionalFormatting sqref="V23">
    <cfRule type="cellIs" priority="9" dxfId="42" operator="greaterThan" stopIfTrue="1">
      <formula>HS_M</formula>
    </cfRule>
  </conditionalFormatting>
  <conditionalFormatting sqref="W23">
    <cfRule type="cellIs" priority="7" dxfId="42" operator="greaterThan" stopIfTrue="1">
      <formula>HS_NA</formula>
    </cfRule>
  </conditionalFormatting>
  <conditionalFormatting sqref="X23">
    <cfRule type="cellIs" priority="6" dxfId="42" operator="greaterThan" stopIfTrue="1">
      <formula>RMR_F</formula>
    </cfRule>
  </conditionalFormatting>
  <conditionalFormatting sqref="Y23">
    <cfRule type="cellIs" priority="5" dxfId="42" operator="greaterThan" stopIfTrue="1">
      <formula>RMR_M</formula>
    </cfRule>
  </conditionalFormatting>
  <conditionalFormatting sqref="Z23">
    <cfRule type="cellIs" priority="4" dxfId="42" operator="greaterThan" stopIfTrue="1">
      <formula>RMR_NA</formula>
    </cfRule>
  </conditionalFormatting>
  <conditionalFormatting sqref="AA23">
    <cfRule type="cellIs" priority="3" dxfId="42" operator="greaterThan" stopIfTrue="1">
      <formula>RNA_F</formula>
    </cfRule>
  </conditionalFormatting>
  <conditionalFormatting sqref="AB23">
    <cfRule type="cellIs" priority="2" dxfId="42" operator="greaterThan" stopIfTrue="1">
      <formula>RNA_M</formula>
    </cfRule>
  </conditionalFormatting>
  <conditionalFormatting sqref="AC23">
    <cfRule type="cellIs" priority="1" dxfId="42" operator="greaterThan" stopIfTrue="1">
      <formula>RNA_NA</formula>
    </cfRule>
  </conditionalFormatting>
  <dataValidations count="6">
    <dataValidation type="textLength" operator="equal" showErrorMessage="1" promptTitle="Enter a 2 character state name." prompt="Please enter a two character state abbreviation only." errorTitle="Invalid state name entered." error="Please enter the two character state abbreviation only." sqref="B11:Q11">
      <formula1>2</formula1>
    </dataValidation>
    <dataValidation type="custom" allowBlank="1" showInputMessage="1" showErrorMessage="1" promptTitle="CAUTION" prompt="If RED, this number is greater than the number on Table 2A" errorTitle="CAUTION" error="Do not enter, this is an automatically calculated total of American Indian/ Alaska Nativ males." sqref="AC23">
      <formula1>"None"</formula1>
    </dataValidation>
    <dataValidation type="textLength" operator="lessThanOrEqual" allowBlank="1" showErrorMessage="1" promptTitle="Footnote is too long!" prompt="Footnotes cannot be longer than 255 characters, please enter additional footnotes as a &quot;General Footnote&quot; on a separate page." errorTitle="Footnote is too long!" error="The note you are trying to enter is too long for this field (greater than 255 characters). Please use the General Comments sheet for this note!" sqref="B24:Q27">
      <formula1>255</formula1>
    </dataValidation>
    <dataValidation type="custom" allowBlank="1" showInputMessage="1" showErrorMessage="1" promptTitle="CAUTION" prompt="if RED, this number is greater than the number on Table 2A" errorTitle="CAUTION" error="Do not enter, this is an automatically calculated total of Females age 0-12." sqref="B14:D23">
      <formula1>"None"</formula1>
    </dataValidation>
    <dataValidation type="custom" allowBlank="1" showInputMessage="1" showErrorMessage="1" promptTitle="CAUTION" prompt="If RED, this number is greater than the number on Table 2A" errorTitle="CAUTION" error="Do not enter, this is an automatically calculated total of sub Totals of all persons  age 0-12." sqref="E14:E23">
      <formula1>"None"</formula1>
    </dataValidation>
    <dataValidation type="custom" allowBlank="1" showInputMessage="1" showErrorMessage="1" promptTitle="CAUTION" prompt="If RED, this number is greater than the number on Table 2A" errorTitle="CAUTION" error="Do not enter, this is an automatically calculated total of American Indian/ Alaska Nativ males." sqref="F23:AB23">
      <formula1>"None"</formula1>
    </dataValidation>
  </dataValidations>
  <printOptions/>
  <pageMargins left="0.5" right="0.5" top="0.75" bottom="0.75" header="0.5" footer="0.5"/>
  <pageSetup fitToWidth="3" horizontalDpi="600" verticalDpi="600" orientation="landscape" scale="81" r:id="rId2"/>
  <headerFooter alignWithMargins="0">
    <oddFooter>&amp;LFY 2017 Uniform Reporting System (URS) Table 14A&amp;RPage &amp;P</oddFooter>
  </headerFooter>
  <colBreaks count="1" manualBreakCount="1">
    <brk id="17" max="65535" man="1"/>
  </colBreaks>
  <legacyDrawing r:id="rId1"/>
</worksheet>
</file>

<file path=xl/worksheets/sheet8.xml><?xml version="1.0" encoding="utf-8"?>
<worksheet xmlns="http://schemas.openxmlformats.org/spreadsheetml/2006/main" xmlns:r="http://schemas.openxmlformats.org/officeDocument/2006/relationships">
  <sheetPr codeName="Sheet22"/>
  <dimension ref="A1:V27"/>
  <sheetViews>
    <sheetView zoomScalePageLayoutView="0" workbookViewId="0" topLeftCell="A1">
      <pane xSplit="2" topLeftCell="C1" activePane="topRight" state="frozen"/>
      <selection pane="topLeft" activeCell="A3" sqref="A3:C3"/>
      <selection pane="topRight" activeCell="A1" sqref="A1"/>
    </sheetView>
  </sheetViews>
  <sheetFormatPr defaultColWidth="9.140625" defaultRowHeight="12.75"/>
  <cols>
    <col min="1" max="1" width="12.7109375" style="0" customWidth="1"/>
    <col min="2" max="2" width="7.7109375" style="0" customWidth="1"/>
    <col min="3" max="17" width="8.7109375" style="0" customWidth="1"/>
    <col min="18" max="18" width="9.8515625" style="0" customWidth="1"/>
    <col min="19" max="19" width="10.00390625" style="0" customWidth="1"/>
    <col min="20" max="20" width="10.421875" style="0" customWidth="1"/>
    <col min="21" max="21" width="10.28125" style="0" customWidth="1"/>
    <col min="22" max="22" width="16.7109375" style="0" customWidth="1"/>
    <col min="23" max="32" width="8.7109375" style="0" customWidth="1"/>
  </cols>
  <sheetData>
    <row r="1" spans="1:2" ht="12.75">
      <c r="A1" s="396" t="s">
        <v>288</v>
      </c>
      <c r="B1" s="1"/>
    </row>
    <row r="2" spans="1:2" ht="12.75">
      <c r="A2" s="395"/>
      <c r="B2" s="1"/>
    </row>
    <row r="3" spans="1:21" ht="26.25" customHeight="1">
      <c r="A3" s="506" t="s">
        <v>272</v>
      </c>
      <c r="B3" s="506"/>
      <c r="C3" s="506"/>
      <c r="D3" s="506"/>
      <c r="E3" s="506"/>
      <c r="F3" s="506"/>
      <c r="G3" s="506"/>
      <c r="H3" s="506"/>
      <c r="I3" s="506"/>
      <c r="J3" s="506"/>
      <c r="K3" s="506"/>
      <c r="L3" s="506"/>
      <c r="M3" s="506"/>
      <c r="N3" s="506"/>
      <c r="O3" s="506"/>
      <c r="P3" s="506"/>
      <c r="Q3" s="506"/>
      <c r="R3" s="506"/>
      <c r="S3" s="506"/>
      <c r="T3" s="506"/>
      <c r="U3" s="506"/>
    </row>
    <row r="4" ht="8.25" customHeight="1"/>
    <row r="5" ht="18" customHeight="1">
      <c r="A5" s="63" t="s">
        <v>151</v>
      </c>
    </row>
    <row r="6" ht="8.25" customHeight="1"/>
    <row r="7" spans="1:21" ht="12.75">
      <c r="A7" s="507" t="s">
        <v>273</v>
      </c>
      <c r="B7" s="508"/>
      <c r="C7" s="51"/>
      <c r="D7" s="52"/>
      <c r="E7" s="52"/>
      <c r="F7" s="52"/>
      <c r="G7" s="52"/>
      <c r="H7" s="52"/>
      <c r="I7" s="52"/>
      <c r="J7" s="52"/>
      <c r="K7" s="52"/>
      <c r="L7" s="52"/>
      <c r="M7" s="52"/>
      <c r="N7" s="52"/>
      <c r="O7" s="17"/>
      <c r="P7" s="17"/>
      <c r="Q7" s="17"/>
      <c r="R7" s="17"/>
      <c r="S7" s="17"/>
      <c r="T7" s="17"/>
      <c r="U7" s="17"/>
    </row>
    <row r="8" spans="1:21" ht="12.75">
      <c r="A8" s="511" t="s">
        <v>280</v>
      </c>
      <c r="B8" s="512"/>
      <c r="C8" s="438" t="s">
        <v>278</v>
      </c>
      <c r="D8" s="527"/>
      <c r="E8" s="528"/>
      <c r="F8" s="528"/>
      <c r="G8" s="528"/>
      <c r="H8" s="529"/>
      <c r="I8" s="438" t="s">
        <v>279</v>
      </c>
      <c r="J8" s="480"/>
      <c r="K8" s="480"/>
      <c r="L8" s="480"/>
      <c r="M8" s="480"/>
      <c r="N8" s="480"/>
      <c r="O8" s="480"/>
      <c r="P8" s="39"/>
      <c r="Q8" s="39"/>
      <c r="R8" s="39"/>
      <c r="S8" s="39"/>
      <c r="T8" s="39"/>
      <c r="U8" s="39"/>
    </row>
    <row r="9" spans="1:21" ht="12.75">
      <c r="A9" s="511" t="s">
        <v>270</v>
      </c>
      <c r="B9" s="512"/>
      <c r="C9" s="571"/>
      <c r="D9" s="572"/>
      <c r="E9" s="572"/>
      <c r="F9" s="572"/>
      <c r="G9" s="572"/>
      <c r="H9" s="572"/>
      <c r="I9" s="572"/>
      <c r="J9" s="572"/>
      <c r="K9" s="572"/>
      <c r="L9" s="572"/>
      <c r="M9" s="572"/>
      <c r="N9" s="572"/>
      <c r="O9" s="573"/>
      <c r="P9" s="47"/>
      <c r="Q9" s="47"/>
      <c r="R9" s="47"/>
      <c r="S9" s="47"/>
      <c r="T9" s="47"/>
      <c r="U9" s="47"/>
    </row>
    <row r="10" spans="1:21" s="3" customFormat="1" ht="13.5" customHeight="1">
      <c r="A10" s="514" t="s">
        <v>274</v>
      </c>
      <c r="B10" s="515"/>
      <c r="C10" s="485" t="s">
        <v>69</v>
      </c>
      <c r="D10" s="486"/>
      <c r="E10" s="487"/>
      <c r="F10" s="488" t="s">
        <v>70</v>
      </c>
      <c r="G10" s="489"/>
      <c r="H10" s="490"/>
      <c r="I10" s="485" t="s">
        <v>72</v>
      </c>
      <c r="J10" s="486"/>
      <c r="K10" s="487"/>
      <c r="L10" s="485" t="s">
        <v>71</v>
      </c>
      <c r="M10" s="486"/>
      <c r="N10" s="487"/>
      <c r="O10" s="485" t="s">
        <v>104</v>
      </c>
      <c r="P10" s="486"/>
      <c r="Q10" s="487"/>
      <c r="R10" s="485" t="s">
        <v>51</v>
      </c>
      <c r="S10" s="486"/>
      <c r="T10" s="486"/>
      <c r="U10" s="487"/>
    </row>
    <row r="11" spans="1:21" s="3" customFormat="1" ht="23.25" customHeight="1">
      <c r="A11" s="516"/>
      <c r="B11" s="517"/>
      <c r="C11" s="8" t="s">
        <v>136</v>
      </c>
      <c r="D11" s="8" t="s">
        <v>137</v>
      </c>
      <c r="E11" s="8" t="s">
        <v>60</v>
      </c>
      <c r="F11" s="8" t="s">
        <v>136</v>
      </c>
      <c r="G11" s="8" t="s">
        <v>137</v>
      </c>
      <c r="H11" s="8" t="s">
        <v>60</v>
      </c>
      <c r="I11" s="8" t="s">
        <v>136</v>
      </c>
      <c r="J11" s="8" t="s">
        <v>137</v>
      </c>
      <c r="K11" s="8" t="s">
        <v>60</v>
      </c>
      <c r="L11" s="8" t="s">
        <v>136</v>
      </c>
      <c r="M11" s="8" t="s">
        <v>137</v>
      </c>
      <c r="N11" s="8" t="s">
        <v>60</v>
      </c>
      <c r="O11" s="8" t="s">
        <v>136</v>
      </c>
      <c r="P11" s="8" t="s">
        <v>137</v>
      </c>
      <c r="Q11" s="8" t="s">
        <v>60</v>
      </c>
      <c r="R11" s="8" t="s">
        <v>136</v>
      </c>
      <c r="S11" s="8" t="s">
        <v>137</v>
      </c>
      <c r="T11" s="8" t="s">
        <v>60</v>
      </c>
      <c r="U11" s="8" t="s">
        <v>51</v>
      </c>
    </row>
    <row r="12" spans="1:22" s="3" customFormat="1" ht="24" customHeight="1">
      <c r="A12" s="509" t="s">
        <v>117</v>
      </c>
      <c r="B12" s="510"/>
      <c r="C12" s="331"/>
      <c r="D12" s="332"/>
      <c r="E12" s="332"/>
      <c r="F12" s="332"/>
      <c r="G12" s="332"/>
      <c r="H12" s="332"/>
      <c r="I12" s="332"/>
      <c r="J12" s="332"/>
      <c r="K12" s="332"/>
      <c r="L12" s="332"/>
      <c r="M12" s="332"/>
      <c r="N12" s="332"/>
      <c r="O12" s="332"/>
      <c r="P12" s="332"/>
      <c r="Q12" s="332"/>
      <c r="R12" s="42">
        <f aca="true" t="shared" si="0" ref="R12:T15">+C12+F12+I12+L12+O12</f>
        <v>0</v>
      </c>
      <c r="S12" s="42">
        <f t="shared" si="0"/>
        <v>0</v>
      </c>
      <c r="T12" s="42">
        <f t="shared" si="0"/>
        <v>0</v>
      </c>
      <c r="U12" s="42">
        <f>SUM(R12:T12)</f>
        <v>0</v>
      </c>
      <c r="V12" s="65"/>
    </row>
    <row r="13" spans="1:22" ht="24" customHeight="1">
      <c r="A13" s="497" t="s">
        <v>73</v>
      </c>
      <c r="B13" s="498"/>
      <c r="C13" s="331"/>
      <c r="D13" s="332"/>
      <c r="E13" s="332"/>
      <c r="F13" s="332"/>
      <c r="G13" s="332"/>
      <c r="H13" s="332"/>
      <c r="I13" s="332"/>
      <c r="J13" s="332"/>
      <c r="K13" s="332"/>
      <c r="L13" s="332"/>
      <c r="M13" s="332"/>
      <c r="N13" s="332"/>
      <c r="O13" s="332"/>
      <c r="P13" s="332"/>
      <c r="Q13" s="332"/>
      <c r="R13" s="42">
        <f t="shared" si="0"/>
        <v>0</v>
      </c>
      <c r="S13" s="42">
        <f t="shared" si="0"/>
        <v>0</v>
      </c>
      <c r="T13" s="42">
        <f t="shared" si="0"/>
        <v>0</v>
      </c>
      <c r="U13" s="42">
        <f>SUM(R13:T13)</f>
        <v>0</v>
      </c>
      <c r="V13" s="65"/>
    </row>
    <row r="14" spans="1:22" ht="24" customHeight="1">
      <c r="A14" s="497" t="s">
        <v>248</v>
      </c>
      <c r="B14" s="498"/>
      <c r="C14" s="331"/>
      <c r="D14" s="332"/>
      <c r="E14" s="332"/>
      <c r="F14" s="332"/>
      <c r="G14" s="332"/>
      <c r="H14" s="332"/>
      <c r="I14" s="332"/>
      <c r="J14" s="332"/>
      <c r="K14" s="332"/>
      <c r="L14" s="332"/>
      <c r="M14" s="332"/>
      <c r="N14" s="332"/>
      <c r="O14" s="332"/>
      <c r="P14" s="332"/>
      <c r="Q14" s="332"/>
      <c r="R14" s="42">
        <f t="shared" si="0"/>
        <v>0</v>
      </c>
      <c r="S14" s="42">
        <f t="shared" si="0"/>
        <v>0</v>
      </c>
      <c r="T14" s="42">
        <f t="shared" si="0"/>
        <v>0</v>
      </c>
      <c r="U14" s="42">
        <f>SUM(R14:T14)</f>
        <v>0</v>
      </c>
      <c r="V14" s="65"/>
    </row>
    <row r="15" spans="1:22" ht="24" customHeight="1">
      <c r="A15" s="497" t="s">
        <v>47</v>
      </c>
      <c r="B15" s="498"/>
      <c r="C15" s="331"/>
      <c r="D15" s="332"/>
      <c r="E15" s="332"/>
      <c r="F15" s="332"/>
      <c r="G15" s="332"/>
      <c r="H15" s="332"/>
      <c r="I15" s="332"/>
      <c r="J15" s="332"/>
      <c r="K15" s="332"/>
      <c r="L15" s="332"/>
      <c r="M15" s="332"/>
      <c r="N15" s="332"/>
      <c r="O15" s="332"/>
      <c r="P15" s="332"/>
      <c r="Q15" s="332"/>
      <c r="R15" s="42">
        <f t="shared" si="0"/>
        <v>0</v>
      </c>
      <c r="S15" s="42">
        <f t="shared" si="0"/>
        <v>0</v>
      </c>
      <c r="T15" s="42">
        <f t="shared" si="0"/>
        <v>0</v>
      </c>
      <c r="U15" s="42">
        <f>SUM(R15:T15)</f>
        <v>0</v>
      </c>
      <c r="V15" s="65"/>
    </row>
    <row r="16" spans="1:21" s="2" customFormat="1" ht="24" customHeight="1">
      <c r="A16" s="499" t="s">
        <v>112</v>
      </c>
      <c r="B16" s="500"/>
      <c r="C16" s="502"/>
      <c r="D16" s="503"/>
      <c r="E16" s="503"/>
      <c r="F16" s="503"/>
      <c r="G16" s="503"/>
      <c r="H16" s="503"/>
      <c r="I16" s="503"/>
      <c r="J16" s="503"/>
      <c r="K16" s="503"/>
      <c r="L16" s="503"/>
      <c r="M16" s="503"/>
      <c r="N16" s="504"/>
      <c r="O16" s="53"/>
      <c r="P16" s="54"/>
      <c r="Q16" s="54"/>
      <c r="R16" s="54"/>
      <c r="S16" s="54"/>
      <c r="T16" s="54"/>
      <c r="U16" s="54"/>
    </row>
    <row r="17" spans="1:21" ht="24" customHeight="1">
      <c r="A17" s="499" t="s">
        <v>113</v>
      </c>
      <c r="B17" s="500"/>
      <c r="C17" s="502"/>
      <c r="D17" s="503"/>
      <c r="E17" s="503"/>
      <c r="F17" s="503"/>
      <c r="G17" s="503"/>
      <c r="H17" s="503"/>
      <c r="I17" s="503"/>
      <c r="J17" s="503"/>
      <c r="K17" s="503"/>
      <c r="L17" s="503"/>
      <c r="M17" s="503"/>
      <c r="N17" s="504"/>
      <c r="O17" s="55"/>
      <c r="P17" s="36"/>
      <c r="Q17" s="36"/>
      <c r="R17" s="36"/>
      <c r="S17" s="36"/>
      <c r="T17" s="36"/>
      <c r="U17" s="36"/>
    </row>
    <row r="18" spans="1:21" ht="24" customHeight="1">
      <c r="A18" s="499" t="s">
        <v>115</v>
      </c>
      <c r="B18" s="500"/>
      <c r="C18" s="502"/>
      <c r="D18" s="503"/>
      <c r="E18" s="503"/>
      <c r="F18" s="503"/>
      <c r="G18" s="503"/>
      <c r="H18" s="503"/>
      <c r="I18" s="503"/>
      <c r="J18" s="503"/>
      <c r="K18" s="503"/>
      <c r="L18" s="503"/>
      <c r="M18" s="503"/>
      <c r="N18" s="504"/>
      <c r="O18" s="55"/>
      <c r="P18" s="36"/>
      <c r="Q18" s="36"/>
      <c r="R18" s="36"/>
      <c r="S18" s="36"/>
      <c r="T18" s="36"/>
      <c r="U18" s="36"/>
    </row>
    <row r="19" spans="1:21" ht="24.75" customHeight="1">
      <c r="A19" s="505" t="s">
        <v>34</v>
      </c>
      <c r="B19" s="505"/>
      <c r="C19" s="505"/>
      <c r="D19" s="505"/>
      <c r="E19" s="505"/>
      <c r="F19" s="505"/>
      <c r="G19" s="505"/>
      <c r="H19" s="505"/>
      <c r="I19" s="505"/>
      <c r="J19" s="505"/>
      <c r="K19" s="505"/>
      <c r="L19" s="505"/>
      <c r="M19" s="505"/>
      <c r="N19" s="505"/>
      <c r="O19" s="56"/>
      <c r="P19" s="56"/>
      <c r="Q19" s="56"/>
      <c r="R19" s="56"/>
      <c r="S19" s="56"/>
      <c r="T19" s="56"/>
      <c r="U19" s="56"/>
    </row>
    <row r="20" ht="7.5" customHeight="1">
      <c r="A20" s="2"/>
    </row>
    <row r="21" spans="1:2" ht="15.75">
      <c r="A21" s="43" t="s">
        <v>121</v>
      </c>
      <c r="B21" s="43"/>
    </row>
    <row r="22" spans="1:21" ht="12.75" customHeight="1">
      <c r="A22" s="44">
        <v>1</v>
      </c>
      <c r="B22" s="501" t="s">
        <v>122</v>
      </c>
      <c r="C22" s="501"/>
      <c r="D22" s="501"/>
      <c r="E22" s="501"/>
      <c r="F22" s="501"/>
      <c r="G22" s="501"/>
      <c r="H22" s="501"/>
      <c r="I22" s="501"/>
      <c r="J22" s="501"/>
      <c r="K22" s="501"/>
      <c r="L22" s="501"/>
      <c r="M22" s="501"/>
      <c r="N22" s="501"/>
      <c r="O22" s="41"/>
      <c r="P22" s="41"/>
      <c r="Q22" s="41"/>
      <c r="R22" s="41"/>
      <c r="S22" s="41"/>
      <c r="T22" s="41"/>
      <c r="U22" s="41"/>
    </row>
    <row r="23" spans="1:21" ht="12.75" customHeight="1">
      <c r="A23" s="44">
        <v>2</v>
      </c>
      <c r="B23" s="501" t="s">
        <v>123</v>
      </c>
      <c r="C23" s="501"/>
      <c r="D23" s="501"/>
      <c r="E23" s="501"/>
      <c r="F23" s="501"/>
      <c r="G23" s="501"/>
      <c r="H23" s="501"/>
      <c r="I23" s="501"/>
      <c r="J23" s="501"/>
      <c r="K23" s="501"/>
      <c r="L23" s="501"/>
      <c r="M23" s="501"/>
      <c r="N23" s="501"/>
      <c r="O23" s="41"/>
      <c r="P23" s="41"/>
      <c r="Q23" s="41"/>
      <c r="R23" s="41"/>
      <c r="S23" s="41"/>
      <c r="T23" s="41"/>
      <c r="U23" s="41"/>
    </row>
    <row r="24" spans="1:21" ht="12.75" customHeight="1">
      <c r="A24" s="44">
        <v>3</v>
      </c>
      <c r="B24" s="501" t="s">
        <v>105</v>
      </c>
      <c r="C24" s="501"/>
      <c r="D24" s="501"/>
      <c r="E24" s="501"/>
      <c r="F24" s="501"/>
      <c r="G24" s="501"/>
      <c r="H24" s="501"/>
      <c r="I24" s="501"/>
      <c r="J24" s="501"/>
      <c r="K24" s="501"/>
      <c r="L24" s="501"/>
      <c r="M24" s="501"/>
      <c r="N24" s="501"/>
      <c r="O24" s="41"/>
      <c r="P24" s="41"/>
      <c r="Q24" s="41"/>
      <c r="R24" s="41"/>
      <c r="S24" s="41"/>
      <c r="T24" s="41"/>
      <c r="U24" s="41"/>
    </row>
    <row r="25" spans="1:21" ht="35.25" customHeight="1">
      <c r="A25" s="45">
        <v>4</v>
      </c>
      <c r="B25" s="501" t="s">
        <v>125</v>
      </c>
      <c r="C25" s="501"/>
      <c r="D25" s="501"/>
      <c r="E25" s="501"/>
      <c r="F25" s="501"/>
      <c r="G25" s="501"/>
      <c r="H25" s="501"/>
      <c r="I25" s="501"/>
      <c r="J25" s="501"/>
      <c r="K25" s="501"/>
      <c r="L25" s="501"/>
      <c r="M25" s="501"/>
      <c r="N25" s="501"/>
      <c r="O25" s="41"/>
      <c r="P25" s="41"/>
      <c r="Q25" s="41"/>
      <c r="R25" s="41"/>
      <c r="S25" s="41"/>
      <c r="T25" s="41"/>
      <c r="U25" s="41"/>
    </row>
    <row r="26" spans="1:21" ht="12.75" customHeight="1">
      <c r="A26" s="44">
        <v>5</v>
      </c>
      <c r="B26" s="501" t="s">
        <v>135</v>
      </c>
      <c r="C26" s="501"/>
      <c r="D26" s="501"/>
      <c r="E26" s="501"/>
      <c r="F26" s="501"/>
      <c r="G26" s="501"/>
      <c r="H26" s="501"/>
      <c r="I26" s="501"/>
      <c r="J26" s="501"/>
      <c r="K26" s="501"/>
      <c r="L26" s="501"/>
      <c r="M26" s="501"/>
      <c r="N26" s="501"/>
      <c r="O26" s="41"/>
      <c r="P26" s="41"/>
      <c r="Q26" s="41"/>
      <c r="R26" s="41"/>
      <c r="S26" s="41"/>
      <c r="T26" s="41"/>
      <c r="U26" s="41"/>
    </row>
    <row r="27" spans="1:21" ht="58.5" customHeight="1">
      <c r="A27" s="44">
        <v>6</v>
      </c>
      <c r="B27" s="501" t="s">
        <v>126</v>
      </c>
      <c r="C27" s="501"/>
      <c r="D27" s="501"/>
      <c r="E27" s="501"/>
      <c r="F27" s="501"/>
      <c r="G27" s="501"/>
      <c r="H27" s="501"/>
      <c r="I27" s="501"/>
      <c r="J27" s="501"/>
      <c r="K27" s="501"/>
      <c r="L27" s="501"/>
      <c r="M27" s="501"/>
      <c r="N27" s="501"/>
      <c r="O27" s="41"/>
      <c r="P27" s="41"/>
      <c r="Q27" s="41"/>
      <c r="R27" s="41"/>
      <c r="S27" s="41"/>
      <c r="T27" s="41"/>
      <c r="U27" s="41"/>
    </row>
  </sheetData>
  <sheetProtection/>
  <protectedRanges>
    <protectedRange sqref="C16:N18" name="Range3"/>
    <protectedRange sqref="C6:N7" name="Range2"/>
    <protectedRange sqref="C10:Q11" name="Range1"/>
    <protectedRange sqref="C12:Q15" name="Range1_1"/>
  </protectedRanges>
  <mergeCells count="31">
    <mergeCell ref="A3:U3"/>
    <mergeCell ref="A7:B7"/>
    <mergeCell ref="A8:B8"/>
    <mergeCell ref="A9:B9"/>
    <mergeCell ref="C9:O9"/>
    <mergeCell ref="D8:H8"/>
    <mergeCell ref="J8:O8"/>
    <mergeCell ref="A17:B17"/>
    <mergeCell ref="C17:N17"/>
    <mergeCell ref="A18:B18"/>
    <mergeCell ref="C18:N18"/>
    <mergeCell ref="A19:N19"/>
    <mergeCell ref="F10:H10"/>
    <mergeCell ref="I10:K10"/>
    <mergeCell ref="L10:N10"/>
    <mergeCell ref="R10:U10"/>
    <mergeCell ref="A12:B12"/>
    <mergeCell ref="A13:B13"/>
    <mergeCell ref="A14:B14"/>
    <mergeCell ref="A15:B15"/>
    <mergeCell ref="A16:B16"/>
    <mergeCell ref="C16:N16"/>
    <mergeCell ref="A10:B11"/>
    <mergeCell ref="C10:E10"/>
    <mergeCell ref="O10:Q10"/>
    <mergeCell ref="B23:N23"/>
    <mergeCell ref="B24:N24"/>
    <mergeCell ref="B25:N25"/>
    <mergeCell ref="B26:N26"/>
    <mergeCell ref="B27:N27"/>
    <mergeCell ref="B22:N22"/>
  </mergeCells>
  <conditionalFormatting sqref="U12">
    <cfRule type="cellIs" priority="17" dxfId="42" operator="greaterThan" stopIfTrue="1">
      <formula>t_14_t</formula>
    </cfRule>
  </conditionalFormatting>
  <conditionalFormatting sqref="U13">
    <cfRule type="cellIs" priority="3" dxfId="42" operator="greaterThan" stopIfTrue="1">
      <formula>t_14_t</formula>
    </cfRule>
    <cfRule type="cellIs" priority="16" dxfId="42" operator="greaterThan" stopIfTrue="1">
      <formula>total_3_2</formula>
    </cfRule>
  </conditionalFormatting>
  <conditionalFormatting sqref="R12">
    <cfRule type="cellIs" priority="15" dxfId="42" operator="greaterThan" stopIfTrue="1">
      <formula>totalf_14_t</formula>
    </cfRule>
  </conditionalFormatting>
  <conditionalFormatting sqref="R13">
    <cfRule type="cellIs" priority="14" dxfId="42" operator="greaterThan" stopIfTrue="1">
      <formula>totalf_14_t</formula>
    </cfRule>
  </conditionalFormatting>
  <conditionalFormatting sqref="R14">
    <cfRule type="cellIs" priority="13" dxfId="42" operator="greaterThan" stopIfTrue="1">
      <formula>totalf_14_t</formula>
    </cfRule>
  </conditionalFormatting>
  <conditionalFormatting sqref="R15">
    <cfRule type="cellIs" priority="12" dxfId="42" operator="greaterThan" stopIfTrue="1">
      <formula>totalf_14_t</formula>
    </cfRule>
  </conditionalFormatting>
  <conditionalFormatting sqref="S12">
    <cfRule type="cellIs" priority="11" dxfId="42" operator="greaterThan" stopIfTrue="1">
      <formula>totalm_14_t</formula>
    </cfRule>
  </conditionalFormatting>
  <conditionalFormatting sqref="S13">
    <cfRule type="cellIs" priority="10" dxfId="42" operator="greaterThan" stopIfTrue="1">
      <formula>totalm_14_t</formula>
    </cfRule>
  </conditionalFormatting>
  <conditionalFormatting sqref="S14">
    <cfRule type="cellIs" priority="9" dxfId="42" operator="greaterThan" stopIfTrue="1">
      <formula>totalm_14_t</formula>
    </cfRule>
  </conditionalFormatting>
  <conditionalFormatting sqref="S15">
    <cfRule type="cellIs" priority="8" dxfId="42" operator="greaterThan" stopIfTrue="1">
      <formula>totalm_14_t</formula>
    </cfRule>
  </conditionalFormatting>
  <conditionalFormatting sqref="T12">
    <cfRule type="cellIs" priority="7" dxfId="42" operator="greaterThan" stopIfTrue="1">
      <formula>na_14_t</formula>
    </cfRule>
  </conditionalFormatting>
  <conditionalFormatting sqref="T13">
    <cfRule type="cellIs" priority="6" dxfId="42" operator="greaterThan" stopIfTrue="1">
      <formula>na_14_t</formula>
    </cfRule>
  </conditionalFormatting>
  <conditionalFormatting sqref="T14">
    <cfRule type="cellIs" priority="5" dxfId="42" operator="greaterThan" stopIfTrue="1">
      <formula>na_14_t</formula>
    </cfRule>
  </conditionalFormatting>
  <conditionalFormatting sqref="T15">
    <cfRule type="cellIs" priority="4" dxfId="42" operator="greaterThan" stopIfTrue="1">
      <formula>na_14_t</formula>
    </cfRule>
  </conditionalFormatting>
  <conditionalFormatting sqref="U14">
    <cfRule type="cellIs" priority="2" dxfId="42" operator="greaterThan" stopIfTrue="1">
      <formula>t_14_t</formula>
    </cfRule>
  </conditionalFormatting>
  <conditionalFormatting sqref="U15">
    <cfRule type="cellIs" priority="1" dxfId="42" operator="greaterThan" stopIfTrue="1">
      <formula>t_14_t</formula>
    </cfRule>
  </conditionalFormatting>
  <dataValidations count="11">
    <dataValidation type="textLength" operator="lessThanOrEqual" allowBlank="1" showInputMessage="1" showErrorMessage="1" error="The note you are trying to enter is too long for this field (greater than 255 characters). Please use the General Comments sheet for this note!" sqref="C16:N18">
      <formula1>255</formula1>
    </dataValidation>
    <dataValidation type="custom" allowBlank="1" showInputMessage="1" showErrorMessage="1" promptTitle="CAUTION" prompt="IF RED, number is greater than total clients whose gender is NA with SMI (as reported on Table 14A)" errorTitle="CAUTION" error="Do not enter, this is an automatically calculated total!" sqref="T15">
      <formula1>"none"</formula1>
    </dataValidation>
    <dataValidation type="custom" allowBlank="1" showInputMessage="1" showErrorMessage="1" promptTitle="CAUTION" prompt="IF RED, number is greater than total clients with SMI (as reported on Table 14A)" errorTitle="CAUTION" error="Do not enter, this is an automatically calculated total!" sqref="U15">
      <formula1>"None"</formula1>
    </dataValidation>
    <dataValidation type="textLength" operator="equal" showErrorMessage="1" promptTitle="Enter a 2 character state name." prompt="Please enter a two character state abbreviation only." errorTitle="Invalid state name entered." error="Please enter the two character state abbreviation only." sqref="C9:O9">
      <formula1>2</formula1>
    </dataValidation>
    <dataValidation type="custom" allowBlank="1" showInputMessage="1" showErrorMessage="1" promptTitle="CAUTION" prompt="IF RED, number is greater than total female clients with SMI (as reported on Table 14A)" errorTitle="CAUTION" error="Do not enter, this is an automatically calculated total!" sqref="R15">
      <formula1>"none"</formula1>
    </dataValidation>
    <dataValidation type="custom" allowBlank="1" showInputMessage="1" showErrorMessage="1" promptTitle="CAUTION" prompt="IF RED, number is greater than total male clients with SMI (as reported on Table 14A)" errorTitle="CAUTION" error="Do not enter, this is an automatically calculated total!" sqref="S12 S13 S14 S15">
      <formula1>"none"</formula1>
    </dataValidation>
    <dataValidation type="custom" allowBlank="1" showInputMessage="1" showErrorMessage="1" promptTitle="CAUTION" prompt="IF RED, number is greater than total clients whose gender is NA with SMI (as reported on Table 14A)" errorTitle="CAUTION" error="Do not enter, this is an automatically calculated total!" sqref="T14">
      <formula1>"none"</formula1>
    </dataValidation>
    <dataValidation type="custom" allowBlank="1" showInputMessage="1" showErrorMessage="1" promptTitle="CAUTION" prompt="IF RED, number is greater than total clients with SMI (as reported on Table 14A)" errorTitle="CAUTION" error="Do not enter, this is an automatically calculated total!" sqref="U12 U14">
      <formula1>"None"</formula1>
    </dataValidation>
    <dataValidation type="custom" allowBlank="1" showInputMessage="1" showErrorMessage="1" promptTitle="CAUTION" prompt="IF RED, number is greater than total clients with SMI (as reported on Table 14A)" errorTitle="CAUTION" error="Do not enter, this is an automatically calculated total!" sqref="U13">
      <formula1>"None"</formula1>
    </dataValidation>
    <dataValidation type="custom" allowBlank="1" showInputMessage="1" showErrorMessage="1" promptTitle="CAUTION" prompt="IF RED, number is greater than total clients whose gender is NA with SMI (as reported on Table 14A)" errorTitle="CAUTION" error="Do not enter, this is an automatically calculated total!" sqref="T12 T13">
      <formula1>"none"</formula1>
    </dataValidation>
    <dataValidation type="custom" allowBlank="1" showInputMessage="1" showErrorMessage="1" promptTitle="CAUTION" prompt="IF RED, number is greater than total female clients with SMI (as reported on Table 14A)" errorTitle="CAUTION" error="Do not enter, this is an automatically calculated total!" sqref="R12 R13 R14">
      <formula1>"none"</formula1>
    </dataValidation>
  </dataValidations>
  <printOptions/>
  <pageMargins left="0.51" right="0.37" top="0.66" bottom="0.72" header="0.5" footer="0.5"/>
  <pageSetup horizontalDpi="600" verticalDpi="600" orientation="landscape" scale="98" r:id="rId1"/>
  <headerFooter alignWithMargins="0">
    <oddFooter>&amp;LFY 2017 Uniform Reporting System (URS) Table 15A&amp;RPage &amp;P</oddFooter>
  </headerFooter>
  <colBreaks count="1" manualBreakCount="1">
    <brk id="26" max="65535" man="1"/>
  </colBreaks>
</worksheet>
</file>

<file path=xl/worksheets/sheet9.xml><?xml version="1.0" encoding="utf-8"?>
<worksheet xmlns="http://schemas.openxmlformats.org/spreadsheetml/2006/main" xmlns:r="http://schemas.openxmlformats.org/officeDocument/2006/relationships">
  <sheetPr codeName="Sheet21"/>
  <dimension ref="A1:Y62"/>
  <sheetViews>
    <sheetView zoomScaleSheetLayoutView="100" zoomScalePageLayoutView="0" workbookViewId="0" topLeftCell="A1">
      <selection activeCell="A1" sqref="A1"/>
    </sheetView>
  </sheetViews>
  <sheetFormatPr defaultColWidth="8.8515625" defaultRowHeight="12.75"/>
  <cols>
    <col min="1" max="1" width="32.28125" style="164" customWidth="1"/>
    <col min="2" max="2" width="9.28125" style="141" customWidth="1"/>
    <col min="3" max="3" width="6.7109375" style="141" customWidth="1"/>
    <col min="4" max="4" width="9.7109375" style="141" customWidth="1"/>
    <col min="5" max="5" width="9.28125" style="141" customWidth="1"/>
    <col min="6" max="6" width="9.7109375" style="141" customWidth="1"/>
    <col min="7" max="7" width="10.140625" style="141" customWidth="1"/>
    <col min="8" max="8" width="10.7109375" style="141" customWidth="1"/>
    <col min="9" max="9" width="9.421875" style="141" customWidth="1"/>
    <col min="10" max="10" width="7.57421875" style="141" customWidth="1"/>
    <col min="11" max="11" width="7.7109375" style="141" customWidth="1"/>
    <col min="12" max="12" width="8.00390625" style="141" customWidth="1"/>
    <col min="13" max="21" width="9.140625" style="141" customWidth="1"/>
    <col min="22" max="16384" width="8.8515625" style="141" customWidth="1"/>
  </cols>
  <sheetData>
    <row r="1" ht="12.75">
      <c r="A1" s="140" t="s">
        <v>289</v>
      </c>
    </row>
    <row r="2" ht="12.75">
      <c r="A2" s="394"/>
    </row>
    <row r="3" spans="1:11" s="142" customFormat="1" ht="15.75" customHeight="1">
      <c r="A3" s="578" t="s">
        <v>187</v>
      </c>
      <c r="B3" s="579"/>
      <c r="C3" s="579"/>
      <c r="D3" s="579"/>
      <c r="E3" s="579"/>
      <c r="F3" s="579"/>
      <c r="G3" s="579"/>
      <c r="H3" s="579"/>
      <c r="I3" s="579"/>
      <c r="J3" s="579"/>
      <c r="K3" s="579"/>
    </row>
    <row r="4" spans="1:11" s="142" customFormat="1" ht="12">
      <c r="A4" s="143" t="s">
        <v>188</v>
      </c>
      <c r="B4" s="144"/>
      <c r="C4" s="144"/>
      <c r="D4" s="144"/>
      <c r="E4" s="144"/>
      <c r="F4" s="144"/>
      <c r="G4" s="144"/>
      <c r="H4" s="144"/>
      <c r="I4" s="144"/>
      <c r="J4" s="144"/>
      <c r="K4" s="144"/>
    </row>
    <row r="5" spans="1:11" s="142" customFormat="1" ht="27" customHeight="1">
      <c r="A5" s="580" t="s">
        <v>37</v>
      </c>
      <c r="B5" s="580"/>
      <c r="C5" s="580"/>
      <c r="D5" s="580"/>
      <c r="E5" s="580"/>
      <c r="F5" s="580"/>
      <c r="G5" s="580"/>
      <c r="H5" s="580"/>
      <c r="I5" s="580"/>
      <c r="J5" s="581"/>
      <c r="K5" s="581"/>
    </row>
    <row r="6" s="72" customFormat="1" ht="8.25" customHeight="1"/>
    <row r="7" s="72" customFormat="1" ht="18" customHeight="1">
      <c r="A7" s="73" t="s">
        <v>151</v>
      </c>
    </row>
    <row r="8" s="72" customFormat="1" ht="8.25" customHeight="1"/>
    <row r="9" spans="1:11" s="142" customFormat="1" ht="7.5" customHeight="1">
      <c r="A9" s="145"/>
      <c r="B9" s="145"/>
      <c r="C9" s="145"/>
      <c r="D9" s="145"/>
      <c r="E9" s="145"/>
      <c r="F9" s="145"/>
      <c r="G9" s="145"/>
      <c r="H9" s="145"/>
      <c r="I9" s="145"/>
      <c r="J9" s="146"/>
      <c r="K9" s="146"/>
    </row>
    <row r="10" s="142" customFormat="1" ht="12.75">
      <c r="A10" s="147" t="s">
        <v>84</v>
      </c>
    </row>
    <row r="11" spans="1:12" ht="12.75">
      <c r="A11" s="353" t="s">
        <v>189</v>
      </c>
      <c r="B11" s="148"/>
      <c r="C11" s="148"/>
      <c r="D11" s="148"/>
      <c r="E11" s="148"/>
      <c r="F11" s="148"/>
      <c r="G11" s="148"/>
      <c r="H11" s="148"/>
      <c r="I11" s="148"/>
      <c r="J11" s="148"/>
      <c r="K11" s="148"/>
      <c r="L11" s="149"/>
    </row>
    <row r="12" spans="1:12" ht="12.75">
      <c r="A12" s="354" t="s">
        <v>280</v>
      </c>
      <c r="B12" s="451" t="s">
        <v>278</v>
      </c>
      <c r="C12" s="591"/>
      <c r="D12" s="591"/>
      <c r="E12" s="591"/>
      <c r="F12" s="591"/>
      <c r="G12" s="451" t="s">
        <v>279</v>
      </c>
      <c r="H12" s="574"/>
      <c r="I12" s="575"/>
      <c r="J12" s="575"/>
      <c r="K12" s="575"/>
      <c r="L12" s="576"/>
    </row>
    <row r="13" spans="1:12" ht="12.75">
      <c r="A13" s="354" t="s">
        <v>270</v>
      </c>
      <c r="B13" s="582"/>
      <c r="C13" s="582"/>
      <c r="D13" s="582"/>
      <c r="E13" s="582"/>
      <c r="F13" s="582"/>
      <c r="G13" s="582"/>
      <c r="H13" s="582"/>
      <c r="I13" s="582"/>
      <c r="J13" s="582"/>
      <c r="K13" s="582"/>
      <c r="L13" s="583"/>
    </row>
    <row r="14" spans="1:12" s="142" customFormat="1" ht="42.75" customHeight="1">
      <c r="A14" s="350"/>
      <c r="B14" s="351" t="s">
        <v>190</v>
      </c>
      <c r="C14" s="351" t="s">
        <v>191</v>
      </c>
      <c r="D14" s="351" t="s">
        <v>192</v>
      </c>
      <c r="E14" s="351" t="s">
        <v>193</v>
      </c>
      <c r="F14" s="351" t="s">
        <v>194</v>
      </c>
      <c r="G14" s="351" t="s">
        <v>195</v>
      </c>
      <c r="H14" s="351" t="s">
        <v>196</v>
      </c>
      <c r="I14" s="351" t="s">
        <v>197</v>
      </c>
      <c r="J14" s="351" t="s">
        <v>74</v>
      </c>
      <c r="K14" s="351" t="s">
        <v>198</v>
      </c>
      <c r="L14" s="352" t="s">
        <v>51</v>
      </c>
    </row>
    <row r="15" spans="1:13" ht="12.75">
      <c r="A15" s="345" t="s">
        <v>199</v>
      </c>
      <c r="B15" s="403"/>
      <c r="C15" s="404"/>
      <c r="D15" s="404"/>
      <c r="E15" s="404"/>
      <c r="F15" s="404"/>
      <c r="G15" s="404"/>
      <c r="H15" s="404"/>
      <c r="I15" s="404"/>
      <c r="J15" s="404"/>
      <c r="K15" s="404"/>
      <c r="L15" s="405">
        <f>SUM(B15:K15)</f>
        <v>0</v>
      </c>
      <c r="M15" s="270"/>
    </row>
    <row r="16" spans="1:13" ht="12.75">
      <c r="A16" s="345" t="s">
        <v>200</v>
      </c>
      <c r="B16" s="403"/>
      <c r="C16" s="404"/>
      <c r="D16" s="404"/>
      <c r="E16" s="404"/>
      <c r="F16" s="404"/>
      <c r="G16" s="404"/>
      <c r="H16" s="404"/>
      <c r="I16" s="404"/>
      <c r="J16" s="404"/>
      <c r="K16" s="404"/>
      <c r="L16" s="405">
        <f>SUM(B16:K16)</f>
        <v>0</v>
      </c>
      <c r="M16" s="270"/>
    </row>
    <row r="17" spans="1:13" ht="12.75">
      <c r="A17" s="346" t="s">
        <v>201</v>
      </c>
      <c r="B17" s="403"/>
      <c r="C17" s="406"/>
      <c r="D17" s="404"/>
      <c r="E17" s="406"/>
      <c r="F17" s="406"/>
      <c r="G17" s="404"/>
      <c r="H17" s="404"/>
      <c r="I17" s="404"/>
      <c r="J17" s="404"/>
      <c r="K17" s="404"/>
      <c r="L17" s="405">
        <f>SUM(B17:K17)</f>
        <v>0</v>
      </c>
      <c r="M17" s="270"/>
    </row>
    <row r="18" spans="1:13" ht="12.75">
      <c r="A18" s="346" t="s">
        <v>60</v>
      </c>
      <c r="B18" s="403"/>
      <c r="C18" s="404"/>
      <c r="D18" s="404"/>
      <c r="E18" s="404"/>
      <c r="F18" s="404"/>
      <c r="G18" s="404"/>
      <c r="H18" s="404"/>
      <c r="I18" s="404"/>
      <c r="J18" s="404"/>
      <c r="K18" s="404"/>
      <c r="L18" s="405">
        <f>SUM(B18:K18)</f>
        <v>0</v>
      </c>
      <c r="M18" s="270"/>
    </row>
    <row r="19" spans="1:13" ht="12.75">
      <c r="A19" s="349" t="s">
        <v>202</v>
      </c>
      <c r="B19" s="407">
        <f aca="true" t="shared" si="0" ref="B19:L19">SUM(B15:B18)</f>
        <v>0</v>
      </c>
      <c r="C19" s="407">
        <f t="shared" si="0"/>
        <v>0</v>
      </c>
      <c r="D19" s="407">
        <f t="shared" si="0"/>
        <v>0</v>
      </c>
      <c r="E19" s="407">
        <f t="shared" si="0"/>
        <v>0</v>
      </c>
      <c r="F19" s="407">
        <f t="shared" si="0"/>
        <v>0</v>
      </c>
      <c r="G19" s="407">
        <f t="shared" si="0"/>
        <v>0</v>
      </c>
      <c r="H19" s="407">
        <f t="shared" si="0"/>
        <v>0</v>
      </c>
      <c r="I19" s="407">
        <f t="shared" si="0"/>
        <v>0</v>
      </c>
      <c r="J19" s="407">
        <f t="shared" si="0"/>
        <v>0</v>
      </c>
      <c r="K19" s="407">
        <f t="shared" si="0"/>
        <v>0</v>
      </c>
      <c r="L19" s="405">
        <f t="shared" si="0"/>
        <v>0</v>
      </c>
      <c r="M19" s="270"/>
    </row>
    <row r="20" spans="1:12" ht="10.5" customHeight="1">
      <c r="A20" s="348">
        <f>IF(MAX(B20:K20)=0,"","Total by Gender differs from Total by Age")</f>
      </c>
      <c r="B20" s="408">
        <f aca="true" t="shared" si="1" ref="B20:K20">IF(B19-B24=0,"",(B19-B24))</f>
      </c>
      <c r="C20" s="408"/>
      <c r="D20" s="408">
        <f t="shared" si="1"/>
      </c>
      <c r="E20" s="408">
        <f t="shared" si="1"/>
      </c>
      <c r="F20" s="408">
        <f t="shared" si="1"/>
      </c>
      <c r="G20" s="408">
        <f t="shared" si="1"/>
      </c>
      <c r="H20" s="408">
        <f t="shared" si="1"/>
      </c>
      <c r="I20" s="408">
        <f t="shared" si="1"/>
      </c>
      <c r="J20" s="408">
        <f t="shared" si="1"/>
      </c>
      <c r="K20" s="408">
        <f t="shared" si="1"/>
      </c>
      <c r="L20" s="409"/>
    </row>
    <row r="21" spans="1:13" ht="12.75">
      <c r="A21" s="347" t="s">
        <v>136</v>
      </c>
      <c r="B21" s="410"/>
      <c r="C21" s="410"/>
      <c r="D21" s="410"/>
      <c r="E21" s="410"/>
      <c r="F21" s="410"/>
      <c r="G21" s="410"/>
      <c r="H21" s="410"/>
      <c r="I21" s="410"/>
      <c r="J21" s="410"/>
      <c r="K21" s="410"/>
      <c r="L21" s="405">
        <f>SUM(B21:K21)</f>
        <v>0</v>
      </c>
      <c r="M21" s="270"/>
    </row>
    <row r="22" spans="1:13" ht="12.75">
      <c r="A22" s="347" t="s">
        <v>137</v>
      </c>
      <c r="B22" s="410"/>
      <c r="C22" s="410"/>
      <c r="D22" s="410"/>
      <c r="E22" s="410"/>
      <c r="F22" s="410"/>
      <c r="G22" s="410"/>
      <c r="H22" s="410"/>
      <c r="I22" s="410"/>
      <c r="J22" s="410"/>
      <c r="K22" s="410"/>
      <c r="L22" s="411">
        <f>SUM(B22:K22)</f>
        <v>0</v>
      </c>
      <c r="M22" s="270"/>
    </row>
    <row r="23" spans="1:13" ht="12.75">
      <c r="A23" s="347" t="s">
        <v>60</v>
      </c>
      <c r="B23" s="410"/>
      <c r="C23" s="410"/>
      <c r="D23" s="410"/>
      <c r="E23" s="410"/>
      <c r="F23" s="410"/>
      <c r="G23" s="410"/>
      <c r="H23" s="410"/>
      <c r="I23" s="410"/>
      <c r="J23" s="410"/>
      <c r="K23" s="410"/>
      <c r="L23" s="405">
        <f>SUM(B23:K23)</f>
        <v>0</v>
      </c>
      <c r="M23" s="270"/>
    </row>
    <row r="24" spans="1:13" ht="12.75">
      <c r="A24" s="349" t="s">
        <v>202</v>
      </c>
      <c r="B24" s="407">
        <f aca="true" t="shared" si="2" ref="B24:L24">SUM(B21:B23)</f>
        <v>0</v>
      </c>
      <c r="C24" s="407">
        <f t="shared" si="2"/>
        <v>0</v>
      </c>
      <c r="D24" s="407">
        <f t="shared" si="2"/>
        <v>0</v>
      </c>
      <c r="E24" s="407">
        <f t="shared" si="2"/>
        <v>0</v>
      </c>
      <c r="F24" s="407">
        <f t="shared" si="2"/>
        <v>0</v>
      </c>
      <c r="G24" s="407">
        <f t="shared" si="2"/>
        <v>0</v>
      </c>
      <c r="H24" s="407">
        <f t="shared" si="2"/>
        <v>0</v>
      </c>
      <c r="I24" s="407">
        <f t="shared" si="2"/>
        <v>0</v>
      </c>
      <c r="J24" s="407">
        <f t="shared" si="2"/>
        <v>0</v>
      </c>
      <c r="K24" s="407">
        <f t="shared" si="2"/>
        <v>0</v>
      </c>
      <c r="L24" s="405">
        <f t="shared" si="2"/>
        <v>0</v>
      </c>
      <c r="M24" s="270"/>
    </row>
    <row r="25" spans="1:13" ht="12" customHeight="1">
      <c r="A25" s="348">
        <f>IF(MAX(B25:K25)=0,"","Total by Race/Ethnicity differs from Total by Age")</f>
      </c>
      <c r="B25" s="408">
        <f aca="true" t="shared" si="3" ref="B25:K25">IF(B$19-B34=0,"",(B$19-B34))</f>
      </c>
      <c r="C25" s="408">
        <f t="shared" si="3"/>
      </c>
      <c r="D25" s="408">
        <f t="shared" si="3"/>
      </c>
      <c r="E25" s="408">
        <f t="shared" si="3"/>
      </c>
      <c r="F25" s="408">
        <f t="shared" si="3"/>
      </c>
      <c r="G25" s="408">
        <f t="shared" si="3"/>
      </c>
      <c r="H25" s="408">
        <f t="shared" si="3"/>
      </c>
      <c r="I25" s="408">
        <f t="shared" si="3"/>
      </c>
      <c r="J25" s="408">
        <f t="shared" si="3"/>
      </c>
      <c r="K25" s="408">
        <f t="shared" si="3"/>
      </c>
      <c r="L25" s="409"/>
      <c r="M25" s="270"/>
    </row>
    <row r="26" spans="1:13" ht="12.75">
      <c r="A26" s="346" t="s">
        <v>203</v>
      </c>
      <c r="B26" s="410"/>
      <c r="C26" s="410"/>
      <c r="D26" s="410"/>
      <c r="E26" s="410"/>
      <c r="F26" s="410"/>
      <c r="G26" s="410"/>
      <c r="H26" s="410"/>
      <c r="I26" s="410"/>
      <c r="J26" s="410"/>
      <c r="K26" s="410"/>
      <c r="L26" s="412">
        <f aca="true" t="shared" si="4" ref="L26:L33">SUM(B26:K26)</f>
        <v>0</v>
      </c>
      <c r="M26" s="270"/>
    </row>
    <row r="27" spans="1:13" ht="12.75">
      <c r="A27" s="346" t="s">
        <v>53</v>
      </c>
      <c r="B27" s="403"/>
      <c r="C27" s="410"/>
      <c r="D27" s="410"/>
      <c r="E27" s="410"/>
      <c r="F27" s="410"/>
      <c r="G27" s="410"/>
      <c r="H27" s="410"/>
      <c r="I27" s="410"/>
      <c r="J27" s="410"/>
      <c r="K27" s="410"/>
      <c r="L27" s="412">
        <f t="shared" si="4"/>
        <v>0</v>
      </c>
      <c r="M27" s="270"/>
    </row>
    <row r="28" spans="1:13" ht="12.75">
      <c r="A28" s="346" t="s">
        <v>204</v>
      </c>
      <c r="B28" s="403"/>
      <c r="C28" s="410"/>
      <c r="D28" s="410"/>
      <c r="E28" s="410"/>
      <c r="F28" s="410"/>
      <c r="G28" s="410"/>
      <c r="H28" s="410"/>
      <c r="I28" s="410"/>
      <c r="J28" s="410"/>
      <c r="K28" s="410"/>
      <c r="L28" s="412">
        <f t="shared" si="4"/>
        <v>0</v>
      </c>
      <c r="M28" s="270"/>
    </row>
    <row r="29" spans="1:13" ht="12.75">
      <c r="A29" s="346" t="s">
        <v>205</v>
      </c>
      <c r="B29" s="403"/>
      <c r="C29" s="410"/>
      <c r="D29" s="410"/>
      <c r="E29" s="410"/>
      <c r="F29" s="410"/>
      <c r="G29" s="410"/>
      <c r="H29" s="410"/>
      <c r="I29" s="410"/>
      <c r="J29" s="410"/>
      <c r="K29" s="410"/>
      <c r="L29" s="412">
        <f t="shared" si="4"/>
        <v>0</v>
      </c>
      <c r="M29" s="270"/>
    </row>
    <row r="30" spans="1:13" ht="12.75">
      <c r="A30" s="346" t="s">
        <v>206</v>
      </c>
      <c r="B30" s="403"/>
      <c r="C30" s="410"/>
      <c r="D30" s="410"/>
      <c r="E30" s="410"/>
      <c r="F30" s="410"/>
      <c r="G30" s="410"/>
      <c r="H30" s="410"/>
      <c r="I30" s="410"/>
      <c r="J30" s="410"/>
      <c r="K30" s="410"/>
      <c r="L30" s="412">
        <f t="shared" si="4"/>
        <v>0</v>
      </c>
      <c r="M30" s="270"/>
    </row>
    <row r="31" spans="1:13" ht="12.75">
      <c r="A31" s="345" t="s">
        <v>207</v>
      </c>
      <c r="B31" s="403"/>
      <c r="C31" s="410"/>
      <c r="D31" s="410"/>
      <c r="E31" s="410"/>
      <c r="F31" s="410"/>
      <c r="G31" s="410"/>
      <c r="H31" s="410"/>
      <c r="I31" s="410"/>
      <c r="J31" s="410"/>
      <c r="K31" s="410"/>
      <c r="L31" s="412">
        <f t="shared" si="4"/>
        <v>0</v>
      </c>
      <c r="M31" s="270"/>
    </row>
    <row r="32" spans="1:13" ht="12.75">
      <c r="A32" s="346" t="s">
        <v>100</v>
      </c>
      <c r="B32" s="403"/>
      <c r="C32" s="410"/>
      <c r="D32" s="410"/>
      <c r="E32" s="410"/>
      <c r="F32" s="410"/>
      <c r="G32" s="410"/>
      <c r="H32" s="410"/>
      <c r="I32" s="410"/>
      <c r="J32" s="410"/>
      <c r="K32" s="410"/>
      <c r="L32" s="412">
        <f t="shared" si="4"/>
        <v>0</v>
      </c>
      <c r="M32" s="270"/>
    </row>
    <row r="33" spans="1:13" ht="12.75">
      <c r="A33" s="346" t="s">
        <v>208</v>
      </c>
      <c r="B33" s="403"/>
      <c r="C33" s="410"/>
      <c r="D33" s="410"/>
      <c r="E33" s="410"/>
      <c r="F33" s="410"/>
      <c r="G33" s="410"/>
      <c r="H33" s="410"/>
      <c r="I33" s="410"/>
      <c r="J33" s="410"/>
      <c r="K33" s="410"/>
      <c r="L33" s="405">
        <f t="shared" si="4"/>
        <v>0</v>
      </c>
      <c r="M33" s="270"/>
    </row>
    <row r="34" spans="1:13" ht="12.75">
      <c r="A34" s="349" t="s">
        <v>202</v>
      </c>
      <c r="B34" s="407">
        <f aca="true" t="shared" si="5" ref="B34:L34">SUM(B26:B33)</f>
        <v>0</v>
      </c>
      <c r="C34" s="407">
        <f t="shared" si="5"/>
        <v>0</v>
      </c>
      <c r="D34" s="407">
        <f t="shared" si="5"/>
        <v>0</v>
      </c>
      <c r="E34" s="407">
        <f t="shared" si="5"/>
        <v>0</v>
      </c>
      <c r="F34" s="407">
        <f t="shared" si="5"/>
        <v>0</v>
      </c>
      <c r="G34" s="407">
        <f t="shared" si="5"/>
        <v>0</v>
      </c>
      <c r="H34" s="407">
        <f t="shared" si="5"/>
        <v>0</v>
      </c>
      <c r="I34" s="407">
        <f t="shared" si="5"/>
        <v>0</v>
      </c>
      <c r="J34" s="407">
        <f t="shared" si="5"/>
        <v>0</v>
      </c>
      <c r="K34" s="407">
        <f t="shared" si="5"/>
        <v>0</v>
      </c>
      <c r="L34" s="405">
        <f t="shared" si="5"/>
        <v>0</v>
      </c>
      <c r="M34" s="270"/>
    </row>
    <row r="35" spans="1:12" ht="12" customHeight="1">
      <c r="A35" s="348">
        <f>IF(MAX(B35:K35)=0,"","Total by Hispanic/Latino Origin differs from Total by Age")</f>
      </c>
      <c r="B35" s="408">
        <f aca="true" t="shared" si="6" ref="B35:K35">IF(B$19-B39=0,"",(B$19-B39))</f>
      </c>
      <c r="C35" s="408">
        <f t="shared" si="6"/>
      </c>
      <c r="D35" s="408">
        <f t="shared" si="6"/>
      </c>
      <c r="E35" s="408">
        <f t="shared" si="6"/>
      </c>
      <c r="F35" s="408">
        <f t="shared" si="6"/>
      </c>
      <c r="G35" s="408">
        <f t="shared" si="6"/>
      </c>
      <c r="H35" s="408">
        <f t="shared" si="6"/>
      </c>
      <c r="I35" s="408">
        <f t="shared" si="6"/>
      </c>
      <c r="J35" s="408">
        <f t="shared" si="6"/>
      </c>
      <c r="K35" s="408">
        <f t="shared" si="6"/>
      </c>
      <c r="L35" s="409"/>
    </row>
    <row r="36" spans="1:13" ht="12.75">
      <c r="A36" s="346" t="s">
        <v>209</v>
      </c>
      <c r="B36" s="413"/>
      <c r="C36" s="403"/>
      <c r="D36" s="403"/>
      <c r="E36" s="403"/>
      <c r="F36" s="403"/>
      <c r="G36" s="403"/>
      <c r="H36" s="403"/>
      <c r="I36" s="403"/>
      <c r="J36" s="403"/>
      <c r="K36" s="403"/>
      <c r="L36" s="405">
        <f>SUM(B36:K36)</f>
        <v>0</v>
      </c>
      <c r="M36" s="270"/>
    </row>
    <row r="37" spans="1:13" ht="12.75">
      <c r="A37" s="346" t="s">
        <v>210</v>
      </c>
      <c r="B37" s="413"/>
      <c r="C37" s="403"/>
      <c r="D37" s="403"/>
      <c r="E37" s="403"/>
      <c r="F37" s="403"/>
      <c r="G37" s="403"/>
      <c r="H37" s="403"/>
      <c r="I37" s="403"/>
      <c r="J37" s="403"/>
      <c r="K37" s="403"/>
      <c r="L37" s="405">
        <f>SUM(B37:K37)</f>
        <v>0</v>
      </c>
      <c r="M37" s="270"/>
    </row>
    <row r="38" spans="1:13" s="149" customFormat="1" ht="12.75">
      <c r="A38" s="346" t="s">
        <v>211</v>
      </c>
      <c r="B38" s="403"/>
      <c r="C38" s="403"/>
      <c r="D38" s="403"/>
      <c r="E38" s="403"/>
      <c r="F38" s="403"/>
      <c r="G38" s="403"/>
      <c r="H38" s="403"/>
      <c r="I38" s="403"/>
      <c r="J38" s="403"/>
      <c r="K38" s="403"/>
      <c r="L38" s="405">
        <f>SUM(B38:K38)</f>
        <v>0</v>
      </c>
      <c r="M38" s="270"/>
    </row>
    <row r="39" spans="1:25" s="150" customFormat="1" ht="12.75">
      <c r="A39" s="349" t="s">
        <v>202</v>
      </c>
      <c r="B39" s="407">
        <f aca="true" t="shared" si="7" ref="B39:L39">SUM(B36:B38)</f>
        <v>0</v>
      </c>
      <c r="C39" s="407">
        <f t="shared" si="7"/>
        <v>0</v>
      </c>
      <c r="D39" s="407">
        <f t="shared" si="7"/>
        <v>0</v>
      </c>
      <c r="E39" s="407">
        <f t="shared" si="7"/>
        <v>0</v>
      </c>
      <c r="F39" s="407">
        <f t="shared" si="7"/>
        <v>0</v>
      </c>
      <c r="G39" s="407">
        <f t="shared" si="7"/>
        <v>0</v>
      </c>
      <c r="H39" s="407">
        <f t="shared" si="7"/>
        <v>0</v>
      </c>
      <c r="I39" s="407">
        <f t="shared" si="7"/>
        <v>0</v>
      </c>
      <c r="J39" s="407">
        <f t="shared" si="7"/>
        <v>0</v>
      </c>
      <c r="K39" s="407">
        <f t="shared" si="7"/>
        <v>0</v>
      </c>
      <c r="L39" s="405">
        <f t="shared" si="7"/>
        <v>0</v>
      </c>
      <c r="M39" s="270"/>
      <c r="U39" s="577" t="s">
        <v>212</v>
      </c>
      <c r="V39" s="577" t="s">
        <v>147</v>
      </c>
      <c r="W39" s="152"/>
      <c r="X39" s="152"/>
      <c r="Y39" s="152"/>
    </row>
    <row r="40" spans="1:25" s="153" customFormat="1" ht="33" customHeight="1">
      <c r="A40" s="153" t="s">
        <v>98</v>
      </c>
      <c r="B40" s="586"/>
      <c r="C40" s="587"/>
      <c r="D40" s="587"/>
      <c r="E40" s="587"/>
      <c r="F40" s="587"/>
      <c r="G40" s="587"/>
      <c r="H40" s="587"/>
      <c r="I40" s="587"/>
      <c r="J40" s="587"/>
      <c r="K40" s="587"/>
      <c r="L40" s="588"/>
      <c r="U40" s="577"/>
      <c r="V40" s="577"/>
      <c r="W40" s="151" t="s">
        <v>149</v>
      </c>
      <c r="X40" s="151" t="s">
        <v>150</v>
      </c>
      <c r="Y40" s="151" t="s">
        <v>74</v>
      </c>
    </row>
    <row r="41" spans="1:25" s="72" customFormat="1" ht="23.25" customHeight="1">
      <c r="A41" s="154" t="s">
        <v>213</v>
      </c>
      <c r="D41" s="155"/>
      <c r="E41" s="155"/>
      <c r="F41" s="155"/>
      <c r="G41" s="155"/>
      <c r="H41" s="155"/>
      <c r="I41" s="155"/>
      <c r="J41" s="590"/>
      <c r="K41" s="590"/>
      <c r="L41" s="590"/>
      <c r="U41" s="156" t="b">
        <v>0</v>
      </c>
      <c r="V41" s="156" t="b">
        <v>0</v>
      </c>
      <c r="W41" s="156" t="b">
        <v>0</v>
      </c>
      <c r="X41" s="156" t="b">
        <v>0</v>
      </c>
      <c r="Y41" s="156" t="b">
        <v>0</v>
      </c>
    </row>
    <row r="42" spans="1:11" ht="15" customHeight="1">
      <c r="A42" s="157" t="s">
        <v>129</v>
      </c>
      <c r="B42" s="158"/>
      <c r="C42" s="158"/>
      <c r="D42" s="158"/>
      <c r="E42" s="158"/>
      <c r="F42" s="158"/>
      <c r="G42" s="158"/>
      <c r="H42" s="158"/>
      <c r="I42" s="158"/>
      <c r="J42" s="158"/>
      <c r="K42" s="158"/>
    </row>
    <row r="43" spans="1:11" ht="12" customHeight="1">
      <c r="A43" s="157"/>
      <c r="B43" s="158"/>
      <c r="C43" s="158"/>
      <c r="D43" s="158"/>
      <c r="E43" s="158"/>
      <c r="F43" s="158"/>
      <c r="G43" s="158"/>
      <c r="H43" s="158"/>
      <c r="I43" s="158"/>
      <c r="J43" s="158"/>
      <c r="K43" s="158"/>
    </row>
    <row r="44" spans="1:12" ht="12" customHeight="1">
      <c r="A44" s="159"/>
      <c r="B44" s="159"/>
      <c r="C44" s="159"/>
      <c r="D44" s="159"/>
      <c r="E44" s="159"/>
      <c r="F44" s="159"/>
      <c r="G44" s="159"/>
      <c r="H44" s="159"/>
      <c r="I44" s="159"/>
      <c r="J44" s="159"/>
      <c r="K44" s="159"/>
      <c r="L44" s="159"/>
    </row>
    <row r="45" ht="15.75">
      <c r="A45" s="160" t="s">
        <v>223</v>
      </c>
    </row>
    <row r="46" ht="9.75" customHeight="1">
      <c r="A46" s="161"/>
    </row>
    <row r="47" spans="1:12" ht="378" customHeight="1">
      <c r="A47" s="589" t="s">
        <v>50</v>
      </c>
      <c r="B47" s="589"/>
      <c r="C47" s="589"/>
      <c r="D47" s="589"/>
      <c r="E47" s="589"/>
      <c r="F47" s="589"/>
      <c r="G47" s="589"/>
      <c r="H47" s="589"/>
      <c r="I47" s="589"/>
      <c r="J47" s="589"/>
      <c r="K47" s="589"/>
      <c r="L47" s="589"/>
    </row>
    <row r="48" spans="1:11" ht="15" customHeight="1">
      <c r="A48" s="162"/>
      <c r="B48" s="163"/>
      <c r="C48" s="163"/>
      <c r="D48" s="163"/>
      <c r="E48" s="163"/>
      <c r="F48" s="163"/>
      <c r="G48" s="163"/>
      <c r="H48" s="163"/>
      <c r="I48" s="163"/>
      <c r="J48" s="163"/>
      <c r="K48" s="163"/>
    </row>
    <row r="49" spans="1:11" ht="7.5" customHeight="1">
      <c r="A49" s="162"/>
      <c r="B49" s="163"/>
      <c r="C49" s="163"/>
      <c r="D49" s="163"/>
      <c r="E49" s="163"/>
      <c r="F49" s="163"/>
      <c r="G49" s="163"/>
      <c r="H49" s="163"/>
      <c r="I49" s="163"/>
      <c r="J49" s="163"/>
      <c r="K49" s="163"/>
    </row>
    <row r="50" spans="1:11" ht="7.5" customHeight="1">
      <c r="A50" s="584"/>
      <c r="B50" s="585"/>
      <c r="C50" s="585"/>
      <c r="D50" s="585"/>
      <c r="E50" s="585"/>
      <c r="F50" s="585"/>
      <c r="G50" s="585"/>
      <c r="H50" s="585"/>
      <c r="I50" s="585"/>
      <c r="J50" s="585"/>
      <c r="K50" s="585"/>
    </row>
    <row r="51" ht="7.5" customHeight="1"/>
    <row r="52" ht="7.5" customHeight="1"/>
    <row r="53" ht="7.5" customHeight="1"/>
    <row r="54" ht="7.5" customHeight="1"/>
    <row r="55" ht="7.5" customHeight="1">
      <c r="A55" s="165"/>
    </row>
    <row r="56" ht="7.5" customHeight="1">
      <c r="A56" s="165"/>
    </row>
    <row r="57" ht="7.5" customHeight="1">
      <c r="A57" s="165"/>
    </row>
    <row r="58" ht="7.5" customHeight="1">
      <c r="A58" s="165"/>
    </row>
    <row r="59" ht="7.5" customHeight="1">
      <c r="A59" s="165"/>
    </row>
    <row r="60" ht="7.5" customHeight="1">
      <c r="A60" s="165"/>
    </row>
    <row r="61" ht="7.5" customHeight="1">
      <c r="A61" s="165"/>
    </row>
    <row r="62" ht="7.5" customHeight="1">
      <c r="A62" s="165"/>
    </row>
    <row r="63" ht="7.5" customHeight="1"/>
    <row r="64" ht="7.5" customHeight="1"/>
    <row r="65" ht="7.5" customHeight="1"/>
    <row r="66" ht="7.5" customHeight="1"/>
    <row r="67" ht="7.5" customHeight="1"/>
  </sheetData>
  <sheetProtection/>
  <protectedRanges>
    <protectedRange sqref="L38" name="Range8"/>
    <protectedRange sqref="L34 B34:K35" name="Range5"/>
    <protectedRange sqref="B24:B25 C24:L24 C25:K25" name="Range4"/>
    <protectedRange sqref="L19 B19:K20" name="Range3"/>
    <protectedRange sqref="B12:K14" name="Range2"/>
    <protectedRange sqref="B9:L10" name="Range1"/>
    <protectedRange sqref="U38:Y38" name="Range7"/>
    <protectedRange sqref="B18:K18" name="Range3_1"/>
    <protectedRange sqref="B15:K15" name="Range2_1"/>
    <protectedRange sqref="B23:K23" name="Range4_1"/>
    <protectedRange sqref="B33:K33" name="Range5_1"/>
    <protectedRange sqref="B26:K30" name="Range4_2"/>
  </protectedRanges>
  <mergeCells count="11">
    <mergeCell ref="C12:F12"/>
    <mergeCell ref="H12:L12"/>
    <mergeCell ref="V39:V40"/>
    <mergeCell ref="A3:K3"/>
    <mergeCell ref="A5:K5"/>
    <mergeCell ref="B13:L13"/>
    <mergeCell ref="A50:K50"/>
    <mergeCell ref="B40:L40"/>
    <mergeCell ref="A47:L47"/>
    <mergeCell ref="J41:L41"/>
    <mergeCell ref="U39:U40"/>
  </mergeCells>
  <conditionalFormatting sqref="L19">
    <cfRule type="cellIs" priority="4" dxfId="42" operator="greaterThan" stopIfTrue="1">
      <formula>totalt_2t</formula>
    </cfRule>
  </conditionalFormatting>
  <conditionalFormatting sqref="L24">
    <cfRule type="cellIs" priority="3" dxfId="42" operator="greaterThan" stopIfTrue="1">
      <formula>totalt_2t</formula>
    </cfRule>
  </conditionalFormatting>
  <conditionalFormatting sqref="L34">
    <cfRule type="cellIs" priority="2" dxfId="42" operator="greaterThan" stopIfTrue="1">
      <formula>totalt_2t</formula>
    </cfRule>
  </conditionalFormatting>
  <conditionalFormatting sqref="L39">
    <cfRule type="cellIs" priority="1" dxfId="42" operator="greaterThan" stopIfTrue="1">
      <formula>totalt_2t</formula>
    </cfRule>
  </conditionalFormatting>
  <dataValidations count="16">
    <dataValidation type="custom" allowBlank="1" showInputMessage="1" showErrorMessage="1" promptTitle="CAUTION" prompt="If RED, this total is greater than the Total in Table 2A" errorTitle="CAUTION" error="This is an automatic calculation of all races/ethnicities across all living situations." sqref="L39">
      <formula1>SUM(L36:L38)</formula1>
    </dataValidation>
    <dataValidation type="custom" allowBlank="1" showErrorMessage="1" promptTitle="CAUTION" prompt="This is an automatic calculation of all ages living in Private Residence." errorTitle="CAUTION!" error="This is an automatic calculation of all ages living in Private Residence." sqref="B19:K19">
      <formula1>"None"</formula1>
    </dataValidation>
    <dataValidation type="custom" allowBlank="1" showErrorMessage="1" promptTitle="CAUTION" prompt="This is an automatic calculation of all genders living in Private Residence." errorTitle="CAUTION" error="This is an automatic calculation of all genders living in Private Residence." sqref="B24:K24">
      <formula1>"None"</formula1>
    </dataValidation>
    <dataValidation type="custom" allowBlank="1" showErrorMessage="1" promptTitle="CAUTION" prompt="This is an automatic calculation of all races/ethnicities living in Private Residence." errorTitle="CAUTION" error="This is an automatic calculation of all races/ethnicities living in Private Residence." sqref="B34:K34">
      <formula1>"None"</formula1>
    </dataValidation>
    <dataValidation type="custom" allowBlank="1" showErrorMessage="1" promptTitle="CAUTION" prompt="This is an automatic calculation of all Hispanic/Latino categories living in Private Residence." errorTitle="CAUTION" error="This is an automatic calculation of all Hispanic/Latino categories living in Private Residence." sqref="B39:K39">
      <formula1>"None"</formula1>
    </dataValidation>
    <dataValidation type="textLength" operator="equal" showErrorMessage="1" promptTitle="Enter a 2 character state name." prompt="Please enter a two character state abbreviation only." errorTitle="Invalid state name entered." error="Please enter a two character state abbreviation only." sqref="B13:L13">
      <formula1>2</formula1>
    </dataValidation>
    <dataValidation type="textLength" operator="lessThanOrEqual" allowBlank="1" showErrorMessage="1" promptTitle="Footnote is too long!" prompt="Footnotes cannot be longer than 255 characters, please enter additional footnotes as a &quot;General Footnote&quot; on a separate page." errorTitle="Footnote is too long!" error="The note you are trying to enter is too long for this field (greater than 255 characters). Please use the General Comments sheet for this note!" sqref="B40:L40">
      <formula1>255</formula1>
    </dataValidation>
    <dataValidation type="custom" allowBlank="1" showErrorMessage="1" promptTitle="CAUTION" prompt="This is an automatic calculation of age 0-17 across all Living Situation categories." errorTitle="CAUTION!" error="This is an automatic calculation of age 0-17 across all Living Situation categories." sqref="L15:L18">
      <formula1>"None"</formula1>
    </dataValidation>
    <dataValidation type="custom" allowBlank="1" showErrorMessage="1" promptTitle="CAUTION" prompt="This is an automatic calculation of Females across all living situations" errorTitle="CAUTION!" error="This is an automatic calculation of females across all living situations" sqref="L21:L23">
      <formula1>"None"</formula1>
    </dataValidation>
    <dataValidation type="custom" allowBlank="1" showErrorMessage="1" promptTitle="CAUTION" prompt="This is an automatic calculation of American Indian/Alaska Natives across all living situation categories" errorTitle="CAUTION!" error="This is an automatic calculation of American Indian/Alaska Natives across all living situation categories" sqref="L26:L33">
      <formula1>"None"</formula1>
    </dataValidation>
    <dataValidation type="custom" allowBlank="1" showErrorMessage="1" promptTitle="CAUTION" prompt="This is an automatic calculation of &quot;Hispanic or Latino Origin&quot; across all living situation categories" errorTitle="CAUTION!" error="This is an automatic calculation of &quot;Hispanic or Latino Origin&quot; across all living situation categories" sqref="L36">
      <formula1>"None"</formula1>
    </dataValidation>
    <dataValidation type="custom" allowBlank="1" showErrorMessage="1" promptTitle="CAUTION" prompt="This is an automatic calculation of &quot;Non Hispanic or Latino Origin&quot; across all living situation categories" errorTitle="CAUTION!" error="This is an automatic calculation of &quot;Non Hispanic or Latino Origin&quot; across all living situation categories" sqref="L37">
      <formula1>"None"</formula1>
    </dataValidation>
    <dataValidation type="custom" allowBlank="1" showErrorMessage="1" promptTitle="CAUTION" prompt="This is an automatic calculation of &quot; Hispanic or Latino Origin Not Available&quot; across all living situation categories" errorTitle="CAUTION!" error="This is an automatic calculation of &quot; Hispanic or Latino Origin Not Available&quot; across all living situation categories" sqref="L38">
      <formula1>"None"</formula1>
    </dataValidation>
    <dataValidation type="custom" allowBlank="1" showInputMessage="1" showErrorMessage="1" promptTitle="CAUTION" prompt="If RED, this total is greater than the Total in Table 2A" errorTitle="CAUTION" error="This is an automatic calculation of all races/ethnicities living in Private Residence." sqref="L34">
      <formula1>"None"</formula1>
    </dataValidation>
    <dataValidation type="custom" allowBlank="1" showInputMessage="1" showErrorMessage="1" promptTitle="CAUTION" prompt="If RED, this total is greater than the Total in Table 2A" errorTitle="CAUTION" error="This is an automatic calculation of all genders living in Private Residence." sqref="L24">
      <formula1>"None"</formula1>
    </dataValidation>
    <dataValidation type="custom" allowBlank="1" showInputMessage="1" showErrorMessage="1" promptTitle="CAUTION" prompt="If RED, this total is greater than the Total in Table 2A" errorTitle="CAUTION!" error="This is an automatic calculation of all ages living in Private Residence." sqref="L19">
      <formula1>"None"</formula1>
    </dataValidation>
  </dataValidations>
  <printOptions/>
  <pageMargins left="0.74" right="0.25" top="0.58" bottom="0.5" header="0.25" footer="0.25"/>
  <pageSetup horizontalDpi="600" verticalDpi="600" orientation="landscape" scale="91" r:id="rId2"/>
  <headerFooter alignWithMargins="0">
    <oddFooter>&amp;L&amp;9FY 2017 Uniform Reporting System (URS) Table 15&amp;RPage &amp;P</oddFooter>
  </headerFooter>
  <rowBreaks count="1" manualBreakCount="1">
    <brk id="44" max="11"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aberhane</dc:creator>
  <cp:keywords/>
  <dc:description/>
  <cp:lastModifiedBy>Windows User</cp:lastModifiedBy>
  <cp:lastPrinted>2019-01-30T14:30:03Z</cp:lastPrinted>
  <dcterms:created xsi:type="dcterms:W3CDTF">2002-08-26T21:15:50Z</dcterms:created>
  <dcterms:modified xsi:type="dcterms:W3CDTF">2019-01-30T15:36:35Z</dcterms:modified>
  <cp:category/>
  <cp:version/>
  <cp:contentType/>
  <cp:contentStatus/>
</cp:coreProperties>
</file>