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"/>
    </mc:Choice>
  </mc:AlternateContent>
  <xr:revisionPtr revIDLastSave="0" documentId="8_{52751925-93BF-4F97-9623-45F2A19A939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urs &amp; cost to public" sheetId="1" r:id="rId1"/>
    <sheet name="Sheet2" sheetId="2" r:id="rId2"/>
    <sheet name="Sheet3" sheetId="3" r:id="rId3"/>
  </sheets>
  <definedNames>
    <definedName name="_xlnm.Print_Area" localSheetId="0">'hours &amp; cost to public'!$A$1:$J$30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9" i="1" l="1"/>
  <c r="F29" i="1"/>
  <c r="J26" i="1" l="1"/>
  <c r="G26" i="1" l="1"/>
  <c r="G18" i="1"/>
  <c r="G13" i="1"/>
  <c r="F26" i="1" l="1"/>
  <c r="F6" i="1"/>
  <c r="H6" i="1" l="1"/>
  <c r="J6" i="1" s="1"/>
  <c r="D17" i="1" l="1"/>
  <c r="F25" i="1"/>
  <c r="H25" i="1" s="1"/>
  <c r="J25" i="1" s="1"/>
  <c r="F23" i="1" l="1"/>
  <c r="H23" i="1" s="1"/>
  <c r="J23" i="1" s="1"/>
  <c r="F9" i="1"/>
  <c r="H9" i="1" s="1"/>
  <c r="J9" i="1" s="1"/>
  <c r="F17" i="1"/>
  <c r="H17" i="1" s="1"/>
  <c r="J17" i="1" s="1"/>
  <c r="D16" i="1"/>
  <c r="D24" i="1" s="1"/>
  <c r="F24" i="1" s="1"/>
  <c r="F12" i="1"/>
  <c r="H12" i="1" s="1"/>
  <c r="J12" i="1" s="1"/>
  <c r="F5" i="1"/>
  <c r="H5" i="1" s="1"/>
  <c r="J5" i="1" s="1"/>
  <c r="F7" i="1"/>
  <c r="H7" i="1" s="1"/>
  <c r="J7" i="1" s="1"/>
  <c r="F8" i="1"/>
  <c r="H8" i="1" s="1"/>
  <c r="J8" i="1" s="1"/>
  <c r="F10" i="1"/>
  <c r="H10" i="1" s="1"/>
  <c r="J10" i="1" s="1"/>
  <c r="F11" i="1"/>
  <c r="H11" i="1" s="1"/>
  <c r="J11" i="1" s="1"/>
  <c r="F13" i="1" l="1"/>
  <c r="H24" i="1"/>
  <c r="J24" i="1" s="1"/>
  <c r="F16" i="1"/>
  <c r="D22" i="1"/>
  <c r="D21" i="1"/>
  <c r="F21" i="1" s="1"/>
  <c r="H21" i="1" l="1"/>
  <c r="F22" i="1"/>
  <c r="H22" i="1" s="1"/>
  <c r="J22" i="1" s="1"/>
  <c r="J13" i="1"/>
  <c r="H13" i="1"/>
  <c r="H16" i="1"/>
  <c r="F18" i="1"/>
  <c r="M16" i="1" l="1"/>
  <c r="N16" i="1"/>
  <c r="J21" i="1"/>
  <c r="J16" i="1"/>
  <c r="J18" i="1" s="1"/>
  <c r="J29" i="1" s="1"/>
  <c r="H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marjorie.galanos</author>
  </authors>
  <commentList>
    <comment ref="E29" authorId="0" shapeId="0" xr:uid="{00000000-0006-0000-0000-000001000000}">
      <text>
        <r>
          <rPr>
            <b/>
            <sz val="8"/>
            <color indexed="81"/>
            <rFont val="Tahoma"/>
            <charset val="1"/>
          </rPr>
          <t>marjorie.galanos:</t>
        </r>
        <r>
          <rPr>
            <sz val="8"/>
            <color indexed="81"/>
            <rFont val="Tahoma"/>
            <charset val="1"/>
          </rPr>
          <t xml:space="preserve">
This # is used to reply to the "2 page NOTICE" of "estimated # of responses per respondent on page 2. PER: MLG 8/27/12.</t>
        </r>
      </text>
    </comment>
  </commentList>
</comments>
</file>

<file path=xl/sharedStrings.xml><?xml version="1.0" encoding="utf-8"?>
<sst xmlns="http://schemas.openxmlformats.org/spreadsheetml/2006/main" count="72" uniqueCount="55">
  <si>
    <t>REPORTING REQUIREMENTS - NO FORMS</t>
  </si>
  <si>
    <t>Written</t>
  </si>
  <si>
    <t>Intergov. Review Comments</t>
  </si>
  <si>
    <t>Project Performance Report</t>
  </si>
  <si>
    <t>Letter of Intent to Meet Conditions</t>
  </si>
  <si>
    <t>Request for Advance or Reimbursement</t>
  </si>
  <si>
    <t xml:space="preserve">Section of Regulation </t>
  </si>
  <si>
    <t xml:space="preserve">Title  </t>
  </si>
  <si>
    <t xml:space="preserve">Form Number      </t>
  </si>
  <si>
    <t xml:space="preserve">Estimated Number of Respondents </t>
  </si>
  <si>
    <t xml:space="preserve">Reports Filed Annually   </t>
  </si>
  <si>
    <t>Total Annual Responses</t>
  </si>
  <si>
    <t>Estimated Number of Hours Per Response</t>
  </si>
  <si>
    <t xml:space="preserve">Estimated Total Hours      </t>
  </si>
  <si>
    <t xml:space="preserve">Wage Class (per hour)   </t>
  </si>
  <si>
    <t>Cost to the Public</t>
  </si>
  <si>
    <t>Executive Summary</t>
  </si>
  <si>
    <t>Eligibility Discussion</t>
  </si>
  <si>
    <t>Assurances--Non-Construction Programs</t>
  </si>
  <si>
    <t>FORMS APPROVED UNDER THIS DOCKET</t>
  </si>
  <si>
    <t>Assurance Agreement</t>
  </si>
  <si>
    <t>Budget Information-Non-Construction Programs</t>
  </si>
  <si>
    <t>Grant Agreement</t>
  </si>
  <si>
    <t>Application for Federal Assistance (For Nonconstruction)</t>
  </si>
  <si>
    <t xml:space="preserve"> Form    SF-424         4040-0004   </t>
  </si>
  <si>
    <t>Form SF-424B       4040-0007</t>
  </si>
  <si>
    <t xml:space="preserve">USDA Rural Business-Cooperative Service </t>
  </si>
  <si>
    <t xml:space="preserve"> </t>
  </si>
  <si>
    <t>REPORTING REQUIREMENTS APPROVED UNDER OTHER OMB NUMBERS</t>
  </si>
  <si>
    <t>Financial Report -Semi-Annual</t>
  </si>
  <si>
    <t>Per : Section VI B of the NOFA.</t>
  </si>
  <si>
    <t>SUB TOTAL</t>
  </si>
  <si>
    <t>Total Annual</t>
  </si>
  <si>
    <t>Responses based on the 17 that actually get awarded</t>
  </si>
  <si>
    <t>Total est. number</t>
  </si>
  <si>
    <t>of hours per response TOTAL of the 17 that actually get awarded</t>
  </si>
  <si>
    <t>Form SF-424A   4040-0006</t>
  </si>
  <si>
    <t>TOTAL ALL APPLICANT COSTS</t>
  </si>
  <si>
    <t xml:space="preserve">Form RD 1942-46 </t>
  </si>
  <si>
    <t xml:space="preserve">Form RD  400-4  </t>
  </si>
  <si>
    <t>Scoring Criterion</t>
  </si>
  <si>
    <t>Performance Measures</t>
  </si>
  <si>
    <t>Section D (2)(g)</t>
  </si>
  <si>
    <t>Section D (2) (h)</t>
  </si>
  <si>
    <t>Section D (2) (i)</t>
  </si>
  <si>
    <t>Section D (2)(j)</t>
  </si>
  <si>
    <t>Section D (5)</t>
  </si>
  <si>
    <t>Section F (2)</t>
  </si>
  <si>
    <t>Section F(3)</t>
  </si>
  <si>
    <t>Section F(2)</t>
  </si>
  <si>
    <t>Form SF-270  4040-0012</t>
  </si>
  <si>
    <t>Form SF-425   4040-0014</t>
  </si>
  <si>
    <t>Budget/Work Plan</t>
  </si>
  <si>
    <t>Burden Estimate for Applicants for Socially-Disadvantaged Groups Grant Program 2018</t>
  </si>
  <si>
    <t>TOTAL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</si>
</sst>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0"/>
      <name val="Arial"/>
    </font>
    <font>
      <sz val="10"/>
      <name val="Arial"/>
    </font>
    <font>
      <u/>
      <sz val="10"/>
      <name val="Arial"/>
      <family val="2"/>
    </font>
    <font>
      <sz val="8"/>
      <name val="Arial"/>
    </font>
    <font>
      <sz val="10"/>
      <name val="Arial"/>
      <family val="2"/>
    </font>
    <font>
      <sz val="10"/>
      <color indexed="8"/>
      <name val="Arial"/>
    </font>
    <font>
      <sz val="10"/>
      <name val="Arial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rgb="FFFF0000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/>
    </xf>
    <xf numFmtId="164" fontId="0" fillId="0" borderId="0" xfId="1" applyNumberFormat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shrinkToFit="1"/>
    </xf>
    <xf numFmtId="0" fontId="2" fillId="0" borderId="0" xfId="0" applyFont="1" applyAlignment="1">
      <alignment horizontal="center"/>
    </xf>
    <xf numFmtId="0" fontId="5" fillId="0" borderId="0" xfId="0" applyNumberFormat="1" applyFont="1" applyFill="1" applyBorder="1" applyAlignment="1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Fill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 shrinkToFit="1"/>
    </xf>
    <xf numFmtId="164" fontId="6" fillId="0" borderId="0" xfId="1" applyNumberFormat="1" applyFont="1" applyFill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0" fontId="0" fillId="0" borderId="0" xfId="0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0" fillId="3" borderId="0" xfId="0" applyFill="1"/>
    <xf numFmtId="0" fontId="9" fillId="0" borderId="0" xfId="0" applyFont="1" applyAlignment="1">
      <alignment horizontal="center" wrapText="1"/>
    </xf>
    <xf numFmtId="0" fontId="10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44" fontId="10" fillId="2" borderId="0" xfId="1" applyFont="1" applyFill="1" applyAlignment="1">
      <alignment horizontal="center" wrapText="1"/>
    </xf>
    <xf numFmtId="0" fontId="0" fillId="0" borderId="1" xfId="0" applyFill="1" applyBorder="1" applyAlignment="1">
      <alignment horizontal="center" shrinkToFit="1"/>
    </xf>
    <xf numFmtId="0" fontId="0" fillId="0" borderId="1" xfId="0" applyFill="1" applyBorder="1" applyAlignment="1">
      <alignment horizontal="center" wrapText="1"/>
    </xf>
    <xf numFmtId="164" fontId="6" fillId="0" borderId="1" xfId="1" applyNumberFormat="1" applyFont="1" applyFill="1" applyBorder="1" applyAlignment="1">
      <alignment horizontal="center" wrapText="1"/>
    </xf>
    <xf numFmtId="164" fontId="0" fillId="0" borderId="1" xfId="0" applyNumberForma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12" fillId="0" borderId="0" xfId="0" applyNumberFormat="1" applyFont="1" applyFill="1" applyBorder="1" applyAlignment="1" applyProtection="1">
      <protection locked="0"/>
    </xf>
    <xf numFmtId="0" fontId="13" fillId="0" borderId="0" xfId="0" applyNumberFormat="1" applyFont="1" applyFill="1" applyBorder="1" applyAlignment="1" applyProtection="1">
      <protection locked="0"/>
    </xf>
    <xf numFmtId="14" fontId="13" fillId="0" borderId="0" xfId="0" applyNumberFormat="1" applyFont="1" applyFill="1" applyBorder="1" applyAlignment="1" applyProtection="1">
      <protection locked="0"/>
    </xf>
    <xf numFmtId="0" fontId="0" fillId="4" borderId="0" xfId="0" applyFill="1" applyAlignment="1">
      <alignment horizontal="center" wrapText="1"/>
    </xf>
    <xf numFmtId="0" fontId="0" fillId="4" borderId="0" xfId="0" applyFill="1"/>
    <xf numFmtId="0" fontId="10" fillId="4" borderId="0" xfId="0" applyFont="1" applyFill="1" applyAlignment="1">
      <alignment horizontal="right" wrapText="1"/>
    </xf>
    <xf numFmtId="0" fontId="11" fillId="4" borderId="0" xfId="0" applyFont="1" applyFill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44" fontId="10" fillId="4" borderId="0" xfId="1" applyFont="1" applyFill="1" applyAlignment="1">
      <alignment horizontal="center" wrapText="1"/>
    </xf>
    <xf numFmtId="0" fontId="9" fillId="0" borderId="0" xfId="0" applyFont="1" applyBorder="1" applyAlignment="1">
      <alignment horizontal="right"/>
    </xf>
    <xf numFmtId="164" fontId="9" fillId="0" borderId="0" xfId="1" applyNumberFormat="1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164" fontId="6" fillId="0" borderId="0" xfId="1" applyNumberFormat="1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right" wrapText="1"/>
    </xf>
    <xf numFmtId="164" fontId="9" fillId="0" borderId="2" xfId="1" applyNumberFormat="1" applyFont="1" applyFill="1" applyBorder="1" applyAlignment="1">
      <alignment horizontal="center" wrapText="1"/>
    </xf>
    <xf numFmtId="164" fontId="9" fillId="0" borderId="2" xfId="0" applyNumberFormat="1" applyFont="1" applyFill="1" applyBorder="1" applyAlignment="1">
      <alignment horizontal="center" wrapText="1"/>
    </xf>
    <xf numFmtId="0" fontId="9" fillId="0" borderId="2" xfId="0" applyFont="1" applyFill="1" applyBorder="1"/>
    <xf numFmtId="0" fontId="9" fillId="0" borderId="0" xfId="0" applyFont="1"/>
    <xf numFmtId="0" fontId="4" fillId="0" borderId="0" xfId="0" applyFont="1" applyFill="1" applyAlignment="1">
      <alignment horizontal="center" shrinkToFit="1"/>
    </xf>
    <xf numFmtId="0" fontId="4" fillId="0" borderId="1" xfId="0" applyFont="1" applyFill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Normal="100" zoomScaleSheetLayoutView="100" workbookViewId="0">
      <selection activeCell="G28" sqref="G28"/>
    </sheetView>
  </sheetViews>
  <sheetFormatPr defaultRowHeight="12.75" x14ac:dyDescent="0.2"/>
  <cols>
    <col min="1" max="1" width="15.5703125" style="1" customWidth="1"/>
    <col min="2" max="2" width="41" style="1" customWidth="1"/>
    <col min="3" max="3" width="14.28515625" style="1" customWidth="1"/>
    <col min="4" max="5" width="12" style="1" customWidth="1"/>
    <col min="6" max="6" width="17.28515625" style="1" customWidth="1"/>
    <col min="7" max="8" width="9.28515625" style="1"/>
    <col min="9" max="9" width="9" style="3" customWidth="1"/>
    <col min="10" max="10" width="14.42578125" style="1" customWidth="1"/>
    <col min="11" max="11" width="8" customWidth="1"/>
    <col min="12" max="12" width="18.7109375" hidden="1" customWidth="1"/>
    <col min="13" max="13" width="14.7109375" hidden="1" customWidth="1"/>
    <col min="14" max="14" width="17.7109375" hidden="1" customWidth="1"/>
  </cols>
  <sheetData>
    <row r="1" spans="1:14" s="34" customFormat="1" ht="15" x14ac:dyDescent="0.2">
      <c r="A1" s="33" t="s">
        <v>53</v>
      </c>
      <c r="B1" s="33"/>
      <c r="C1" s="33"/>
      <c r="D1" s="33"/>
      <c r="E1" s="33"/>
      <c r="J1" s="35"/>
    </row>
    <row r="2" spans="1:14" s="7" customFormat="1" x14ac:dyDescent="0.2">
      <c r="A2" s="7" t="s">
        <v>26</v>
      </c>
    </row>
    <row r="3" spans="1:14" ht="50.25" customHeight="1" x14ac:dyDescent="0.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3" t="s">
        <v>14</v>
      </c>
      <c r="J3" s="1" t="s">
        <v>15</v>
      </c>
    </row>
    <row r="4" spans="1:14" x14ac:dyDescent="0.2">
      <c r="A4" s="2" t="s">
        <v>0</v>
      </c>
    </row>
    <row r="5" spans="1:14" s="14" customFormat="1" ht="15" customHeight="1" x14ac:dyDescent="0.2">
      <c r="A5" s="57" t="s">
        <v>42</v>
      </c>
      <c r="B5" s="15" t="s">
        <v>16</v>
      </c>
      <c r="C5" s="15" t="s">
        <v>1</v>
      </c>
      <c r="D5" s="15">
        <v>36</v>
      </c>
      <c r="E5" s="15">
        <v>1</v>
      </c>
      <c r="F5" s="15">
        <f t="shared" ref="F5:F12" si="0">D5*E5</f>
        <v>36</v>
      </c>
      <c r="G5" s="15">
        <v>1.25</v>
      </c>
      <c r="H5" s="9">
        <f t="shared" ref="H5:H12" si="1">F5*G5</f>
        <v>45</v>
      </c>
      <c r="I5" s="12">
        <v>39</v>
      </c>
      <c r="J5" s="13">
        <f t="shared" ref="J5:J12" si="2">H5*I5</f>
        <v>1755</v>
      </c>
    </row>
    <row r="6" spans="1:14" s="14" customFormat="1" ht="15" customHeight="1" x14ac:dyDescent="0.2">
      <c r="A6" s="57" t="s">
        <v>42</v>
      </c>
      <c r="B6" s="15" t="s">
        <v>52</v>
      </c>
      <c r="C6" s="15" t="s">
        <v>1</v>
      </c>
      <c r="D6" s="15">
        <v>36</v>
      </c>
      <c r="E6" s="15">
        <v>1</v>
      </c>
      <c r="F6" s="15">
        <f t="shared" si="0"/>
        <v>36</v>
      </c>
      <c r="G6" s="15">
        <v>3.75</v>
      </c>
      <c r="H6" s="9">
        <f>F6*G6</f>
        <v>135</v>
      </c>
      <c r="I6" s="12">
        <v>39</v>
      </c>
      <c r="J6" s="13">
        <f>H6*I6</f>
        <v>5265</v>
      </c>
    </row>
    <row r="7" spans="1:14" s="14" customFormat="1" ht="15" customHeight="1" x14ac:dyDescent="0.2">
      <c r="A7" s="57" t="s">
        <v>43</v>
      </c>
      <c r="B7" s="15" t="s">
        <v>17</v>
      </c>
      <c r="C7" s="15" t="s">
        <v>1</v>
      </c>
      <c r="D7" s="15">
        <v>36</v>
      </c>
      <c r="E7" s="15">
        <v>1</v>
      </c>
      <c r="F7" s="15">
        <f t="shared" si="0"/>
        <v>36</v>
      </c>
      <c r="G7" s="15">
        <v>1.5</v>
      </c>
      <c r="H7" s="9">
        <f t="shared" si="1"/>
        <v>54</v>
      </c>
      <c r="I7" s="12">
        <v>39</v>
      </c>
      <c r="J7" s="13">
        <f t="shared" si="2"/>
        <v>2106</v>
      </c>
    </row>
    <row r="8" spans="1:14" s="14" customFormat="1" x14ac:dyDescent="0.2">
      <c r="A8" s="57" t="s">
        <v>44</v>
      </c>
      <c r="B8" s="15" t="s">
        <v>40</v>
      </c>
      <c r="C8" s="15" t="s">
        <v>1</v>
      </c>
      <c r="D8" s="15">
        <v>36</v>
      </c>
      <c r="E8" s="15">
        <v>1</v>
      </c>
      <c r="F8" s="15">
        <f t="shared" si="0"/>
        <v>36</v>
      </c>
      <c r="G8" s="15">
        <v>5.25</v>
      </c>
      <c r="H8" s="9">
        <f t="shared" si="1"/>
        <v>189</v>
      </c>
      <c r="I8" s="12">
        <v>39</v>
      </c>
      <c r="J8" s="13">
        <f t="shared" si="2"/>
        <v>7371</v>
      </c>
    </row>
    <row r="9" spans="1:14" s="14" customFormat="1" ht="15" customHeight="1" x14ac:dyDescent="0.2">
      <c r="A9" s="57" t="s">
        <v>45</v>
      </c>
      <c r="B9" s="15" t="s">
        <v>41</v>
      </c>
      <c r="C9" s="15" t="s">
        <v>1</v>
      </c>
      <c r="D9" s="15">
        <v>36</v>
      </c>
      <c r="E9" s="15">
        <v>1</v>
      </c>
      <c r="F9" s="15">
        <f t="shared" ref="F9" si="3">D9*E9</f>
        <v>36</v>
      </c>
      <c r="G9" s="15">
        <v>1</v>
      </c>
      <c r="H9" s="9">
        <f t="shared" ref="H9" si="4">F9*G9</f>
        <v>36</v>
      </c>
      <c r="I9" s="12">
        <v>39</v>
      </c>
      <c r="J9" s="13">
        <f t="shared" ref="J9" si="5">H9*I9</f>
        <v>1404</v>
      </c>
    </row>
    <row r="10" spans="1:14" s="14" customFormat="1" x14ac:dyDescent="0.2">
      <c r="A10" s="57" t="s">
        <v>46</v>
      </c>
      <c r="B10" s="15" t="s">
        <v>2</v>
      </c>
      <c r="C10" s="15" t="s">
        <v>1</v>
      </c>
      <c r="D10" s="15">
        <v>36</v>
      </c>
      <c r="E10" s="15">
        <v>1</v>
      </c>
      <c r="F10" s="15">
        <f t="shared" si="0"/>
        <v>36</v>
      </c>
      <c r="G10" s="15">
        <v>1</v>
      </c>
      <c r="H10" s="9">
        <f>F10*G10</f>
        <v>36</v>
      </c>
      <c r="I10" s="12">
        <v>39</v>
      </c>
      <c r="J10" s="13">
        <f t="shared" si="2"/>
        <v>1404</v>
      </c>
    </row>
    <row r="11" spans="1:14" s="14" customFormat="1" x14ac:dyDescent="0.2">
      <c r="A11" s="57" t="s">
        <v>48</v>
      </c>
      <c r="B11" s="15" t="s">
        <v>3</v>
      </c>
      <c r="C11" s="15" t="s">
        <v>1</v>
      </c>
      <c r="D11" s="15">
        <v>20</v>
      </c>
      <c r="E11" s="15">
        <v>2</v>
      </c>
      <c r="F11" s="15">
        <f>D11*E11</f>
        <v>40</v>
      </c>
      <c r="G11" s="15">
        <v>2</v>
      </c>
      <c r="H11" s="9">
        <f t="shared" si="1"/>
        <v>80</v>
      </c>
      <c r="I11" s="12">
        <v>39</v>
      </c>
      <c r="J11" s="13">
        <f t="shared" si="2"/>
        <v>3120</v>
      </c>
    </row>
    <row r="12" spans="1:14" s="14" customFormat="1" ht="13.5" thickBot="1" x14ac:dyDescent="0.25">
      <c r="A12" s="58" t="s">
        <v>47</v>
      </c>
      <c r="B12" s="31" t="s">
        <v>22</v>
      </c>
      <c r="C12" s="31" t="s">
        <v>1</v>
      </c>
      <c r="D12" s="31">
        <v>20</v>
      </c>
      <c r="E12" s="31">
        <v>1</v>
      </c>
      <c r="F12" s="31">
        <f t="shared" si="0"/>
        <v>20</v>
      </c>
      <c r="G12" s="31">
        <v>1</v>
      </c>
      <c r="H12" s="28">
        <f t="shared" si="1"/>
        <v>20</v>
      </c>
      <c r="I12" s="29">
        <v>39</v>
      </c>
      <c r="J12" s="30">
        <f t="shared" si="2"/>
        <v>780</v>
      </c>
    </row>
    <row r="13" spans="1:14" x14ac:dyDescent="0.2">
      <c r="A13" s="59"/>
      <c r="B13" s="42" t="s">
        <v>31</v>
      </c>
      <c r="C13" s="60"/>
      <c r="D13" s="60"/>
      <c r="E13" s="60"/>
      <c r="F13" s="22">
        <f>SUM(F5:F12)</f>
        <v>276</v>
      </c>
      <c r="G13" s="22">
        <f>SUM(G5:G12)</f>
        <v>16.75</v>
      </c>
      <c r="H13" s="22">
        <f>SUM(H5:H12)</f>
        <v>595</v>
      </c>
      <c r="I13" s="43"/>
      <c r="J13" s="44">
        <f>SUM(J5:J12)</f>
        <v>23205</v>
      </c>
      <c r="K13" s="10" t="s">
        <v>27</v>
      </c>
    </row>
    <row r="14" spans="1:14" x14ac:dyDescent="0.2">
      <c r="A14" s="59"/>
      <c r="B14" s="60"/>
      <c r="C14" s="60"/>
      <c r="D14" s="60"/>
      <c r="E14" s="60"/>
      <c r="F14" s="60"/>
      <c r="G14" s="60"/>
      <c r="J14" s="4"/>
      <c r="M14" s="18" t="s">
        <v>32</v>
      </c>
      <c r="N14" s="19" t="s">
        <v>34</v>
      </c>
    </row>
    <row r="15" spans="1:14" ht="49.5" customHeight="1" x14ac:dyDescent="0.2">
      <c r="A15" s="61" t="s">
        <v>19</v>
      </c>
      <c r="B15" s="61"/>
      <c r="C15" s="61"/>
      <c r="D15" s="61"/>
      <c r="E15" s="60"/>
      <c r="F15" s="60"/>
      <c r="G15" s="60"/>
      <c r="J15" s="4"/>
      <c r="M15" s="18" t="s">
        <v>33</v>
      </c>
      <c r="N15" s="20" t="s">
        <v>35</v>
      </c>
    </row>
    <row r="16" spans="1:14" s="14" customFormat="1" ht="40.15" customHeight="1" x14ac:dyDescent="0.2">
      <c r="A16" s="11" t="s">
        <v>49</v>
      </c>
      <c r="B16" s="49" t="s">
        <v>4</v>
      </c>
      <c r="C16" s="15" t="s">
        <v>38</v>
      </c>
      <c r="D16" s="16">
        <f>SUM(D11)</f>
        <v>20</v>
      </c>
      <c r="E16" s="9">
        <v>1</v>
      </c>
      <c r="F16" s="9">
        <f>(D16)*(E16)</f>
        <v>20</v>
      </c>
      <c r="G16" s="9">
        <v>1</v>
      </c>
      <c r="H16" s="9">
        <f>F16*G16</f>
        <v>20</v>
      </c>
      <c r="I16" s="12">
        <v>39</v>
      </c>
      <c r="J16" s="13">
        <f>H16*I16</f>
        <v>780</v>
      </c>
      <c r="M16" s="21" t="e">
        <f>SUM(F11,F12,F16,F17,F21,F22,F24,#REF!)</f>
        <v>#REF!</v>
      </c>
      <c r="N16" s="21" t="e">
        <f>SUM(H11,H12,H16,H17,H21,H22,H24,#REF!,#REF!,#REF!)</f>
        <v>#REF!</v>
      </c>
    </row>
    <row r="17" spans="1:12" s="14" customFormat="1" ht="40.15" customHeight="1" thickBot="1" x14ac:dyDescent="0.25">
      <c r="A17" s="27" t="s">
        <v>49</v>
      </c>
      <c r="B17" s="32" t="s">
        <v>20</v>
      </c>
      <c r="C17" s="31" t="s">
        <v>39</v>
      </c>
      <c r="D17" s="32">
        <f>SUM(D12)</f>
        <v>20</v>
      </c>
      <c r="E17" s="28">
        <v>1</v>
      </c>
      <c r="F17" s="28">
        <f>(D17)*(E17)</f>
        <v>20</v>
      </c>
      <c r="G17" s="28">
        <v>0.25</v>
      </c>
      <c r="H17" s="28">
        <f>F17*G17</f>
        <v>5</v>
      </c>
      <c r="I17" s="29">
        <v>39</v>
      </c>
      <c r="J17" s="30">
        <f>H17*I17</f>
        <v>195</v>
      </c>
    </row>
    <row r="18" spans="1:12" ht="12.75" customHeight="1" x14ac:dyDescent="0.2">
      <c r="A18" s="6"/>
      <c r="B18" s="42" t="s">
        <v>31</v>
      </c>
      <c r="C18" s="22"/>
      <c r="D18" s="48"/>
      <c r="E18" s="22"/>
      <c r="F18" s="22">
        <f>SUM(F16:F17)</f>
        <v>40</v>
      </c>
      <c r="G18" s="22">
        <f>SUM(G16:G17)</f>
        <v>1.25</v>
      </c>
      <c r="H18" s="22">
        <f>SUM(H16:H17)</f>
        <v>25</v>
      </c>
      <c r="I18" s="43"/>
      <c r="J18" s="44">
        <f>SUM(J16:J17)</f>
        <v>975</v>
      </c>
      <c r="K18" s="10" t="s">
        <v>27</v>
      </c>
    </row>
    <row r="19" spans="1:12" x14ac:dyDescent="0.2">
      <c r="A19" s="5"/>
      <c r="J19" s="4"/>
    </row>
    <row r="20" spans="1:12" x14ac:dyDescent="0.2">
      <c r="A20" s="61" t="s">
        <v>28</v>
      </c>
      <c r="B20" s="61"/>
      <c r="C20" s="61"/>
      <c r="D20" s="61"/>
    </row>
    <row r="21" spans="1:12" s="14" customFormat="1" ht="34.5" customHeight="1" x14ac:dyDescent="0.2">
      <c r="A21" s="11" t="s">
        <v>49</v>
      </c>
      <c r="B21" s="9" t="s">
        <v>23</v>
      </c>
      <c r="C21" s="9" t="s">
        <v>24</v>
      </c>
      <c r="D21" s="16">
        <f>SUM(D16)</f>
        <v>20</v>
      </c>
      <c r="E21" s="9">
        <v>1</v>
      </c>
      <c r="F21" s="9">
        <f>SUM(D21)*E21</f>
        <v>20</v>
      </c>
      <c r="G21" s="9">
        <v>1</v>
      </c>
      <c r="H21" s="9">
        <f>F21*G21</f>
        <v>20</v>
      </c>
      <c r="I21" s="12">
        <v>39</v>
      </c>
      <c r="J21" s="13">
        <f>H21*I21</f>
        <v>780</v>
      </c>
    </row>
    <row r="22" spans="1:12" s="14" customFormat="1" ht="32.25" customHeight="1" x14ac:dyDescent="0.2">
      <c r="A22" s="11" t="s">
        <v>49</v>
      </c>
      <c r="B22" s="9" t="s">
        <v>21</v>
      </c>
      <c r="C22" s="15" t="s">
        <v>36</v>
      </c>
      <c r="D22" s="16">
        <f>SUM(D16)</f>
        <v>20</v>
      </c>
      <c r="E22" s="9">
        <v>1</v>
      </c>
      <c r="F22" s="9">
        <f t="shared" ref="F22:F24" si="6">SUM(D22)*E22</f>
        <v>20</v>
      </c>
      <c r="G22" s="9">
        <v>1</v>
      </c>
      <c r="H22" s="9">
        <f>F22*G22</f>
        <v>20</v>
      </c>
      <c r="I22" s="12">
        <v>39</v>
      </c>
      <c r="J22" s="13">
        <f>H22*I22</f>
        <v>780</v>
      </c>
    </row>
    <row r="23" spans="1:12" s="14" customFormat="1" ht="39" customHeight="1" x14ac:dyDescent="0.2">
      <c r="A23" s="11" t="s">
        <v>48</v>
      </c>
      <c r="B23" s="9" t="s">
        <v>29</v>
      </c>
      <c r="C23" s="9" t="s">
        <v>51</v>
      </c>
      <c r="D23" s="9">
        <v>20</v>
      </c>
      <c r="E23" s="9">
        <v>3</v>
      </c>
      <c r="F23" s="9">
        <f t="shared" si="6"/>
        <v>60</v>
      </c>
      <c r="G23" s="9">
        <v>1</v>
      </c>
      <c r="H23" s="9">
        <f>F23*G23</f>
        <v>60</v>
      </c>
      <c r="I23" s="12">
        <v>39</v>
      </c>
      <c r="J23" s="13">
        <f>H23*I23</f>
        <v>2340</v>
      </c>
      <c r="L23" s="17" t="s">
        <v>30</v>
      </c>
    </row>
    <row r="24" spans="1:12" s="14" customFormat="1" ht="31.5" customHeight="1" x14ac:dyDescent="0.2">
      <c r="A24" s="11" t="s">
        <v>49</v>
      </c>
      <c r="B24" s="9" t="s">
        <v>18</v>
      </c>
      <c r="C24" s="9" t="s">
        <v>25</v>
      </c>
      <c r="D24" s="16">
        <f>SUM(D16)</f>
        <v>20</v>
      </c>
      <c r="E24" s="9">
        <v>1</v>
      </c>
      <c r="F24" s="9">
        <f t="shared" si="6"/>
        <v>20</v>
      </c>
      <c r="G24" s="9">
        <v>0.5</v>
      </c>
      <c r="H24" s="9">
        <f>F24*G24</f>
        <v>10</v>
      </c>
      <c r="I24" s="12">
        <v>39</v>
      </c>
      <c r="J24" s="13">
        <f>H24*I24</f>
        <v>390</v>
      </c>
    </row>
    <row r="25" spans="1:12" s="14" customFormat="1" ht="31.5" customHeight="1" x14ac:dyDescent="0.2">
      <c r="A25" s="11" t="s">
        <v>49</v>
      </c>
      <c r="B25" s="45" t="s">
        <v>5</v>
      </c>
      <c r="C25" s="50" t="s">
        <v>50</v>
      </c>
      <c r="D25" s="45">
        <v>20</v>
      </c>
      <c r="E25" s="45">
        <v>8</v>
      </c>
      <c r="F25" s="9">
        <f>(D25)*(E25)</f>
        <v>160</v>
      </c>
      <c r="G25" s="45">
        <v>1</v>
      </c>
      <c r="H25" s="45">
        <f>F25*G25</f>
        <v>160</v>
      </c>
      <c r="I25" s="46">
        <v>39</v>
      </c>
      <c r="J25" s="47">
        <f>H25*I25</f>
        <v>6240</v>
      </c>
    </row>
    <row r="26" spans="1:12" s="55" customFormat="1" x14ac:dyDescent="0.2">
      <c r="A26" s="51"/>
      <c r="B26" s="52" t="s">
        <v>31</v>
      </c>
      <c r="C26" s="51"/>
      <c r="D26" s="51"/>
      <c r="E26" s="51"/>
      <c r="F26" s="51">
        <f>SUM(F21:F25)</f>
        <v>280</v>
      </c>
      <c r="G26" s="51">
        <f>SUM(G21:G25)</f>
        <v>4.5</v>
      </c>
      <c r="H26" s="51"/>
      <c r="I26" s="53"/>
      <c r="J26" s="54">
        <f>SUM(J21:J25)</f>
        <v>10530</v>
      </c>
    </row>
    <row r="27" spans="1:12" x14ac:dyDescent="0.2">
      <c r="B27" s="8"/>
      <c r="J27" s="4"/>
    </row>
    <row r="28" spans="1:12" s="56" customFormat="1" x14ac:dyDescent="0.2">
      <c r="A28" s="22"/>
      <c r="B28" s="22" t="s">
        <v>54</v>
      </c>
      <c r="C28" s="22"/>
      <c r="D28" s="22"/>
      <c r="E28" s="22"/>
      <c r="F28" s="22"/>
      <c r="G28" s="22"/>
      <c r="H28" s="22"/>
      <c r="I28" s="43"/>
      <c r="J28" s="22"/>
    </row>
    <row r="29" spans="1:12" ht="24.75" customHeight="1" x14ac:dyDescent="0.25">
      <c r="B29" s="23" t="s">
        <v>37</v>
      </c>
      <c r="C29" s="24"/>
      <c r="D29" s="25"/>
      <c r="E29" s="25"/>
      <c r="F29" s="25">
        <f>F13+F18</f>
        <v>316</v>
      </c>
      <c r="G29" s="25"/>
      <c r="H29" s="25">
        <f>H13+H18</f>
        <v>620</v>
      </c>
      <c r="I29" s="25"/>
      <c r="J29" s="26">
        <f>SUM(J13,J18,J26)</f>
        <v>34710</v>
      </c>
    </row>
    <row r="30" spans="1:12" s="37" customFormat="1" ht="15.75" x14ac:dyDescent="0.25">
      <c r="A30" s="36"/>
      <c r="B30" s="38"/>
      <c r="C30" s="39"/>
      <c r="D30" s="40"/>
      <c r="E30" s="40"/>
      <c r="F30" s="40"/>
      <c r="G30" s="40"/>
      <c r="H30" s="40"/>
      <c r="I30" s="40"/>
      <c r="J30" s="41"/>
    </row>
  </sheetData>
  <mergeCells count="2">
    <mergeCell ref="A20:D20"/>
    <mergeCell ref="A15:D15"/>
  </mergeCells>
  <phoneticPr fontId="3" type="noConversion"/>
  <printOptions horizontalCentered="1" gridLines="1"/>
  <pageMargins left="0.2" right="0.16" top="0.7" bottom="0.25" header="0.25" footer="0.23"/>
  <pageSetup scale="80" orientation="landscape" r:id="rId1"/>
  <headerFooter alignWithMargins="0">
    <oddHeader>&amp;C&amp;"Arial,Bold"&amp;12SOCIALLY- DISADVANTAGED GROUPS GRANT PROGRAM 2018
USDA Rural Business Cooperative Service</oddHeader>
  </headerFooter>
  <rowBreaks count="1" manualBreakCount="1">
    <brk id="3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8" sqref="E28"/>
    </sheetView>
  </sheetViews>
  <sheetFormatPr defaultRowHeight="12.75" x14ac:dyDescent="0.2"/>
  <cols>
    <col min="3" max="3" width="9.28515625" customWidth="1"/>
    <col min="6" max="6" width="9.28515625" customWidth="1"/>
  </cols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hours &amp; cost to public</vt:lpstr>
      <vt:lpstr>Sheet2</vt:lpstr>
      <vt:lpstr>Sheet3</vt:lpstr>
      <vt:lpstr>'hours &amp; cost to public'!Print_Area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wstansbery</dc:creator>
  <cp:lastModifiedBy>Brown, Kimble - OCIO-CIO, Washington, DC</cp:lastModifiedBy>
  <cp:lastPrinted>2019-03-14T23:43:59Z</cp:lastPrinted>
  <dcterms:created xsi:type="dcterms:W3CDTF">2000-09-13T13:25:15Z</dcterms:created>
  <dcterms:modified xsi:type="dcterms:W3CDTF">2019-06-03T13:56:38Z</dcterms:modified>
</cp:coreProperties>
</file>