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 codeName="{91B80F79-697F-C00D-A1F8-6C9A07846A5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291 Pecans M.O\JoC form 4 &amp; 7\"/>
    </mc:Choice>
  </mc:AlternateContent>
  <workbookProtection workbookPassword="CA59" lockStructure="1"/>
  <bookViews>
    <workbookView xWindow="0" yWindow="0" windowWidth="17256" windowHeight="5628" xr2:uid="{00000000-000D-0000-FFFF-FFFF00000000}"/>
  </bookViews>
  <sheets>
    <sheet name="Sheet1" sheetId="19" r:id="rId1"/>
  </sheets>
  <definedNames>
    <definedName name="_xlnm.Print_Area" localSheetId="0">Sheet1!$A$1:$O$33</definedName>
  </definedNames>
  <calcPr calcId="171027"/>
</workbook>
</file>

<file path=xl/calcChain.xml><?xml version="1.0" encoding="utf-8"?>
<calcChain xmlns="http://schemas.openxmlformats.org/spreadsheetml/2006/main">
  <c r="J25" i="19" l="1"/>
  <c r="L25" i="19" s="1"/>
  <c r="J20" i="19" l="1"/>
  <c r="J23" i="19"/>
  <c r="L20" i="19" l="1"/>
  <c r="O26" i="19"/>
  <c r="O27" i="19"/>
  <c r="O28" i="19"/>
  <c r="O24" i="19"/>
  <c r="O21" i="19"/>
  <c r="O22" i="19"/>
  <c r="O23" i="19"/>
  <c r="M31" i="19"/>
  <c r="J26" i="19"/>
  <c r="L26" i="19" s="1"/>
  <c r="J27" i="19"/>
  <c r="L27" i="19" s="1"/>
  <c r="J28" i="19"/>
  <c r="L28" i="19" s="1"/>
  <c r="J24" i="19"/>
  <c r="L24" i="19" s="1"/>
  <c r="J21" i="19"/>
  <c r="L21" i="19" s="1"/>
  <c r="J22" i="19"/>
  <c r="L22" i="19" s="1"/>
  <c r="L23" i="19"/>
  <c r="L31" i="19" l="1"/>
  <c r="J31" i="19"/>
  <c r="O31" i="19"/>
</calcChain>
</file>

<file path=xl/sharedStrings.xml><?xml version="1.0" encoding="utf-8"?>
<sst xmlns="http://schemas.openxmlformats.org/spreadsheetml/2006/main" count="89" uniqueCount="80">
  <si>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</si>
  <si>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</si>
  <si>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</si>
  <si>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</si>
  <si>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</si>
  <si>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</si>
  <si>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</si>
  <si>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</si>
  <si>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</si>
  <si>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</si>
  <si>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</si>
  <si>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</si>
  <si>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</si>
  <si>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</si>
  <si>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</si>
  <si>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</si>
  <si>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</si>
  <si>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</si>
  <si>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</si>
  <si>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</si>
  <si>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</si>
  <si>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</si>
  <si>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</si>
  <si>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</si>
  <si>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</si>
  <si>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</si>
  <si>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</si>
  <si>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</si>
  <si>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</si>
  <si>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</si>
  <si>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</si>
  <si>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</si>
  <si>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</si>
  <si>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</si>
  <si>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</si>
  <si>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</si>
  <si>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</si>
  <si>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</si>
  <si>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</si>
  <si>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</si>
  <si>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</si>
  <si>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</si>
  <si>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</si>
  <si>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</si>
  <si>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</si>
  <si>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</si>
  <si>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</si>
  <si>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</si>
  <si>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</si>
  <si>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Certificate of Resolution</t>
  </si>
  <si>
    <t>Grower Nomination Form</t>
  </si>
  <si>
    <t>986.49</t>
  </si>
  <si>
    <t>986.46</t>
  </si>
  <si>
    <t>Ballot for Grower Nominees</t>
  </si>
  <si>
    <t>Sheller Nomination Form</t>
  </si>
  <si>
    <t>Public Member Questionnaire and Acceptance Statement</t>
  </si>
  <si>
    <t>Grower/Sheller Questionnaire and Acceptance Statement</t>
  </si>
  <si>
    <t>986.94</t>
  </si>
  <si>
    <t>Ballot for Sheller Nominees</t>
  </si>
  <si>
    <t>900.14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</si>
  <si>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</si>
  <si>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0581-0291</t>
  </si>
  <si>
    <t>Marketing Agreement</t>
  </si>
  <si>
    <t>986.78 and 986.62</t>
  </si>
  <si>
    <t>Inter-Handler Transfer Report</t>
  </si>
  <si>
    <t>Form 4</t>
  </si>
  <si>
    <t>986.78 and 986.75</t>
  </si>
  <si>
    <t>Form 7</t>
  </si>
  <si>
    <t>Grower Referendum Ballot</t>
  </si>
  <si>
    <t>Year-End Inventory Report</t>
  </si>
  <si>
    <t>Federal Marketing Order for Pecans Grown in AL, AR, AZ, CA, FL, GA, KS, LA, MO, MS, NC, NM, OK, SC and TX (7 CFR Part 986)</t>
  </si>
  <si>
    <t>SC-307</t>
  </si>
  <si>
    <t>SC-308</t>
  </si>
  <si>
    <t>SC-309</t>
  </si>
  <si>
    <t>SC-310</t>
  </si>
  <si>
    <t>SC-311</t>
  </si>
  <si>
    <t>SC-313</t>
  </si>
  <si>
    <t>SC-242</t>
  </si>
  <si>
    <t>SC-242A</t>
  </si>
  <si>
    <t>SC-312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</si>
</sst>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33"/>
  <sheetViews>
    <sheetView tabSelected="1" view="pageBreakPreview" topLeftCell="B24" zoomScale="145" zoomScaleNormal="145" zoomScaleSheetLayoutView="145" workbookViewId="0">
      <selection activeCell="H26" sqref="H26"/>
    </sheetView>
  </sheetViews>
  <sheetFormatPr defaultColWidth="9.109375" defaultRowHeight="7.8" x14ac:dyDescent="0.15"/>
  <cols>
    <col min="1" max="1" width="15.6640625" style="1" customWidth="1"/>
    <col min="2" max="5" width="7.6640625" style="1" customWidth="1"/>
    <col min="6" max="6" width="0.88671875" style="1" customWidth="1"/>
    <col min="7" max="7" width="10.33203125" style="28" customWidth="1"/>
    <col min="8" max="8" width="9.109375" style="5"/>
    <col min="9" max="9" width="11.5546875" style="5" bestFit="1" customWidth="1"/>
    <col min="10" max="10" width="14" style="19" customWidth="1"/>
    <col min="11" max="11" width="9.109375" style="5"/>
    <col min="12" max="12" width="9.44140625" style="1" bestFit="1" customWidth="1"/>
    <col min="13" max="14" width="9.109375" style="5"/>
    <col min="15" max="15" width="9.109375" style="34"/>
    <col min="16" max="16384" width="9.109375" style="1"/>
  </cols>
  <sheetData>
    <row r="1" spans="1:18" ht="9" customHeight="1" x14ac:dyDescent="0.25">
      <c r="A1" s="80" t="s">
        <v>60</v>
      </c>
      <c r="B1" s="81"/>
      <c r="C1" s="81"/>
      <c r="D1" s="81"/>
      <c r="E1" s="81"/>
      <c r="F1" s="81"/>
      <c r="G1" s="81"/>
      <c r="H1" s="82"/>
      <c r="I1" s="77" t="s">
        <v>46</v>
      </c>
      <c r="J1" s="78"/>
      <c r="K1" s="78"/>
      <c r="L1" s="78"/>
      <c r="M1" s="79"/>
      <c r="N1" s="42" t="s">
        <v>1</v>
      </c>
      <c r="O1" s="40"/>
      <c r="P1" s="41"/>
      <c r="Q1" s="41"/>
      <c r="R1" s="41"/>
    </row>
    <row r="2" spans="1:18" ht="8.25" customHeight="1" x14ac:dyDescent="0.15">
      <c r="A2" s="83"/>
      <c r="B2" s="84"/>
      <c r="C2" s="84"/>
      <c r="D2" s="84"/>
      <c r="E2" s="84"/>
      <c r="F2" s="84"/>
      <c r="G2" s="84"/>
      <c r="H2" s="85"/>
      <c r="I2" s="18"/>
      <c r="K2" s="19"/>
      <c r="L2" s="19"/>
      <c r="M2" s="12"/>
      <c r="N2" s="19"/>
      <c r="O2" s="38"/>
    </row>
    <row r="3" spans="1:18" ht="12.75" customHeight="1" x14ac:dyDescent="0.25">
      <c r="A3" s="83"/>
      <c r="B3" s="84"/>
      <c r="C3" s="84"/>
      <c r="D3" s="84"/>
      <c r="E3" s="84"/>
      <c r="F3" s="84"/>
      <c r="G3" s="84"/>
      <c r="H3" s="85"/>
      <c r="I3" s="115" t="s">
        <v>70</v>
      </c>
      <c r="J3" s="116"/>
      <c r="K3" s="116"/>
      <c r="L3" s="116"/>
      <c r="M3" s="117"/>
      <c r="N3" s="20" t="s">
        <v>61</v>
      </c>
      <c r="O3" s="38"/>
    </row>
    <row r="4" spans="1:18" ht="8.25" customHeight="1" x14ac:dyDescent="0.15">
      <c r="A4" s="83"/>
      <c r="B4" s="84"/>
      <c r="C4" s="84"/>
      <c r="D4" s="84"/>
      <c r="E4" s="84"/>
      <c r="F4" s="84"/>
      <c r="G4" s="84"/>
      <c r="H4" s="85"/>
      <c r="I4" s="118"/>
      <c r="J4" s="116"/>
      <c r="K4" s="116"/>
      <c r="L4" s="116"/>
      <c r="M4" s="117"/>
      <c r="N4" s="19"/>
      <c r="O4" s="38"/>
    </row>
    <row r="5" spans="1:18" ht="8.25" customHeight="1" x14ac:dyDescent="0.15">
      <c r="A5" s="83"/>
      <c r="B5" s="84"/>
      <c r="C5" s="84"/>
      <c r="D5" s="84"/>
      <c r="E5" s="84"/>
      <c r="F5" s="84"/>
      <c r="G5" s="84"/>
      <c r="H5" s="85"/>
      <c r="I5" s="118"/>
      <c r="J5" s="116"/>
      <c r="K5" s="116"/>
      <c r="L5" s="116"/>
      <c r="M5" s="117"/>
      <c r="N5" s="21"/>
      <c r="O5" s="39"/>
    </row>
    <row r="6" spans="1:18" ht="9" customHeight="1" x14ac:dyDescent="0.2">
      <c r="A6" s="83"/>
      <c r="B6" s="84"/>
      <c r="C6" s="84"/>
      <c r="D6" s="84"/>
      <c r="E6" s="84"/>
      <c r="F6" s="84"/>
      <c r="G6" s="84"/>
      <c r="H6" s="85"/>
      <c r="I6" s="118"/>
      <c r="J6" s="116"/>
      <c r="K6" s="116"/>
      <c r="L6" s="116"/>
      <c r="M6" s="117"/>
      <c r="N6" s="9" t="s">
        <v>2</v>
      </c>
      <c r="O6" s="38"/>
    </row>
    <row r="7" spans="1:18" ht="8.25" customHeight="1" x14ac:dyDescent="0.15">
      <c r="A7" s="83"/>
      <c r="B7" s="84"/>
      <c r="C7" s="84"/>
      <c r="D7" s="84"/>
      <c r="E7" s="84"/>
      <c r="F7" s="84"/>
      <c r="G7" s="84"/>
      <c r="H7" s="85"/>
      <c r="I7" s="118"/>
      <c r="J7" s="116"/>
      <c r="K7" s="116"/>
      <c r="L7" s="116"/>
      <c r="M7" s="117"/>
      <c r="N7" s="19"/>
      <c r="O7" s="38"/>
    </row>
    <row r="8" spans="1:18" ht="8.25" customHeight="1" x14ac:dyDescent="0.15">
      <c r="A8" s="83"/>
      <c r="B8" s="84"/>
      <c r="C8" s="84"/>
      <c r="D8" s="84"/>
      <c r="E8" s="84"/>
      <c r="F8" s="84"/>
      <c r="G8" s="84"/>
      <c r="H8" s="85"/>
      <c r="I8" s="118"/>
      <c r="J8" s="116"/>
      <c r="K8" s="116"/>
      <c r="L8" s="116"/>
      <c r="M8" s="117"/>
      <c r="N8" s="110">
        <v>43156</v>
      </c>
      <c r="O8" s="111"/>
    </row>
    <row r="9" spans="1:18" ht="8.25" customHeight="1" x14ac:dyDescent="0.15">
      <c r="A9" s="86"/>
      <c r="B9" s="87"/>
      <c r="C9" s="87"/>
      <c r="D9" s="87"/>
      <c r="E9" s="87"/>
      <c r="F9" s="87"/>
      <c r="G9" s="87"/>
      <c r="H9" s="88"/>
      <c r="I9" s="119"/>
      <c r="J9" s="120"/>
      <c r="K9" s="120"/>
      <c r="L9" s="120"/>
      <c r="M9" s="121"/>
      <c r="N9" s="112"/>
      <c r="O9" s="113"/>
    </row>
    <row r="10" spans="1:18" ht="6" customHeight="1" x14ac:dyDescent="0.15">
      <c r="A10" s="104" t="s">
        <v>0</v>
      </c>
      <c r="B10" s="105"/>
      <c r="C10" s="105"/>
      <c r="D10" s="105"/>
      <c r="E10" s="105"/>
      <c r="F10" s="106"/>
      <c r="G10" s="29"/>
      <c r="H10" s="114" t="s">
        <v>3</v>
      </c>
      <c r="I10" s="99"/>
      <c r="J10" s="99"/>
      <c r="K10" s="99"/>
      <c r="L10" s="99"/>
      <c r="M10" s="99"/>
      <c r="N10" s="99"/>
      <c r="O10" s="100"/>
    </row>
    <row r="11" spans="1:18" ht="6" customHeight="1" x14ac:dyDescent="0.15">
      <c r="A11" s="107"/>
      <c r="B11" s="108"/>
      <c r="C11" s="108"/>
      <c r="D11" s="108"/>
      <c r="E11" s="108"/>
      <c r="F11" s="109"/>
      <c r="G11" s="29"/>
      <c r="H11" s="101"/>
      <c r="I11" s="102"/>
      <c r="J11" s="102"/>
      <c r="K11" s="102"/>
      <c r="L11" s="102"/>
      <c r="M11" s="102"/>
      <c r="N11" s="102"/>
      <c r="O11" s="103"/>
    </row>
    <row r="12" spans="1:18" ht="6" customHeight="1" x14ac:dyDescent="0.15">
      <c r="A12" s="10"/>
      <c r="B12" s="11"/>
      <c r="C12" s="11"/>
      <c r="D12" s="11"/>
      <c r="E12" s="11"/>
      <c r="F12" s="12"/>
      <c r="G12" s="29"/>
      <c r="H12" s="92" t="s">
        <v>4</v>
      </c>
      <c r="I12" s="93"/>
      <c r="J12" s="93"/>
      <c r="K12" s="93"/>
      <c r="L12" s="94"/>
      <c r="M12" s="98" t="s">
        <v>5</v>
      </c>
      <c r="N12" s="99"/>
      <c r="O12" s="100"/>
    </row>
    <row r="13" spans="1:18" ht="6" customHeight="1" x14ac:dyDescent="0.15">
      <c r="A13" s="13"/>
      <c r="B13" s="11"/>
      <c r="C13" s="11"/>
      <c r="D13" s="11"/>
      <c r="E13" s="11"/>
      <c r="F13" s="12"/>
      <c r="G13" s="29"/>
      <c r="H13" s="95"/>
      <c r="I13" s="96"/>
      <c r="J13" s="96"/>
      <c r="K13" s="96"/>
      <c r="L13" s="97"/>
      <c r="M13" s="101"/>
      <c r="N13" s="102"/>
      <c r="O13" s="103"/>
    </row>
    <row r="14" spans="1:18" x14ac:dyDescent="0.15">
      <c r="A14" s="13"/>
      <c r="B14" s="11"/>
      <c r="C14" s="11"/>
      <c r="D14" s="11"/>
      <c r="E14" s="11"/>
      <c r="F14" s="12"/>
      <c r="G14" s="30"/>
      <c r="H14" s="14"/>
      <c r="I14" s="10"/>
      <c r="J14" s="10"/>
      <c r="K14" s="10"/>
      <c r="L14" s="15"/>
      <c r="M14" s="10"/>
      <c r="N14" s="10"/>
      <c r="O14" s="35" t="s">
        <v>39</v>
      </c>
    </row>
    <row r="15" spans="1:18" x14ac:dyDescent="0.15">
      <c r="A15" s="13"/>
      <c r="B15" s="11"/>
      <c r="C15" s="11"/>
      <c r="D15" s="11"/>
      <c r="E15" s="11"/>
      <c r="F15" s="12"/>
      <c r="G15" s="31" t="s">
        <v>6</v>
      </c>
      <c r="H15" s="17" t="s">
        <v>16</v>
      </c>
      <c r="I15" s="16" t="s">
        <v>18</v>
      </c>
      <c r="J15" s="16" t="s">
        <v>22</v>
      </c>
      <c r="K15" s="16" t="s">
        <v>25</v>
      </c>
      <c r="L15" s="16" t="s">
        <v>27</v>
      </c>
      <c r="M15" s="16" t="s">
        <v>31</v>
      </c>
      <c r="N15" s="16" t="s">
        <v>35</v>
      </c>
      <c r="O15" s="35" t="s">
        <v>32</v>
      </c>
    </row>
    <row r="16" spans="1:18" x14ac:dyDescent="0.15">
      <c r="A16" s="16" t="s">
        <v>13</v>
      </c>
      <c r="B16" s="89" t="s">
        <v>12</v>
      </c>
      <c r="C16" s="90"/>
      <c r="D16" s="90"/>
      <c r="E16" s="90"/>
      <c r="F16" s="91"/>
      <c r="G16" s="31" t="s">
        <v>8</v>
      </c>
      <c r="H16" s="17" t="s">
        <v>17</v>
      </c>
      <c r="I16" s="16" t="s">
        <v>23</v>
      </c>
      <c r="J16" s="16" t="s">
        <v>23</v>
      </c>
      <c r="K16" s="16" t="s">
        <v>44</v>
      </c>
      <c r="L16" s="16" t="s">
        <v>25</v>
      </c>
      <c r="M16" s="16" t="s">
        <v>32</v>
      </c>
      <c r="N16" s="16" t="s">
        <v>36</v>
      </c>
      <c r="O16" s="35" t="s">
        <v>40</v>
      </c>
    </row>
    <row r="17" spans="1:256" ht="8.25" customHeight="1" x14ac:dyDescent="0.15">
      <c r="A17" s="16" t="s">
        <v>14</v>
      </c>
      <c r="B17" s="11"/>
      <c r="C17" s="11"/>
      <c r="D17" s="11"/>
      <c r="E17" s="11"/>
      <c r="F17" s="12"/>
      <c r="G17" s="31" t="s">
        <v>7</v>
      </c>
      <c r="H17" s="12"/>
      <c r="I17" s="16" t="s">
        <v>19</v>
      </c>
      <c r="J17" s="16" t="s">
        <v>29</v>
      </c>
      <c r="K17" s="16" t="s">
        <v>45</v>
      </c>
      <c r="L17" s="16" t="s">
        <v>28</v>
      </c>
      <c r="M17" s="16" t="s">
        <v>33</v>
      </c>
      <c r="N17" s="16" t="s">
        <v>32</v>
      </c>
      <c r="O17" s="36" t="s">
        <v>41</v>
      </c>
      <c r="V17" s="4"/>
    </row>
    <row r="18" spans="1:256" ht="12.75" customHeight="1" x14ac:dyDescent="0.15">
      <c r="A18" s="13"/>
      <c r="B18" s="11"/>
      <c r="C18" s="11"/>
      <c r="D18" s="11"/>
      <c r="E18" s="11"/>
      <c r="F18" s="12"/>
      <c r="G18" s="32"/>
      <c r="H18" s="12"/>
      <c r="I18" s="16" t="s">
        <v>20</v>
      </c>
      <c r="J18" s="16"/>
      <c r="K18" s="16"/>
      <c r="L18" s="16"/>
      <c r="M18" s="16"/>
      <c r="N18" s="16" t="s">
        <v>37</v>
      </c>
      <c r="O18" s="35"/>
      <c r="V18" s="4"/>
    </row>
    <row r="19" spans="1:256" ht="12.75" customHeight="1" x14ac:dyDescent="0.15">
      <c r="A19" s="16" t="s">
        <v>10</v>
      </c>
      <c r="B19" s="89" t="s">
        <v>11</v>
      </c>
      <c r="C19" s="90"/>
      <c r="D19" s="90"/>
      <c r="E19" s="90"/>
      <c r="F19" s="91"/>
      <c r="G19" s="31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 t="s">
        <v>30</v>
      </c>
      <c r="M19" s="16" t="s">
        <v>34</v>
      </c>
      <c r="N19" s="16" t="s">
        <v>42</v>
      </c>
      <c r="O19" s="45" t="s">
        <v>38</v>
      </c>
      <c r="V19" s="4"/>
    </row>
    <row r="20" spans="1:256" s="2" customFormat="1" ht="18.75" customHeight="1" x14ac:dyDescent="0.25">
      <c r="A20" s="53" t="s">
        <v>52</v>
      </c>
      <c r="B20" s="122" t="s">
        <v>53</v>
      </c>
      <c r="C20" s="123"/>
      <c r="D20" s="123"/>
      <c r="E20" s="123"/>
      <c r="F20" s="124"/>
      <c r="G20" s="55" t="s">
        <v>71</v>
      </c>
      <c r="H20" s="57">
        <v>1250</v>
      </c>
      <c r="I20" s="58">
        <v>1</v>
      </c>
      <c r="J20" s="22">
        <f t="shared" ref="J20:J26" si="0">SUM(H20*I20)</f>
        <v>1250</v>
      </c>
      <c r="K20" s="58">
        <v>0.25</v>
      </c>
      <c r="L20" s="22">
        <f t="shared" ref="L20:L26" si="1">SUM(J20*K20)</f>
        <v>312.5</v>
      </c>
      <c r="M20" s="57"/>
      <c r="N20" s="59"/>
      <c r="O20" s="60"/>
      <c r="Q20" s="1"/>
      <c r="R20" s="1"/>
      <c r="S20" s="1"/>
      <c r="T20" s="1"/>
      <c r="U20" s="1"/>
      <c r="V20" s="4"/>
      <c r="W20" s="1"/>
      <c r="X20" s="1"/>
    </row>
    <row r="21" spans="1:256" s="2" customFormat="1" ht="18.75" customHeight="1" x14ac:dyDescent="0.25">
      <c r="A21" s="54" t="s">
        <v>52</v>
      </c>
      <c r="B21" s="68" t="s">
        <v>58</v>
      </c>
      <c r="C21" s="69"/>
      <c r="D21" s="69"/>
      <c r="E21" s="69"/>
      <c r="F21" s="70"/>
      <c r="G21" s="56" t="s">
        <v>72</v>
      </c>
      <c r="H21" s="7">
        <v>50</v>
      </c>
      <c r="I21" s="6">
        <v>1</v>
      </c>
      <c r="J21" s="50">
        <f t="shared" si="0"/>
        <v>50</v>
      </c>
      <c r="K21" s="6">
        <v>8.3299999999999999E-2</v>
      </c>
      <c r="L21" s="50">
        <f t="shared" si="1"/>
        <v>4.165</v>
      </c>
      <c r="M21" s="7"/>
      <c r="N21" s="8"/>
      <c r="O21" s="61">
        <f>SUM(M21*N21)</f>
        <v>0</v>
      </c>
      <c r="Q21" s="1"/>
      <c r="R21" s="1"/>
      <c r="S21" s="1"/>
      <c r="T21" s="1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s="2" customFormat="1" ht="18.75" customHeight="1" x14ac:dyDescent="0.25">
      <c r="A22" s="54" t="s">
        <v>52</v>
      </c>
      <c r="B22" s="68" t="s">
        <v>50</v>
      </c>
      <c r="C22" s="69"/>
      <c r="D22" s="69"/>
      <c r="E22" s="69"/>
      <c r="F22" s="70"/>
      <c r="G22" s="56" t="s">
        <v>73</v>
      </c>
      <c r="H22" s="7">
        <v>50</v>
      </c>
      <c r="I22" s="6">
        <v>1</v>
      </c>
      <c r="J22" s="50">
        <f t="shared" si="0"/>
        <v>50</v>
      </c>
      <c r="K22" s="6">
        <v>0.33300000000000002</v>
      </c>
      <c r="L22" s="50">
        <f t="shared" si="1"/>
        <v>16.650000000000002</v>
      </c>
      <c r="M22" s="7"/>
      <c r="N22" s="8"/>
      <c r="O22" s="61">
        <f>SUM(M22*N22)</f>
        <v>0</v>
      </c>
      <c r="Q22" s="1"/>
      <c r="R22" s="1"/>
      <c r="S22" s="1"/>
      <c r="T22" s="1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s="2" customFormat="1" ht="18.75" customHeight="1" x14ac:dyDescent="0.25">
      <c r="A23" s="54" t="s">
        <v>52</v>
      </c>
      <c r="B23" s="68" t="s">
        <v>54</v>
      </c>
      <c r="C23" s="69"/>
      <c r="D23" s="69"/>
      <c r="E23" s="69"/>
      <c r="F23" s="70"/>
      <c r="G23" s="56" t="s">
        <v>74</v>
      </c>
      <c r="H23" s="7">
        <v>10</v>
      </c>
      <c r="I23" s="6">
        <v>1</v>
      </c>
      <c r="J23" s="50">
        <f t="shared" si="0"/>
        <v>10</v>
      </c>
      <c r="K23" s="6">
        <v>0.33300000000000002</v>
      </c>
      <c r="L23" s="50">
        <f t="shared" si="1"/>
        <v>3.33</v>
      </c>
      <c r="M23" s="7"/>
      <c r="N23" s="8"/>
      <c r="O23" s="61">
        <f>SUM(M23*N23)</f>
        <v>0</v>
      </c>
      <c r="Q23" s="1"/>
      <c r="R23" s="1"/>
      <c r="S23" s="1"/>
      <c r="T23" s="1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2" customFormat="1" ht="27.75" customHeight="1" x14ac:dyDescent="0.25">
      <c r="A24" s="54" t="s">
        <v>51</v>
      </c>
      <c r="B24" s="68" t="s">
        <v>56</v>
      </c>
      <c r="C24" s="69"/>
      <c r="D24" s="69"/>
      <c r="E24" s="69"/>
      <c r="F24" s="70"/>
      <c r="G24" s="56" t="s">
        <v>75</v>
      </c>
      <c r="H24" s="7">
        <v>17</v>
      </c>
      <c r="I24" s="6">
        <v>1</v>
      </c>
      <c r="J24" s="50">
        <f t="shared" si="0"/>
        <v>17</v>
      </c>
      <c r="K24" s="6">
        <v>0.16669999999999999</v>
      </c>
      <c r="L24" s="50">
        <f t="shared" si="1"/>
        <v>2.8338999999999999</v>
      </c>
      <c r="M24" s="7"/>
      <c r="N24" s="8"/>
      <c r="O24" s="61">
        <f>SUM(M24*N24)</f>
        <v>0</v>
      </c>
      <c r="Q24" s="1"/>
      <c r="R24" s="1"/>
      <c r="S24" s="1"/>
      <c r="T24" s="1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s="2" customFormat="1" ht="27.75" customHeight="1" x14ac:dyDescent="0.25">
      <c r="A25" s="54" t="s">
        <v>51</v>
      </c>
      <c r="B25" s="68" t="s">
        <v>55</v>
      </c>
      <c r="C25" s="69"/>
      <c r="D25" s="69"/>
      <c r="E25" s="69"/>
      <c r="F25" s="70"/>
      <c r="G25" s="56" t="s">
        <v>79</v>
      </c>
      <c r="H25" s="7">
        <v>17</v>
      </c>
      <c r="I25" s="6">
        <v>1</v>
      </c>
      <c r="J25" s="50">
        <f t="shared" si="0"/>
        <v>17</v>
      </c>
      <c r="K25" s="6">
        <v>0.16669999999999999</v>
      </c>
      <c r="L25" s="50">
        <f t="shared" si="1"/>
        <v>2.8338999999999999</v>
      </c>
      <c r="M25" s="7"/>
      <c r="N25" s="8"/>
      <c r="O25" s="61">
        <v>0</v>
      </c>
      <c r="Q25" s="1"/>
      <c r="R25" s="1"/>
      <c r="S25" s="1"/>
      <c r="T25" s="1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pans="1:256" s="2" customFormat="1" ht="18" customHeight="1" x14ac:dyDescent="0.25">
      <c r="A26" s="54" t="s">
        <v>57</v>
      </c>
      <c r="B26" s="68" t="s">
        <v>68</v>
      </c>
      <c r="C26" s="69"/>
      <c r="D26" s="69"/>
      <c r="E26" s="69"/>
      <c r="F26" s="70"/>
      <c r="G26" s="56" t="s">
        <v>76</v>
      </c>
      <c r="H26" s="7">
        <v>5500</v>
      </c>
      <c r="I26" s="6">
        <v>1</v>
      </c>
      <c r="J26" s="50">
        <f t="shared" si="0"/>
        <v>5500</v>
      </c>
      <c r="K26" s="6">
        <v>0.33300000000000002</v>
      </c>
      <c r="L26" s="3">
        <f t="shared" si="1"/>
        <v>1831.5</v>
      </c>
      <c r="M26" s="7"/>
      <c r="N26" s="8"/>
      <c r="O26" s="61">
        <f>SUM(M26*N26)</f>
        <v>0</v>
      </c>
      <c r="Q26" s="1"/>
      <c r="R26" s="1"/>
      <c r="S26" s="1"/>
      <c r="T26" s="1"/>
      <c r="U26" s="1"/>
      <c r="V26" s="4"/>
      <c r="W26" s="1"/>
      <c r="X26" s="1"/>
    </row>
    <row r="27" spans="1:256" s="2" customFormat="1" ht="18" customHeight="1" x14ac:dyDescent="0.25">
      <c r="A27" s="54" t="s">
        <v>59</v>
      </c>
      <c r="B27" s="68" t="s">
        <v>62</v>
      </c>
      <c r="C27" s="69"/>
      <c r="D27" s="69"/>
      <c r="E27" s="69"/>
      <c r="F27" s="70"/>
      <c r="G27" s="56" t="s">
        <v>77</v>
      </c>
      <c r="H27" s="7">
        <v>50</v>
      </c>
      <c r="I27" s="6">
        <v>1</v>
      </c>
      <c r="J27" s="50">
        <f t="shared" ref="J27:J28" si="2">SUM(H27*I27)</f>
        <v>50</v>
      </c>
      <c r="K27" s="6">
        <v>8.3299999999999999E-2</v>
      </c>
      <c r="L27" s="50">
        <f t="shared" ref="L27:L28" si="3">SUM(J27*K27)</f>
        <v>4.165</v>
      </c>
      <c r="M27" s="7"/>
      <c r="N27" s="8"/>
      <c r="O27" s="61">
        <f t="shared" ref="O27:O28" si="4">SUM(M27*N27)</f>
        <v>0</v>
      </c>
      <c r="Q27" s="1"/>
      <c r="R27" s="1"/>
      <c r="S27" s="1"/>
      <c r="T27" s="1"/>
      <c r="U27" s="1"/>
      <c r="V27" s="4"/>
      <c r="W27" s="1"/>
      <c r="X27" s="1"/>
    </row>
    <row r="28" spans="1:256" s="2" customFormat="1" ht="18" customHeight="1" x14ac:dyDescent="0.25">
      <c r="A28" s="54" t="s">
        <v>59</v>
      </c>
      <c r="B28" s="68" t="s">
        <v>49</v>
      </c>
      <c r="C28" s="69"/>
      <c r="D28" s="69"/>
      <c r="E28" s="69"/>
      <c r="F28" s="70"/>
      <c r="G28" s="56" t="s">
        <v>78</v>
      </c>
      <c r="H28" s="7">
        <v>50</v>
      </c>
      <c r="I28" s="6">
        <v>0.2</v>
      </c>
      <c r="J28" s="50">
        <f t="shared" si="2"/>
        <v>10</v>
      </c>
      <c r="K28" s="6">
        <v>8.3299999999999999E-2</v>
      </c>
      <c r="L28" s="50">
        <f t="shared" si="3"/>
        <v>0.83299999999999996</v>
      </c>
      <c r="M28" s="7"/>
      <c r="N28" s="8"/>
      <c r="O28" s="61">
        <f t="shared" si="4"/>
        <v>0</v>
      </c>
      <c r="Q28" s="1"/>
      <c r="R28" s="1"/>
      <c r="S28" s="1"/>
      <c r="T28" s="1"/>
      <c r="U28" s="1"/>
    </row>
    <row r="29" spans="1:256" s="2" customFormat="1" ht="20.25" customHeight="1" x14ac:dyDescent="0.25">
      <c r="A29" s="54" t="s">
        <v>63</v>
      </c>
      <c r="B29" s="68" t="s">
        <v>64</v>
      </c>
      <c r="C29" s="69"/>
      <c r="D29" s="69"/>
      <c r="E29" s="69"/>
      <c r="F29" s="70"/>
      <c r="G29" s="56" t="s">
        <v>65</v>
      </c>
      <c r="H29" s="7">
        <v>30</v>
      </c>
      <c r="I29" s="6">
        <v>12</v>
      </c>
      <c r="J29" s="50">
        <v>360</v>
      </c>
      <c r="K29" s="6">
        <v>0.16700000000000001</v>
      </c>
      <c r="L29" s="50">
        <v>60.12</v>
      </c>
      <c r="M29" s="7"/>
      <c r="N29" s="8"/>
      <c r="O29" s="61"/>
      <c r="Q29" s="1"/>
      <c r="R29" s="1"/>
      <c r="S29" s="1"/>
      <c r="T29" s="1"/>
      <c r="U29" s="1"/>
    </row>
    <row r="30" spans="1:256" s="2" customFormat="1" ht="20.25" customHeight="1" x14ac:dyDescent="0.25">
      <c r="A30" s="54" t="s">
        <v>66</v>
      </c>
      <c r="B30" s="68" t="s">
        <v>69</v>
      </c>
      <c r="C30" s="69"/>
      <c r="D30" s="69"/>
      <c r="E30" s="69"/>
      <c r="F30" s="70"/>
      <c r="G30" s="56" t="s">
        <v>67</v>
      </c>
      <c r="H30" s="67">
        <v>250</v>
      </c>
      <c r="I30" s="6">
        <v>1</v>
      </c>
      <c r="J30" s="50">
        <v>250</v>
      </c>
      <c r="K30" s="6">
        <v>0.5</v>
      </c>
      <c r="L30" s="50">
        <v>125</v>
      </c>
      <c r="M30" s="7"/>
      <c r="N30" s="8"/>
      <c r="O30" s="61"/>
      <c r="Q30" s="1"/>
      <c r="R30" s="1"/>
      <c r="S30" s="1"/>
      <c r="T30" s="1"/>
      <c r="U30" s="1"/>
    </row>
    <row r="31" spans="1:256" s="24" customFormat="1" ht="17.25" customHeight="1" thickBot="1" x14ac:dyDescent="0.3">
      <c r="A31" s="46"/>
      <c r="B31" s="74" t="s">
        <v>43</v>
      </c>
      <c r="C31" s="75"/>
      <c r="D31" s="75"/>
      <c r="E31" s="75"/>
      <c r="F31" s="76"/>
      <c r="G31" s="47"/>
      <c r="H31" s="48"/>
      <c r="I31" s="49"/>
      <c r="J31" s="50">
        <f>SUM(J20:J30)</f>
        <v>7564</v>
      </c>
      <c r="K31" s="49"/>
      <c r="L31" s="51">
        <f>SUM(L20:L30)</f>
        <v>2363.9307999999996</v>
      </c>
      <c r="M31" s="50">
        <f>SUM(M20:M28)</f>
        <v>0</v>
      </c>
      <c r="N31" s="49"/>
      <c r="O31" s="52">
        <f>SUM(O20:O28)</f>
        <v>0</v>
      </c>
      <c r="P31" s="19"/>
      <c r="Q31" s="20"/>
      <c r="R31" s="20"/>
      <c r="S31" s="20"/>
      <c r="T31" s="20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7" customFormat="1" ht="15" customHeight="1" thickBot="1" x14ac:dyDescent="0.2">
      <c r="A32" s="62"/>
      <c r="B32" s="71" t="s">
        <v>47</v>
      </c>
      <c r="C32" s="72"/>
      <c r="D32" s="72"/>
      <c r="E32" s="72"/>
      <c r="F32" s="73"/>
      <c r="G32" s="63"/>
      <c r="H32" s="64"/>
      <c r="I32" s="65"/>
      <c r="J32" s="66"/>
      <c r="K32" s="65"/>
      <c r="L32" s="66"/>
      <c r="M32" s="66"/>
      <c r="N32" s="65"/>
      <c r="O32" s="6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4" customFormat="1" ht="30" customHeight="1" thickBot="1" x14ac:dyDescent="0.3">
      <c r="A33" s="125" t="s">
        <v>48</v>
      </c>
      <c r="B33" s="126"/>
      <c r="C33" s="126"/>
      <c r="D33" s="126"/>
      <c r="E33" s="126"/>
      <c r="F33" s="127"/>
      <c r="G33" s="33"/>
      <c r="H33" s="25"/>
      <c r="I33" s="26"/>
      <c r="J33" s="43">
        <v>7564</v>
      </c>
      <c r="K33" s="26"/>
      <c r="L33" s="44">
        <v>2364</v>
      </c>
      <c r="M33" s="23"/>
      <c r="N33" s="26"/>
      <c r="O33" s="37"/>
      <c r="P33" s="19"/>
      <c r="Q33" s="20"/>
      <c r="R33" s="20"/>
      <c r="S33" s="20"/>
      <c r="T33" s="20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</sheetData>
  <mergeCells count="24">
    <mergeCell ref="A33:F33"/>
    <mergeCell ref="B22:F22"/>
    <mergeCell ref="B28:F28"/>
    <mergeCell ref="B27:F27"/>
    <mergeCell ref="B24:F24"/>
    <mergeCell ref="B25:F25"/>
    <mergeCell ref="B29:F29"/>
    <mergeCell ref="B30:F30"/>
    <mergeCell ref="B21:F21"/>
    <mergeCell ref="B32:F32"/>
    <mergeCell ref="B31:F31"/>
    <mergeCell ref="B23:F23"/>
    <mergeCell ref="I1:M1"/>
    <mergeCell ref="A1:H9"/>
    <mergeCell ref="B26:F26"/>
    <mergeCell ref="B19:F19"/>
    <mergeCell ref="H12:L13"/>
    <mergeCell ref="M12:O13"/>
    <mergeCell ref="A10:F11"/>
    <mergeCell ref="N8:O9"/>
    <mergeCell ref="H10:O11"/>
    <mergeCell ref="I3:M9"/>
    <mergeCell ref="B16:F16"/>
    <mergeCell ref="B20:F20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2015-10-13T14:12:32Z</cp:lastPrinted>
  <dcterms:created xsi:type="dcterms:W3CDTF">2000-01-10T18:54:20Z</dcterms:created>
  <dcterms:modified xsi:type="dcterms:W3CDTF">2018-04-03T19:29:22Z</dcterms:modified>
</cp:coreProperties>
</file>