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JUSTICE SYSTEMS TEAM (JS)\Corrections_and_Community_Corrections\PREA\00Administrative\08-OMB\FY2015\"/>
    </mc:Choice>
  </mc:AlternateContent>
  <bookViews>
    <workbookView xWindow="-60" yWindow="-30" windowWidth="15480" windowHeight="5250"/>
  </bookViews>
  <sheets>
    <sheet name="Sheet1" sheetId="1" r:id="rId1"/>
    <sheet name="Sheet3" sheetId="3" r:id="rId2"/>
  </sheets>
  <definedNames>
    <definedName name="OLE_LINK1" localSheetId="0">Sheet1!$A$13</definedName>
  </definedNames>
  <calcPr calcId="152511"/>
</workbook>
</file>

<file path=xl/calcChain.xml><?xml version="1.0" encoding="utf-8"?>
<calcChain xmlns="http://schemas.openxmlformats.org/spreadsheetml/2006/main">
  <c r="D17" i="1" l="1"/>
  <c r="E17" i="1" s="1"/>
  <c r="W81" i="1"/>
  <c r="W78" i="1"/>
  <c r="W68" i="1"/>
  <c r="W65" i="1"/>
  <c r="W63" i="1"/>
  <c r="W58" i="1"/>
  <c r="W54" i="1"/>
  <c r="W50" i="1"/>
  <c r="W49" i="1"/>
  <c r="W40" i="1"/>
  <c r="W37" i="1"/>
  <c r="W31" i="1"/>
  <c r="W28" i="1"/>
  <c r="Q81" i="1"/>
  <c r="Q49" i="1"/>
  <c r="Q40" i="1"/>
  <c r="Q37" i="1"/>
  <c r="Q34" i="1"/>
  <c r="Q31" i="1"/>
  <c r="Q28" i="1"/>
  <c r="Q17" i="1"/>
  <c r="K81" i="1"/>
  <c r="K78" i="1"/>
  <c r="K68" i="1"/>
  <c r="K63" i="1"/>
  <c r="K58" i="1"/>
  <c r="K49" i="1"/>
  <c r="K40" i="1"/>
  <c r="K37" i="1"/>
  <c r="K34" i="1"/>
  <c r="K31" i="1"/>
  <c r="K28" i="1"/>
  <c r="E66" i="1"/>
  <c r="E56" i="1"/>
  <c r="E52" i="1"/>
  <c r="E40" i="1"/>
  <c r="E37" i="1"/>
  <c r="E34" i="1"/>
  <c r="E31" i="1"/>
  <c r="E28" i="1"/>
  <c r="E23" i="1"/>
  <c r="E49" i="1"/>
  <c r="E76" i="1"/>
  <c r="E81" i="1"/>
  <c r="E82" i="1"/>
  <c r="V82" i="1"/>
  <c r="V80" i="1"/>
  <c r="W80" i="1" s="1"/>
  <c r="V78" i="1"/>
  <c r="V76" i="1"/>
  <c r="V72" i="1"/>
  <c r="V70" i="1"/>
  <c r="W70" i="1" s="1"/>
  <c r="V68" i="1"/>
  <c r="V66" i="1"/>
  <c r="W66" i="1" s="1"/>
  <c r="V65" i="1"/>
  <c r="V64" i="1"/>
  <c r="W64" i="1" s="1"/>
  <c r="V63" i="1"/>
  <c r="V60" i="1"/>
  <c r="W60" i="1" s="1"/>
  <c r="V58" i="1"/>
  <c r="V56" i="1"/>
  <c r="W56" i="1" s="1"/>
  <c r="V54" i="1"/>
  <c r="V52" i="1"/>
  <c r="W52" i="1" s="1"/>
  <c r="V50" i="1"/>
  <c r="V44" i="1"/>
  <c r="W44" i="1" s="1"/>
  <c r="V34" i="1"/>
  <c r="W34" i="1" s="1"/>
  <c r="V23" i="1"/>
  <c r="W23" i="1" s="1"/>
  <c r="V17" i="1"/>
  <c r="W17" i="1" s="1"/>
  <c r="D78" i="1"/>
  <c r="E78" i="1" s="1"/>
  <c r="D76" i="1"/>
  <c r="D70" i="1"/>
  <c r="E70" i="1" s="1"/>
  <c r="D66" i="1"/>
  <c r="D64" i="1"/>
  <c r="E64" i="1" s="1"/>
  <c r="D65" i="1"/>
  <c r="E65" i="1" s="1"/>
  <c r="D63" i="1"/>
  <c r="E63" i="1" s="1"/>
  <c r="D60" i="1"/>
  <c r="E60" i="1" s="1"/>
  <c r="D58" i="1"/>
  <c r="E58" i="1" s="1"/>
  <c r="D56" i="1"/>
  <c r="D54" i="1"/>
  <c r="E54" i="1" s="1"/>
  <c r="D52" i="1"/>
  <c r="D44" i="1"/>
  <c r="E44" i="1" s="1"/>
  <c r="D23" i="1"/>
  <c r="U82" i="1"/>
  <c r="W82" i="1" s="1"/>
  <c r="U80" i="1"/>
  <c r="U78" i="1"/>
  <c r="U76" i="1"/>
  <c r="W76" i="1" s="1"/>
  <c r="U72" i="1"/>
  <c r="W72" i="1" s="1"/>
  <c r="U70" i="1"/>
  <c r="U68" i="1"/>
  <c r="U65" i="1"/>
  <c r="U63" i="1"/>
  <c r="U60" i="1"/>
  <c r="U58" i="1"/>
  <c r="U56" i="1"/>
  <c r="U54" i="1"/>
  <c r="U52" i="1"/>
  <c r="U50" i="1"/>
  <c r="U44" i="1"/>
  <c r="U40" i="1"/>
  <c r="U37" i="1"/>
  <c r="U34" i="1"/>
  <c r="U31" i="1"/>
  <c r="U28" i="1"/>
  <c r="U23" i="1"/>
  <c r="U17" i="1"/>
  <c r="O82" i="1"/>
  <c r="P82" i="1"/>
  <c r="Q82" i="1" s="1"/>
  <c r="O80" i="1"/>
  <c r="P80" i="1"/>
  <c r="Q80" i="1" s="1"/>
  <c r="O78" i="1"/>
  <c r="P78" i="1"/>
  <c r="Q78" i="1" s="1"/>
  <c r="O76" i="1"/>
  <c r="P76" i="1"/>
  <c r="Q76" i="1" s="1"/>
  <c r="O72" i="1"/>
  <c r="Q72" i="1" s="1"/>
  <c r="P72" i="1"/>
  <c r="O70" i="1"/>
  <c r="P70" i="1"/>
  <c r="Q70" i="1" s="1"/>
  <c r="O68" i="1"/>
  <c r="P68" i="1"/>
  <c r="Q68" i="1" s="1"/>
  <c r="O66" i="1"/>
  <c r="P66" i="1"/>
  <c r="Q66" i="1" s="1"/>
  <c r="O65" i="1"/>
  <c r="P65" i="1"/>
  <c r="Q65" i="1" s="1"/>
  <c r="O64" i="1"/>
  <c r="P64" i="1"/>
  <c r="Q64" i="1" s="1"/>
  <c r="O63" i="1"/>
  <c r="P63" i="1"/>
  <c r="Q63" i="1" s="1"/>
  <c r="O60" i="1"/>
  <c r="P60" i="1"/>
  <c r="Q60" i="1" s="1"/>
  <c r="O58" i="1"/>
  <c r="P58" i="1"/>
  <c r="Q58" i="1" s="1"/>
  <c r="O56" i="1"/>
  <c r="P56" i="1"/>
  <c r="Q56" i="1" s="1"/>
  <c r="O54" i="1"/>
  <c r="P54" i="1"/>
  <c r="Q54" i="1" s="1"/>
  <c r="O52" i="1"/>
  <c r="P52" i="1"/>
  <c r="Q52" i="1" s="1"/>
  <c r="O50" i="1"/>
  <c r="P50" i="1"/>
  <c r="Q50" i="1" s="1"/>
  <c r="O44" i="1"/>
  <c r="P44" i="1"/>
  <c r="Q44" i="1" s="1"/>
  <c r="O40" i="1"/>
  <c r="O37" i="1"/>
  <c r="O34" i="1"/>
  <c r="O31" i="1"/>
  <c r="O28" i="1"/>
  <c r="O23" i="1"/>
  <c r="P23" i="1"/>
  <c r="Q23" i="1" s="1"/>
  <c r="O17" i="1"/>
  <c r="P17" i="1"/>
  <c r="I82" i="1"/>
  <c r="K82" i="1" s="1"/>
  <c r="J82" i="1"/>
  <c r="I80" i="1"/>
  <c r="J80" i="1"/>
  <c r="K80" i="1" s="1"/>
  <c r="I78" i="1"/>
  <c r="J78" i="1"/>
  <c r="I76" i="1"/>
  <c r="K76" i="1" s="1"/>
  <c r="J76" i="1"/>
  <c r="I72" i="1"/>
  <c r="K72" i="1" s="1"/>
  <c r="J72" i="1"/>
  <c r="I70" i="1"/>
  <c r="J70" i="1"/>
  <c r="K70" i="1" s="1"/>
  <c r="I68" i="1"/>
  <c r="J68" i="1"/>
  <c r="J66" i="1"/>
  <c r="K66" i="1" s="1"/>
  <c r="I65" i="1"/>
  <c r="J65" i="1"/>
  <c r="K65" i="1" s="1"/>
  <c r="J64" i="1"/>
  <c r="K64" i="1" s="1"/>
  <c r="I63" i="1"/>
  <c r="J63" i="1"/>
  <c r="J60" i="1"/>
  <c r="K60" i="1" s="1"/>
  <c r="J58" i="1"/>
  <c r="J56" i="1"/>
  <c r="K56" i="1" s="1"/>
  <c r="I54" i="1"/>
  <c r="J54" i="1"/>
  <c r="K54" i="1" s="1"/>
  <c r="I52" i="1"/>
  <c r="J52" i="1"/>
  <c r="K52" i="1" s="1"/>
  <c r="I50" i="1"/>
  <c r="J50" i="1"/>
  <c r="K50" i="1" s="1"/>
  <c r="I44" i="1"/>
  <c r="J44" i="1"/>
  <c r="K44" i="1" s="1"/>
  <c r="I37" i="1"/>
  <c r="I34" i="1"/>
  <c r="I31" i="1"/>
  <c r="I28" i="1"/>
  <c r="I23" i="1"/>
  <c r="J23" i="1"/>
  <c r="K23" i="1" s="1"/>
  <c r="I17" i="1"/>
  <c r="J17" i="1"/>
  <c r="K17" i="1" s="1"/>
  <c r="K84" i="1" s="1"/>
  <c r="G5" i="1" s="1"/>
  <c r="D82" i="1"/>
  <c r="D80" i="1"/>
  <c r="E80" i="1" s="1"/>
  <c r="D72" i="1"/>
  <c r="E72" i="1" s="1"/>
  <c r="D68" i="1"/>
  <c r="E68" i="1" s="1"/>
  <c r="D50" i="1"/>
  <c r="E50" i="1" s="1"/>
  <c r="M4" i="1"/>
  <c r="M5" i="1"/>
  <c r="M6" i="1"/>
  <c r="M7" i="1"/>
  <c r="M10" i="1"/>
  <c r="Q84" i="1" l="1"/>
  <c r="G6" i="1" s="1"/>
  <c r="W84" i="1"/>
  <c r="G7" i="1" s="1"/>
  <c r="E84" i="1"/>
  <c r="G4" i="1" l="1"/>
  <c r="G10" i="1" s="1"/>
  <c r="A87" i="1"/>
</calcChain>
</file>

<file path=xl/sharedStrings.xml><?xml version="1.0" encoding="utf-8"?>
<sst xmlns="http://schemas.openxmlformats.org/spreadsheetml/2006/main" count="199" uniqueCount="132">
  <si>
    <t>Proposed Standards for Lockups - Subpart B</t>
  </si>
  <si>
    <t>Proposed Standards for Community Corrections - Subpart C</t>
  </si>
  <si>
    <t>Proposed Standards for Juvenile Facilities - Subpart D</t>
  </si>
  <si>
    <t xml:space="preserve">Prevention Planning (PP) </t>
  </si>
  <si>
    <t>Prevention Planning (PP)</t>
  </si>
  <si>
    <t xml:space="preserve"> Prevention Planning (PP)</t>
  </si>
  <si>
    <t>PP-4: (115.14) Limits to cross-gender viewing and searches</t>
  </si>
  <si>
    <t xml:space="preserve">(b) The facility shall document all such cross-gender searches.  </t>
  </si>
  <si>
    <t>PP-4: (115.114) Limits to cross-gender viewing and searches</t>
  </si>
  <si>
    <t xml:space="preserve">(b) The lockup shall document all such cross-gender searches. </t>
  </si>
  <si>
    <t>PP-4: (115.214) Limits to cross-gender viewing and searches</t>
  </si>
  <si>
    <t>(b) The facility shall document all such cross-gender searches..</t>
  </si>
  <si>
    <t>PP-4: (115.314) Limits to cross-gender viewing and searches</t>
  </si>
  <si>
    <t>Responsive Planning (RP)</t>
  </si>
  <si>
    <t xml:space="preserve">RP-2: (115.22) Agreements with outside public entities and community service providers </t>
  </si>
  <si>
    <t xml:space="preserve"> (c) The agency shall maintain copies of agreements or documentation showing attempts to enter into agreements.</t>
  </si>
  <si>
    <t>(115.122) Reserved</t>
  </si>
  <si>
    <t xml:space="preserve">RP-2: (115.222) Agreements with outside public entities and community service providers </t>
  </si>
  <si>
    <t>(c) The agency shall maintain copies of agreements or documentation showing attempts to enter into agreements.</t>
  </si>
  <si>
    <t xml:space="preserve">RP-2: (115.322) Agreements with outside public entities and community service providers </t>
  </si>
  <si>
    <t>Training and Education (TR)</t>
  </si>
  <si>
    <t xml:space="preserve">TR-1: (115.31) Employee training </t>
  </si>
  <si>
    <t xml:space="preserve"> (d) The agency shall document, via employee signature or electronic verification, that employees understand the training they have received.</t>
  </si>
  <si>
    <t>TR-1: (115.131) Employee and volunteer training</t>
  </si>
  <si>
    <t xml:space="preserve">TR-1: (115.231) Employee training </t>
  </si>
  <si>
    <t xml:space="preserve">TR-1: (115.331) Employee training </t>
  </si>
  <si>
    <t>(d) The agency shall document, via employee signature or electronic verification, that employees understand the training they have received.</t>
  </si>
  <si>
    <t>TR-2: (115.32) Volunteer and contractor training</t>
  </si>
  <si>
    <t>TR-2: (115.132) Detainee, attorney, contractor, and inmate worker notification of the agency's zero-tolerance policy</t>
  </si>
  <si>
    <t>TR-2: (115.232) Volunteer and contractor training</t>
  </si>
  <si>
    <t>TR-2: (115.332) Volunteer and contractor training</t>
  </si>
  <si>
    <t xml:space="preserve">TR-3: (115.33) Inmate education </t>
  </si>
  <si>
    <t>(e) The agency maintains documentation of inmate participation in these education sessions.</t>
  </si>
  <si>
    <t>(115.133) Reserved.</t>
  </si>
  <si>
    <t xml:space="preserve">TR-3: (115.233) Resident education </t>
  </si>
  <si>
    <t>(d) The agency maintains documentation of resident participation in these education sessions.</t>
  </si>
  <si>
    <t xml:space="preserve">TR-3: (115.333) Resident education </t>
  </si>
  <si>
    <t>(e) The agency maintains documentation of resident participation in these education sessions.</t>
  </si>
  <si>
    <t>TR-4: (115.34) Specialized training: Investigations</t>
  </si>
  <si>
    <t>(c) The agency shall maintain documentation that agency investigators have completed the required specialized training in conducting sexual abuse investigations.</t>
  </si>
  <si>
    <t>TR-3: (115.134) Specialized training: Investigations</t>
  </si>
  <si>
    <t>TR-4: (115.234) Specialized training: Investigations</t>
  </si>
  <si>
    <t>TR-4: (115.334) Specialized training: Investigations</t>
  </si>
  <si>
    <t>TR-5: (115.35) Specialized training: Medical and mental health care</t>
  </si>
  <si>
    <t>(c) The agency shall maintain documentation that medical and mental health practitioners have received the training referenced in this standard either from the agency or elsewhere.</t>
  </si>
  <si>
    <t>TR-5: (115.235) Specialized training: Medical and mental health care</t>
  </si>
  <si>
    <t>TR-5: (115.335) Specialized training: Medical and mental health care</t>
  </si>
  <si>
    <t xml:space="preserve">Investigations (IN)  </t>
  </si>
  <si>
    <t>Investigations (IN)</t>
  </si>
  <si>
    <t xml:space="preserve">IN-2: (115.71) Criminal and administrative agency investigations </t>
  </si>
  <si>
    <t>(h) The agency shall retain such investigative records for as long as the alleged abuser is incarcerated or employed by the agency, plus five years.</t>
  </si>
  <si>
    <t xml:space="preserve">IN-2: (115.271) Criminal and administrative agency investigations </t>
  </si>
  <si>
    <t xml:space="preserve">IN-2: (115.371) Criminal and administrative agency investigations </t>
  </si>
  <si>
    <t xml:space="preserve"> (i) The agency shall retain such investigative records for as long as the alleged abuser is incarcerated or employed by the agency, plus five years.</t>
  </si>
  <si>
    <t>Data Collection and Review (DC)</t>
  </si>
  <si>
    <t xml:space="preserve">DC-2: (115.87) Data collection </t>
  </si>
  <si>
    <t xml:space="preserve">(a) The agency shall collect accurate, uniform data for every allegation of sexual abuse at facilities under its direct control using a standardized instrument and set of definitions. </t>
  </si>
  <si>
    <t xml:space="preserve">(b) The agency shall aggregate the incident-based sexual abuse data at least annually. </t>
  </si>
  <si>
    <t xml:space="preserve">(c) The incident-based data collected shall include, at a minimum, the data necessary to answer all questions from the most recent version of the Survey of Sexual Violence conducted by the Department of Justice’s Bureau of Justice Statistics. </t>
  </si>
  <si>
    <t xml:space="preserve">(d) The agency shall collect data from multiple sources, including reports, investigation files, and sexual abuse incident reviews. </t>
  </si>
  <si>
    <t>(e) The agency also shall obtain incident-based and aggregated data from every private facility with which it contracts for the confinement of its inmates.</t>
  </si>
  <si>
    <t>(f) Upon request, the agency shall provide all such data from the previous year to the Department of Justice no later than June 30.</t>
  </si>
  <si>
    <t xml:space="preserve">(a) The agency shall collect accurate, uniform data for every allegation of sexual abuse at lockups under its direct control using a standardized instrument and set of definitions. </t>
  </si>
  <si>
    <t xml:space="preserve">(c) The incident-based data collected shall include, at a minimum, the data necessary to answer all questions from the most recent version of the Local Jail Jurisdictions Survey of Sexual Violence conducted by the Department of Justice’s Bureau of Justice Statistics, or any subsequent form developed by the Bureau of Justice Statistics and designated for lockups. </t>
  </si>
  <si>
    <t>(e) The agency also shall obtain incident-based and aggregated data from any private agency with which it contracts for the confinement of its detainees.</t>
  </si>
  <si>
    <t xml:space="preserve">DC-2: (115.287)  Data collection </t>
  </si>
  <si>
    <t>(e) The agency also shall obtain incident-based and aggregated data from every private facility with which it contracts for the confinement of its residents.</t>
  </si>
  <si>
    <t xml:space="preserve">DC-2: (115.387)  Data collection </t>
  </si>
  <si>
    <t>DC-3: (115.88) Data review for corrective action</t>
  </si>
  <si>
    <t>(a) The agency shall review, data collected and aggregated pursuant to standard 115.87  in order to assess and improve the effectiveness of its sexual abuse prevention, detection, and response policies, practices, and training, including:</t>
  </si>
  <si>
    <t xml:space="preserve">(1) identifying problem areas; </t>
  </si>
  <si>
    <t xml:space="preserve">(2) taking corrective action on an ongoing basis; and </t>
  </si>
  <si>
    <t xml:space="preserve">(3) preparing an annual report of its findings and corrective actions for each facility as well as the agency as a whole. </t>
  </si>
  <si>
    <t xml:space="preserve">(b) Such report shall include a comparison of the current year’s data and corrective actions with those from prior years and shall provide an assessment of the agency’s progress in addressing sexual abuse. </t>
  </si>
  <si>
    <t xml:space="preserve">(c) The agency’s report shall be approved by the agency head and made readily available to the public through its Web site or, if it does not have one, through other means. </t>
  </si>
  <si>
    <t>(d) The agency may redact specific material from the reports when publication would present a clear and specific threat to the safety and security of a facility, but must indicate the nature of the material redacted.</t>
  </si>
  <si>
    <t xml:space="preserve">(a) The agency shall review, data collected and aggregated pursuant to standard 115.182 in order to assess and improve the effectiveness of its sexual abuse prevention, detection, and response policies, practices, and training, including: </t>
  </si>
  <si>
    <t xml:space="preserve">(3) preparing an annual report of its findings and corrective actions for each lockup as well as the agency as a whole. </t>
  </si>
  <si>
    <t>(d) The agency may redact specific material from the reports when publication would present a clear and specific threat to the safety and security of a lockup, but must indicate the nature of the material redacted.</t>
  </si>
  <si>
    <t>DC-3: (115.288) Data review for corrective action</t>
  </si>
  <si>
    <t>(a) The agency shall review, data collected and aggregated pursuant to standard 115.287 in order to assess and improve the effectiveness of its sexual abuse prevention, detection, and response policies, practices, and training, including:</t>
  </si>
  <si>
    <t>(1) identifying problem areas,</t>
  </si>
  <si>
    <t xml:space="preserve">(2) taking corrective action on an ongoing basis, and </t>
  </si>
  <si>
    <t xml:space="preserve">3) preparing an annual report of its findings and corrective actions for each facility as well as the agency as a whole. </t>
  </si>
  <si>
    <t>d) The agency may redact specific material from the reports when publication would present a clear and specific threat to the safety and security of a facility, but must indicate the nature of the material redacted.</t>
  </si>
  <si>
    <t>DC-3: (115.388) Data review for corrective action</t>
  </si>
  <si>
    <t xml:space="preserve">(a) The agency shall review, data collected and aggregated pursuant to standard 115.387 in order to assess and improve the effectiveness of its sexual abuse prevention, detection, and response policies, practices, and training, including; </t>
  </si>
  <si>
    <t xml:space="preserve">(1) identifying problem areas, </t>
  </si>
  <si>
    <t>(3) preparing an annual report of its findings and corrective actions for each facility as well as the agency as a whole.</t>
  </si>
  <si>
    <t xml:space="preserve"> (b) Such report shall include a comparison of the current year’s data and corrective actions with those from prior years and shall provide an assessment of the agency’s progress in addressing sexual abuse. </t>
  </si>
  <si>
    <t xml:space="preserve">DC-4: (115.89) Data storage, publication, and destruction </t>
  </si>
  <si>
    <t xml:space="preserve">(a) The agency shall ensure that data collected pursuant to standard 115.87 are securely retained. </t>
  </si>
  <si>
    <t xml:space="preserve">(b) The agency shall make all aggregated sexual abuse data, from facilities under its direct control and private facilities with which it contracts, readily available to the public at least annually through its Web site or, if it does not have one, through other means. </t>
  </si>
  <si>
    <t xml:space="preserve"> (d) The agency shall maintain sexual abuse data for at least 10 years after the date of its initial collection unless Federal, State, or local law requires otherwise.</t>
  </si>
  <si>
    <t xml:space="preserve">(a) The agency shall ensure that data collected pursuant to standard115.182 are securely retained. </t>
  </si>
  <si>
    <t xml:space="preserve">(b) The agency shall make all aggregated sexual abuse data, from lockups under its direct control and any private agencies with which it contracts, readily available to the public at least annually through its Web site or, if it does not have one, through other means. </t>
  </si>
  <si>
    <t xml:space="preserve">(c) Before making aggregated sexual abuse data publicly available, the agency shall remove all personal identifiers. </t>
  </si>
  <si>
    <t>(d) The agency shall maintain sexual abuse data for at least 10 years after the date of its initial collection unless Federal, State, or local law requires otherwise.</t>
  </si>
  <si>
    <t>DC-4: (115.289) Data storage, publication, and destruction</t>
  </si>
  <si>
    <t xml:space="preserve">(a) The agency shall ensure that data collected pursuant to standard115.287 are securely retained. </t>
  </si>
  <si>
    <t>DC-4: (115.389) Data storage, publication, and destruction</t>
  </si>
  <si>
    <t xml:space="preserve">(a) The agency shall ensure that data collected pursuant to standard 115.387 are securely retained. </t>
  </si>
  <si>
    <t>115.135 Reserved</t>
  </si>
  <si>
    <t xml:space="preserve">IN-2: (115.171) Criminal and administrative agency investigations </t>
  </si>
  <si>
    <t xml:space="preserve">DC-2: (115.187) Data collection </t>
  </si>
  <si>
    <t>DC-4: (115.189) Data storage, publication, and destruction</t>
  </si>
  <si>
    <t>DC-3: (115.188) Data review for corrective action</t>
  </si>
  <si>
    <t>(c) Before making aggregated sexual abuse data publicly available, the agency shall remove all personal identifiers.</t>
  </si>
  <si>
    <t xml:space="preserve">Proposed Standards for Adult Prisons and Jails - Subpart A </t>
  </si>
  <si>
    <t xml:space="preserve">Total Hours </t>
  </si>
  <si>
    <t>Prisons and Jails</t>
  </si>
  <si>
    <t>Lockups</t>
  </si>
  <si>
    <t>Community Corrections</t>
  </si>
  <si>
    <t>Juvenile Facilities</t>
  </si>
  <si>
    <t>Grand Total Hours</t>
  </si>
  <si>
    <t>GRAND TOTAL</t>
  </si>
  <si>
    <t>BURDEN HOURS</t>
  </si>
  <si>
    <t>Comm. Corrections</t>
  </si>
  <si>
    <r>
      <t>(c) The agency shall maintain documentation confirming that volunteer</t>
    </r>
    <r>
      <rPr>
        <i/>
        <sz val="8"/>
        <rFont val="Times New Roman"/>
        <family val="1"/>
      </rPr>
      <t>s</t>
    </r>
    <r>
      <rPr>
        <sz val="8"/>
        <rFont val="Times New Roman"/>
        <family val="1"/>
      </rPr>
      <t xml:space="preserve"> and contractor</t>
    </r>
    <r>
      <rPr>
        <i/>
        <sz val="8"/>
        <rFont val="Times New Roman"/>
        <family val="1"/>
      </rPr>
      <t>s</t>
    </r>
    <r>
      <rPr>
        <sz val="8"/>
        <rFont val="Times New Roman"/>
        <family val="1"/>
      </rPr>
      <t xml:space="preserve"> understand the training they have received.</t>
    </r>
  </si>
  <si>
    <r>
      <t>c) The agency shall maintain documentation confirming that volunteer</t>
    </r>
    <r>
      <rPr>
        <i/>
        <sz val="8"/>
        <rFont val="Times New Roman"/>
        <family val="1"/>
      </rPr>
      <t>s</t>
    </r>
    <r>
      <rPr>
        <sz val="8"/>
        <rFont val="Times New Roman"/>
        <family val="1"/>
      </rPr>
      <t xml:space="preserve"> and contractor</t>
    </r>
    <r>
      <rPr>
        <i/>
        <sz val="8"/>
        <rFont val="Times New Roman"/>
        <family val="1"/>
      </rPr>
      <t>s</t>
    </r>
    <r>
      <rPr>
        <sz val="8"/>
        <rFont val="Times New Roman"/>
        <family val="1"/>
      </rPr>
      <t xml:space="preserve"> understand the training they have received.</t>
    </r>
  </si>
  <si>
    <t>Hours</t>
  </si>
  <si>
    <t>Total</t>
  </si>
  <si>
    <t>SUMMARY OF PREA PRA BURDEN HOURS:</t>
  </si>
  <si>
    <r>
      <t xml:space="preserve">Calculated cells are in ITALICS   </t>
    </r>
    <r>
      <rPr>
        <b/>
        <sz val="8"/>
        <rFont val="Times New Roman"/>
        <family val="1"/>
      </rPr>
      <t xml:space="preserve">                     PREA NPRM STANDARDS                                           </t>
    </r>
    <r>
      <rPr>
        <b/>
        <i/>
        <sz val="8"/>
        <rFont val="Times New Roman"/>
        <family val="1"/>
      </rPr>
      <t>Calculated cells are in ITALICS</t>
    </r>
    <r>
      <rPr>
        <b/>
        <sz val="8"/>
        <rFont val="Times New Roman"/>
        <family val="1"/>
      </rPr>
      <t xml:space="preserve">   </t>
    </r>
  </si>
  <si>
    <r>
      <t>LESS</t>
    </r>
    <r>
      <rPr>
        <sz val="10"/>
        <rFont val="Arial"/>
      </rPr>
      <t xml:space="preserve"> SSV 83-I hours</t>
    </r>
  </si>
  <si>
    <t>Burden Hours</t>
  </si>
  <si>
    <t>Number of Respondents</t>
  </si>
  <si>
    <t>RESPONDENTS</t>
  </si>
  <si>
    <t>TOTAL</t>
  </si>
  <si>
    <t>No. per yr.</t>
  </si>
  <si>
    <t>Numb. of Entities or Persons</t>
  </si>
  <si>
    <t>Data from a source are entered in the Green Cells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</si>
</sst>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0"/>
      <name val="Arial"/>
    </font>
    <font>
      <sz val="8"/>
      <name val="Arial"/>
    </font>
    <font>
      <sz val="10"/>
      <name val="Arial"/>
    </font>
    <font>
      <i/>
      <sz val="10"/>
      <name val="Arial"/>
      <family val="2"/>
    </font>
    <font>
      <i/>
      <u/>
      <sz val="10"/>
      <name val="Arial"/>
      <family val="2"/>
    </font>
    <font>
      <sz val="9"/>
      <name val="Arial"/>
    </font>
    <font>
      <b/>
      <i/>
      <sz val="8"/>
      <name val="Times New Roman"/>
      <family val="1"/>
    </font>
    <font>
      <b/>
      <sz val="8"/>
      <name val="Times New Roman"/>
      <family val="1"/>
    </font>
    <font>
      <sz val="8"/>
      <name val="Times New Roman"/>
      <family val="1"/>
    </font>
    <font>
      <i/>
      <sz val="8"/>
      <name val="Times New Roman"/>
      <family val="1"/>
    </font>
    <font>
      <i/>
      <sz val="8"/>
      <name val="Arial"/>
      <family val="2"/>
    </font>
    <font>
      <i/>
      <sz val="8"/>
      <name val="Arial"/>
    </font>
    <font>
      <b/>
      <i/>
      <sz val="10"/>
      <name val="Arial"/>
      <family val="2"/>
    </font>
    <font>
      <sz val="10"/>
      <name val="Times New Roman"/>
      <family val="1"/>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14">
    <xf numFmtId="0" fontId="0" fillId="0" borderId="0" xfId="0"/>
    <xf numFmtId="0" fontId="3" fillId="0" borderId="0" xfId="0" applyFont="1"/>
    <xf numFmtId="0" fontId="3" fillId="2" borderId="0" xfId="0" applyFont="1" applyFill="1"/>
    <xf numFmtId="0" fontId="3" fillId="3" borderId="0" xfId="0" applyFont="1" applyFill="1"/>
    <xf numFmtId="0" fontId="3" fillId="0" borderId="0" xfId="0" applyFont="1" applyProtection="1">
      <protection locked="0"/>
    </xf>
    <xf numFmtId="0" fontId="3" fillId="2" borderId="0" xfId="0" applyFont="1" applyFill="1" applyProtection="1">
      <protection locked="0"/>
    </xf>
    <xf numFmtId="0" fontId="3" fillId="3" borderId="0" xfId="0" applyFont="1" applyFill="1" applyProtection="1">
      <protection locked="0"/>
    </xf>
    <xf numFmtId="0" fontId="3" fillId="4" borderId="0" xfId="0" applyFont="1" applyFill="1" applyProtection="1">
      <protection locked="0"/>
    </xf>
    <xf numFmtId="3" fontId="4" fillId="3" borderId="0" xfId="0" applyNumberFormat="1" applyFont="1" applyFill="1" applyProtection="1"/>
    <xf numFmtId="3" fontId="4" fillId="0" borderId="0" xfId="0" applyNumberFormat="1" applyFont="1" applyProtection="1"/>
    <xf numFmtId="3" fontId="5" fillId="3" borderId="0" xfId="0" applyNumberFormat="1" applyFont="1" applyFill="1" applyProtection="1"/>
    <xf numFmtId="3" fontId="4" fillId="4" borderId="1" xfId="0" applyNumberFormat="1" applyFont="1" applyFill="1" applyBorder="1" applyProtection="1"/>
    <xf numFmtId="0" fontId="6" fillId="0" borderId="0" xfId="0" applyFont="1" applyProtection="1">
      <protection locked="0"/>
    </xf>
    <xf numFmtId="0" fontId="6" fillId="0" borderId="0" xfId="0" applyFont="1"/>
    <xf numFmtId="0" fontId="6" fillId="2" borderId="0" xfId="0" applyFont="1" applyFill="1" applyProtection="1">
      <protection locked="0"/>
    </xf>
    <xf numFmtId="0" fontId="2" fillId="0" borderId="0" xfId="0" applyFont="1" applyProtection="1">
      <protection locked="0"/>
    </xf>
    <xf numFmtId="0" fontId="2" fillId="2" borderId="0" xfId="0" applyFont="1" applyFill="1" applyProtection="1">
      <protection locked="0"/>
    </xf>
    <xf numFmtId="0" fontId="8" fillId="0" borderId="2"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5" borderId="3" xfId="0" applyFont="1" applyFill="1" applyBorder="1" applyAlignment="1" applyProtection="1">
      <alignment horizontal="center" vertical="top" wrapText="1"/>
      <protection locked="0"/>
    </xf>
    <xf numFmtId="0" fontId="8" fillId="0" borderId="3" xfId="0" applyFont="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9" fillId="5" borderId="0" xfId="0" applyFont="1" applyFill="1" applyProtection="1">
      <protection locked="0"/>
    </xf>
    <xf numFmtId="0" fontId="9" fillId="0" borderId="0" xfId="0" applyFont="1" applyProtection="1">
      <protection locked="0"/>
    </xf>
    <xf numFmtId="0" fontId="9" fillId="2" borderId="0" xfId="0" applyFont="1" applyFill="1" applyProtection="1">
      <protection locked="0"/>
    </xf>
    <xf numFmtId="0" fontId="9" fillId="0" borderId="0" xfId="0" applyFont="1" applyFill="1" applyProtection="1">
      <protection locked="0"/>
    </xf>
    <xf numFmtId="0" fontId="8" fillId="0" borderId="4" xfId="0" applyFont="1" applyBorder="1" applyAlignment="1" applyProtection="1">
      <alignment vertical="top" wrapText="1"/>
      <protection locked="0"/>
    </xf>
    <xf numFmtId="0" fontId="8" fillId="0" borderId="5" xfId="0" applyFont="1" applyBorder="1" applyAlignment="1" applyProtection="1">
      <alignment horizontal="center" vertical="top" wrapText="1"/>
      <protection locked="0"/>
    </xf>
    <xf numFmtId="0" fontId="8" fillId="0" borderId="5" xfId="0" applyFont="1" applyBorder="1" applyAlignment="1" applyProtection="1">
      <alignment vertical="top" wrapText="1"/>
      <protection locked="0"/>
    </xf>
    <xf numFmtId="0" fontId="8" fillId="2" borderId="5" xfId="0" applyFont="1" applyFill="1" applyBorder="1" applyAlignment="1" applyProtection="1">
      <alignment vertical="top" wrapText="1"/>
      <protection locked="0"/>
    </xf>
    <xf numFmtId="0" fontId="7" fillId="0" borderId="5" xfId="0" applyFont="1" applyFill="1" applyBorder="1" applyAlignment="1" applyProtection="1">
      <alignment vertical="top" wrapText="1"/>
      <protection locked="0"/>
    </xf>
    <xf numFmtId="0" fontId="9" fillId="0" borderId="6" xfId="0" applyFont="1" applyBorder="1" applyAlignment="1" applyProtection="1">
      <alignment vertical="top" wrapText="1"/>
      <protection locked="0"/>
    </xf>
    <xf numFmtId="0" fontId="9" fillId="0" borderId="7" xfId="0" applyFont="1" applyBorder="1" applyAlignment="1" applyProtection="1">
      <alignment horizontal="center" vertical="top" wrapText="1"/>
      <protection locked="0"/>
    </xf>
    <xf numFmtId="0" fontId="9" fillId="5" borderId="7" xfId="0" applyFont="1" applyFill="1" applyBorder="1" applyAlignment="1" applyProtection="1">
      <alignment vertical="top" wrapText="1"/>
      <protection locked="0"/>
    </xf>
    <xf numFmtId="0" fontId="10" fillId="0" borderId="7" xfId="0" applyFont="1" applyBorder="1" applyAlignment="1" applyProtection="1">
      <alignment vertical="top" wrapText="1"/>
    </xf>
    <xf numFmtId="0" fontId="9" fillId="2" borderId="7" xfId="0" applyFont="1" applyFill="1" applyBorder="1" applyAlignment="1" applyProtection="1">
      <alignment vertical="top" wrapText="1"/>
      <protection locked="0"/>
    </xf>
    <xf numFmtId="0" fontId="9" fillId="0" borderId="7" xfId="0" applyFont="1" applyBorder="1" applyAlignment="1" applyProtection="1">
      <alignment vertical="top" wrapText="1"/>
      <protection locked="0"/>
    </xf>
    <xf numFmtId="0" fontId="10" fillId="0" borderId="7" xfId="0" applyFont="1" applyFill="1" applyBorder="1" applyAlignment="1" applyProtection="1">
      <alignment vertical="top" wrapText="1"/>
    </xf>
    <xf numFmtId="0" fontId="2" fillId="0" borderId="7" xfId="0" applyFont="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9" xfId="0" applyFont="1" applyBorder="1" applyAlignment="1" applyProtection="1">
      <alignment horizontal="center" vertical="top" wrapText="1"/>
      <protection locked="0"/>
    </xf>
    <xf numFmtId="0" fontId="8" fillId="0" borderId="9" xfId="0" applyFont="1" applyBorder="1" applyAlignment="1" applyProtection="1">
      <alignment vertical="top" wrapText="1"/>
      <protection locked="0"/>
    </xf>
    <xf numFmtId="0" fontId="7" fillId="0" borderId="9" xfId="0" applyFont="1" applyBorder="1" applyAlignment="1" applyProtection="1">
      <alignment vertical="top" wrapText="1"/>
    </xf>
    <xf numFmtId="0" fontId="8" fillId="2" borderId="9" xfId="0" applyFont="1" applyFill="1" applyBorder="1" applyAlignment="1" applyProtection="1">
      <alignment vertical="top" wrapText="1"/>
      <protection locked="0"/>
    </xf>
    <xf numFmtId="0" fontId="7" fillId="0" borderId="9" xfId="0" applyFont="1" applyFill="1" applyBorder="1" applyAlignment="1" applyProtection="1">
      <alignment vertical="top" wrapText="1"/>
    </xf>
    <xf numFmtId="0" fontId="9" fillId="0" borderId="0" xfId="0" applyFont="1" applyAlignment="1" applyProtection="1">
      <alignment horizontal="center"/>
      <protection locked="0"/>
    </xf>
    <xf numFmtId="0" fontId="10" fillId="0" borderId="0" xfId="0" applyFont="1" applyProtection="1"/>
    <xf numFmtId="0" fontId="10" fillId="0" borderId="0" xfId="0" applyFont="1" applyFill="1" applyProtection="1"/>
    <xf numFmtId="0" fontId="8" fillId="0" borderId="4" xfId="0" applyFont="1" applyBorder="1" applyAlignment="1" applyProtection="1">
      <alignment horizontal="center" vertical="top" wrapText="1"/>
      <protection locked="0"/>
    </xf>
    <xf numFmtId="0" fontId="7" fillId="0" borderId="4" xfId="0" applyFont="1" applyBorder="1" applyAlignment="1" applyProtection="1">
      <alignment vertical="top" wrapText="1"/>
    </xf>
    <xf numFmtId="0" fontId="8" fillId="2" borderId="4" xfId="0" applyFont="1" applyFill="1" applyBorder="1" applyAlignment="1" applyProtection="1">
      <alignment vertical="top" wrapText="1"/>
      <protection locked="0"/>
    </xf>
    <xf numFmtId="0" fontId="7" fillId="0" borderId="4" xfId="0" applyFont="1" applyFill="1" applyBorder="1" applyAlignment="1" applyProtection="1">
      <alignment vertical="top" wrapText="1"/>
    </xf>
    <xf numFmtId="0" fontId="9" fillId="0" borderId="2" xfId="0" applyFont="1" applyBorder="1" applyAlignment="1" applyProtection="1">
      <alignment vertical="top" wrapText="1"/>
      <protection locked="0"/>
    </xf>
    <xf numFmtId="0" fontId="9" fillId="0" borderId="2" xfId="0" applyFont="1" applyBorder="1" applyAlignment="1" applyProtection="1">
      <alignment horizontal="center" vertical="top" wrapText="1"/>
      <protection locked="0"/>
    </xf>
    <xf numFmtId="0" fontId="9" fillId="5" borderId="2" xfId="0" applyFont="1" applyFill="1" applyBorder="1" applyAlignment="1" applyProtection="1">
      <alignment vertical="top" wrapText="1"/>
      <protection locked="0"/>
    </xf>
    <xf numFmtId="0" fontId="9" fillId="2" borderId="2" xfId="0" applyFont="1" applyFill="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2" borderId="3" xfId="0" applyFont="1" applyFill="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7" xfId="0" applyFont="1" applyBorder="1" applyAlignment="1" applyProtection="1">
      <alignment horizontal="center" vertical="top" wrapText="1"/>
      <protection locked="0"/>
    </xf>
    <xf numFmtId="0" fontId="8" fillId="0" borderId="7" xfId="0" applyFont="1" applyBorder="1" applyAlignment="1" applyProtection="1">
      <alignment vertical="top" wrapText="1"/>
      <protection locked="0"/>
    </xf>
    <xf numFmtId="0" fontId="7" fillId="0" borderId="7" xfId="0" applyFont="1" applyBorder="1" applyAlignment="1" applyProtection="1">
      <alignment vertical="top" wrapText="1"/>
    </xf>
    <xf numFmtId="0" fontId="8" fillId="2" borderId="7" xfId="0" applyFont="1" applyFill="1" applyBorder="1" applyAlignment="1" applyProtection="1">
      <alignment vertical="top" wrapText="1"/>
      <protection locked="0"/>
    </xf>
    <xf numFmtId="0" fontId="7" fillId="0" borderId="7" xfId="0" applyFont="1" applyFill="1" applyBorder="1" applyAlignment="1" applyProtection="1">
      <alignment vertical="top" wrapText="1"/>
    </xf>
    <xf numFmtId="0" fontId="8" fillId="0" borderId="6" xfId="0" applyFont="1" applyBorder="1" applyAlignment="1" applyProtection="1">
      <alignment horizontal="center" vertical="top" wrapText="1"/>
      <protection locked="0"/>
    </xf>
    <xf numFmtId="0" fontId="7" fillId="0" borderId="6" xfId="0" applyFont="1" applyBorder="1" applyAlignment="1" applyProtection="1">
      <alignment vertical="top" wrapText="1"/>
    </xf>
    <xf numFmtId="0" fontId="8" fillId="2" borderId="6" xfId="0" applyFont="1" applyFill="1" applyBorder="1" applyAlignment="1" applyProtection="1">
      <alignment vertical="top" wrapText="1"/>
      <protection locked="0"/>
    </xf>
    <xf numFmtId="0" fontId="7" fillId="0" borderId="6" xfId="0" applyFont="1" applyFill="1" applyBorder="1" applyAlignment="1" applyProtection="1">
      <alignment vertical="top" wrapText="1"/>
    </xf>
    <xf numFmtId="0" fontId="9" fillId="0" borderId="6" xfId="0" applyFont="1" applyBorder="1" applyAlignment="1" applyProtection="1">
      <alignment horizontal="center" vertical="top" wrapText="1"/>
      <protection locked="0"/>
    </xf>
    <xf numFmtId="0" fontId="9" fillId="5" borderId="6" xfId="0" applyFont="1" applyFill="1" applyBorder="1" applyAlignment="1" applyProtection="1">
      <alignment vertical="top" wrapText="1"/>
      <protection locked="0"/>
    </xf>
    <xf numFmtId="0" fontId="9" fillId="2" borderId="6" xfId="0" applyFont="1" applyFill="1" applyBorder="1" applyAlignment="1" applyProtection="1">
      <alignment vertical="top" wrapText="1"/>
      <protection locked="0"/>
    </xf>
    <xf numFmtId="0" fontId="7" fillId="0" borderId="5" xfId="0" applyFont="1" applyBorder="1" applyAlignment="1" applyProtection="1">
      <alignment vertical="top" wrapText="1"/>
    </xf>
    <xf numFmtId="0" fontId="7" fillId="0" borderId="5" xfId="0" applyFont="1" applyFill="1" applyBorder="1" applyAlignment="1" applyProtection="1">
      <alignment vertical="top" wrapText="1"/>
    </xf>
    <xf numFmtId="0" fontId="9" fillId="2" borderId="5" xfId="0" applyFont="1" applyFill="1" applyBorder="1" applyAlignment="1" applyProtection="1">
      <alignment vertical="top" wrapText="1"/>
      <protection locked="0"/>
    </xf>
    <xf numFmtId="0" fontId="10" fillId="0" borderId="6" xfId="0" applyFont="1" applyFill="1" applyBorder="1" applyAlignment="1" applyProtection="1">
      <alignment vertical="top" wrapText="1"/>
    </xf>
    <xf numFmtId="0" fontId="9" fillId="0" borderId="7" xfId="0" applyFont="1" applyFill="1" applyBorder="1" applyAlignment="1" applyProtection="1">
      <alignment vertical="top" wrapText="1"/>
      <protection locked="0"/>
    </xf>
    <xf numFmtId="0" fontId="9" fillId="0" borderId="3" xfId="0" applyFont="1" applyBorder="1" applyAlignment="1" applyProtection="1">
      <alignment horizontal="center" vertical="top" wrapText="1"/>
      <protection locked="0"/>
    </xf>
    <xf numFmtId="0" fontId="10" fillId="0" borderId="3" xfId="0" applyFont="1" applyFill="1" applyBorder="1" applyAlignment="1" applyProtection="1">
      <alignment vertical="top" wrapText="1"/>
    </xf>
    <xf numFmtId="0" fontId="9" fillId="3" borderId="0" xfId="0" applyFont="1" applyFill="1" applyProtection="1">
      <protection locked="0"/>
    </xf>
    <xf numFmtId="3" fontId="10" fillId="3" borderId="0" xfId="0" applyNumberFormat="1" applyFont="1" applyFill="1" applyProtection="1"/>
    <xf numFmtId="0" fontId="2" fillId="3" borderId="0" xfId="0" applyFont="1" applyFill="1" applyProtection="1">
      <protection locked="0"/>
    </xf>
    <xf numFmtId="3" fontId="11" fillId="3" borderId="0" xfId="0" applyNumberFormat="1" applyFont="1" applyFill="1" applyProtection="1"/>
    <xf numFmtId="0" fontId="2" fillId="4" borderId="0" xfId="0" applyFont="1" applyFill="1" applyProtection="1">
      <protection locked="0"/>
    </xf>
    <xf numFmtId="3" fontId="12" fillId="4" borderId="0" xfId="0" applyNumberFormat="1" applyFont="1" applyFill="1" applyProtection="1"/>
    <xf numFmtId="0" fontId="3" fillId="0" borderId="0" xfId="0" applyFont="1" applyFill="1" applyProtection="1">
      <protection locked="0"/>
    </xf>
    <xf numFmtId="0" fontId="2" fillId="0" borderId="0" xfId="0" applyFont="1" applyFill="1" applyProtection="1">
      <protection locked="0"/>
    </xf>
    <xf numFmtId="3" fontId="5" fillId="2" borderId="0" xfId="0" applyNumberFormat="1" applyFont="1" applyFill="1" applyProtection="1"/>
    <xf numFmtId="0" fontId="13" fillId="2" borderId="0" xfId="0" applyFont="1" applyFill="1" applyProtection="1">
      <protection locked="0"/>
    </xf>
    <xf numFmtId="0" fontId="1" fillId="0" borderId="0" xfId="0" applyFont="1" applyProtection="1">
      <protection locked="0"/>
    </xf>
    <xf numFmtId="0" fontId="1" fillId="0" borderId="0" xfId="0" applyFont="1" applyFill="1" applyProtection="1">
      <protection locked="0"/>
    </xf>
    <xf numFmtId="0" fontId="1" fillId="4" borderId="0" xfId="0" applyFont="1" applyFill="1" applyProtection="1">
      <protection locked="0"/>
    </xf>
    <xf numFmtId="0" fontId="3" fillId="0" borderId="0" xfId="0" applyFont="1" applyFill="1" applyProtection="1"/>
    <xf numFmtId="0" fontId="4" fillId="4" borderId="1" xfId="0" applyFont="1" applyFill="1" applyBorder="1" applyProtection="1"/>
    <xf numFmtId="0" fontId="4" fillId="3" borderId="0" xfId="0" applyFont="1" applyFill="1" applyProtection="1"/>
    <xf numFmtId="0" fontId="3" fillId="5" borderId="0" xfId="0" applyFont="1" applyFill="1" applyProtection="1">
      <protection locked="0"/>
    </xf>
    <xf numFmtId="0" fontId="9" fillId="0" borderId="7" xfId="0" applyFont="1" applyFill="1" applyBorder="1" applyAlignment="1" applyProtection="1">
      <alignment vertical="top" wrapText="1"/>
    </xf>
    <xf numFmtId="0" fontId="9" fillId="5" borderId="7" xfId="0" applyFont="1" applyFill="1" applyBorder="1" applyAlignment="1" applyProtection="1">
      <alignment vertical="top" wrapText="1"/>
    </xf>
    <xf numFmtId="0" fontId="9" fillId="0" borderId="8" xfId="0" applyFont="1" applyFill="1" applyBorder="1" applyAlignment="1" applyProtection="1">
      <alignment vertical="top" wrapText="1"/>
    </xf>
    <xf numFmtId="0" fontId="8" fillId="0" borderId="3" xfId="0" applyFont="1" applyFill="1" applyBorder="1" applyAlignment="1" applyProtection="1">
      <alignment horizontal="center" vertical="top" wrapText="1"/>
      <protection locked="0"/>
    </xf>
    <xf numFmtId="0" fontId="9" fillId="0" borderId="2" xfId="0" applyFont="1" applyFill="1" applyBorder="1" applyAlignment="1" applyProtection="1">
      <alignment horizontal="center" vertical="top" wrapText="1"/>
      <protection locked="0"/>
    </xf>
    <xf numFmtId="0" fontId="9" fillId="0" borderId="3" xfId="0" applyFont="1" applyFill="1" applyBorder="1" applyAlignment="1" applyProtection="1">
      <alignment vertical="top" wrapText="1"/>
      <protection locked="0"/>
    </xf>
    <xf numFmtId="0" fontId="8" fillId="0" borderId="5" xfId="0" applyFont="1" applyFill="1" applyBorder="1" applyAlignment="1" applyProtection="1">
      <alignment vertical="top" wrapText="1"/>
      <protection locked="0"/>
    </xf>
    <xf numFmtId="0" fontId="14" fillId="5" borderId="0" xfId="0" applyFont="1" applyFill="1" applyProtection="1">
      <protection locked="0"/>
    </xf>
    <xf numFmtId="0" fontId="9" fillId="0" borderId="7" xfId="0" applyFont="1" applyFill="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0" fillId="0" borderId="0" xfId="0" applyAlignment="1"/>
    <xf numFmtId="0" fontId="8" fillId="0" borderId="4"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9" fillId="0" borderId="6" xfId="0" applyFont="1" applyBorder="1" applyAlignment="1" applyProtection="1">
      <alignment vertical="top" wrapText="1"/>
      <protection locked="0"/>
    </xf>
    <xf numFmtId="0" fontId="8" fillId="0" borderId="2" xfId="0" applyFont="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
  <sheetViews>
    <sheetView tabSelected="1" topLeftCell="A2" zoomScale="75" workbookViewId="0">
      <selection activeCell="K2" sqref="K2"/>
    </sheetView>
  </sheetViews>
  <sheetFormatPr defaultRowHeight="12.75" x14ac:dyDescent="0.2"/>
  <cols>
    <col min="1" max="1" width="14.85546875" style="1" customWidth="1"/>
    <col min="2" max="2" width="6.7109375" style="1" customWidth="1"/>
    <col min="3" max="3" width="5.28515625" style="1" customWidth="1"/>
    <col min="4" max="4" width="6.85546875" style="1" customWidth="1"/>
    <col min="5" max="5" width="9.5703125" style="1" customWidth="1"/>
    <col min="6" max="6" width="1.140625" style="2" customWidth="1"/>
    <col min="7" max="7" width="13.140625" style="1" customWidth="1"/>
    <col min="8" max="8" width="3.85546875" style="1" customWidth="1"/>
    <col min="9" max="9" width="6.28515625" style="1" customWidth="1"/>
    <col min="10" max="10" width="7.28515625" style="1" customWidth="1"/>
    <col min="11" max="11" width="8.5703125" style="1" customWidth="1"/>
    <col min="12" max="12" width="0.85546875" style="2" customWidth="1"/>
    <col min="13" max="13" width="15.140625" style="1" customWidth="1"/>
    <col min="14" max="14" width="4.42578125" style="1" customWidth="1"/>
    <col min="15" max="15" width="7.42578125" style="1" customWidth="1"/>
    <col min="16" max="16" width="6.7109375" style="1" customWidth="1"/>
    <col min="17" max="17" width="6.5703125" style="1" customWidth="1"/>
    <col min="18" max="18" width="1.5703125" style="2" customWidth="1"/>
    <col min="19" max="19" width="15" style="1" customWidth="1"/>
    <col min="20" max="20" width="3.7109375" style="1" customWidth="1"/>
    <col min="21" max="21" width="6.5703125" style="1" customWidth="1"/>
    <col min="22" max="22" width="7" style="1" customWidth="1"/>
    <col min="23" max="23" width="7.7109375" style="1" customWidth="1"/>
    <col min="24" max="16384" width="9.140625" style="1"/>
  </cols>
  <sheetData>
    <row r="1" spans="1:25" x14ac:dyDescent="0.2">
      <c r="A1" s="4" t="s">
        <v>122</v>
      </c>
      <c r="B1" s="4"/>
      <c r="C1" s="4"/>
      <c r="D1" s="4"/>
      <c r="E1" s="4"/>
      <c r="F1" s="87"/>
      <c r="G1" s="4"/>
      <c r="H1" s="4"/>
      <c r="I1" s="4"/>
      <c r="J1" s="4"/>
      <c r="K1" s="4"/>
      <c r="L1" s="87"/>
      <c r="M1" s="87"/>
      <c r="N1" s="4"/>
      <c r="O1" s="4"/>
      <c r="P1" s="4"/>
      <c r="Q1" s="4"/>
      <c r="R1" s="87"/>
      <c r="S1" s="4"/>
      <c r="T1" s="4"/>
      <c r="U1" s="4"/>
      <c r="V1" s="4"/>
      <c r="W1" s="4"/>
      <c r="X1" s="4"/>
      <c r="Y1" s="4"/>
    </row>
    <row r="2" spans="1:25" x14ac:dyDescent="0.2">
      <c r="A2" s="4"/>
      <c r="B2" s="4"/>
      <c r="C2" s="4"/>
      <c r="D2" s="4"/>
      <c r="E2" s="4"/>
      <c r="F2" s="87"/>
      <c r="G2" s="4"/>
      <c r="H2" s="4"/>
      <c r="I2" s="4"/>
      <c r="J2" s="4"/>
      <c r="K2" s="4"/>
      <c r="L2" s="87"/>
      <c r="M2" s="87"/>
      <c r="N2" s="4"/>
      <c r="O2" s="4"/>
      <c r="P2" s="4"/>
      <c r="Q2" s="4"/>
      <c r="R2" s="87"/>
      <c r="S2" s="4"/>
      <c r="T2" s="4"/>
      <c r="U2" s="4"/>
      <c r="V2" s="4"/>
      <c r="W2" s="4"/>
      <c r="X2" s="4"/>
      <c r="Y2" s="4"/>
    </row>
    <row r="3" spans="1:25" x14ac:dyDescent="0.2">
      <c r="A3" s="4"/>
      <c r="B3" s="4"/>
      <c r="C3" s="4"/>
      <c r="D3" s="4"/>
      <c r="E3" s="4"/>
      <c r="F3" s="87"/>
      <c r="G3" s="1" t="s">
        <v>125</v>
      </c>
      <c r="H3" s="4"/>
      <c r="I3" s="4"/>
      <c r="K3" s="4" t="s">
        <v>126</v>
      </c>
      <c r="L3" s="87"/>
      <c r="M3" s="87"/>
      <c r="N3" s="4"/>
      <c r="O3" s="87"/>
      <c r="P3" s="87"/>
      <c r="Q3" s="87"/>
      <c r="R3" s="87"/>
      <c r="S3" s="4"/>
      <c r="T3" s="4"/>
      <c r="U3" s="4"/>
      <c r="V3" s="4"/>
      <c r="W3" s="4"/>
      <c r="X3" s="4"/>
      <c r="Y3" s="4"/>
    </row>
    <row r="4" spans="1:25" x14ac:dyDescent="0.2">
      <c r="B4" s="3"/>
      <c r="C4" s="6" t="s">
        <v>110</v>
      </c>
      <c r="D4" s="6"/>
      <c r="E4" s="6"/>
      <c r="F4" s="6"/>
      <c r="G4" s="8">
        <f>E84</f>
        <v>107537.88500000001</v>
      </c>
      <c r="H4" s="4"/>
      <c r="I4" s="4"/>
      <c r="J4" s="4"/>
      <c r="L4" s="87"/>
      <c r="M4" s="96">
        <f>D14</f>
        <v>4575</v>
      </c>
      <c r="N4" s="4"/>
      <c r="O4" s="87"/>
      <c r="P4" s="87"/>
      <c r="Q4" s="87"/>
      <c r="R4" s="87"/>
      <c r="S4" s="4"/>
      <c r="T4" s="4"/>
      <c r="U4" s="4"/>
      <c r="V4" s="4"/>
      <c r="W4" s="4"/>
      <c r="X4" s="4"/>
      <c r="Y4" s="4"/>
    </row>
    <row r="5" spans="1:25" x14ac:dyDescent="0.2">
      <c r="B5" s="3"/>
      <c r="C5" s="6" t="s">
        <v>111</v>
      </c>
      <c r="D5" s="6"/>
      <c r="E5" s="6"/>
      <c r="F5" s="6"/>
      <c r="G5" s="8">
        <f>K84</f>
        <v>11200.131000000001</v>
      </c>
      <c r="H5" s="4"/>
      <c r="I5" s="4"/>
      <c r="J5" s="4"/>
      <c r="K5" s="4"/>
      <c r="L5" s="87"/>
      <c r="M5" s="96">
        <f>J14</f>
        <v>4469</v>
      </c>
      <c r="N5" s="4"/>
      <c r="O5" s="87"/>
      <c r="P5" s="87"/>
      <c r="Q5" s="87"/>
      <c r="R5" s="87"/>
      <c r="S5" s="4"/>
      <c r="T5" s="4"/>
      <c r="U5" s="4"/>
      <c r="V5" s="4"/>
      <c r="W5" s="4"/>
      <c r="X5" s="4"/>
      <c r="Y5" s="4"/>
    </row>
    <row r="6" spans="1:25" x14ac:dyDescent="0.2">
      <c r="B6" s="3"/>
      <c r="C6" s="6" t="s">
        <v>117</v>
      </c>
      <c r="D6" s="6"/>
      <c r="E6" s="6"/>
      <c r="F6" s="6"/>
      <c r="G6" s="8">
        <f>Q84</f>
        <v>34304.188000000002</v>
      </c>
      <c r="H6" s="4"/>
      <c r="I6" s="4"/>
      <c r="J6" s="4"/>
      <c r="K6" s="4"/>
      <c r="L6" s="87"/>
      <c r="M6" s="96">
        <f>P14</f>
        <v>529</v>
      </c>
      <c r="N6" s="4"/>
      <c r="O6" s="4"/>
      <c r="P6" s="4"/>
      <c r="Q6" s="4"/>
      <c r="R6" s="87"/>
      <c r="S6" s="4"/>
      <c r="T6" s="4"/>
      <c r="U6" s="4"/>
      <c r="V6" s="4"/>
      <c r="W6" s="4"/>
      <c r="X6" s="4"/>
      <c r="Y6" s="4"/>
    </row>
    <row r="7" spans="1:25" x14ac:dyDescent="0.2">
      <c r="B7" s="3"/>
      <c r="C7" s="6" t="s">
        <v>113</v>
      </c>
      <c r="D7" s="6"/>
      <c r="E7" s="6"/>
      <c r="F7" s="6"/>
      <c r="G7" s="10">
        <f>W84</f>
        <v>6934.9449999999997</v>
      </c>
      <c r="H7" s="4"/>
      <c r="I7" s="4"/>
      <c r="J7" s="4"/>
      <c r="K7" s="4"/>
      <c r="L7" s="87"/>
      <c r="M7" s="96">
        <f>V14</f>
        <v>2253</v>
      </c>
      <c r="N7" s="4"/>
      <c r="O7" s="4"/>
      <c r="P7" s="4"/>
      <c r="Q7" s="4"/>
      <c r="R7" s="87"/>
      <c r="S7" s="4"/>
      <c r="T7" s="4"/>
      <c r="U7" s="4"/>
      <c r="V7" s="4"/>
      <c r="W7" s="4"/>
      <c r="X7" s="4"/>
      <c r="Y7" s="4"/>
    </row>
    <row r="8" spans="1:25" x14ac:dyDescent="0.2">
      <c r="B8" s="3"/>
      <c r="C8" s="90" t="s">
        <v>124</v>
      </c>
      <c r="D8" s="5"/>
      <c r="E8" s="5"/>
      <c r="F8" s="5"/>
      <c r="G8" s="89">
        <v>1522</v>
      </c>
      <c r="H8" s="4"/>
      <c r="I8" s="4"/>
      <c r="J8" s="4"/>
      <c r="K8" s="4"/>
      <c r="L8" s="87"/>
      <c r="M8" s="94"/>
      <c r="N8" s="4"/>
      <c r="O8" s="4"/>
      <c r="P8" s="4"/>
      <c r="Q8" s="4"/>
      <c r="R8" s="87"/>
      <c r="S8" s="4"/>
      <c r="T8" s="4"/>
      <c r="U8" s="4"/>
      <c r="V8" s="4"/>
      <c r="W8" s="4"/>
      <c r="X8" s="4"/>
      <c r="Y8" s="4"/>
    </row>
    <row r="9" spans="1:25" x14ac:dyDescent="0.2">
      <c r="C9" s="4"/>
      <c r="D9" s="4"/>
      <c r="E9" s="4"/>
      <c r="F9" s="87"/>
      <c r="G9" s="9"/>
      <c r="H9" s="4"/>
      <c r="I9" s="4"/>
      <c r="J9" s="4"/>
      <c r="K9" s="4"/>
      <c r="L9" s="87"/>
      <c r="M9" s="94"/>
      <c r="N9" s="4"/>
      <c r="O9" s="4"/>
      <c r="P9" s="4"/>
      <c r="Q9" s="4"/>
      <c r="R9" s="87"/>
      <c r="S9" s="4"/>
      <c r="T9" s="4"/>
      <c r="U9" s="4"/>
      <c r="V9" s="4"/>
      <c r="W9" s="4"/>
      <c r="X9" s="4"/>
      <c r="Y9" s="4"/>
    </row>
    <row r="10" spans="1:25" ht="13.5" thickBot="1" x14ac:dyDescent="0.25">
      <c r="C10" s="7" t="s">
        <v>115</v>
      </c>
      <c r="D10" s="7"/>
      <c r="E10" s="7"/>
      <c r="F10" s="7"/>
      <c r="G10" s="11">
        <f>((G4+G5+G6+G7-G8))</f>
        <v>158455.149</v>
      </c>
      <c r="H10" s="4"/>
      <c r="I10" s="87"/>
      <c r="K10" s="7" t="s">
        <v>128</v>
      </c>
      <c r="L10" s="7"/>
      <c r="M10" s="95">
        <f>SUM(M4:M9)</f>
        <v>11826</v>
      </c>
      <c r="N10" s="4"/>
      <c r="O10" s="4"/>
      <c r="P10" s="4"/>
      <c r="Q10" s="4"/>
      <c r="R10" s="87"/>
      <c r="S10" s="4"/>
      <c r="T10" s="4"/>
      <c r="U10" s="4"/>
      <c r="V10" s="4"/>
      <c r="W10" s="4"/>
      <c r="X10" s="4"/>
      <c r="Y10" s="4"/>
    </row>
    <row r="11" spans="1:25" ht="13.5" thickTop="1" x14ac:dyDescent="0.2">
      <c r="A11" s="15"/>
      <c r="B11" s="15"/>
      <c r="C11" s="93" t="s">
        <v>116</v>
      </c>
      <c r="D11" s="93"/>
      <c r="E11" s="93"/>
      <c r="F11" s="92"/>
      <c r="G11" s="91"/>
      <c r="H11" s="91"/>
      <c r="I11" s="91"/>
      <c r="K11" s="7" t="s">
        <v>127</v>
      </c>
      <c r="L11" s="85"/>
      <c r="M11" s="85"/>
      <c r="N11" s="15"/>
      <c r="O11" s="15"/>
      <c r="P11" s="15"/>
      <c r="Q11" s="15"/>
      <c r="R11" s="88"/>
      <c r="S11" s="15"/>
      <c r="T11" s="15"/>
      <c r="U11" s="15"/>
      <c r="V11" s="15"/>
      <c r="W11" s="15"/>
      <c r="X11" s="4"/>
      <c r="Y11" s="4"/>
    </row>
    <row r="12" spans="1:25" s="13" customFormat="1" x14ac:dyDescent="0.2">
      <c r="A12" s="107" t="s">
        <v>123</v>
      </c>
      <c r="B12" s="108"/>
      <c r="C12" s="108"/>
      <c r="D12" s="108"/>
      <c r="E12" s="108"/>
      <c r="F12" s="108"/>
      <c r="G12" s="108"/>
      <c r="H12" s="108"/>
      <c r="I12" s="108"/>
      <c r="J12" s="108"/>
      <c r="K12" s="108"/>
      <c r="L12" s="108"/>
      <c r="M12" s="108"/>
      <c r="N12" s="108"/>
      <c r="O12" s="108"/>
      <c r="P12" s="108"/>
      <c r="Q12" s="108"/>
      <c r="R12" s="108"/>
      <c r="S12" s="108"/>
      <c r="T12" s="109"/>
      <c r="U12" s="109"/>
      <c r="V12" s="109"/>
      <c r="W12" s="109"/>
      <c r="X12" s="12"/>
      <c r="Y12" s="12"/>
    </row>
    <row r="13" spans="1:25" s="13" customFormat="1" ht="63.75" thickBot="1" x14ac:dyDescent="0.25">
      <c r="A13" s="17" t="s">
        <v>108</v>
      </c>
      <c r="B13" s="101" t="s">
        <v>129</v>
      </c>
      <c r="C13" s="18" t="s">
        <v>120</v>
      </c>
      <c r="D13" s="18" t="s">
        <v>130</v>
      </c>
      <c r="E13" s="19" t="s">
        <v>121</v>
      </c>
      <c r="F13" s="20"/>
      <c r="G13" s="18" t="s">
        <v>0</v>
      </c>
      <c r="H13" s="101" t="s">
        <v>129</v>
      </c>
      <c r="I13" s="18" t="s">
        <v>120</v>
      </c>
      <c r="J13" s="18" t="s">
        <v>130</v>
      </c>
      <c r="K13" s="19" t="s">
        <v>121</v>
      </c>
      <c r="L13" s="20"/>
      <c r="M13" s="18" t="s">
        <v>1</v>
      </c>
      <c r="N13" s="101" t="s">
        <v>129</v>
      </c>
      <c r="O13" s="18" t="s">
        <v>120</v>
      </c>
      <c r="P13" s="18" t="s">
        <v>130</v>
      </c>
      <c r="Q13" s="19" t="s">
        <v>121</v>
      </c>
      <c r="R13" s="20"/>
      <c r="S13" s="18" t="s">
        <v>2</v>
      </c>
      <c r="T13" s="101" t="s">
        <v>129</v>
      </c>
      <c r="U13" s="18" t="s">
        <v>120</v>
      </c>
      <c r="V13" s="18" t="s">
        <v>130</v>
      </c>
      <c r="W13" s="19" t="s">
        <v>121</v>
      </c>
      <c r="X13" s="12"/>
      <c r="Y13" s="12"/>
    </row>
    <row r="14" spans="1:25" s="13" customFormat="1" ht="21.75" thickBot="1" x14ac:dyDescent="0.25">
      <c r="A14" s="17" t="s">
        <v>3</v>
      </c>
      <c r="B14" s="18"/>
      <c r="C14" s="18"/>
      <c r="D14" s="21">
        <v>4575</v>
      </c>
      <c r="E14" s="18"/>
      <c r="F14" s="20"/>
      <c r="G14" s="22" t="s">
        <v>4</v>
      </c>
      <c r="H14" s="18"/>
      <c r="I14" s="18"/>
      <c r="J14" s="21">
        <v>4469</v>
      </c>
      <c r="K14" s="18"/>
      <c r="L14" s="23"/>
      <c r="M14" s="22" t="s">
        <v>4</v>
      </c>
      <c r="N14" s="18"/>
      <c r="O14" s="18"/>
      <c r="P14" s="21">
        <v>529</v>
      </c>
      <c r="Q14" s="18"/>
      <c r="R14" s="23"/>
      <c r="S14" s="22" t="s">
        <v>5</v>
      </c>
      <c r="T14" s="18"/>
      <c r="U14" s="18"/>
      <c r="V14" s="21">
        <v>2253</v>
      </c>
      <c r="W14" s="18"/>
      <c r="X14" s="12"/>
      <c r="Y14" s="12"/>
    </row>
    <row r="15" spans="1:25" s="13" customFormat="1" ht="13.5" thickBot="1" x14ac:dyDescent="0.25">
      <c r="A15" s="105" t="s">
        <v>131</v>
      </c>
      <c r="B15" s="24"/>
      <c r="C15" s="24"/>
      <c r="D15" s="97"/>
      <c r="E15" s="27"/>
      <c r="F15" s="27"/>
      <c r="G15" s="87"/>
      <c r="H15" s="27"/>
      <c r="I15" s="27"/>
      <c r="J15" s="27"/>
      <c r="K15" s="27"/>
      <c r="L15" s="88"/>
      <c r="M15" s="87"/>
      <c r="N15" s="27"/>
      <c r="O15" s="25"/>
      <c r="P15" s="25"/>
      <c r="Q15" s="27"/>
      <c r="R15" s="16"/>
      <c r="S15" s="27"/>
      <c r="T15" s="25"/>
      <c r="U15" s="25"/>
      <c r="V15" s="25"/>
      <c r="W15" s="27"/>
      <c r="X15" s="12"/>
      <c r="Y15" s="12"/>
    </row>
    <row r="16" spans="1:25" s="13" customFormat="1" ht="42" x14ac:dyDescent="0.2">
      <c r="A16" s="28" t="s">
        <v>6</v>
      </c>
      <c r="B16" s="29"/>
      <c r="C16" s="30"/>
      <c r="D16" s="30"/>
      <c r="E16" s="30"/>
      <c r="F16" s="31"/>
      <c r="G16" s="30" t="s">
        <v>8</v>
      </c>
      <c r="H16" s="29"/>
      <c r="I16" s="32"/>
      <c r="J16" s="30"/>
      <c r="K16" s="30"/>
      <c r="L16" s="31"/>
      <c r="M16" s="30" t="s">
        <v>10</v>
      </c>
      <c r="N16" s="29"/>
      <c r="O16" s="32"/>
      <c r="P16" s="30"/>
      <c r="Q16" s="30"/>
      <c r="R16" s="31"/>
      <c r="S16" s="30" t="s">
        <v>12</v>
      </c>
      <c r="T16" s="29"/>
      <c r="U16" s="32"/>
      <c r="V16" s="30"/>
      <c r="W16" s="30"/>
      <c r="X16" s="12"/>
      <c r="Y16" s="12"/>
    </row>
    <row r="17" spans="1:25" s="13" customFormat="1" ht="45" x14ac:dyDescent="0.2">
      <c r="A17" s="33" t="s">
        <v>7</v>
      </c>
      <c r="B17" s="106">
        <v>5</v>
      </c>
      <c r="C17" s="35">
        <v>3.3000000000000002E-2</v>
      </c>
      <c r="D17" s="36">
        <f>D$14</f>
        <v>4575</v>
      </c>
      <c r="E17" s="36">
        <f>B17*$C17*D17</f>
        <v>754.875</v>
      </c>
      <c r="F17" s="37"/>
      <c r="G17" s="38" t="s">
        <v>9</v>
      </c>
      <c r="H17" s="106">
        <v>1</v>
      </c>
      <c r="I17" s="39">
        <f>$C17</f>
        <v>3.3000000000000002E-2</v>
      </c>
      <c r="J17" s="36">
        <f>J$14</f>
        <v>4469</v>
      </c>
      <c r="K17" s="36">
        <f>H17*$C17*J17</f>
        <v>147.477</v>
      </c>
      <c r="L17" s="37"/>
      <c r="M17" s="38" t="s">
        <v>11</v>
      </c>
      <c r="N17" s="106">
        <v>2</v>
      </c>
      <c r="O17" s="39">
        <f>$C17</f>
        <v>3.3000000000000002E-2</v>
      </c>
      <c r="P17" s="36">
        <f>P$14</f>
        <v>529</v>
      </c>
      <c r="Q17" s="36">
        <f>N17*$C17*P17</f>
        <v>34.914000000000001</v>
      </c>
      <c r="R17" s="37"/>
      <c r="S17" s="38" t="s">
        <v>7</v>
      </c>
      <c r="T17" s="106">
        <v>2</v>
      </c>
      <c r="U17" s="39">
        <f>$C17</f>
        <v>3.3000000000000002E-2</v>
      </c>
      <c r="V17" s="36">
        <f>V$14</f>
        <v>2253</v>
      </c>
      <c r="W17" s="36">
        <f>T17*$C17*V17</f>
        <v>148.69800000000001</v>
      </c>
      <c r="X17" s="12"/>
      <c r="Y17" s="12"/>
    </row>
    <row r="18" spans="1:25" s="13" customFormat="1" ht="12" x14ac:dyDescent="0.2">
      <c r="A18" s="33"/>
      <c r="B18" s="34"/>
      <c r="C18" s="38"/>
      <c r="D18" s="36"/>
      <c r="E18" s="36"/>
      <c r="F18" s="37"/>
      <c r="G18" s="38"/>
      <c r="H18" s="34"/>
      <c r="I18" s="39"/>
      <c r="J18" s="36"/>
      <c r="K18" s="36"/>
      <c r="L18" s="37"/>
      <c r="M18" s="40"/>
      <c r="N18" s="34"/>
      <c r="O18" s="39"/>
      <c r="P18" s="36"/>
      <c r="Q18" s="36"/>
      <c r="R18" s="41"/>
      <c r="S18" s="38"/>
      <c r="T18" s="34"/>
      <c r="U18" s="39"/>
      <c r="V18" s="36"/>
      <c r="W18" s="36"/>
      <c r="X18" s="12"/>
      <c r="Y18" s="12"/>
    </row>
    <row r="19" spans="1:25" s="13" customFormat="1" thickBot="1" x14ac:dyDescent="0.25">
      <c r="A19" s="33"/>
      <c r="B19" s="34"/>
      <c r="C19" s="38"/>
      <c r="D19" s="36"/>
      <c r="E19" s="36"/>
      <c r="F19" s="37"/>
      <c r="G19" s="38"/>
      <c r="H19" s="34"/>
      <c r="I19" s="39"/>
      <c r="J19" s="36"/>
      <c r="K19" s="36"/>
      <c r="L19" s="37"/>
      <c r="M19" s="40"/>
      <c r="N19" s="34"/>
      <c r="O19" s="39"/>
      <c r="P19" s="36"/>
      <c r="Q19" s="36"/>
      <c r="R19" s="41"/>
      <c r="S19" s="38"/>
      <c r="T19" s="34"/>
      <c r="U19" s="39"/>
      <c r="V19" s="36"/>
      <c r="W19" s="36"/>
      <c r="X19" s="12"/>
      <c r="Y19" s="12"/>
    </row>
    <row r="20" spans="1:25" s="13" customFormat="1" ht="21.75" thickBot="1" x14ac:dyDescent="0.25">
      <c r="A20" s="42" t="s">
        <v>13</v>
      </c>
      <c r="B20" s="43"/>
      <c r="C20" s="44"/>
      <c r="D20" s="45"/>
      <c r="E20" s="45"/>
      <c r="F20" s="46"/>
      <c r="G20" s="44" t="s">
        <v>13</v>
      </c>
      <c r="H20" s="43"/>
      <c r="I20" s="47"/>
      <c r="J20" s="45"/>
      <c r="K20" s="45"/>
      <c r="L20" s="46"/>
      <c r="M20" s="44" t="s">
        <v>13</v>
      </c>
      <c r="N20" s="43"/>
      <c r="O20" s="47"/>
      <c r="P20" s="45"/>
      <c r="Q20" s="45"/>
      <c r="R20" s="46"/>
      <c r="S20" s="44" t="s">
        <v>13</v>
      </c>
      <c r="T20" s="43"/>
      <c r="U20" s="47"/>
      <c r="V20" s="45"/>
      <c r="W20" s="45"/>
      <c r="X20" s="12"/>
      <c r="Y20" s="12"/>
    </row>
    <row r="21" spans="1:25" s="13" customFormat="1" thickBot="1" x14ac:dyDescent="0.25">
      <c r="A21" s="25"/>
      <c r="B21" s="48"/>
      <c r="C21" s="25"/>
      <c r="D21" s="49"/>
      <c r="E21" s="49"/>
      <c r="F21" s="26"/>
      <c r="G21" s="15"/>
      <c r="H21" s="48"/>
      <c r="I21" s="50"/>
      <c r="J21" s="49"/>
      <c r="K21" s="49"/>
      <c r="L21" s="16"/>
      <c r="M21" s="15"/>
      <c r="N21" s="48"/>
      <c r="O21" s="50"/>
      <c r="P21" s="49"/>
      <c r="Q21" s="49"/>
      <c r="R21" s="16"/>
      <c r="S21" s="15"/>
      <c r="T21" s="48"/>
      <c r="U21" s="50"/>
      <c r="V21" s="49"/>
      <c r="W21" s="49"/>
      <c r="X21" s="12"/>
      <c r="Y21" s="12"/>
    </row>
    <row r="22" spans="1:25" s="13" customFormat="1" ht="63" x14ac:dyDescent="0.2">
      <c r="A22" s="28" t="s">
        <v>14</v>
      </c>
      <c r="B22" s="51"/>
      <c r="C22" s="28"/>
      <c r="D22" s="52"/>
      <c r="E22" s="52"/>
      <c r="F22" s="53"/>
      <c r="G22" s="110" t="s">
        <v>16</v>
      </c>
      <c r="H22" s="51"/>
      <c r="I22" s="54"/>
      <c r="J22" s="52"/>
      <c r="K22" s="52"/>
      <c r="L22" s="31"/>
      <c r="M22" s="30" t="s">
        <v>17</v>
      </c>
      <c r="N22" s="51"/>
      <c r="O22" s="54"/>
      <c r="P22" s="52"/>
      <c r="Q22" s="52"/>
      <c r="R22" s="31"/>
      <c r="S22" s="30" t="s">
        <v>19</v>
      </c>
      <c r="T22" s="51"/>
      <c r="U22" s="54"/>
      <c r="V22" s="52"/>
      <c r="W22" s="52"/>
      <c r="X22" s="12"/>
      <c r="Y22" s="12"/>
    </row>
    <row r="23" spans="1:25" s="13" customFormat="1" ht="90.75" thickBot="1" x14ac:dyDescent="0.25">
      <c r="A23" s="55" t="s">
        <v>15</v>
      </c>
      <c r="B23" s="102">
        <v>1</v>
      </c>
      <c r="C23" s="57">
        <v>8.3000000000000004E-2</v>
      </c>
      <c r="D23" s="36">
        <f>D$14</f>
        <v>4575</v>
      </c>
      <c r="E23" s="36">
        <f>B23*$C23*D23</f>
        <v>379.72500000000002</v>
      </c>
      <c r="F23" s="58"/>
      <c r="G23" s="113"/>
      <c r="H23" s="102">
        <v>1</v>
      </c>
      <c r="I23" s="39">
        <f>$C23</f>
        <v>8.3000000000000004E-2</v>
      </c>
      <c r="J23" s="36">
        <f>J$14</f>
        <v>4469</v>
      </c>
      <c r="K23" s="36">
        <f>H23*$C23*J23</f>
        <v>370.92700000000002</v>
      </c>
      <c r="L23" s="23"/>
      <c r="M23" s="59" t="s">
        <v>18</v>
      </c>
      <c r="N23" s="102">
        <v>1</v>
      </c>
      <c r="O23" s="39">
        <f>$C23</f>
        <v>8.3000000000000004E-2</v>
      </c>
      <c r="P23" s="36">
        <f>P$14</f>
        <v>529</v>
      </c>
      <c r="Q23" s="36">
        <f>N23*$C23*P23</f>
        <v>43.907000000000004</v>
      </c>
      <c r="R23" s="60"/>
      <c r="S23" s="59" t="s">
        <v>18</v>
      </c>
      <c r="T23" s="102">
        <v>1</v>
      </c>
      <c r="U23" s="39">
        <f>$C23</f>
        <v>8.3000000000000004E-2</v>
      </c>
      <c r="V23" s="36">
        <f>V$14</f>
        <v>2253</v>
      </c>
      <c r="W23" s="36">
        <f>T23*$C23*V23</f>
        <v>186.99900000000002</v>
      </c>
      <c r="X23" s="12"/>
      <c r="Y23" s="12"/>
    </row>
    <row r="24" spans="1:25" s="13" customFormat="1" thickBot="1" x14ac:dyDescent="0.25">
      <c r="A24" s="25"/>
      <c r="B24" s="48"/>
      <c r="C24" s="25"/>
      <c r="D24" s="49"/>
      <c r="E24" s="49"/>
      <c r="F24" s="26"/>
      <c r="G24" s="15"/>
      <c r="H24" s="48"/>
      <c r="I24" s="50"/>
      <c r="J24" s="49"/>
      <c r="K24" s="49"/>
      <c r="L24" s="16"/>
      <c r="M24" s="15"/>
      <c r="N24" s="48"/>
      <c r="O24" s="50"/>
      <c r="P24" s="49"/>
      <c r="Q24" s="49"/>
      <c r="R24" s="16"/>
      <c r="S24" s="15"/>
      <c r="T24" s="48"/>
      <c r="U24" s="50"/>
      <c r="V24" s="49"/>
      <c r="W24" s="49"/>
      <c r="X24" s="12"/>
      <c r="Y24" s="12"/>
    </row>
    <row r="25" spans="1:25" s="13" customFormat="1" ht="21.75" thickBot="1" x14ac:dyDescent="0.25">
      <c r="A25" s="42" t="s">
        <v>20</v>
      </c>
      <c r="B25" s="43"/>
      <c r="C25" s="44"/>
      <c r="D25" s="45"/>
      <c r="E25" s="45"/>
      <c r="F25" s="46"/>
      <c r="G25" s="44" t="s">
        <v>20</v>
      </c>
      <c r="H25" s="43"/>
      <c r="I25" s="47"/>
      <c r="J25" s="45"/>
      <c r="K25" s="45"/>
      <c r="L25" s="46"/>
      <c r="M25" s="44" t="s">
        <v>20</v>
      </c>
      <c r="N25" s="43"/>
      <c r="O25" s="47"/>
      <c r="P25" s="45"/>
      <c r="Q25" s="45"/>
      <c r="R25" s="46"/>
      <c r="S25" s="44" t="s">
        <v>20</v>
      </c>
      <c r="T25" s="43"/>
      <c r="U25" s="47"/>
      <c r="V25" s="45"/>
      <c r="W25" s="45"/>
      <c r="X25" s="12"/>
      <c r="Y25" s="12"/>
    </row>
    <row r="26" spans="1:25" s="13" customFormat="1" thickBot="1" x14ac:dyDescent="0.25">
      <c r="A26" s="61"/>
      <c r="B26" s="62"/>
      <c r="C26" s="63"/>
      <c r="D26" s="64"/>
      <c r="E26" s="64"/>
      <c r="F26" s="65"/>
      <c r="G26" s="30"/>
      <c r="H26" s="62"/>
      <c r="I26" s="66"/>
      <c r="J26" s="64"/>
      <c r="K26" s="64"/>
      <c r="L26" s="65"/>
      <c r="M26" s="63"/>
      <c r="N26" s="62"/>
      <c r="O26" s="66"/>
      <c r="P26" s="64"/>
      <c r="Q26" s="64"/>
      <c r="R26" s="65"/>
      <c r="S26" s="63"/>
      <c r="T26" s="62"/>
      <c r="U26" s="66"/>
      <c r="V26" s="64"/>
      <c r="W26" s="64"/>
      <c r="X26" s="12"/>
      <c r="Y26" s="12"/>
    </row>
    <row r="27" spans="1:25" s="13" customFormat="1" ht="21" x14ac:dyDescent="0.2">
      <c r="A27" s="61" t="s">
        <v>21</v>
      </c>
      <c r="B27" s="67"/>
      <c r="C27" s="61"/>
      <c r="D27" s="68"/>
      <c r="E27" s="68"/>
      <c r="F27" s="69"/>
      <c r="G27" s="110" t="s">
        <v>23</v>
      </c>
      <c r="H27" s="67"/>
      <c r="I27" s="70"/>
      <c r="J27" s="68"/>
      <c r="K27" s="68"/>
      <c r="L27" s="65"/>
      <c r="M27" s="63" t="s">
        <v>24</v>
      </c>
      <c r="N27" s="67"/>
      <c r="O27" s="70"/>
      <c r="P27" s="68"/>
      <c r="Q27" s="68"/>
      <c r="R27" s="65"/>
      <c r="S27" s="63" t="s">
        <v>25</v>
      </c>
      <c r="T27" s="67"/>
      <c r="U27" s="70"/>
      <c r="V27" s="68"/>
      <c r="W27" s="68"/>
      <c r="X27" s="12"/>
      <c r="Y27" s="12"/>
    </row>
    <row r="28" spans="1:25" s="13" customFormat="1" ht="102" thickBot="1" x14ac:dyDescent="0.25">
      <c r="A28" s="55" t="s">
        <v>22</v>
      </c>
      <c r="B28" s="56">
        <v>1</v>
      </c>
      <c r="C28" s="57">
        <v>3.3000000000000002E-2</v>
      </c>
      <c r="D28" s="99">
        <v>662000</v>
      </c>
      <c r="E28" s="36">
        <f>B28*$C28*D28</f>
        <v>21846</v>
      </c>
      <c r="F28" s="58"/>
      <c r="G28" s="113"/>
      <c r="H28" s="56">
        <v>1</v>
      </c>
      <c r="I28" s="39">
        <f>$C28</f>
        <v>3.3000000000000002E-2</v>
      </c>
      <c r="J28" s="98">
        <v>10000</v>
      </c>
      <c r="K28" s="36">
        <f>H28*$C28*J28</f>
        <v>330</v>
      </c>
      <c r="L28" s="23"/>
      <c r="M28" s="59" t="s">
        <v>22</v>
      </c>
      <c r="N28" s="56">
        <v>1</v>
      </c>
      <c r="O28" s="39">
        <f>$C28</f>
        <v>3.3000000000000002E-2</v>
      </c>
      <c r="P28" s="99">
        <v>229400</v>
      </c>
      <c r="Q28" s="36">
        <f>N28*$C28*P28</f>
        <v>7570.2000000000007</v>
      </c>
      <c r="R28" s="60"/>
      <c r="S28" s="59" t="s">
        <v>26</v>
      </c>
      <c r="T28" s="56">
        <v>1</v>
      </c>
      <c r="U28" s="39">
        <f>$C28</f>
        <v>3.3000000000000002E-2</v>
      </c>
      <c r="V28" s="99">
        <v>40100</v>
      </c>
      <c r="W28" s="36">
        <f>T28*$C28*V28</f>
        <v>1323.3</v>
      </c>
      <c r="X28" s="12"/>
      <c r="Y28" s="12"/>
    </row>
    <row r="29" spans="1:25" s="13" customFormat="1" thickBot="1" x14ac:dyDescent="0.25">
      <c r="A29" s="25"/>
      <c r="B29" s="48"/>
      <c r="C29" s="25"/>
      <c r="D29" s="49"/>
      <c r="E29" s="49"/>
      <c r="F29" s="26"/>
      <c r="G29" s="15"/>
      <c r="H29" s="48"/>
      <c r="I29" s="50"/>
      <c r="J29" s="49"/>
      <c r="K29" s="49"/>
      <c r="L29" s="16"/>
      <c r="M29" s="15"/>
      <c r="N29" s="48"/>
      <c r="O29" s="50"/>
      <c r="P29" s="49"/>
      <c r="Q29" s="49"/>
      <c r="R29" s="16"/>
      <c r="S29" s="15"/>
      <c r="T29" s="48"/>
      <c r="U29" s="50"/>
      <c r="V29" s="49"/>
      <c r="W29" s="49"/>
      <c r="X29" s="12"/>
      <c r="Y29" s="12"/>
    </row>
    <row r="30" spans="1:25" s="13" customFormat="1" ht="42.75" thickBot="1" x14ac:dyDescent="0.25">
      <c r="A30" s="28" t="s">
        <v>27</v>
      </c>
      <c r="B30" s="51"/>
      <c r="C30" s="28"/>
      <c r="D30" s="52"/>
      <c r="E30" s="52"/>
      <c r="F30" s="53"/>
      <c r="G30" s="110" t="s">
        <v>28</v>
      </c>
      <c r="H30" s="51"/>
      <c r="I30" s="54"/>
      <c r="J30" s="52"/>
      <c r="K30" s="52"/>
      <c r="L30" s="31"/>
      <c r="M30" s="30" t="s">
        <v>29</v>
      </c>
      <c r="N30" s="51"/>
      <c r="O30" s="54"/>
      <c r="P30" s="52"/>
      <c r="Q30" s="52"/>
      <c r="R30" s="31"/>
      <c r="S30" s="30" t="s">
        <v>30</v>
      </c>
      <c r="T30" s="51"/>
      <c r="U30" s="54"/>
      <c r="V30" s="52"/>
      <c r="W30" s="52"/>
      <c r="X30" s="12"/>
      <c r="Y30" s="12"/>
    </row>
    <row r="31" spans="1:25" s="13" customFormat="1" ht="102" thickBot="1" x14ac:dyDescent="0.25">
      <c r="A31" s="55" t="s">
        <v>118</v>
      </c>
      <c r="B31" s="56">
        <v>1</v>
      </c>
      <c r="C31" s="57">
        <v>8.3000000000000004E-2</v>
      </c>
      <c r="D31" s="100">
        <v>1000</v>
      </c>
      <c r="E31" s="36">
        <f>B31*$C31*D31</f>
        <v>83</v>
      </c>
      <c r="F31" s="58"/>
      <c r="G31" s="113"/>
      <c r="H31" s="56">
        <v>1</v>
      </c>
      <c r="I31" s="39">
        <f>$C31</f>
        <v>8.3000000000000004E-2</v>
      </c>
      <c r="J31" s="98">
        <v>1000</v>
      </c>
      <c r="K31" s="36">
        <f>H31*$C31*J31</f>
        <v>83</v>
      </c>
      <c r="L31" s="23"/>
      <c r="M31" s="59" t="s">
        <v>118</v>
      </c>
      <c r="N31" s="56">
        <v>1</v>
      </c>
      <c r="O31" s="39">
        <f>$C31</f>
        <v>8.3000000000000004E-2</v>
      </c>
      <c r="P31" s="98">
        <v>1000</v>
      </c>
      <c r="Q31" s="39">
        <f>N31*$C31*P31</f>
        <v>83</v>
      </c>
      <c r="R31" s="60"/>
      <c r="S31" s="59" t="s">
        <v>119</v>
      </c>
      <c r="T31" s="56">
        <v>1</v>
      </c>
      <c r="U31" s="39">
        <f>$C31</f>
        <v>8.3000000000000004E-2</v>
      </c>
      <c r="V31" s="98">
        <v>500</v>
      </c>
      <c r="W31" s="36">
        <f>T31*$C31*V31</f>
        <v>41.5</v>
      </c>
      <c r="X31" s="12"/>
      <c r="Y31" s="12"/>
    </row>
    <row r="32" spans="1:25" s="13" customFormat="1" thickBot="1" x14ac:dyDescent="0.25">
      <c r="A32" s="25"/>
      <c r="B32" s="48"/>
      <c r="C32" s="25"/>
      <c r="D32" s="49"/>
      <c r="E32" s="49"/>
      <c r="F32" s="26"/>
      <c r="G32" s="15"/>
      <c r="H32" s="48"/>
      <c r="I32" s="50"/>
      <c r="J32" s="49"/>
      <c r="K32" s="49"/>
      <c r="L32" s="16"/>
      <c r="M32" s="15"/>
      <c r="N32" s="48"/>
      <c r="O32" s="50"/>
      <c r="P32" s="49"/>
      <c r="Q32" s="49"/>
      <c r="R32" s="16"/>
      <c r="S32" s="15"/>
      <c r="T32" s="48"/>
      <c r="U32" s="50"/>
      <c r="V32" s="49"/>
      <c r="W32" s="49"/>
      <c r="X32" s="12"/>
      <c r="Y32" s="12"/>
    </row>
    <row r="33" spans="1:25" s="13" customFormat="1" ht="31.5" x14ac:dyDescent="0.2">
      <c r="A33" s="28" t="s">
        <v>31</v>
      </c>
      <c r="B33" s="51"/>
      <c r="C33" s="28"/>
      <c r="D33" s="52"/>
      <c r="E33" s="36"/>
      <c r="F33" s="53"/>
      <c r="G33" s="110" t="s">
        <v>33</v>
      </c>
      <c r="H33" s="51"/>
      <c r="I33" s="39"/>
      <c r="J33" s="52"/>
      <c r="K33" s="36"/>
      <c r="L33" s="31"/>
      <c r="M33" s="30" t="s">
        <v>34</v>
      </c>
      <c r="N33" s="51"/>
      <c r="O33" s="39"/>
      <c r="P33" s="52"/>
      <c r="Q33" s="36"/>
      <c r="R33" s="31"/>
      <c r="S33" s="30" t="s">
        <v>36</v>
      </c>
      <c r="T33" s="51"/>
      <c r="U33" s="39"/>
      <c r="V33" s="52"/>
      <c r="W33" s="36"/>
      <c r="X33" s="12"/>
      <c r="Y33" s="12"/>
    </row>
    <row r="34" spans="1:25" s="13" customFormat="1" ht="78.75" x14ac:dyDescent="0.2">
      <c r="A34" s="33" t="s">
        <v>32</v>
      </c>
      <c r="B34" s="71">
        <v>1</v>
      </c>
      <c r="C34" s="72">
        <v>3.3000000000000002E-2</v>
      </c>
      <c r="D34" s="99">
        <v>2241320</v>
      </c>
      <c r="E34" s="36">
        <f>B34*$C34*D34</f>
        <v>73963.56</v>
      </c>
      <c r="F34" s="73"/>
      <c r="G34" s="111"/>
      <c r="H34" s="71">
        <v>1</v>
      </c>
      <c r="I34" s="39">
        <f>$C34</f>
        <v>3.3000000000000002E-2</v>
      </c>
      <c r="J34" s="98"/>
      <c r="K34" s="36">
        <f>H34*$C34*J34</f>
        <v>0</v>
      </c>
      <c r="L34" s="65"/>
      <c r="M34" s="38" t="s">
        <v>35</v>
      </c>
      <c r="N34" s="71">
        <v>1</v>
      </c>
      <c r="O34" s="39">
        <f>$C34</f>
        <v>3.3000000000000002E-2</v>
      </c>
      <c r="P34" s="99">
        <v>767620</v>
      </c>
      <c r="Q34" s="36">
        <f>N34*$C34*P34</f>
        <v>25331.460000000003</v>
      </c>
      <c r="R34" s="37"/>
      <c r="S34" s="38" t="s">
        <v>37</v>
      </c>
      <c r="T34" s="71">
        <v>1</v>
      </c>
      <c r="U34" s="39">
        <f>$C34</f>
        <v>3.3000000000000002E-2</v>
      </c>
      <c r="V34" s="99">
        <f>V$14</f>
        <v>2253</v>
      </c>
      <c r="W34" s="36">
        <f>T34*$C34*V34</f>
        <v>74.349000000000004</v>
      </c>
      <c r="X34" s="12"/>
      <c r="Y34" s="12"/>
    </row>
    <row r="35" spans="1:25" s="13" customFormat="1" thickBot="1" x14ac:dyDescent="0.25">
      <c r="A35" s="25"/>
      <c r="B35" s="48"/>
      <c r="C35" s="25"/>
      <c r="D35" s="49"/>
      <c r="E35" s="49"/>
      <c r="F35" s="26"/>
      <c r="G35" s="15"/>
      <c r="H35" s="48"/>
      <c r="I35" s="50"/>
      <c r="J35" s="49"/>
      <c r="K35" s="49"/>
      <c r="L35" s="16"/>
      <c r="M35" s="15"/>
      <c r="N35" s="48"/>
      <c r="O35" s="50"/>
      <c r="P35" s="49"/>
      <c r="Q35" s="49"/>
      <c r="R35" s="16"/>
      <c r="S35" s="15"/>
      <c r="T35" s="48"/>
      <c r="U35" s="50"/>
      <c r="V35" s="49"/>
      <c r="W35" s="49"/>
      <c r="X35" s="12"/>
      <c r="Y35" s="12"/>
    </row>
    <row r="36" spans="1:25" s="13" customFormat="1" ht="42" x14ac:dyDescent="0.2">
      <c r="A36" s="28" t="s">
        <v>38</v>
      </c>
      <c r="B36" s="29"/>
      <c r="C36" s="30"/>
      <c r="D36" s="74"/>
      <c r="E36" s="74"/>
      <c r="F36" s="31"/>
      <c r="G36" s="30" t="s">
        <v>40</v>
      </c>
      <c r="H36" s="29"/>
      <c r="I36" s="75"/>
      <c r="J36" s="74"/>
      <c r="K36" s="74"/>
      <c r="L36" s="31"/>
      <c r="M36" s="30" t="s">
        <v>41</v>
      </c>
      <c r="N36" s="29"/>
      <c r="O36" s="75"/>
      <c r="P36" s="74"/>
      <c r="Q36" s="74"/>
      <c r="R36" s="31"/>
      <c r="S36" s="30" t="s">
        <v>42</v>
      </c>
      <c r="T36" s="29"/>
      <c r="U36" s="75"/>
      <c r="V36" s="74"/>
      <c r="W36" s="74"/>
      <c r="X36" s="12"/>
      <c r="Y36" s="12"/>
    </row>
    <row r="37" spans="1:25" s="13" customFormat="1" ht="135" x14ac:dyDescent="0.2">
      <c r="A37" s="33" t="s">
        <v>39</v>
      </c>
      <c r="B37" s="34">
        <v>1</v>
      </c>
      <c r="C37" s="35">
        <v>3.3000000000000002E-2</v>
      </c>
      <c r="D37" s="98">
        <v>1000</v>
      </c>
      <c r="E37" s="36">
        <f>B37*$C37*D37</f>
        <v>33</v>
      </c>
      <c r="F37" s="37"/>
      <c r="G37" s="38" t="s">
        <v>39</v>
      </c>
      <c r="H37" s="34">
        <v>1</v>
      </c>
      <c r="I37" s="39">
        <f>$C37</f>
        <v>3.3000000000000002E-2</v>
      </c>
      <c r="J37" s="98">
        <v>1000</v>
      </c>
      <c r="K37" s="36">
        <f>H37*$C37*J37</f>
        <v>33</v>
      </c>
      <c r="L37" s="37"/>
      <c r="M37" s="38" t="s">
        <v>39</v>
      </c>
      <c r="N37" s="34">
        <v>1</v>
      </c>
      <c r="O37" s="39">
        <f>$C37</f>
        <v>3.3000000000000002E-2</v>
      </c>
      <c r="P37" s="98">
        <v>500</v>
      </c>
      <c r="Q37" s="36">
        <f>N37*$C37*P37</f>
        <v>16.5</v>
      </c>
      <c r="R37" s="37"/>
      <c r="S37" s="38" t="s">
        <v>39</v>
      </c>
      <c r="T37" s="34">
        <v>1</v>
      </c>
      <c r="U37" s="39">
        <f>$C37</f>
        <v>3.3000000000000002E-2</v>
      </c>
      <c r="V37" s="98">
        <v>250</v>
      </c>
      <c r="W37" s="39">
        <f>T37*$C37*V37</f>
        <v>8.25</v>
      </c>
      <c r="X37" s="12"/>
      <c r="Y37" s="12"/>
    </row>
    <row r="38" spans="1:25" s="13" customFormat="1" thickBot="1" x14ac:dyDescent="0.25">
      <c r="A38" s="25"/>
      <c r="B38" s="48"/>
      <c r="C38" s="25"/>
      <c r="D38" s="49"/>
      <c r="E38" s="49"/>
      <c r="F38" s="26"/>
      <c r="G38" s="15"/>
      <c r="H38" s="48"/>
      <c r="I38" s="50"/>
      <c r="J38" s="49"/>
      <c r="K38" s="49"/>
      <c r="L38" s="16"/>
      <c r="M38" s="15"/>
      <c r="N38" s="48"/>
      <c r="O38" s="50"/>
      <c r="P38" s="49"/>
      <c r="Q38" s="49"/>
      <c r="R38" s="16"/>
      <c r="S38" s="15"/>
      <c r="T38" s="48"/>
      <c r="U38" s="50"/>
      <c r="V38" s="49"/>
      <c r="W38" s="49"/>
      <c r="X38" s="12"/>
      <c r="Y38" s="12"/>
    </row>
    <row r="39" spans="1:25" s="13" customFormat="1" ht="52.5" x14ac:dyDescent="0.2">
      <c r="A39" s="28" t="s">
        <v>43</v>
      </c>
      <c r="B39" s="51"/>
      <c r="C39" s="28"/>
      <c r="D39" s="52"/>
      <c r="E39" s="52"/>
      <c r="F39" s="53"/>
      <c r="G39" s="110" t="s">
        <v>102</v>
      </c>
      <c r="H39" s="51"/>
      <c r="I39" s="54"/>
      <c r="J39" s="52"/>
      <c r="K39" s="52"/>
      <c r="L39" s="76"/>
      <c r="M39" s="30" t="s">
        <v>45</v>
      </c>
      <c r="N39" s="51"/>
      <c r="O39" s="54"/>
      <c r="P39" s="52"/>
      <c r="Q39" s="52"/>
      <c r="R39" s="31"/>
      <c r="S39" s="30" t="s">
        <v>46</v>
      </c>
      <c r="T39" s="51"/>
      <c r="U39" s="54"/>
      <c r="V39" s="52"/>
      <c r="W39" s="52"/>
      <c r="X39" s="12"/>
      <c r="Y39" s="12"/>
    </row>
    <row r="40" spans="1:25" s="13" customFormat="1" ht="112.5" x14ac:dyDescent="0.2">
      <c r="A40" s="33" t="s">
        <v>44</v>
      </c>
      <c r="B40" s="71">
        <v>1</v>
      </c>
      <c r="C40" s="72">
        <v>3.3000000000000002E-2</v>
      </c>
      <c r="D40" s="98">
        <v>1000</v>
      </c>
      <c r="E40" s="36">
        <f>B40*$C40*D40</f>
        <v>33</v>
      </c>
      <c r="F40" s="73"/>
      <c r="G40" s="112"/>
      <c r="H40" s="71">
        <v>1</v>
      </c>
      <c r="I40" s="77"/>
      <c r="J40" s="98">
        <v>1000</v>
      </c>
      <c r="K40" s="36">
        <f>H40*$C40*J40</f>
        <v>33</v>
      </c>
      <c r="L40" s="37"/>
      <c r="M40" s="38" t="s">
        <v>44</v>
      </c>
      <c r="N40" s="71">
        <v>1</v>
      </c>
      <c r="O40" s="39">
        <f>$C40</f>
        <v>3.3000000000000002E-2</v>
      </c>
      <c r="P40" s="98">
        <v>500</v>
      </c>
      <c r="Q40" s="36">
        <f>N40*$C40*P40</f>
        <v>16.5</v>
      </c>
      <c r="R40" s="37"/>
      <c r="S40" s="38" t="s">
        <v>44</v>
      </c>
      <c r="T40" s="71">
        <v>1</v>
      </c>
      <c r="U40" s="39">
        <f>$C40</f>
        <v>3.3000000000000002E-2</v>
      </c>
      <c r="V40" s="98">
        <v>250</v>
      </c>
      <c r="W40" s="36">
        <f>T40*$C40*V40</f>
        <v>8.25</v>
      </c>
      <c r="X40" s="12"/>
      <c r="Y40" s="12"/>
    </row>
    <row r="41" spans="1:25" s="13" customFormat="1" thickBot="1" x14ac:dyDescent="0.25">
      <c r="A41" s="25"/>
      <c r="B41" s="48"/>
      <c r="C41" s="25"/>
      <c r="D41" s="49"/>
      <c r="E41" s="49"/>
      <c r="F41" s="26"/>
      <c r="G41" s="15"/>
      <c r="H41" s="48"/>
      <c r="I41" s="50"/>
      <c r="J41" s="49"/>
      <c r="K41" s="49"/>
      <c r="L41" s="16"/>
      <c r="M41" s="15"/>
      <c r="N41" s="48"/>
      <c r="O41" s="50"/>
      <c r="P41" s="49"/>
      <c r="Q41" s="49"/>
      <c r="R41" s="16"/>
      <c r="S41" s="15"/>
      <c r="T41" s="48"/>
      <c r="U41" s="50"/>
      <c r="V41" s="49"/>
      <c r="W41" s="49"/>
      <c r="X41" s="12"/>
      <c r="Y41" s="12"/>
    </row>
    <row r="42" spans="1:25" s="13" customFormat="1" ht="21.75" thickBot="1" x14ac:dyDescent="0.25">
      <c r="A42" s="42" t="s">
        <v>47</v>
      </c>
      <c r="B42" s="43"/>
      <c r="C42" s="44"/>
      <c r="D42" s="45"/>
      <c r="E42" s="45"/>
      <c r="F42" s="46"/>
      <c r="G42" s="44" t="s">
        <v>48</v>
      </c>
      <c r="H42" s="43"/>
      <c r="I42" s="47"/>
      <c r="J42" s="45"/>
      <c r="K42" s="45"/>
      <c r="L42" s="46"/>
      <c r="M42" s="44" t="s">
        <v>48</v>
      </c>
      <c r="N42" s="43"/>
      <c r="O42" s="47"/>
      <c r="P42" s="45"/>
      <c r="Q42" s="45"/>
      <c r="R42" s="46"/>
      <c r="S42" s="44" t="s">
        <v>48</v>
      </c>
      <c r="T42" s="43"/>
      <c r="U42" s="47"/>
      <c r="V42" s="45"/>
      <c r="W42" s="45"/>
      <c r="X42" s="12"/>
      <c r="Y42" s="12"/>
    </row>
    <row r="43" spans="1:25" s="13" customFormat="1" ht="52.5" x14ac:dyDescent="0.2">
      <c r="A43" s="61" t="s">
        <v>49</v>
      </c>
      <c r="B43" s="62"/>
      <c r="C43" s="63"/>
      <c r="D43" s="64"/>
      <c r="E43" s="64"/>
      <c r="F43" s="65"/>
      <c r="G43" s="63" t="s">
        <v>103</v>
      </c>
      <c r="H43" s="62"/>
      <c r="I43" s="66"/>
      <c r="J43" s="64"/>
      <c r="K43" s="64"/>
      <c r="L43" s="65"/>
      <c r="M43" s="63" t="s">
        <v>51</v>
      </c>
      <c r="N43" s="62"/>
      <c r="O43" s="66"/>
      <c r="P43" s="64"/>
      <c r="Q43" s="64"/>
      <c r="R43" s="65"/>
      <c r="S43" s="63" t="s">
        <v>52</v>
      </c>
      <c r="T43" s="62"/>
      <c r="U43" s="66"/>
      <c r="V43" s="64"/>
      <c r="W43" s="64"/>
      <c r="X43" s="12"/>
      <c r="Y43" s="12"/>
    </row>
    <row r="44" spans="1:25" s="13" customFormat="1" ht="112.5" x14ac:dyDescent="0.2">
      <c r="A44" s="33" t="s">
        <v>50</v>
      </c>
      <c r="B44" s="34">
        <v>1</v>
      </c>
      <c r="C44" s="35">
        <v>8.3000000000000004E-2</v>
      </c>
      <c r="D44" s="36">
        <f>D$14</f>
        <v>4575</v>
      </c>
      <c r="E44" s="36">
        <f>B44*$C44*D44</f>
        <v>379.72500000000002</v>
      </c>
      <c r="F44" s="37"/>
      <c r="G44" s="38" t="s">
        <v>50</v>
      </c>
      <c r="H44" s="34">
        <v>1</v>
      </c>
      <c r="I44" s="39">
        <f>$C44</f>
        <v>8.3000000000000004E-2</v>
      </c>
      <c r="J44" s="36">
        <f>J$14</f>
        <v>4469</v>
      </c>
      <c r="K44" s="36">
        <f>H44*$C44*J44</f>
        <v>370.92700000000002</v>
      </c>
      <c r="L44" s="37"/>
      <c r="M44" s="38" t="s">
        <v>50</v>
      </c>
      <c r="N44" s="34">
        <v>1</v>
      </c>
      <c r="O44" s="39">
        <f>$C44</f>
        <v>8.3000000000000004E-2</v>
      </c>
      <c r="P44" s="36">
        <f>P$14</f>
        <v>529</v>
      </c>
      <c r="Q44" s="36">
        <f>N44*$C44*P44</f>
        <v>43.907000000000004</v>
      </c>
      <c r="R44" s="37"/>
      <c r="S44" s="35" t="s">
        <v>53</v>
      </c>
      <c r="T44" s="34">
        <v>1</v>
      </c>
      <c r="U44" s="39">
        <f>$C44</f>
        <v>8.3000000000000004E-2</v>
      </c>
      <c r="V44" s="36">
        <f>V$14</f>
        <v>2253</v>
      </c>
      <c r="W44" s="36">
        <f>T44*$C44*V44</f>
        <v>186.99900000000002</v>
      </c>
      <c r="X44" s="12"/>
      <c r="Y44" s="12"/>
    </row>
    <row r="45" spans="1:25" s="13" customFormat="1" thickBot="1" x14ac:dyDescent="0.25">
      <c r="A45" s="25"/>
      <c r="B45" s="48"/>
      <c r="C45" s="25"/>
      <c r="D45" s="49"/>
      <c r="E45" s="49"/>
      <c r="F45" s="26"/>
      <c r="G45" s="15"/>
      <c r="H45" s="48"/>
      <c r="I45" s="50"/>
      <c r="J45" s="49"/>
      <c r="K45" s="49"/>
      <c r="L45" s="16"/>
      <c r="M45" s="15"/>
      <c r="N45" s="48"/>
      <c r="O45" s="50"/>
      <c r="P45" s="49"/>
      <c r="Q45" s="49"/>
      <c r="R45" s="16"/>
      <c r="S45" s="15"/>
      <c r="T45" s="48"/>
      <c r="U45" s="50"/>
      <c r="V45" s="49"/>
      <c r="W45" s="49"/>
      <c r="X45" s="12"/>
      <c r="Y45" s="12"/>
    </row>
    <row r="46" spans="1:25" s="13" customFormat="1" ht="32.25" thickBot="1" x14ac:dyDescent="0.25">
      <c r="A46" s="42" t="s">
        <v>54</v>
      </c>
      <c r="B46" s="43"/>
      <c r="C46" s="44"/>
      <c r="D46" s="45"/>
      <c r="E46" s="45"/>
      <c r="F46" s="46"/>
      <c r="G46" s="44" t="s">
        <v>54</v>
      </c>
      <c r="H46" s="43"/>
      <c r="I46" s="47"/>
      <c r="J46" s="45"/>
      <c r="K46" s="45"/>
      <c r="L46" s="46"/>
      <c r="M46" s="44" t="s">
        <v>54</v>
      </c>
      <c r="N46" s="43"/>
      <c r="O46" s="47"/>
      <c r="P46" s="45"/>
      <c r="Q46" s="45"/>
      <c r="R46" s="46"/>
      <c r="S46" s="44" t="s">
        <v>54</v>
      </c>
      <c r="T46" s="43"/>
      <c r="U46" s="47"/>
      <c r="V46" s="45"/>
      <c r="W46" s="45"/>
      <c r="X46" s="12"/>
      <c r="Y46" s="12"/>
    </row>
    <row r="47" spans="1:25" s="13" customFormat="1" thickBot="1" x14ac:dyDescent="0.25">
      <c r="A47" s="25"/>
      <c r="B47" s="48"/>
      <c r="C47" s="25"/>
      <c r="D47" s="49"/>
      <c r="E47" s="49"/>
      <c r="F47" s="26"/>
      <c r="G47" s="15"/>
      <c r="H47" s="48"/>
      <c r="I47" s="50"/>
      <c r="J47" s="49"/>
      <c r="K47" s="49"/>
      <c r="L47" s="16"/>
      <c r="M47" s="15"/>
      <c r="N47" s="48"/>
      <c r="O47" s="50"/>
      <c r="P47" s="49"/>
      <c r="Q47" s="49"/>
      <c r="R47" s="16"/>
      <c r="S47" s="15"/>
      <c r="T47" s="48"/>
      <c r="U47" s="50"/>
      <c r="V47" s="49"/>
      <c r="W47" s="49"/>
      <c r="X47" s="12"/>
      <c r="Y47" s="12"/>
    </row>
    <row r="48" spans="1:25" s="13" customFormat="1" ht="21" x14ac:dyDescent="0.2">
      <c r="A48" s="28" t="s">
        <v>55</v>
      </c>
      <c r="B48" s="29"/>
      <c r="C48" s="30"/>
      <c r="D48" s="74"/>
      <c r="E48" s="74"/>
      <c r="F48" s="31"/>
      <c r="G48" s="30" t="s">
        <v>104</v>
      </c>
      <c r="H48" s="29"/>
      <c r="I48" s="75"/>
      <c r="J48" s="74"/>
      <c r="K48" s="74"/>
      <c r="L48" s="31"/>
      <c r="M48" s="30" t="s">
        <v>65</v>
      </c>
      <c r="N48" s="29"/>
      <c r="O48" s="75"/>
      <c r="P48" s="74"/>
      <c r="Q48" s="74"/>
      <c r="R48" s="31"/>
      <c r="S48" s="30" t="s">
        <v>67</v>
      </c>
      <c r="T48" s="29"/>
      <c r="U48" s="75"/>
      <c r="V48" s="74"/>
      <c r="W48" s="74"/>
      <c r="X48" s="12"/>
      <c r="Y48" s="12"/>
    </row>
    <row r="49" spans="1:25" s="13" customFormat="1" ht="12" x14ac:dyDescent="0.2">
      <c r="A49" s="33"/>
      <c r="B49" s="34"/>
      <c r="C49" s="38"/>
      <c r="D49" s="36"/>
      <c r="E49" s="36">
        <f>B49*C49*D49</f>
        <v>0</v>
      </c>
      <c r="F49" s="37"/>
      <c r="G49" s="38"/>
      <c r="H49" s="34"/>
      <c r="I49" s="39"/>
      <c r="J49" s="36"/>
      <c r="K49" s="36">
        <f>H49*I49*J49</f>
        <v>0</v>
      </c>
      <c r="L49" s="37"/>
      <c r="M49" s="38"/>
      <c r="N49" s="34"/>
      <c r="O49" s="39"/>
      <c r="P49" s="36"/>
      <c r="Q49" s="36">
        <f>N49*O49*P49</f>
        <v>0</v>
      </c>
      <c r="R49" s="37"/>
      <c r="S49" s="38"/>
      <c r="T49" s="34"/>
      <c r="U49" s="39"/>
      <c r="V49" s="36"/>
      <c r="W49" s="36">
        <f>T49*U49*V49</f>
        <v>0</v>
      </c>
      <c r="X49" s="12"/>
      <c r="Y49" s="12"/>
    </row>
    <row r="50" spans="1:25" s="13" customFormat="1" ht="135" x14ac:dyDescent="0.2">
      <c r="A50" s="33" t="s">
        <v>56</v>
      </c>
      <c r="B50" s="34">
        <v>1</v>
      </c>
      <c r="C50" s="35">
        <v>2.2000000000000002</v>
      </c>
      <c r="D50" s="36">
        <f>D$14</f>
        <v>4575</v>
      </c>
      <c r="E50" s="36">
        <f>B50*$C50*D50</f>
        <v>10065</v>
      </c>
      <c r="F50" s="37"/>
      <c r="G50" s="38" t="s">
        <v>62</v>
      </c>
      <c r="H50" s="34">
        <v>1</v>
      </c>
      <c r="I50" s="39">
        <f>$C50</f>
        <v>2.2000000000000002</v>
      </c>
      <c r="J50" s="36">
        <f>J$14</f>
        <v>4469</v>
      </c>
      <c r="K50" s="36">
        <f>H50*$C50*J50</f>
        <v>9831.8000000000011</v>
      </c>
      <c r="L50" s="37"/>
      <c r="M50" s="38" t="s">
        <v>56</v>
      </c>
      <c r="N50" s="34">
        <v>1</v>
      </c>
      <c r="O50" s="39">
        <f>$C50</f>
        <v>2.2000000000000002</v>
      </c>
      <c r="P50" s="36">
        <f>P$14</f>
        <v>529</v>
      </c>
      <c r="Q50" s="36">
        <f>N50*$C50*P50</f>
        <v>1163.8000000000002</v>
      </c>
      <c r="R50" s="37"/>
      <c r="S50" s="38" t="s">
        <v>56</v>
      </c>
      <c r="T50" s="34">
        <v>1</v>
      </c>
      <c r="U50" s="39">
        <f>$C50</f>
        <v>2.2000000000000002</v>
      </c>
      <c r="V50" s="36">
        <f>V$14</f>
        <v>2253</v>
      </c>
      <c r="W50" s="36">
        <f>T50*$C50*V50</f>
        <v>4956.6000000000004</v>
      </c>
      <c r="X50" s="12"/>
      <c r="Y50" s="12"/>
    </row>
    <row r="51" spans="1:25" s="13" customFormat="1" ht="12" x14ac:dyDescent="0.2">
      <c r="A51" s="33"/>
      <c r="B51" s="34"/>
      <c r="C51" s="38"/>
      <c r="D51" s="36"/>
      <c r="E51" s="36"/>
      <c r="F51" s="37"/>
      <c r="G51" s="38"/>
      <c r="H51" s="34"/>
      <c r="I51" s="39"/>
      <c r="J51" s="36"/>
      <c r="K51" s="36"/>
      <c r="L51" s="37"/>
      <c r="M51" s="38"/>
      <c r="N51" s="34"/>
      <c r="O51" s="39"/>
      <c r="P51" s="36"/>
      <c r="Q51" s="36"/>
      <c r="R51" s="37"/>
      <c r="S51" s="38"/>
      <c r="T51" s="34"/>
      <c r="U51" s="39"/>
      <c r="V51" s="36"/>
      <c r="W51" s="36"/>
      <c r="X51" s="12"/>
      <c r="Y51" s="12"/>
    </row>
    <row r="52" spans="1:25" s="13" customFormat="1" ht="56.25" x14ac:dyDescent="0.2">
      <c r="A52" s="33" t="s">
        <v>57</v>
      </c>
      <c r="B52" s="34"/>
      <c r="C52" s="78"/>
      <c r="D52" s="36">
        <f>D$14</f>
        <v>4575</v>
      </c>
      <c r="E52" s="36">
        <f>B52*$C52*D52</f>
        <v>0</v>
      </c>
      <c r="F52" s="37"/>
      <c r="G52" s="38" t="s">
        <v>57</v>
      </c>
      <c r="H52" s="34"/>
      <c r="I52" s="39">
        <f>$C52</f>
        <v>0</v>
      </c>
      <c r="J52" s="36">
        <f>J$14</f>
        <v>4469</v>
      </c>
      <c r="K52" s="36">
        <f>H52*$C52*J52</f>
        <v>0</v>
      </c>
      <c r="L52" s="37"/>
      <c r="M52" s="38" t="s">
        <v>57</v>
      </c>
      <c r="N52" s="34"/>
      <c r="O52" s="39">
        <f>$C52</f>
        <v>0</v>
      </c>
      <c r="P52" s="36">
        <f>P$14</f>
        <v>529</v>
      </c>
      <c r="Q52" s="36">
        <f>N52*$C52*P52</f>
        <v>0</v>
      </c>
      <c r="R52" s="37"/>
      <c r="S52" s="38" t="s">
        <v>57</v>
      </c>
      <c r="T52" s="34"/>
      <c r="U52" s="39">
        <f>$C52</f>
        <v>0</v>
      </c>
      <c r="V52" s="36">
        <f>V$14</f>
        <v>2253</v>
      </c>
      <c r="W52" s="36">
        <f>T52*$C52*V52</f>
        <v>0</v>
      </c>
      <c r="X52" s="12"/>
      <c r="Y52" s="12"/>
    </row>
    <row r="53" spans="1:25" s="13" customFormat="1" ht="12" x14ac:dyDescent="0.2">
      <c r="A53" s="33"/>
      <c r="B53" s="34"/>
      <c r="C53" s="78"/>
      <c r="D53" s="36"/>
      <c r="E53" s="36"/>
      <c r="F53" s="37"/>
      <c r="G53" s="38"/>
      <c r="H53" s="34"/>
      <c r="I53" s="39"/>
      <c r="J53" s="36"/>
      <c r="K53" s="36"/>
      <c r="L53" s="37"/>
      <c r="M53" s="38"/>
      <c r="N53" s="34"/>
      <c r="O53" s="39"/>
      <c r="P53" s="36"/>
      <c r="Q53" s="36"/>
      <c r="R53" s="37"/>
      <c r="S53" s="38"/>
      <c r="T53" s="34"/>
      <c r="U53" s="39"/>
      <c r="V53" s="36"/>
      <c r="W53" s="36"/>
      <c r="X53" s="12"/>
      <c r="Y53" s="12"/>
    </row>
    <row r="54" spans="1:25" s="13" customFormat="1" ht="281.25" x14ac:dyDescent="0.2">
      <c r="A54" s="33" t="s">
        <v>58</v>
      </c>
      <c r="B54" s="34"/>
      <c r="C54" s="78"/>
      <c r="D54" s="36">
        <f>D$14</f>
        <v>4575</v>
      </c>
      <c r="E54" s="36">
        <f>B54*$C54*D54</f>
        <v>0</v>
      </c>
      <c r="F54" s="37"/>
      <c r="G54" s="38" t="s">
        <v>63</v>
      </c>
      <c r="H54" s="34"/>
      <c r="I54" s="39">
        <f>$C54</f>
        <v>0</v>
      </c>
      <c r="J54" s="36">
        <f>J$14</f>
        <v>4469</v>
      </c>
      <c r="K54" s="36">
        <f>H54*$C54*J54</f>
        <v>0</v>
      </c>
      <c r="L54" s="37"/>
      <c r="M54" s="38" t="s">
        <v>58</v>
      </c>
      <c r="N54" s="34"/>
      <c r="O54" s="39">
        <f>$C54</f>
        <v>0</v>
      </c>
      <c r="P54" s="36">
        <f>P$14</f>
        <v>529</v>
      </c>
      <c r="Q54" s="36">
        <f>N54*$C54*P54</f>
        <v>0</v>
      </c>
      <c r="R54" s="37"/>
      <c r="S54" s="38" t="s">
        <v>58</v>
      </c>
      <c r="T54" s="34"/>
      <c r="U54" s="39">
        <f>$C54</f>
        <v>0</v>
      </c>
      <c r="V54" s="36">
        <f>V$14</f>
        <v>2253</v>
      </c>
      <c r="W54" s="36">
        <f>T54*$C54*V54</f>
        <v>0</v>
      </c>
      <c r="X54" s="12"/>
      <c r="Y54" s="12"/>
    </row>
    <row r="55" spans="1:25" s="13" customFormat="1" ht="12" x14ac:dyDescent="0.2">
      <c r="A55" s="33"/>
      <c r="B55" s="34"/>
      <c r="C55" s="78"/>
      <c r="D55" s="36"/>
      <c r="E55" s="36"/>
      <c r="F55" s="37"/>
      <c r="G55" s="38"/>
      <c r="H55" s="34"/>
      <c r="I55" s="39"/>
      <c r="J55" s="36"/>
      <c r="K55" s="36"/>
      <c r="L55" s="37"/>
      <c r="M55" s="38"/>
      <c r="N55" s="34"/>
      <c r="O55" s="39"/>
      <c r="P55" s="36"/>
      <c r="Q55" s="36"/>
      <c r="R55" s="37"/>
      <c r="S55" s="38"/>
      <c r="T55" s="34"/>
      <c r="U55" s="39"/>
      <c r="V55" s="36"/>
      <c r="W55" s="36"/>
      <c r="X55" s="12"/>
      <c r="Y55" s="12"/>
    </row>
    <row r="56" spans="1:25" s="13" customFormat="1" ht="101.25" x14ac:dyDescent="0.2">
      <c r="A56" s="33" t="s">
        <v>59</v>
      </c>
      <c r="B56" s="34"/>
      <c r="C56" s="78"/>
      <c r="D56" s="36">
        <f>D$14</f>
        <v>4575</v>
      </c>
      <c r="E56" s="36">
        <f>B56*$C56*D56</f>
        <v>0</v>
      </c>
      <c r="F56" s="37"/>
      <c r="G56" s="38" t="s">
        <v>59</v>
      </c>
      <c r="H56" s="34"/>
      <c r="I56" s="39"/>
      <c r="J56" s="36">
        <f>J$14</f>
        <v>4469</v>
      </c>
      <c r="K56" s="36">
        <f>H56*$C56*J56</f>
        <v>0</v>
      </c>
      <c r="L56" s="37"/>
      <c r="M56" s="38" t="s">
        <v>59</v>
      </c>
      <c r="N56" s="34"/>
      <c r="O56" s="39">
        <f>$C56</f>
        <v>0</v>
      </c>
      <c r="P56" s="36">
        <f>P$14</f>
        <v>529</v>
      </c>
      <c r="Q56" s="36">
        <f>N56*$C56*P56</f>
        <v>0</v>
      </c>
      <c r="R56" s="37"/>
      <c r="S56" s="38" t="s">
        <v>59</v>
      </c>
      <c r="T56" s="34"/>
      <c r="U56" s="39">
        <f>$C56</f>
        <v>0</v>
      </c>
      <c r="V56" s="36">
        <f>V$14</f>
        <v>2253</v>
      </c>
      <c r="W56" s="36">
        <f>T56*$C56*V56</f>
        <v>0</v>
      </c>
      <c r="X56" s="12"/>
      <c r="Y56" s="12"/>
    </row>
    <row r="57" spans="1:25" s="13" customFormat="1" ht="12" x14ac:dyDescent="0.2">
      <c r="A57" s="33"/>
      <c r="B57" s="34"/>
      <c r="C57" s="78"/>
      <c r="D57" s="36"/>
      <c r="E57" s="36"/>
      <c r="F57" s="37"/>
      <c r="G57" s="38"/>
      <c r="H57" s="34"/>
      <c r="I57" s="39"/>
      <c r="J57" s="36"/>
      <c r="K57" s="36"/>
      <c r="L57" s="37"/>
      <c r="M57" s="38"/>
      <c r="N57" s="34"/>
      <c r="O57" s="39"/>
      <c r="P57" s="36"/>
      <c r="Q57" s="36"/>
      <c r="R57" s="37"/>
      <c r="S57" s="38"/>
      <c r="T57" s="34"/>
      <c r="U57" s="39"/>
      <c r="V57" s="36"/>
      <c r="W57" s="36"/>
      <c r="X57" s="12"/>
      <c r="Y57" s="12"/>
    </row>
    <row r="58" spans="1:25" s="13" customFormat="1" ht="112.5" x14ac:dyDescent="0.2">
      <c r="A58" s="33" t="s">
        <v>60</v>
      </c>
      <c r="B58" s="34"/>
      <c r="C58" s="78"/>
      <c r="D58" s="36">
        <f>D$14</f>
        <v>4575</v>
      </c>
      <c r="E58" s="36">
        <f>B58*$C58*D58</f>
        <v>0</v>
      </c>
      <c r="F58" s="37"/>
      <c r="G58" s="38" t="s">
        <v>64</v>
      </c>
      <c r="H58" s="34"/>
      <c r="I58" s="39"/>
      <c r="J58" s="36">
        <f>J$14</f>
        <v>4469</v>
      </c>
      <c r="K58" s="36">
        <f>H58*$C58*J58</f>
        <v>0</v>
      </c>
      <c r="L58" s="37"/>
      <c r="M58" s="38" t="s">
        <v>66</v>
      </c>
      <c r="N58" s="34"/>
      <c r="O58" s="39">
        <f>$C58</f>
        <v>0</v>
      </c>
      <c r="P58" s="36">
        <f>P$14</f>
        <v>529</v>
      </c>
      <c r="Q58" s="36">
        <f>N58*$C58*P58</f>
        <v>0</v>
      </c>
      <c r="R58" s="37"/>
      <c r="S58" s="38" t="s">
        <v>66</v>
      </c>
      <c r="T58" s="34"/>
      <c r="U58" s="39">
        <f>$C58</f>
        <v>0</v>
      </c>
      <c r="V58" s="36">
        <f>V$14</f>
        <v>2253</v>
      </c>
      <c r="W58" s="36">
        <f>T58*$C58*V58</f>
        <v>0</v>
      </c>
      <c r="X58" s="12"/>
      <c r="Y58" s="12"/>
    </row>
    <row r="59" spans="1:25" s="13" customFormat="1" ht="12" x14ac:dyDescent="0.2">
      <c r="A59" s="33"/>
      <c r="B59" s="34"/>
      <c r="C59" s="78"/>
      <c r="D59" s="36"/>
      <c r="E59" s="36"/>
      <c r="F59" s="37"/>
      <c r="G59" s="38"/>
      <c r="H59" s="34"/>
      <c r="I59" s="39"/>
      <c r="J59" s="36"/>
      <c r="K59" s="36"/>
      <c r="L59" s="37"/>
      <c r="M59" s="38"/>
      <c r="N59" s="34"/>
      <c r="O59" s="39"/>
      <c r="P59" s="36"/>
      <c r="Q59" s="36"/>
      <c r="R59" s="37"/>
      <c r="S59" s="38"/>
      <c r="T59" s="34"/>
      <c r="U59" s="39"/>
      <c r="V59" s="36"/>
      <c r="W59" s="36"/>
      <c r="X59" s="12"/>
      <c r="Y59" s="12"/>
    </row>
    <row r="60" spans="1:25" s="13" customFormat="1" ht="90.75" thickBot="1" x14ac:dyDescent="0.25">
      <c r="A60" s="55" t="s">
        <v>61</v>
      </c>
      <c r="B60" s="79"/>
      <c r="C60" s="103"/>
      <c r="D60" s="36">
        <f>D$14</f>
        <v>4575</v>
      </c>
      <c r="E60" s="36">
        <f>B60*$C60*D60</f>
        <v>0</v>
      </c>
      <c r="F60" s="60"/>
      <c r="G60" s="59" t="s">
        <v>61</v>
      </c>
      <c r="H60" s="79"/>
      <c r="I60" s="80"/>
      <c r="J60" s="36">
        <f>J$14</f>
        <v>4469</v>
      </c>
      <c r="K60" s="36">
        <f>H60*$C60*J60</f>
        <v>0</v>
      </c>
      <c r="L60" s="60"/>
      <c r="M60" s="59" t="s">
        <v>61</v>
      </c>
      <c r="N60" s="79"/>
      <c r="O60" s="39">
        <f>$C60</f>
        <v>0</v>
      </c>
      <c r="P60" s="36">
        <f>P$14</f>
        <v>529</v>
      </c>
      <c r="Q60" s="36">
        <f>N60*$C60*P60</f>
        <v>0</v>
      </c>
      <c r="R60" s="60"/>
      <c r="S60" s="59" t="s">
        <v>61</v>
      </c>
      <c r="T60" s="79"/>
      <c r="U60" s="39">
        <f>$C60</f>
        <v>0</v>
      </c>
      <c r="V60" s="36">
        <f>V$14</f>
        <v>2253</v>
      </c>
      <c r="W60" s="36">
        <f>T60*$C60*V60</f>
        <v>0</v>
      </c>
      <c r="X60" s="12"/>
      <c r="Y60" s="12"/>
    </row>
    <row r="61" spans="1:25" s="13" customFormat="1" thickBot="1" x14ac:dyDescent="0.25">
      <c r="A61" s="25"/>
      <c r="B61" s="48"/>
      <c r="C61" s="27"/>
      <c r="D61" s="49"/>
      <c r="E61" s="49"/>
      <c r="F61" s="26"/>
      <c r="G61" s="15"/>
      <c r="H61" s="48"/>
      <c r="I61" s="50"/>
      <c r="J61" s="49"/>
      <c r="K61" s="49"/>
      <c r="L61" s="16"/>
      <c r="M61" s="15"/>
      <c r="N61" s="48"/>
      <c r="O61" s="50"/>
      <c r="P61" s="49"/>
      <c r="Q61" s="49"/>
      <c r="R61" s="16"/>
      <c r="S61" s="15"/>
      <c r="T61" s="48"/>
      <c r="U61" s="50"/>
      <c r="V61" s="49"/>
      <c r="W61" s="49"/>
      <c r="X61" s="12"/>
      <c r="Y61" s="12"/>
    </row>
    <row r="62" spans="1:25" s="13" customFormat="1" ht="42" x14ac:dyDescent="0.2">
      <c r="A62" s="28" t="s">
        <v>68</v>
      </c>
      <c r="B62" s="29"/>
      <c r="C62" s="104"/>
      <c r="D62" s="74"/>
      <c r="E62" s="74"/>
      <c r="F62" s="31"/>
      <c r="G62" s="30" t="s">
        <v>106</v>
      </c>
      <c r="H62" s="29"/>
      <c r="I62" s="75"/>
      <c r="J62" s="74"/>
      <c r="K62" s="74"/>
      <c r="L62" s="31"/>
      <c r="M62" s="30" t="s">
        <v>79</v>
      </c>
      <c r="N62" s="29"/>
      <c r="O62" s="75"/>
      <c r="P62" s="74"/>
      <c r="Q62" s="74"/>
      <c r="R62" s="31"/>
      <c r="S62" s="30" t="s">
        <v>85</v>
      </c>
      <c r="T62" s="29"/>
      <c r="U62" s="75"/>
      <c r="V62" s="74"/>
      <c r="W62" s="74"/>
      <c r="X62" s="12"/>
      <c r="Y62" s="12"/>
    </row>
    <row r="63" spans="1:25" s="13" customFormat="1" ht="180" x14ac:dyDescent="0.2">
      <c r="A63" s="33" t="s">
        <v>69</v>
      </c>
      <c r="B63" s="34"/>
      <c r="C63" s="78"/>
      <c r="D63" s="36">
        <f>D$14</f>
        <v>4575</v>
      </c>
      <c r="E63" s="36">
        <f>B63*$C63*D63</f>
        <v>0</v>
      </c>
      <c r="F63" s="37"/>
      <c r="G63" s="38" t="s">
        <v>76</v>
      </c>
      <c r="H63" s="34"/>
      <c r="I63" s="39">
        <f>$C63</f>
        <v>0</v>
      </c>
      <c r="J63" s="36">
        <f>J$14</f>
        <v>4469</v>
      </c>
      <c r="K63" s="36">
        <f>H63*$C63*J63</f>
        <v>0</v>
      </c>
      <c r="L63" s="37"/>
      <c r="M63" s="38" t="s">
        <v>80</v>
      </c>
      <c r="N63" s="34"/>
      <c r="O63" s="39">
        <f>$C63</f>
        <v>0</v>
      </c>
      <c r="P63" s="36">
        <f>P$14</f>
        <v>529</v>
      </c>
      <c r="Q63" s="36">
        <f>N63*$C63*P63</f>
        <v>0</v>
      </c>
      <c r="R63" s="37"/>
      <c r="S63" s="38" t="s">
        <v>86</v>
      </c>
      <c r="T63" s="34"/>
      <c r="U63" s="39">
        <f>$C63</f>
        <v>0</v>
      </c>
      <c r="V63" s="36">
        <f>V$14</f>
        <v>2253</v>
      </c>
      <c r="W63" s="36">
        <f>T63*$C63*V63</f>
        <v>0</v>
      </c>
      <c r="X63" s="12"/>
      <c r="Y63" s="12"/>
    </row>
    <row r="64" spans="1:25" s="13" customFormat="1" ht="22.5" x14ac:dyDescent="0.2">
      <c r="A64" s="33" t="s">
        <v>70</v>
      </c>
      <c r="B64" s="34"/>
      <c r="C64" s="78"/>
      <c r="D64" s="36">
        <f>D$14</f>
        <v>4575</v>
      </c>
      <c r="E64" s="36">
        <f>B64*$C64*D64</f>
        <v>0</v>
      </c>
      <c r="F64" s="37"/>
      <c r="G64" s="38" t="s">
        <v>70</v>
      </c>
      <c r="H64" s="34"/>
      <c r="I64" s="39"/>
      <c r="J64" s="36">
        <f>J$14</f>
        <v>4469</v>
      </c>
      <c r="K64" s="36">
        <f>H64*$C64*J64</f>
        <v>0</v>
      </c>
      <c r="L64" s="37"/>
      <c r="M64" s="38" t="s">
        <v>81</v>
      </c>
      <c r="N64" s="34"/>
      <c r="O64" s="39">
        <f>$C64</f>
        <v>0</v>
      </c>
      <c r="P64" s="36">
        <f>P$14</f>
        <v>529</v>
      </c>
      <c r="Q64" s="36">
        <f>N64*$C64*P64</f>
        <v>0</v>
      </c>
      <c r="R64" s="37"/>
      <c r="S64" s="38" t="s">
        <v>87</v>
      </c>
      <c r="T64" s="34"/>
      <c r="U64" s="39"/>
      <c r="V64" s="36">
        <f>V$14</f>
        <v>2253</v>
      </c>
      <c r="W64" s="36">
        <f>T64*$C64*V64</f>
        <v>0</v>
      </c>
      <c r="X64" s="12"/>
      <c r="Y64" s="12"/>
    </row>
    <row r="65" spans="1:25" s="13" customFormat="1" ht="45" x14ac:dyDescent="0.2">
      <c r="A65" s="33" t="s">
        <v>71</v>
      </c>
      <c r="B65" s="34"/>
      <c r="C65" s="78"/>
      <c r="D65" s="36">
        <f>D$14</f>
        <v>4575</v>
      </c>
      <c r="E65" s="36">
        <f>B65*$C65*D65</f>
        <v>0</v>
      </c>
      <c r="F65" s="37"/>
      <c r="G65" s="38" t="s">
        <v>71</v>
      </c>
      <c r="H65" s="34"/>
      <c r="I65" s="39">
        <f>$C65</f>
        <v>0</v>
      </c>
      <c r="J65" s="36">
        <f>J$14</f>
        <v>4469</v>
      </c>
      <c r="K65" s="36">
        <f>H65*$C65*J65</f>
        <v>0</v>
      </c>
      <c r="L65" s="37"/>
      <c r="M65" s="38" t="s">
        <v>82</v>
      </c>
      <c r="N65" s="34"/>
      <c r="O65" s="39">
        <f>$C65</f>
        <v>0</v>
      </c>
      <c r="P65" s="36">
        <f>P$14</f>
        <v>529</v>
      </c>
      <c r="Q65" s="36">
        <f>N65*$C65*P65</f>
        <v>0</v>
      </c>
      <c r="R65" s="37"/>
      <c r="S65" s="38" t="s">
        <v>82</v>
      </c>
      <c r="T65" s="34"/>
      <c r="U65" s="39">
        <f>$C65</f>
        <v>0</v>
      </c>
      <c r="V65" s="36">
        <f>V$14</f>
        <v>2253</v>
      </c>
      <c r="W65" s="36">
        <f>T65*$C65*V65</f>
        <v>0</v>
      </c>
      <c r="X65" s="12"/>
      <c r="Y65" s="12"/>
    </row>
    <row r="66" spans="1:25" s="13" customFormat="1" ht="78.75" x14ac:dyDescent="0.2">
      <c r="A66" s="33" t="s">
        <v>72</v>
      </c>
      <c r="B66" s="34"/>
      <c r="C66" s="78"/>
      <c r="D66" s="36">
        <f>D$14</f>
        <v>4575</v>
      </c>
      <c r="E66" s="36">
        <f>B66*$C66*D66</f>
        <v>0</v>
      </c>
      <c r="F66" s="37"/>
      <c r="G66" s="38" t="s">
        <v>77</v>
      </c>
      <c r="H66" s="34"/>
      <c r="I66" s="39"/>
      <c r="J66" s="36">
        <f>J$14</f>
        <v>4469</v>
      </c>
      <c r="K66" s="36">
        <f>H66*$C66*J66</f>
        <v>0</v>
      </c>
      <c r="L66" s="37"/>
      <c r="M66" s="38" t="s">
        <v>83</v>
      </c>
      <c r="N66" s="34"/>
      <c r="O66" s="39">
        <f>$C66</f>
        <v>0</v>
      </c>
      <c r="P66" s="36">
        <f>P$14</f>
        <v>529</v>
      </c>
      <c r="Q66" s="36">
        <f>N66*$C66*P66</f>
        <v>0</v>
      </c>
      <c r="R66" s="37"/>
      <c r="S66" s="38" t="s">
        <v>88</v>
      </c>
      <c r="T66" s="34"/>
      <c r="U66" s="39"/>
      <c r="V66" s="36">
        <f>V$14</f>
        <v>2253</v>
      </c>
      <c r="W66" s="36">
        <f>T66*$C66*V66</f>
        <v>0</v>
      </c>
      <c r="X66" s="12"/>
      <c r="Y66" s="12"/>
    </row>
    <row r="67" spans="1:25" s="13" customFormat="1" ht="12" x14ac:dyDescent="0.2">
      <c r="A67" s="33"/>
      <c r="B67" s="34"/>
      <c r="C67" s="78"/>
      <c r="D67" s="36"/>
      <c r="E67" s="36"/>
      <c r="F67" s="37"/>
      <c r="G67" s="38"/>
      <c r="H67" s="34"/>
      <c r="I67" s="39"/>
      <c r="J67" s="36"/>
      <c r="K67" s="36"/>
      <c r="L67" s="37"/>
      <c r="M67" s="38"/>
      <c r="N67" s="34"/>
      <c r="O67" s="39"/>
      <c r="P67" s="36"/>
      <c r="Q67" s="36"/>
      <c r="R67" s="37"/>
      <c r="S67" s="38"/>
      <c r="T67" s="34"/>
      <c r="U67" s="39"/>
      <c r="V67" s="36"/>
      <c r="W67" s="36"/>
      <c r="X67" s="12"/>
      <c r="Y67" s="12"/>
    </row>
    <row r="68" spans="1:25" s="13" customFormat="1" ht="146.25" x14ac:dyDescent="0.2">
      <c r="A68" s="33" t="s">
        <v>73</v>
      </c>
      <c r="B68" s="34"/>
      <c r="C68" s="78"/>
      <c r="D68" s="36">
        <f>D$14</f>
        <v>4575</v>
      </c>
      <c r="E68" s="36">
        <f>B68*$C68*D68</f>
        <v>0</v>
      </c>
      <c r="F68" s="37"/>
      <c r="G68" s="38" t="s">
        <v>73</v>
      </c>
      <c r="H68" s="34"/>
      <c r="I68" s="39">
        <f>$C68</f>
        <v>0</v>
      </c>
      <c r="J68" s="36">
        <f>J$14</f>
        <v>4469</v>
      </c>
      <c r="K68" s="36">
        <f>H68*$C68*J68</f>
        <v>0</v>
      </c>
      <c r="L68" s="37"/>
      <c r="M68" s="38" t="s">
        <v>73</v>
      </c>
      <c r="N68" s="34"/>
      <c r="O68" s="39">
        <f>$C68</f>
        <v>0</v>
      </c>
      <c r="P68" s="36">
        <f>P$14</f>
        <v>529</v>
      </c>
      <c r="Q68" s="36">
        <f>N68*$C68*P68</f>
        <v>0</v>
      </c>
      <c r="R68" s="37"/>
      <c r="S68" s="38" t="s">
        <v>89</v>
      </c>
      <c r="T68" s="34"/>
      <c r="U68" s="39">
        <f>$C68</f>
        <v>0</v>
      </c>
      <c r="V68" s="36">
        <f>V$14</f>
        <v>2253</v>
      </c>
      <c r="W68" s="36">
        <f>T68*$C68*V68</f>
        <v>0</v>
      </c>
      <c r="X68" s="12"/>
      <c r="Y68" s="12"/>
    </row>
    <row r="69" spans="1:25" s="13" customFormat="1" ht="12" x14ac:dyDescent="0.2">
      <c r="A69" s="33"/>
      <c r="B69" s="34"/>
      <c r="C69" s="78"/>
      <c r="D69" s="36"/>
      <c r="E69" s="36"/>
      <c r="F69" s="37"/>
      <c r="G69" s="38"/>
      <c r="H69" s="34"/>
      <c r="I69" s="39"/>
      <c r="J69" s="36"/>
      <c r="K69" s="36"/>
      <c r="L69" s="37"/>
      <c r="M69" s="38"/>
      <c r="N69" s="34"/>
      <c r="O69" s="39"/>
      <c r="P69" s="36"/>
      <c r="Q69" s="36"/>
      <c r="R69" s="37"/>
      <c r="S69" s="38"/>
      <c r="T69" s="34"/>
      <c r="U69" s="39"/>
      <c r="V69" s="36"/>
      <c r="W69" s="36"/>
      <c r="X69" s="12"/>
      <c r="Y69" s="12"/>
    </row>
    <row r="70" spans="1:25" s="13" customFormat="1" ht="123.75" x14ac:dyDescent="0.2">
      <c r="A70" s="33" t="s">
        <v>74</v>
      </c>
      <c r="B70" s="34"/>
      <c r="C70" s="78"/>
      <c r="D70" s="36">
        <f>D$14</f>
        <v>4575</v>
      </c>
      <c r="E70" s="36">
        <f>B70*$C70*D70</f>
        <v>0</v>
      </c>
      <c r="F70" s="37"/>
      <c r="G70" s="38" t="s">
        <v>74</v>
      </c>
      <c r="H70" s="34"/>
      <c r="I70" s="39">
        <f>$C70</f>
        <v>0</v>
      </c>
      <c r="J70" s="36">
        <f>J$14</f>
        <v>4469</v>
      </c>
      <c r="K70" s="36">
        <f>H70*$C70*J70</f>
        <v>0</v>
      </c>
      <c r="L70" s="37"/>
      <c r="M70" s="38" t="s">
        <v>74</v>
      </c>
      <c r="N70" s="34"/>
      <c r="O70" s="39">
        <f>$C70</f>
        <v>0</v>
      </c>
      <c r="P70" s="36">
        <f>P$14</f>
        <v>529</v>
      </c>
      <c r="Q70" s="36">
        <f>N70*$C70*P70</f>
        <v>0</v>
      </c>
      <c r="R70" s="37"/>
      <c r="S70" s="38" t="s">
        <v>74</v>
      </c>
      <c r="T70" s="34"/>
      <c r="U70" s="39">
        <f>$C70</f>
        <v>0</v>
      </c>
      <c r="V70" s="36">
        <f>V$14</f>
        <v>2253</v>
      </c>
      <c r="W70" s="36">
        <f>T70*$C70*V70</f>
        <v>0</v>
      </c>
      <c r="X70" s="12"/>
      <c r="Y70" s="12"/>
    </row>
    <row r="71" spans="1:25" s="13" customFormat="1" ht="12" x14ac:dyDescent="0.2">
      <c r="A71" s="33"/>
      <c r="B71" s="34"/>
      <c r="C71" s="78"/>
      <c r="D71" s="36"/>
      <c r="E71" s="36"/>
      <c r="F71" s="37"/>
      <c r="G71" s="38"/>
      <c r="H71" s="34"/>
      <c r="I71" s="39"/>
      <c r="J71" s="36"/>
      <c r="K71" s="36"/>
      <c r="L71" s="37"/>
      <c r="M71" s="38"/>
      <c r="N71" s="34"/>
      <c r="O71" s="39"/>
      <c r="P71" s="36"/>
      <c r="Q71" s="36"/>
      <c r="R71" s="37"/>
      <c r="S71" s="38"/>
      <c r="T71" s="34"/>
      <c r="U71" s="39"/>
      <c r="V71" s="36"/>
      <c r="W71" s="36"/>
      <c r="X71" s="12"/>
      <c r="Y71" s="12"/>
    </row>
    <row r="72" spans="1:25" s="13" customFormat="1" ht="158.25" thickBot="1" x14ac:dyDescent="0.25">
      <c r="A72" s="55" t="s">
        <v>75</v>
      </c>
      <c r="B72" s="79"/>
      <c r="C72" s="103"/>
      <c r="D72" s="36">
        <f>D$14</f>
        <v>4575</v>
      </c>
      <c r="E72" s="36">
        <f>B72*C72*D72</f>
        <v>0</v>
      </c>
      <c r="F72" s="60"/>
      <c r="G72" s="59" t="s">
        <v>78</v>
      </c>
      <c r="H72" s="79"/>
      <c r="I72" s="39">
        <f>$C72</f>
        <v>0</v>
      </c>
      <c r="J72" s="36">
        <f>J$14</f>
        <v>4469</v>
      </c>
      <c r="K72" s="36">
        <f>H72*I72*J72</f>
        <v>0</v>
      </c>
      <c r="L72" s="60"/>
      <c r="M72" s="59" t="s">
        <v>84</v>
      </c>
      <c r="N72" s="79"/>
      <c r="O72" s="39">
        <f>$C72</f>
        <v>0</v>
      </c>
      <c r="P72" s="36">
        <f>P$14</f>
        <v>529</v>
      </c>
      <c r="Q72" s="36">
        <f>N72*O72*P72</f>
        <v>0</v>
      </c>
      <c r="R72" s="60"/>
      <c r="S72" s="59" t="s">
        <v>75</v>
      </c>
      <c r="T72" s="79"/>
      <c r="U72" s="39">
        <f>$C72</f>
        <v>0</v>
      </c>
      <c r="V72" s="36">
        <f>V$14</f>
        <v>2253</v>
      </c>
      <c r="W72" s="36">
        <f>T72*U72*V72</f>
        <v>0</v>
      </c>
      <c r="X72" s="12"/>
      <c r="Y72" s="12"/>
    </row>
    <row r="73" spans="1:25" s="13" customFormat="1" thickBot="1" x14ac:dyDescent="0.25">
      <c r="A73" s="25"/>
      <c r="B73" s="48"/>
      <c r="C73" s="27"/>
      <c r="D73" s="49"/>
      <c r="E73" s="49"/>
      <c r="F73" s="26"/>
      <c r="G73" s="15"/>
      <c r="H73" s="48"/>
      <c r="I73" s="50"/>
      <c r="J73" s="49"/>
      <c r="K73" s="49"/>
      <c r="L73" s="16"/>
      <c r="M73" s="15"/>
      <c r="N73" s="48"/>
      <c r="O73" s="50"/>
      <c r="P73" s="49"/>
      <c r="Q73" s="49"/>
      <c r="R73" s="16"/>
      <c r="S73" s="15"/>
      <c r="T73" s="48"/>
      <c r="U73" s="50"/>
      <c r="V73" s="49"/>
      <c r="W73" s="49"/>
      <c r="X73" s="12"/>
      <c r="Y73" s="12"/>
    </row>
    <row r="74" spans="1:25" s="13" customFormat="1" ht="42" x14ac:dyDescent="0.2">
      <c r="A74" s="28" t="s">
        <v>90</v>
      </c>
      <c r="B74" s="29"/>
      <c r="C74" s="104"/>
      <c r="D74" s="74"/>
      <c r="E74" s="74"/>
      <c r="F74" s="31"/>
      <c r="G74" s="30" t="s">
        <v>105</v>
      </c>
      <c r="H74" s="29"/>
      <c r="I74" s="75"/>
      <c r="J74" s="74"/>
      <c r="K74" s="74"/>
      <c r="L74" s="31"/>
      <c r="M74" s="30" t="s">
        <v>98</v>
      </c>
      <c r="N74" s="29"/>
      <c r="O74" s="75"/>
      <c r="P74" s="74"/>
      <c r="Q74" s="74"/>
      <c r="R74" s="31"/>
      <c r="S74" s="30" t="s">
        <v>100</v>
      </c>
      <c r="T74" s="29"/>
      <c r="U74" s="75"/>
      <c r="V74" s="74"/>
      <c r="W74" s="74"/>
      <c r="X74" s="12"/>
      <c r="Y74" s="12"/>
    </row>
    <row r="75" spans="1:25" s="13" customFormat="1" ht="12" x14ac:dyDescent="0.2">
      <c r="A75" s="33"/>
      <c r="B75" s="34"/>
      <c r="C75" s="78"/>
      <c r="D75" s="36"/>
      <c r="E75" s="36"/>
      <c r="F75" s="37"/>
      <c r="G75" s="38"/>
      <c r="H75" s="34"/>
      <c r="I75" s="39"/>
      <c r="J75" s="36"/>
      <c r="K75" s="36"/>
      <c r="L75" s="37"/>
      <c r="M75" s="38"/>
      <c r="N75" s="34"/>
      <c r="O75" s="39"/>
      <c r="P75" s="36"/>
      <c r="Q75" s="36"/>
      <c r="R75" s="37"/>
      <c r="S75" s="38"/>
      <c r="T75" s="34"/>
      <c r="U75" s="39"/>
      <c r="V75" s="36"/>
      <c r="W75" s="36"/>
      <c r="X75" s="12"/>
      <c r="Y75" s="12"/>
    </row>
    <row r="76" spans="1:25" s="13" customFormat="1" ht="78.75" x14ac:dyDescent="0.2">
      <c r="A76" s="33" t="s">
        <v>91</v>
      </c>
      <c r="B76" s="34"/>
      <c r="C76" s="78"/>
      <c r="D76" s="36">
        <f>D$14</f>
        <v>4575</v>
      </c>
      <c r="E76" s="36">
        <f>B76*C76*D76</f>
        <v>0</v>
      </c>
      <c r="F76" s="37"/>
      <c r="G76" s="38" t="s">
        <v>94</v>
      </c>
      <c r="H76" s="34"/>
      <c r="I76" s="39">
        <f>$C76</f>
        <v>0</v>
      </c>
      <c r="J76" s="36">
        <f>J$14</f>
        <v>4469</v>
      </c>
      <c r="K76" s="36">
        <f>H76*I76*J76</f>
        <v>0</v>
      </c>
      <c r="L76" s="37"/>
      <c r="M76" s="38" t="s">
        <v>99</v>
      </c>
      <c r="N76" s="34"/>
      <c r="O76" s="39">
        <f>$C76</f>
        <v>0</v>
      </c>
      <c r="P76" s="36">
        <f>P$14</f>
        <v>529</v>
      </c>
      <c r="Q76" s="36">
        <f>N76*O76*P76</f>
        <v>0</v>
      </c>
      <c r="R76" s="37"/>
      <c r="S76" s="38" t="s">
        <v>101</v>
      </c>
      <c r="T76" s="34"/>
      <c r="U76" s="39">
        <f>$C76</f>
        <v>0</v>
      </c>
      <c r="V76" s="36">
        <f>V$14</f>
        <v>2253</v>
      </c>
      <c r="W76" s="36">
        <f>T76*U76*V76</f>
        <v>0</v>
      </c>
      <c r="X76" s="12"/>
      <c r="Y76" s="12"/>
    </row>
    <row r="77" spans="1:25" s="13" customFormat="1" ht="12" x14ac:dyDescent="0.2">
      <c r="A77" s="33"/>
      <c r="B77" s="34"/>
      <c r="C77" s="78"/>
      <c r="D77" s="36"/>
      <c r="E77" s="36"/>
      <c r="F77" s="37"/>
      <c r="G77" s="38"/>
      <c r="H77" s="34"/>
      <c r="I77" s="39"/>
      <c r="J77" s="36"/>
      <c r="K77" s="36"/>
      <c r="L77" s="37"/>
      <c r="M77" s="38"/>
      <c r="N77" s="34"/>
      <c r="O77" s="39"/>
      <c r="P77" s="36"/>
      <c r="Q77" s="36"/>
      <c r="R77" s="37"/>
      <c r="S77" s="38"/>
      <c r="T77" s="34"/>
      <c r="U77" s="39"/>
      <c r="V77" s="36"/>
      <c r="W77" s="36"/>
      <c r="X77" s="12"/>
      <c r="Y77" s="12"/>
    </row>
    <row r="78" spans="1:25" s="13" customFormat="1" ht="191.25" x14ac:dyDescent="0.2">
      <c r="A78" s="33" t="s">
        <v>92</v>
      </c>
      <c r="B78" s="34"/>
      <c r="C78" s="78"/>
      <c r="D78" s="36">
        <f>D$14</f>
        <v>4575</v>
      </c>
      <c r="E78" s="36">
        <f>B78*$C78*D78</f>
        <v>0</v>
      </c>
      <c r="F78" s="37"/>
      <c r="G78" s="38" t="s">
        <v>95</v>
      </c>
      <c r="H78" s="34"/>
      <c r="I78" s="39">
        <f>$C78</f>
        <v>0</v>
      </c>
      <c r="J78" s="36">
        <f>J$14</f>
        <v>4469</v>
      </c>
      <c r="K78" s="36">
        <f>H78*$C78*J78</f>
        <v>0</v>
      </c>
      <c r="L78" s="37"/>
      <c r="M78" s="38" t="s">
        <v>92</v>
      </c>
      <c r="N78" s="34"/>
      <c r="O78" s="39">
        <f>$C78</f>
        <v>0</v>
      </c>
      <c r="P78" s="36">
        <f>P$14</f>
        <v>529</v>
      </c>
      <c r="Q78" s="36">
        <f>N78*$C78*P78</f>
        <v>0</v>
      </c>
      <c r="R78" s="37"/>
      <c r="S78" s="38" t="s">
        <v>92</v>
      </c>
      <c r="T78" s="34"/>
      <c r="U78" s="39">
        <f>$C78</f>
        <v>0</v>
      </c>
      <c r="V78" s="36">
        <f>V$14</f>
        <v>2253</v>
      </c>
      <c r="W78" s="36">
        <f>T78*$C78*V78</f>
        <v>0</v>
      </c>
      <c r="X78" s="12"/>
      <c r="Y78" s="12"/>
    </row>
    <row r="79" spans="1:25" s="13" customFormat="1" ht="12" x14ac:dyDescent="0.2">
      <c r="A79" s="33"/>
      <c r="B79" s="34"/>
      <c r="C79" s="78"/>
      <c r="D79" s="36"/>
      <c r="E79" s="36"/>
      <c r="F79" s="37"/>
      <c r="G79" s="38"/>
      <c r="H79" s="34"/>
      <c r="I79" s="39"/>
      <c r="J79" s="36"/>
      <c r="K79" s="36"/>
      <c r="L79" s="37"/>
      <c r="M79" s="38"/>
      <c r="N79" s="34"/>
      <c r="O79" s="39"/>
      <c r="P79" s="36"/>
      <c r="Q79" s="36"/>
      <c r="R79" s="37"/>
      <c r="S79" s="38"/>
      <c r="T79" s="34"/>
      <c r="U79" s="39"/>
      <c r="V79" s="36"/>
      <c r="W79" s="36"/>
      <c r="X79" s="12"/>
      <c r="Y79" s="12"/>
    </row>
    <row r="80" spans="1:25" s="13" customFormat="1" ht="90" x14ac:dyDescent="0.2">
      <c r="A80" s="33" t="s">
        <v>107</v>
      </c>
      <c r="B80" s="34"/>
      <c r="C80" s="78"/>
      <c r="D80" s="36">
        <f>D$14</f>
        <v>4575</v>
      </c>
      <c r="E80" s="36">
        <f>B80*$C80*D80</f>
        <v>0</v>
      </c>
      <c r="F80" s="37"/>
      <c r="G80" s="38" t="s">
        <v>96</v>
      </c>
      <c r="H80" s="34"/>
      <c r="I80" s="39">
        <f>$C80</f>
        <v>0</v>
      </c>
      <c r="J80" s="36">
        <f>J$14</f>
        <v>4469</v>
      </c>
      <c r="K80" s="36">
        <f>H80*$C80*J80</f>
        <v>0</v>
      </c>
      <c r="L80" s="37"/>
      <c r="M80" s="38" t="s">
        <v>96</v>
      </c>
      <c r="N80" s="34"/>
      <c r="O80" s="39">
        <f>$C80</f>
        <v>0</v>
      </c>
      <c r="P80" s="36">
        <f>P$14</f>
        <v>529</v>
      </c>
      <c r="Q80" s="36">
        <f>N80*$C80*P80</f>
        <v>0</v>
      </c>
      <c r="R80" s="37"/>
      <c r="S80" s="38" t="s">
        <v>96</v>
      </c>
      <c r="T80" s="34"/>
      <c r="U80" s="39">
        <f>$C80</f>
        <v>0</v>
      </c>
      <c r="V80" s="36">
        <f>V$14</f>
        <v>2253</v>
      </c>
      <c r="W80" s="36">
        <f>T80*$C80*V80</f>
        <v>0</v>
      </c>
      <c r="X80" s="12"/>
      <c r="Y80" s="12"/>
    </row>
    <row r="81" spans="1:25" s="13" customFormat="1" ht="12" x14ac:dyDescent="0.2">
      <c r="A81" s="33"/>
      <c r="B81" s="34"/>
      <c r="C81" s="78"/>
      <c r="D81" s="36"/>
      <c r="E81" s="36">
        <f>B81*C81*D81</f>
        <v>0</v>
      </c>
      <c r="F81" s="37"/>
      <c r="G81" s="38"/>
      <c r="H81" s="34"/>
      <c r="I81" s="39"/>
      <c r="J81" s="36"/>
      <c r="K81" s="36">
        <f>H81*I81*J81</f>
        <v>0</v>
      </c>
      <c r="L81" s="37"/>
      <c r="M81" s="38"/>
      <c r="N81" s="34"/>
      <c r="O81" s="39"/>
      <c r="P81" s="36"/>
      <c r="Q81" s="36">
        <f>N81*O81*P81</f>
        <v>0</v>
      </c>
      <c r="R81" s="37"/>
      <c r="S81" s="38"/>
      <c r="T81" s="34"/>
      <c r="U81" s="39"/>
      <c r="V81" s="36"/>
      <c r="W81" s="36">
        <f>T81*U81*V81</f>
        <v>0</v>
      </c>
      <c r="X81" s="12"/>
      <c r="Y81" s="12"/>
    </row>
    <row r="82" spans="1:25" s="13" customFormat="1" ht="113.25" thickBot="1" x14ac:dyDescent="0.25">
      <c r="A82" s="55" t="s">
        <v>93</v>
      </c>
      <c r="B82" s="79"/>
      <c r="C82" s="103"/>
      <c r="D82" s="36">
        <f>D$14</f>
        <v>4575</v>
      </c>
      <c r="E82" s="36">
        <f>B82*C82*D82</f>
        <v>0</v>
      </c>
      <c r="F82" s="60"/>
      <c r="G82" s="59" t="s">
        <v>97</v>
      </c>
      <c r="H82" s="79"/>
      <c r="I82" s="39">
        <f>$C82</f>
        <v>0</v>
      </c>
      <c r="J82" s="36">
        <f>J$14</f>
        <v>4469</v>
      </c>
      <c r="K82" s="36">
        <f>H82*I82*J82</f>
        <v>0</v>
      </c>
      <c r="L82" s="60"/>
      <c r="M82" s="59" t="s">
        <v>97</v>
      </c>
      <c r="N82" s="79"/>
      <c r="O82" s="39">
        <f>$C82</f>
        <v>0</v>
      </c>
      <c r="P82" s="36">
        <f>P$14</f>
        <v>529</v>
      </c>
      <c r="Q82" s="36">
        <f>N82*O82*P82</f>
        <v>0</v>
      </c>
      <c r="R82" s="60"/>
      <c r="S82" s="59" t="s">
        <v>97</v>
      </c>
      <c r="T82" s="79"/>
      <c r="U82" s="39">
        <f>$C82</f>
        <v>0</v>
      </c>
      <c r="V82" s="36">
        <f>V$14</f>
        <v>2253</v>
      </c>
      <c r="W82" s="36">
        <f>T82*U82*V82</f>
        <v>0</v>
      </c>
      <c r="X82" s="12"/>
      <c r="Y82" s="12"/>
    </row>
    <row r="83" spans="1:25" s="13" customFormat="1" ht="12" x14ac:dyDescent="0.2">
      <c r="A83" s="25"/>
      <c r="B83" s="25"/>
      <c r="C83" s="25"/>
      <c r="D83" s="25"/>
      <c r="E83" s="25"/>
      <c r="F83" s="26"/>
      <c r="G83" s="15"/>
      <c r="H83" s="25"/>
      <c r="I83" s="25"/>
      <c r="J83" s="15"/>
      <c r="K83" s="25"/>
      <c r="L83" s="16"/>
      <c r="M83" s="15"/>
      <c r="N83" s="15"/>
      <c r="O83" s="15"/>
      <c r="P83" s="15"/>
      <c r="Q83" s="15"/>
      <c r="R83" s="16"/>
      <c r="S83" s="15"/>
      <c r="T83" s="15"/>
      <c r="U83" s="15"/>
      <c r="V83" s="15"/>
      <c r="W83" s="15"/>
      <c r="X83" s="12"/>
      <c r="Y83" s="12"/>
    </row>
    <row r="84" spans="1:25" s="13" customFormat="1" ht="12" x14ac:dyDescent="0.2">
      <c r="A84" s="25" t="s">
        <v>109</v>
      </c>
      <c r="B84" s="15"/>
      <c r="C84" s="81" t="s">
        <v>110</v>
      </c>
      <c r="D84" s="81"/>
      <c r="E84" s="82">
        <f>SUM(E16:E83)</f>
        <v>107537.88500000001</v>
      </c>
      <c r="F84" s="26"/>
      <c r="G84" s="15"/>
      <c r="H84" s="25"/>
      <c r="I84" s="81" t="s">
        <v>111</v>
      </c>
      <c r="J84" s="83"/>
      <c r="K84" s="82">
        <f>SUM(K16:K83)</f>
        <v>11200.131000000001</v>
      </c>
      <c r="L84" s="16"/>
      <c r="M84" s="15"/>
      <c r="N84" s="83" t="s">
        <v>112</v>
      </c>
      <c r="O84" s="83"/>
      <c r="P84" s="83"/>
      <c r="Q84" s="84">
        <f>SUM(Q16:Q83)</f>
        <v>34304.188000000002</v>
      </c>
      <c r="R84" s="16"/>
      <c r="S84" s="15"/>
      <c r="T84" s="15"/>
      <c r="U84" s="83" t="s">
        <v>113</v>
      </c>
      <c r="V84" s="83"/>
      <c r="W84" s="84">
        <f>SUM(W16:W83)</f>
        <v>6934.9449999999997</v>
      </c>
      <c r="X84" s="12"/>
      <c r="Y84" s="12"/>
    </row>
    <row r="85" spans="1:25" s="13" customFormat="1" ht="12" x14ac:dyDescent="0.2">
      <c r="A85" s="15"/>
      <c r="B85" s="15"/>
      <c r="C85" s="15"/>
      <c r="D85" s="15"/>
      <c r="E85" s="15"/>
      <c r="F85" s="16"/>
      <c r="G85" s="15"/>
      <c r="H85" s="15"/>
      <c r="I85" s="15"/>
      <c r="J85" s="15"/>
      <c r="K85" s="15"/>
      <c r="L85" s="16"/>
      <c r="M85" s="15"/>
      <c r="N85" s="15"/>
      <c r="O85" s="15"/>
      <c r="P85" s="15"/>
      <c r="Q85" s="15"/>
      <c r="R85" s="16"/>
      <c r="S85" s="15"/>
      <c r="T85" s="15"/>
      <c r="U85" s="15"/>
      <c r="V85" s="15"/>
      <c r="W85" s="15"/>
      <c r="X85" s="12"/>
      <c r="Y85" s="12"/>
    </row>
    <row r="86" spans="1:25" s="13" customFormat="1" ht="12" x14ac:dyDescent="0.2">
      <c r="A86" s="85" t="s">
        <v>114</v>
      </c>
      <c r="B86" s="15"/>
      <c r="C86" s="15"/>
      <c r="D86" s="15"/>
      <c r="E86" s="15"/>
      <c r="F86" s="16"/>
      <c r="G86" s="15"/>
      <c r="H86" s="15"/>
      <c r="I86" s="15"/>
      <c r="J86" s="15"/>
      <c r="K86" s="15"/>
      <c r="L86" s="16"/>
      <c r="M86" s="15"/>
      <c r="N86" s="15"/>
      <c r="O86" s="15"/>
      <c r="P86" s="15"/>
      <c r="Q86" s="15"/>
      <c r="R86" s="16"/>
      <c r="S86" s="15"/>
      <c r="T86" s="15"/>
      <c r="U86" s="15"/>
      <c r="V86" s="15"/>
      <c r="W86" s="15"/>
      <c r="X86" s="12"/>
      <c r="Y86" s="12"/>
    </row>
    <row r="87" spans="1:25" s="13" customFormat="1" ht="12" x14ac:dyDescent="0.2">
      <c r="A87" s="86">
        <f>E84+K84+Q84+W84</f>
        <v>159977.149</v>
      </c>
      <c r="B87" s="15"/>
      <c r="C87" s="15"/>
      <c r="D87" s="15"/>
      <c r="E87" s="15"/>
      <c r="F87" s="16"/>
      <c r="G87" s="15"/>
      <c r="H87" s="15"/>
      <c r="I87" s="15"/>
      <c r="J87" s="15"/>
      <c r="K87" s="15"/>
      <c r="L87" s="16"/>
      <c r="M87" s="15"/>
      <c r="N87" s="15"/>
      <c r="O87" s="15"/>
      <c r="P87" s="15"/>
      <c r="Q87" s="15"/>
      <c r="R87" s="16"/>
      <c r="S87" s="15"/>
      <c r="T87" s="15"/>
      <c r="U87" s="15"/>
      <c r="V87" s="15"/>
      <c r="W87" s="15"/>
      <c r="X87" s="12"/>
      <c r="Y87" s="12"/>
    </row>
    <row r="88" spans="1:25" s="13" customFormat="1" ht="12" x14ac:dyDescent="0.2">
      <c r="A88" s="12"/>
      <c r="B88" s="12"/>
      <c r="C88" s="12"/>
      <c r="D88" s="12"/>
      <c r="E88" s="12"/>
      <c r="F88" s="14"/>
      <c r="G88" s="12"/>
      <c r="H88" s="12"/>
      <c r="I88" s="12"/>
      <c r="J88" s="12"/>
      <c r="K88" s="12"/>
      <c r="L88" s="14"/>
      <c r="M88" s="12"/>
      <c r="N88" s="12"/>
      <c r="O88" s="12"/>
      <c r="P88" s="12"/>
      <c r="Q88" s="12"/>
      <c r="R88" s="14"/>
      <c r="S88" s="12"/>
      <c r="T88" s="12"/>
      <c r="U88" s="12"/>
      <c r="V88" s="12"/>
      <c r="W88" s="12"/>
      <c r="X88" s="12"/>
      <c r="Y88" s="12"/>
    </row>
    <row r="89" spans="1:25" x14ac:dyDescent="0.2">
      <c r="A89" s="4"/>
      <c r="B89" s="4"/>
      <c r="C89" s="4"/>
      <c r="D89" s="4"/>
      <c r="E89" s="4"/>
      <c r="F89" s="5"/>
      <c r="G89" s="4"/>
      <c r="H89" s="4"/>
      <c r="I89" s="4"/>
      <c r="J89" s="4"/>
      <c r="K89" s="4"/>
      <c r="L89" s="5"/>
      <c r="M89" s="4"/>
      <c r="N89" s="4"/>
      <c r="O89" s="4"/>
      <c r="P89" s="4"/>
      <c r="Q89" s="4"/>
      <c r="R89" s="5"/>
      <c r="S89" s="4"/>
      <c r="T89" s="4"/>
      <c r="U89" s="4"/>
      <c r="V89" s="4"/>
      <c r="W89" s="4"/>
      <c r="X89" s="4"/>
      <c r="Y89" s="4"/>
    </row>
    <row r="90" spans="1:25" x14ac:dyDescent="0.2">
      <c r="A90" s="4"/>
      <c r="B90" s="4"/>
      <c r="C90" s="4"/>
      <c r="D90" s="4"/>
      <c r="E90" s="4"/>
      <c r="F90" s="5"/>
      <c r="G90" s="4"/>
      <c r="H90" s="4"/>
      <c r="I90" s="4"/>
      <c r="J90" s="4"/>
      <c r="K90" s="4"/>
      <c r="L90" s="5"/>
      <c r="M90" s="4"/>
      <c r="N90" s="4"/>
      <c r="O90" s="4"/>
      <c r="P90" s="4"/>
      <c r="Q90" s="4"/>
      <c r="R90" s="5"/>
      <c r="S90" s="4"/>
      <c r="T90" s="4"/>
      <c r="U90" s="4"/>
      <c r="V90" s="4"/>
      <c r="W90" s="4"/>
      <c r="X90" s="4"/>
      <c r="Y90" s="4"/>
    </row>
    <row r="91" spans="1:25" x14ac:dyDescent="0.2">
      <c r="A91" s="4"/>
      <c r="B91" s="4"/>
      <c r="C91" s="4"/>
      <c r="D91" s="4"/>
      <c r="E91" s="4"/>
      <c r="F91" s="5"/>
      <c r="G91" s="4"/>
      <c r="H91" s="4"/>
      <c r="I91" s="4"/>
      <c r="J91" s="4"/>
      <c r="K91" s="4"/>
      <c r="L91" s="5"/>
      <c r="M91" s="4"/>
      <c r="N91" s="4"/>
      <c r="O91" s="4"/>
      <c r="P91" s="4"/>
      <c r="Q91" s="4"/>
      <c r="R91" s="5"/>
      <c r="S91" s="4"/>
      <c r="T91" s="4"/>
      <c r="U91" s="4"/>
      <c r="V91" s="4"/>
      <c r="W91" s="4"/>
      <c r="X91" s="4"/>
      <c r="Y91" s="4"/>
    </row>
    <row r="92" spans="1:25" x14ac:dyDescent="0.2">
      <c r="A92" s="4"/>
      <c r="B92" s="4"/>
      <c r="C92" s="4"/>
      <c r="D92" s="4"/>
      <c r="E92" s="4"/>
      <c r="F92" s="5"/>
      <c r="G92" s="4"/>
      <c r="H92" s="4"/>
      <c r="I92" s="4"/>
      <c r="J92" s="4"/>
      <c r="K92" s="4"/>
      <c r="L92" s="5"/>
      <c r="M92" s="4"/>
      <c r="N92" s="4"/>
      <c r="O92" s="4"/>
      <c r="P92" s="4"/>
      <c r="Q92" s="4"/>
      <c r="R92" s="5"/>
      <c r="S92" s="4"/>
      <c r="T92" s="4"/>
      <c r="U92" s="4"/>
      <c r="V92" s="4"/>
      <c r="W92" s="4"/>
      <c r="X92" s="4"/>
      <c r="Y92" s="4"/>
    </row>
  </sheetData>
  <sheetProtection formatCells="0"/>
  <mergeCells count="6">
    <mergeCell ref="A12:W12"/>
    <mergeCell ref="G33:G34"/>
    <mergeCell ref="G39:G40"/>
    <mergeCell ref="G22:G23"/>
    <mergeCell ref="G27:G28"/>
    <mergeCell ref="G30:G31"/>
  </mergeCells>
  <phoneticPr fontId="2" type="noConversion"/>
  <pageMargins left="0.5" right="0.5" top="1" bottom="0.5"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Sheet1!OLE_LINK1</vt:lpstr>
    </vt:vector>
  </TitlesOfParts>
  <Company>JMD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Hinchman</dc:creator>
  <cp:lastModifiedBy>Niedzwiecki, Emily</cp:lastModifiedBy>
  <cp:lastPrinted>2010-10-26T14:38:43Z</cp:lastPrinted>
  <dcterms:created xsi:type="dcterms:W3CDTF">2010-10-12T21:11:19Z</dcterms:created>
  <dcterms:modified xsi:type="dcterms:W3CDTF">2015-08-31T20:04:55Z</dcterms:modified>
</cp:coreProperties>
</file>