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chris.bachman\Desktop\Excel Forms\"/>
    </mc:Choice>
  </mc:AlternateContent>
  <xr:revisionPtr revIDLastSave="0" documentId="10_ncr:100000_{2DD52C36-90FA-4181-A1D1-49CB20B6879E}" xr6:coauthVersionLast="31" xr6:coauthVersionMax="31" xr10:uidLastSave="{00000000-0000-0000-0000-000000000000}"/>
  <workbookProtection workbookAlgorithmName="SHA-512" workbookHashValue="O+2Xv6F8+pPwOLuADvEPj20QHrrOnWnRQY2BAngsTe92WrJlGi/nOUfQD+kTei/knQ+CM4UtHfdlUJT7Qsmx3w==" workbookSaltValue="OJ9TvqVNJAhQAnp54rWAeQ==" workbookSpinCount="100000" lockStructure="1"/>
  <bookViews>
    <workbookView xWindow="0" yWindow="0" windowWidth="24585" windowHeight="7275" tabRatio="780" xr2:uid="{00000000-000D-0000-FFFF-FFFF00000000}"/>
  </bookViews>
  <sheets>
    <sheet name="Partner Info and ToC" sheetId="8" r:id="rId1"/>
    <sheet name="Compressor Engines" sheetId="7" r:id="rId2"/>
    <sheet name="Equipment Leaks" sheetId="6" r:id="rId3"/>
    <sheet name="Pneumatic Controllers" sheetId="10" r:id="rId4"/>
    <sheet name="Additional Activities" sheetId="1" r:id="rId5"/>
    <sheet name="references" sheetId="9" r:id="rId6"/>
    <sheet name="transmission_activities" sheetId="4" state="hidden" r:id="rId7"/>
    <sheet name="picklists" sheetId="2" state="hidden" r:id="rId8"/>
  </sheets>
  <definedNames>
    <definedName name="Average_Annual_Leak_Rate_per_Facility">references!$B$5</definedName>
    <definedName name="Average_hourly_reduction_potential">references!$B$10</definedName>
    <definedName name="default_CH4_content">references!$B$20</definedName>
    <definedName name="default_hours">references!$B$19</definedName>
    <definedName name="Efficiency">references!$B$6</definedName>
    <definedName name="partners">picklists!$E$2:$E$24</definedName>
    <definedName name="pneumatic_highbleed_EF">references!$B$16</definedName>
    <definedName name="pneumatic_lowbleed_EF">references!$B$15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0" l="1"/>
  <c r="C4" i="10"/>
  <c r="B19" i="9" l="1"/>
  <c r="J104" i="10"/>
  <c r="H104" i="10"/>
  <c r="F104" i="10"/>
  <c r="J103" i="10"/>
  <c r="H103" i="10"/>
  <c r="F103" i="10"/>
  <c r="J102" i="10"/>
  <c r="H102" i="10"/>
  <c r="F102" i="10"/>
  <c r="J101" i="10"/>
  <c r="H101" i="10"/>
  <c r="F101" i="10"/>
  <c r="J100" i="10"/>
  <c r="H100" i="10"/>
  <c r="F100" i="10"/>
  <c r="J99" i="10"/>
  <c r="H99" i="10"/>
  <c r="F99" i="10"/>
  <c r="J98" i="10"/>
  <c r="H98" i="10"/>
  <c r="F98" i="10"/>
  <c r="J97" i="10"/>
  <c r="H97" i="10"/>
  <c r="F97" i="10"/>
  <c r="J96" i="10"/>
  <c r="H96" i="10"/>
  <c r="F96" i="10"/>
  <c r="J95" i="10"/>
  <c r="H95" i="10"/>
  <c r="F95" i="10"/>
  <c r="J94" i="10"/>
  <c r="H94" i="10"/>
  <c r="F94" i="10"/>
  <c r="J93" i="10"/>
  <c r="H93" i="10"/>
  <c r="F93" i="10"/>
  <c r="J92" i="10"/>
  <c r="H92" i="10"/>
  <c r="F92" i="10"/>
  <c r="J91" i="10"/>
  <c r="H91" i="10"/>
  <c r="F91" i="10"/>
  <c r="J90" i="10"/>
  <c r="H90" i="10"/>
  <c r="F90" i="10"/>
  <c r="J89" i="10"/>
  <c r="H89" i="10"/>
  <c r="F89" i="10"/>
  <c r="J88" i="10"/>
  <c r="H88" i="10"/>
  <c r="F88" i="10"/>
  <c r="J87" i="10"/>
  <c r="H87" i="10"/>
  <c r="F87" i="10"/>
  <c r="J86" i="10"/>
  <c r="H86" i="10"/>
  <c r="F86" i="10"/>
  <c r="J85" i="10"/>
  <c r="H85" i="10"/>
  <c r="F85" i="10"/>
  <c r="J84" i="10"/>
  <c r="H84" i="10"/>
  <c r="F84" i="10"/>
  <c r="J83" i="10"/>
  <c r="H83" i="10"/>
  <c r="F83" i="10"/>
  <c r="J82" i="10"/>
  <c r="H82" i="10"/>
  <c r="F82" i="10"/>
  <c r="J81" i="10"/>
  <c r="H81" i="10"/>
  <c r="F81" i="10"/>
  <c r="J80" i="10"/>
  <c r="H80" i="10"/>
  <c r="F80" i="10"/>
  <c r="J79" i="10"/>
  <c r="H79" i="10"/>
  <c r="F79" i="10"/>
  <c r="J78" i="10"/>
  <c r="H78" i="10"/>
  <c r="F78" i="10"/>
  <c r="J77" i="10"/>
  <c r="H77" i="10"/>
  <c r="F77" i="10"/>
  <c r="J76" i="10"/>
  <c r="H76" i="10"/>
  <c r="F76" i="10"/>
  <c r="J75" i="10"/>
  <c r="H75" i="10"/>
  <c r="F75" i="10"/>
  <c r="J74" i="10"/>
  <c r="H74" i="10"/>
  <c r="F74" i="10"/>
  <c r="J73" i="10"/>
  <c r="H73" i="10"/>
  <c r="F73" i="10"/>
  <c r="J72" i="10"/>
  <c r="H72" i="10"/>
  <c r="F72" i="10"/>
  <c r="J71" i="10"/>
  <c r="H71" i="10"/>
  <c r="F71" i="10"/>
  <c r="J70" i="10"/>
  <c r="H70" i="10"/>
  <c r="F70" i="10"/>
  <c r="J69" i="10"/>
  <c r="H69" i="10"/>
  <c r="F69" i="10"/>
  <c r="J68" i="10"/>
  <c r="H68" i="10"/>
  <c r="F68" i="10"/>
  <c r="J67" i="10"/>
  <c r="H67" i="10"/>
  <c r="F67" i="10"/>
  <c r="J66" i="10"/>
  <c r="H66" i="10"/>
  <c r="F66" i="10"/>
  <c r="J65" i="10"/>
  <c r="H65" i="10"/>
  <c r="F65" i="10"/>
  <c r="J64" i="10"/>
  <c r="H64" i="10"/>
  <c r="F64" i="10"/>
  <c r="J63" i="10"/>
  <c r="H63" i="10"/>
  <c r="F63" i="10"/>
  <c r="J62" i="10"/>
  <c r="H62" i="10"/>
  <c r="F62" i="10"/>
  <c r="J61" i="10"/>
  <c r="H61" i="10"/>
  <c r="F61" i="10"/>
  <c r="J60" i="10"/>
  <c r="H60" i="10"/>
  <c r="F60" i="10"/>
  <c r="J59" i="10"/>
  <c r="H59" i="10"/>
  <c r="F59" i="10"/>
  <c r="J58" i="10"/>
  <c r="H58" i="10"/>
  <c r="F58" i="10"/>
  <c r="J57" i="10"/>
  <c r="H57" i="10"/>
  <c r="F57" i="10"/>
  <c r="J56" i="10"/>
  <c r="H56" i="10"/>
  <c r="F56" i="10"/>
  <c r="J55" i="10"/>
  <c r="H55" i="10"/>
  <c r="F55" i="10"/>
  <c r="J54" i="10"/>
  <c r="H54" i="10"/>
  <c r="F54" i="10"/>
  <c r="J53" i="10"/>
  <c r="H53" i="10"/>
  <c r="F53" i="10"/>
  <c r="J52" i="10"/>
  <c r="H52" i="10"/>
  <c r="F52" i="10"/>
  <c r="J51" i="10"/>
  <c r="H51" i="10"/>
  <c r="F51" i="10"/>
  <c r="J50" i="10"/>
  <c r="H50" i="10"/>
  <c r="F50" i="10"/>
  <c r="J49" i="10"/>
  <c r="H49" i="10"/>
  <c r="F49" i="10"/>
  <c r="J48" i="10"/>
  <c r="H48" i="10"/>
  <c r="F48" i="10"/>
  <c r="J47" i="10"/>
  <c r="H47" i="10"/>
  <c r="F47" i="10"/>
  <c r="J46" i="10"/>
  <c r="H46" i="10"/>
  <c r="F46" i="10"/>
  <c r="J45" i="10"/>
  <c r="H45" i="10"/>
  <c r="F45" i="10"/>
  <c r="J44" i="10"/>
  <c r="H44" i="10"/>
  <c r="F44" i="10"/>
  <c r="J43" i="10"/>
  <c r="H43" i="10"/>
  <c r="F43" i="10"/>
  <c r="J42" i="10"/>
  <c r="H42" i="10"/>
  <c r="F42" i="10"/>
  <c r="J41" i="10"/>
  <c r="H41" i="10"/>
  <c r="F41" i="10"/>
  <c r="J40" i="10"/>
  <c r="H40" i="10"/>
  <c r="F40" i="10"/>
  <c r="J39" i="10"/>
  <c r="H39" i="10"/>
  <c r="F39" i="10"/>
  <c r="J38" i="10"/>
  <c r="H38" i="10"/>
  <c r="F38" i="10"/>
  <c r="J37" i="10"/>
  <c r="H37" i="10"/>
  <c r="F37" i="10"/>
  <c r="J36" i="10"/>
  <c r="H36" i="10"/>
  <c r="F36" i="10"/>
  <c r="J35" i="10"/>
  <c r="H35" i="10"/>
  <c r="F35" i="10"/>
  <c r="J34" i="10"/>
  <c r="H34" i="10"/>
  <c r="F34" i="10"/>
  <c r="J33" i="10"/>
  <c r="H33" i="10"/>
  <c r="F33" i="10"/>
  <c r="J32" i="10"/>
  <c r="H32" i="10"/>
  <c r="F32" i="10"/>
  <c r="J31" i="10"/>
  <c r="H31" i="10"/>
  <c r="F31" i="10"/>
  <c r="J30" i="10"/>
  <c r="H30" i="10"/>
  <c r="F30" i="10"/>
  <c r="J29" i="10"/>
  <c r="H29" i="10"/>
  <c r="F29" i="10"/>
  <c r="J28" i="10"/>
  <c r="H28" i="10"/>
  <c r="F28" i="10"/>
  <c r="J27" i="10"/>
  <c r="H27" i="10"/>
  <c r="F27" i="10"/>
  <c r="J26" i="10"/>
  <c r="H26" i="10"/>
  <c r="F26" i="10"/>
  <c r="J25" i="10"/>
  <c r="H25" i="10"/>
  <c r="F25" i="10"/>
  <c r="J24" i="10"/>
  <c r="H24" i="10"/>
  <c r="F24" i="10"/>
  <c r="J23" i="10"/>
  <c r="H23" i="10"/>
  <c r="F23" i="10"/>
  <c r="J22" i="10"/>
  <c r="H22" i="10"/>
  <c r="F22" i="10"/>
  <c r="J21" i="10"/>
  <c r="H21" i="10"/>
  <c r="F21" i="10"/>
  <c r="J20" i="10"/>
  <c r="H20" i="10"/>
  <c r="F20" i="10"/>
  <c r="J19" i="10"/>
  <c r="H19" i="10"/>
  <c r="F19" i="10"/>
  <c r="J18" i="10"/>
  <c r="H18" i="10"/>
  <c r="F18" i="10"/>
  <c r="J17" i="10"/>
  <c r="H17" i="10"/>
  <c r="F17" i="10"/>
  <c r="J16" i="10"/>
  <c r="H16" i="10"/>
  <c r="F16" i="10"/>
  <c r="J15" i="10"/>
  <c r="H15" i="10"/>
  <c r="F15" i="10"/>
  <c r="J14" i="10"/>
  <c r="H14" i="10"/>
  <c r="F14" i="10"/>
  <c r="J13" i="10"/>
  <c r="H13" i="10"/>
  <c r="F13" i="10"/>
  <c r="J12" i="10"/>
  <c r="H12" i="10"/>
  <c r="F12" i="10"/>
  <c r="J11" i="10"/>
  <c r="H11" i="10"/>
  <c r="F11" i="10"/>
  <c r="J10" i="10"/>
  <c r="H10" i="10"/>
  <c r="F10" i="10"/>
  <c r="J9" i="10"/>
  <c r="H9" i="10"/>
  <c r="F9" i="10"/>
  <c r="J8" i="10"/>
  <c r="H8" i="10"/>
  <c r="F8" i="10"/>
  <c r="J7" i="10"/>
  <c r="H7" i="10"/>
  <c r="F7" i="10"/>
  <c r="J6" i="10"/>
  <c r="H6" i="10"/>
  <c r="F6" i="10"/>
  <c r="J5" i="10"/>
  <c r="H5" i="10"/>
  <c r="F5" i="10"/>
  <c r="G104" i="6" l="1"/>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G6" i="6"/>
  <c r="G5" i="6"/>
  <c r="G4" i="6"/>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P104" i="7" l="1"/>
  <c r="P103" i="7"/>
  <c r="P102" i="7"/>
  <c r="P101" i="7"/>
  <c r="P100" i="7"/>
  <c r="P99" i="7"/>
  <c r="P98" i="7"/>
  <c r="P97" i="7"/>
  <c r="P96" i="7"/>
  <c r="P95" i="7"/>
  <c r="P94" i="7"/>
  <c r="P93" i="7"/>
  <c r="P92" i="7"/>
  <c r="P91" i="7"/>
  <c r="P90" i="7"/>
  <c r="P89" i="7"/>
  <c r="P88" i="7"/>
  <c r="P87" i="7"/>
  <c r="P86" i="7"/>
  <c r="P85" i="7"/>
  <c r="P84" i="7"/>
  <c r="P83" i="7"/>
  <c r="P82" i="7"/>
  <c r="P81" i="7"/>
  <c r="P80" i="7"/>
  <c r="P79" i="7"/>
  <c r="P78" i="7"/>
  <c r="P77" i="7"/>
  <c r="P76" i="7"/>
  <c r="P75" i="7"/>
  <c r="P74" i="7"/>
  <c r="P73" i="7"/>
  <c r="P72" i="7"/>
  <c r="P71" i="7"/>
  <c r="P70" i="7"/>
  <c r="P69" i="7"/>
  <c r="P68" i="7"/>
  <c r="P67" i="7"/>
  <c r="P66" i="7"/>
  <c r="P65" i="7"/>
  <c r="P64" i="7"/>
  <c r="P63" i="7"/>
  <c r="P62" i="7"/>
  <c r="P61" i="7"/>
  <c r="P60" i="7"/>
  <c r="P59" i="7"/>
  <c r="P58" i="7"/>
  <c r="P57" i="7"/>
  <c r="P56" i="7"/>
  <c r="P55" i="7"/>
  <c r="P54" i="7"/>
  <c r="P53" i="7"/>
  <c r="P52" i="7"/>
  <c r="P51" i="7"/>
  <c r="P50" i="7"/>
  <c r="P49" i="7"/>
  <c r="P48" i="7"/>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B104" i="7" l="1"/>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E4" i="1" l="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E103" i="1" l="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alcChain>
</file>

<file path=xl/sharedStrings.xml><?xml version="1.0" encoding="utf-8"?>
<sst xmlns="http://schemas.openxmlformats.org/spreadsheetml/2006/main" count="208" uniqueCount="178">
  <si>
    <t>Basis for Emission Reduction Estimate</t>
  </si>
  <si>
    <t>Activity Name</t>
  </si>
  <si>
    <t>Sunset</t>
  </si>
  <si>
    <t>Convert to instrument air systems</t>
  </si>
  <si>
    <t>Convert natural gas-fired generator to solar power</t>
  </si>
  <si>
    <t>Convert natural gas-driven chemical pumps</t>
  </si>
  <si>
    <t>DI&amp;M: survey and repair leaks</t>
  </si>
  <si>
    <t>Eliminate unnecessary equipment and/or systems</t>
  </si>
  <si>
    <t>Identify and Replace High-Bleed Pneumatic Devices</t>
  </si>
  <si>
    <t>Improve system design/operation</t>
  </si>
  <si>
    <t>Inject blowdown gas into low pressure mains or fuel gas system</t>
  </si>
  <si>
    <t>Install electric motor starters</t>
  </si>
  <si>
    <t>Install flares</t>
  </si>
  <si>
    <t>Redesign blowdown/alter ESD practices</t>
  </si>
  <si>
    <t>Reduce gas venting with fewer compressor startups and improved ignition</t>
  </si>
  <si>
    <t>Reduce/downgrade system pressure</t>
  </si>
  <si>
    <t>Reduced emissions through third-party damage prevention</t>
  </si>
  <si>
    <t>Replace compressor rod packing systems</t>
  </si>
  <si>
    <t>Test and repair pressure safety valves</t>
  </si>
  <si>
    <t>Use add-on controls to reduce emissions from pneumatics</t>
  </si>
  <si>
    <t>Use hot taps for in-service pipeline connections</t>
  </si>
  <si>
    <t>Use pipeline pump-down techniques to lower gas line pressure</t>
  </si>
  <si>
    <t>Years</t>
  </si>
  <si>
    <t>Gas Value</t>
  </si>
  <si>
    <t>Yes</t>
  </si>
  <si>
    <t>No</t>
  </si>
  <si>
    <t>N/A</t>
  </si>
  <si>
    <t>AutoCalcSunset</t>
  </si>
  <si>
    <t>Automatically calculate sunsets?</t>
  </si>
  <si>
    <t>Total Methane Emission Reduction 
(Mcf/yr)</t>
  </si>
  <si>
    <t>Start Year</t>
  </si>
  <si>
    <t>End Year</t>
  </si>
  <si>
    <t>Automate compressor systems operations to reduce venting</t>
  </si>
  <si>
    <t>Close valves during repair to minimize blowdown</t>
  </si>
  <si>
    <t>Convert pneumatic devices to mechanical controls</t>
  </si>
  <si>
    <t>Design isolation valves to minimize gas blowdown volumes</t>
  </si>
  <si>
    <t>DI&amp;M at compressor stations</t>
  </si>
  <si>
    <t>DI&amp;M at remote sites</t>
  </si>
  <si>
    <t>DI&amp;M: aerial leak detection using laser and/or infrared technology</t>
  </si>
  <si>
    <t>DI&amp;M: inspect/repair compressor station blowdown valves</t>
  </si>
  <si>
    <t>DI&amp;M: leak detection using IR camera/optical imaging</t>
  </si>
  <si>
    <t>DI&amp;M: leak detection using ultrasound</t>
  </si>
  <si>
    <t>Directed Inspection and Maintenance at Compressor Stations</t>
  </si>
  <si>
    <t>Inspect/repair valves during pipeline replacement</t>
  </si>
  <si>
    <t>Install automated air/fuel ratio controls</t>
  </si>
  <si>
    <t>Install condensers on glycol dehydrators</t>
  </si>
  <si>
    <t>Install electric compressors</t>
  </si>
  <si>
    <t>Install electric motors</t>
  </si>
  <si>
    <t>Install flash gas compressors</t>
  </si>
  <si>
    <t>Install flash tank separators/controls on Tran. sector glycol dehydrators</t>
  </si>
  <si>
    <t>Install lean burn compressor</t>
  </si>
  <si>
    <t>Install no bleed controllers</t>
  </si>
  <si>
    <t>Install vapor recovery units on pipeline liquid/condensate tanks</t>
  </si>
  <si>
    <t>Lower compressor purge pressure for shutdown</t>
  </si>
  <si>
    <t>Move in fire gates at compressors</t>
  </si>
  <si>
    <t>Pipeline replacement and repair</t>
  </si>
  <si>
    <t>Recover gas from pipeline pigging operations</t>
  </si>
  <si>
    <t>Reduce emissions when taking compressors offline</t>
  </si>
  <si>
    <t>Reduce glycol circulation rates in dehydrators</t>
  </si>
  <si>
    <t>Reduce meter run blowdowns</t>
  </si>
  <si>
    <t>Replace aged heaters with new efficient gas fired heaters</t>
  </si>
  <si>
    <t>Replace bi-directional orifice meter w/ ultrasonic meters</t>
  </si>
  <si>
    <t>Replace compressor cylinder unloaders</t>
  </si>
  <si>
    <t>Replace gas starters with air or nitrogen</t>
  </si>
  <si>
    <t>Replace glycol dehydrator w/ separator and in-line heaters</t>
  </si>
  <si>
    <t>Replace wet compressor seals with dry seals</t>
  </si>
  <si>
    <t>Require improvements in quality of gas received</t>
  </si>
  <si>
    <t>Reroute dehydrators/tank vents to flare or station suction</t>
  </si>
  <si>
    <t>Reroute glycol skimmer gas</t>
  </si>
  <si>
    <t>Switch from underbalanced to overbalanced drilling in gas storage field</t>
  </si>
  <si>
    <t>Use composite wrap repair</t>
  </si>
  <si>
    <t>Use inert gas/pigs for pipeline purges</t>
  </si>
  <si>
    <t>Use of Turbines at Compressor Stations</t>
  </si>
  <si>
    <t>Use of YALE closures for ESD testing</t>
  </si>
  <si>
    <t>Calculate Using Default</t>
  </si>
  <si>
    <t>Calculate Using Standard Calculation</t>
  </si>
  <si>
    <t>Other Calculation</t>
  </si>
  <si>
    <t>Year</t>
  </si>
  <si>
    <t>Total Number of Surveys Conducted</t>
  </si>
  <si>
    <t>Total Number of Leaks Found</t>
  </si>
  <si>
    <t>Total Number of Leaks Repaired</t>
  </si>
  <si>
    <t>Total Number of Facilities at Which Leaks Repaired</t>
  </si>
  <si>
    <t>Total Methane Emission Reduction Based on Actual Field Measurement or Other Assumptions
(Mcf/yr)</t>
  </si>
  <si>
    <t>Number of Turbines Installed</t>
  </si>
  <si>
    <t>Horsepower of Turbine Engines Installed (average)</t>
  </si>
  <si>
    <t>Hours Turbine Engines were Used (average)</t>
  </si>
  <si>
    <t>Number of Reciprocated Engines Retired</t>
  </si>
  <si>
    <t>Emisison Rate of Reciprocated Engines Retired (Mcf CH4/MMcf of fuel used)</t>
  </si>
  <si>
    <t>Fuel Consumption of Reciprocated Engines Retired (MMcf/hr)</t>
  </si>
  <si>
    <t>Emisison Rate of Turbines Installed (Mcf CH4/MMcf of fuel used)</t>
  </si>
  <si>
    <t>Fuel Consumption of Turbines Installed (MMcf/hr)</t>
  </si>
  <si>
    <t>Calculated Total Methane Emission Reduction Based on Standard Calculation {([Number of Reciprocated Engines Retired]x[Emissions Rate of Reciprocated Engine Retired]x[Fuel Consumption of Reciprocated Engine Retired])-([Number of Turbines Installed]x[Emissions Rate of Turbines Installed]x[Fuel Consumption of Turbines Installed])}</t>
  </si>
  <si>
    <t>Total Methane Emission Reduction Based on Other Assumptions
(Mcf/yr)</t>
  </si>
  <si>
    <t>partnerName</t>
  </si>
  <si>
    <t>Black Hills Energy</t>
  </si>
  <si>
    <t>Central Valley Gas Storage, L.L.C.</t>
  </si>
  <si>
    <t>Consumers Energy</t>
  </si>
  <si>
    <t>Dominion Energy Transmission, Inc.</t>
  </si>
  <si>
    <t>DTE Energy - MichCon</t>
  </si>
  <si>
    <t>Enbridge, Inc.</t>
  </si>
  <si>
    <t>Iroquois Gas Transmission System</t>
  </si>
  <si>
    <t>Kern River Gas Transmission Company</t>
  </si>
  <si>
    <t>Kinder Morgan</t>
  </si>
  <si>
    <t>New Mexico Gas Company</t>
  </si>
  <si>
    <t>Northern Natural Gas</t>
  </si>
  <si>
    <t>ONEOK Partners</t>
  </si>
  <si>
    <t>Pacific Gas &amp; Electric Company</t>
  </si>
  <si>
    <t>Piedmont Natural Gas Company, Inc.</t>
  </si>
  <si>
    <t>Southwest Gas Corporation</t>
  </si>
  <si>
    <t>Spectra Energy Transmission</t>
  </si>
  <si>
    <t>Williams Gas Pipeline</t>
  </si>
  <si>
    <t>Williams Gas Pipeline - Transco and Northwest Pipeline</t>
  </si>
  <si>
    <r>
      <t>FORM VERSION: REPORTING SEASON 20</t>
    </r>
    <r>
      <rPr>
        <i/>
        <sz val="11"/>
        <color rgb="FFFF0000"/>
        <rFont val="Calibri"/>
        <family val="2"/>
        <scheme val="minor"/>
      </rPr>
      <t>XX</t>
    </r>
  </si>
  <si>
    <t>Partner Name</t>
  </si>
  <si>
    <t>Reporting Year</t>
  </si>
  <si>
    <r>
      <t>20</t>
    </r>
    <r>
      <rPr>
        <sz val="11"/>
        <color rgb="FFFF0000"/>
        <rFont val="Calibri"/>
        <family val="2"/>
        <scheme val="minor"/>
      </rPr>
      <t>XX</t>
    </r>
  </si>
  <si>
    <t>Use the Table of Contents below to navigate to the different tabs of the form. You can use column B to indicate if you reported data on a specific tab.</t>
  </si>
  <si>
    <t>Distribution Emission Sources</t>
  </si>
  <si>
    <t>Data Reported</t>
  </si>
  <si>
    <t>Information</t>
  </si>
  <si>
    <t>Equipment Leaks</t>
  </si>
  <si>
    <t>Natural Gas STAR Annual Report - Transmission Segment</t>
  </si>
  <si>
    <t>Pneumatic Controllers</t>
  </si>
  <si>
    <t>Additional Transmission Activities</t>
  </si>
  <si>
    <t>Replace reciprocating engines with turbines</t>
  </si>
  <si>
    <t>Directed inspection and maintenance at compressor stations</t>
  </si>
  <si>
    <t>Convert high-bleed controllers to low-bleed; convert high-bleed or low-bleed controllers to zero-emitting controllers; remove controllers from service with no replacement</t>
  </si>
  <si>
    <t>Use this tab to report all other methane reductions in the Transmission segment. You will be able to select the technology/practice used from the list of Natural Gas STAR Partner Reported Opportunities. If the activity you are reporting is not included in the list, please contact EPA at GasSTAR@epa.gov</t>
  </si>
  <si>
    <t>Return to Table of Contents</t>
  </si>
  <si>
    <t>Compressor Engines</t>
  </si>
  <si>
    <t>Calculation Method: Default, Standard, or Other</t>
  </si>
  <si>
    <t>Calculation Method: Default or Other</t>
  </si>
  <si>
    <t>Eligible Sunset Years 
for this Activity</t>
  </si>
  <si>
    <t>Select the Activity</t>
  </si>
  <si>
    <t>Columbia Gas Transmission (TransCanada)</t>
  </si>
  <si>
    <t>Columbia Gulf Transmission (TransCanada)</t>
  </si>
  <si>
    <t>Dominion Energy Carolina Gas Transmission, LLC</t>
  </si>
  <si>
    <t>Southern California Gas (a Sempra Energy Utility)</t>
  </si>
  <si>
    <t>Vermont Gas</t>
  </si>
  <si>
    <t>mcf/yr</t>
  </si>
  <si>
    <t>percent (expressed as decimal)</t>
  </si>
  <si>
    <t>Replace Reciprocating Engines with Turbines</t>
  </si>
  <si>
    <t>scf/hp/hr</t>
  </si>
  <si>
    <t>Reciprocating compressor exhaust methane emission factor is 0.24 scf/HP-hour. Turbine compressor drivers emission factor is 0.0057 scf/HP-hour. The difference is 0.234 scf/HP-hour.</t>
  </si>
  <si>
    <t>Measurement data</t>
  </si>
  <si>
    <t>Engineering calculations</t>
  </si>
  <si>
    <t>Modeling</t>
  </si>
  <si>
    <t>Emission factor</t>
  </si>
  <si>
    <t>Other (specify)</t>
  </si>
  <si>
    <t>Convert high-bleed to low-bleed</t>
  </si>
  <si>
    <t>Convert high-bleed to zero-bleed/remove from service</t>
  </si>
  <si>
    <t>Convert low-bleed to zero-bleed/remove from service</t>
  </si>
  <si>
    <t>New or Ongoing?</t>
  </si>
  <si>
    <t>Number of controllers converted</t>
  </si>
  <si>
    <t>Calculated Total Methane Emission Reductions
(Mcf/yr)</t>
  </si>
  <si>
    <t>Number of controllers converted/removed from service</t>
  </si>
  <si>
    <t>Provide additional comments or detail about how your company implemented this BMP</t>
  </si>
  <si>
    <t>Emission Factors</t>
  </si>
  <si>
    <t>Low Continuous Bleed Pneumatic Device Vents</t>
  </si>
  <si>
    <t>scf whole gas / hr / device</t>
  </si>
  <si>
    <t>High Continuous Bleed Pneumatic Device Vents</t>
  </si>
  <si>
    <t>Default Values</t>
  </si>
  <si>
    <t>Operating hours</t>
  </si>
  <si>
    <t>Assumes 24/7 operation all year</t>
  </si>
  <si>
    <t xml:space="preserve">Methane content of natural gas </t>
  </si>
  <si>
    <t>Source: 40 CFR 98.233(u)(2)(iii)</t>
  </si>
  <si>
    <t xml:space="preserve">This sheet summarizes values used in calculations in this workbook. If you have questions on any of the values used, please contact EPA at GasSTAR@epa.gov </t>
  </si>
  <si>
    <t>Source: 40 CFR 98, Table W-3B</t>
  </si>
  <si>
    <t>Explain Reduction Calculation Used</t>
  </si>
  <si>
    <t>Describe how your company implemented this activity (e.g., number of units installed or other activities conducted)</t>
  </si>
  <si>
    <t>Automatically calculate sunsets  (if Sunset Years &gt;1)?</t>
  </si>
  <si>
    <t>The public reporting and recordkeeping burden for this collection of information is estimated to average 51 hours for each new response and 25 hours for subsequent responses.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 in any correspondence. Do not send the completed form to this address.</t>
  </si>
  <si>
    <r>
      <t>Efficiency</t>
    </r>
    <r>
      <rPr>
        <vertAlign val="superscript"/>
        <sz val="11"/>
        <color theme="1"/>
        <rFont val="Calibri"/>
        <family val="2"/>
        <scheme val="minor"/>
      </rPr>
      <t>2</t>
    </r>
  </si>
  <si>
    <r>
      <t>Average hourly reduction potential</t>
    </r>
    <r>
      <rPr>
        <vertAlign val="superscript"/>
        <sz val="11"/>
        <color theme="1"/>
        <rFont val="Calibri"/>
        <family val="2"/>
        <scheme val="minor"/>
      </rPr>
      <t>3</t>
    </r>
    <r>
      <rPr>
        <sz val="11"/>
        <color theme="1"/>
        <rFont val="Calibri"/>
        <family val="2"/>
        <scheme val="minor"/>
      </rPr>
      <t xml:space="preserve"> </t>
    </r>
  </si>
  <si>
    <r>
      <rPr>
        <vertAlign val="superscript"/>
        <sz val="11"/>
        <color theme="1"/>
        <rFont val="Calibri"/>
        <family val="2"/>
        <scheme val="minor"/>
      </rPr>
      <t>1</t>
    </r>
    <r>
      <rPr>
        <sz val="11"/>
        <color theme="1"/>
        <rFont val="Calibri"/>
        <family val="2"/>
        <scheme val="minor"/>
      </rPr>
      <t xml:space="preserve">  Derived from EPA Report to Congress, 1993. </t>
    </r>
  </si>
  <si>
    <r>
      <rPr>
        <vertAlign val="superscript"/>
        <sz val="11"/>
        <color theme="1"/>
        <rFont val="Calibri"/>
        <family val="2"/>
        <scheme val="minor"/>
      </rPr>
      <t>2</t>
    </r>
    <r>
      <rPr>
        <sz val="11"/>
        <color theme="1"/>
        <rFont val="Calibri"/>
        <family val="2"/>
        <scheme val="minor"/>
      </rPr>
      <t xml:space="preserve">  Derived from “Cost Effective Leak Mitigation at Natural Gas Transmission Compressor Stations,” sponsored by the Pipeline Research Committee International (PRCI), EPA and GRI, 1999.</t>
    </r>
  </si>
  <si>
    <r>
      <rPr>
        <vertAlign val="superscript"/>
        <sz val="11"/>
        <color theme="1"/>
        <rFont val="Calibri"/>
        <family val="2"/>
        <scheme val="minor"/>
      </rPr>
      <t>3</t>
    </r>
    <r>
      <rPr>
        <sz val="11"/>
        <color theme="1"/>
        <rFont val="Calibri"/>
        <family val="2"/>
        <scheme val="minor"/>
      </rPr>
      <t xml:space="preserve">  Derived from “Methane Emissions from the Natural Gas Industry,” Volume 6, Vented and Combustion Source Summary, co-sponsored by the Gas Research Institute and EPA, June 1996.</t>
    </r>
  </si>
  <si>
    <r>
      <t>Average Annual Leak Rate per Facility</t>
    </r>
    <r>
      <rPr>
        <vertAlign val="superscript"/>
        <sz val="11"/>
        <color theme="1"/>
        <rFont val="Calibri"/>
        <family val="2"/>
        <scheme val="minor"/>
      </rPr>
      <t>1</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</si>
</sst>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7" x14ac:knownFonts="1">
    <font>
      <sz val="11"/>
      <color theme="1"/>
      <name val="Calibri"/>
      <family val="2"/>
      <scheme val="minor"/>
    </font>
    <font>
      <sz val="11"/>
      <color indexed="8"/>
      <name val="Calibri"/>
      <family val="2"/>
    </font>
    <font>
      <sz val="10"/>
      <color indexed="8"/>
      <name val="Arial"/>
      <family val="2"/>
    </font>
    <font>
      <sz val="11"/>
      <color rgb="FFFF0000"/>
      <name val="Calibri"/>
      <family val="2"/>
      <scheme val="minor"/>
    </font>
    <font>
      <b/>
      <sz val="11"/>
      <color theme="1"/>
      <name val="Calibri"/>
      <family val="2"/>
      <scheme val="minor"/>
    </font>
    <font>
      <sz val="10"/>
      <color indexed="8"/>
      <name val="Arial"/>
      <family val="2"/>
    </font>
    <font>
      <sz val="11"/>
      <color indexed="8"/>
      <name val="Calibri"/>
      <family val="2"/>
    </font>
    <font>
      <u/>
      <sz val="11"/>
      <color theme="10"/>
      <name val="Calibri"/>
      <family val="2"/>
      <scheme val="minor"/>
    </font>
    <font>
      <b/>
      <sz val="13"/>
      <color theme="1"/>
      <name val="Calibri"/>
      <family val="2"/>
      <scheme val="minor"/>
    </font>
    <font>
      <i/>
      <sz val="11"/>
      <color theme="1"/>
      <name val="Calibri"/>
      <family val="2"/>
      <scheme val="minor"/>
    </font>
    <font>
      <i/>
      <sz val="11"/>
      <color rgb="FFFF0000"/>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i/>
      <sz val="11"/>
      <name val="Calibri"/>
      <family val="2"/>
      <scheme val="minor"/>
    </font>
    <font>
      <sz val="9"/>
      <color theme="1"/>
      <name val="Arial"/>
      <family val="2"/>
    </font>
    <font>
      <vertAlign val="superscript"/>
      <sz val="11"/>
      <color theme="1"/>
      <name val="Calibri"/>
      <family val="2"/>
      <scheme val="minor"/>
    </font>
  </fonts>
  <fills count="8">
    <fill>
      <patternFill patternType="none"/>
    </fill>
    <fill>
      <patternFill patternType="gray125"/>
    </fill>
    <fill>
      <patternFill patternType="solid">
        <fgColor indexed="22"/>
        <bgColor indexed="0"/>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1"/>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right style="thin">
        <color indexed="64"/>
      </right>
      <top style="thin">
        <color indexed="64"/>
      </top>
      <bottom style="thin">
        <color indexed="64"/>
      </bottom>
      <diagonal/>
    </border>
    <border>
      <left/>
      <right style="thin">
        <color auto="1"/>
      </right>
      <top style="thin">
        <color auto="1"/>
      </top>
      <bottom style="medium">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medium">
        <color auto="1"/>
      </left>
      <right style="medium">
        <color auto="1"/>
      </right>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thin">
        <color indexed="64"/>
      </left>
      <right style="medium">
        <color auto="1"/>
      </right>
      <top style="medium">
        <color indexed="64"/>
      </top>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right/>
      <top/>
      <bottom style="thin">
        <color indexed="64"/>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top style="thin">
        <color auto="1"/>
      </top>
      <bottom style="medium">
        <color indexed="64"/>
      </bottom>
      <diagonal/>
    </border>
    <border>
      <left style="medium">
        <color indexed="64"/>
      </left>
      <right style="thin">
        <color auto="1"/>
      </right>
      <top style="thin">
        <color auto="1"/>
      </top>
      <bottom style="medium">
        <color indexed="64"/>
      </bottom>
      <diagonal/>
    </border>
    <border>
      <left/>
      <right style="medium">
        <color auto="1"/>
      </right>
      <top style="thin">
        <color auto="1"/>
      </top>
      <bottom style="medium">
        <color auto="1"/>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style="medium">
        <color auto="1"/>
      </right>
      <top style="medium">
        <color auto="1"/>
      </top>
      <bottom/>
      <diagonal/>
    </border>
    <border>
      <left style="medium">
        <color auto="1"/>
      </left>
      <right/>
      <top style="medium">
        <color auto="1"/>
      </top>
      <bottom/>
      <diagonal/>
    </border>
    <border>
      <left style="thin">
        <color auto="1"/>
      </left>
      <right style="medium">
        <color auto="1"/>
      </right>
      <top style="thin">
        <color indexed="64"/>
      </top>
      <bottom style="thin">
        <color indexed="64"/>
      </bottom>
      <diagonal/>
    </border>
    <border>
      <left style="thin">
        <color indexed="64"/>
      </left>
      <right/>
      <top/>
      <bottom style="thin">
        <color indexed="64"/>
      </bottom>
      <diagonal/>
    </border>
    <border>
      <left style="thin">
        <color auto="1"/>
      </left>
      <right style="medium">
        <color auto="1"/>
      </right>
      <top/>
      <bottom style="medium">
        <color indexed="64"/>
      </bottom>
      <diagonal/>
    </border>
    <border>
      <left style="medium">
        <color auto="1"/>
      </left>
      <right style="thin">
        <color auto="1"/>
      </right>
      <top/>
      <bottom style="medium">
        <color indexed="64"/>
      </bottom>
      <diagonal/>
    </border>
    <border>
      <left style="thin">
        <color indexed="64"/>
      </left>
      <right style="thin">
        <color indexed="64"/>
      </right>
      <top/>
      <bottom style="medium">
        <color indexed="64"/>
      </bottom>
      <diagonal/>
    </border>
  </borders>
  <cellStyleXfs count="7">
    <xf numFmtId="0" fontId="0" fillId="0" borderId="0"/>
    <xf numFmtId="0" fontId="2" fillId="0" borderId="0"/>
    <xf numFmtId="0" fontId="2" fillId="0" borderId="0"/>
    <xf numFmtId="0" fontId="5" fillId="0" borderId="0"/>
    <xf numFmtId="0" fontId="7"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165">
    <xf numFmtId="0" fontId="0" fillId="0" borderId="0" xfId="0"/>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0" fillId="4" borderId="0" xfId="0" applyFill="1" applyAlignment="1" applyProtection="1">
      <alignment horizontal="center" vertical="top"/>
    </xf>
    <xf numFmtId="0" fontId="0" fillId="0" borderId="0" xfId="0" applyBorder="1" applyAlignment="1" applyProtection="1">
      <alignment vertical="top"/>
      <protection locked="0"/>
    </xf>
    <xf numFmtId="0" fontId="6" fillId="0" borderId="2" xfId="3" applyFont="1" applyFill="1" applyBorder="1" applyAlignment="1"/>
    <xf numFmtId="0" fontId="8" fillId="0" borderId="0" xfId="0" applyFont="1"/>
    <xf numFmtId="0" fontId="9" fillId="0" borderId="0" xfId="0" applyFont="1"/>
    <xf numFmtId="0" fontId="11" fillId="6" borderId="3" xfId="0" applyFont="1" applyFill="1" applyBorder="1" applyAlignment="1"/>
    <xf numFmtId="0" fontId="0" fillId="7" borderId="0" xfId="0" applyFill="1"/>
    <xf numFmtId="0" fontId="4" fillId="0" borderId="0" xfId="0" applyFont="1"/>
    <xf numFmtId="0" fontId="11" fillId="6" borderId="3" xfId="0" applyFont="1" applyFill="1" applyBorder="1" applyAlignment="1">
      <alignment vertical="top" wrapText="1"/>
    </xf>
    <xf numFmtId="0" fontId="0" fillId="0" borderId="0" xfId="0" applyAlignment="1">
      <alignment vertical="top" wrapText="1"/>
    </xf>
    <xf numFmtId="0" fontId="7" fillId="0" borderId="3" xfId="4" applyBorder="1" applyAlignment="1">
      <alignment vertical="top" wrapText="1"/>
    </xf>
    <xf numFmtId="0" fontId="0" fillId="0" borderId="3" xfId="0" applyBorder="1" applyAlignment="1">
      <alignment vertical="top" wrapText="1"/>
    </xf>
    <xf numFmtId="0" fontId="3" fillId="0" borderId="0" xfId="0" applyFont="1" applyAlignment="1">
      <alignment vertical="center"/>
    </xf>
    <xf numFmtId="0" fontId="9" fillId="7" borderId="0" xfId="0" applyFont="1" applyFill="1" applyAlignment="1">
      <alignment vertical="top"/>
    </xf>
    <xf numFmtId="0" fontId="9" fillId="0" borderId="0" xfId="0" applyFont="1" applyAlignment="1">
      <alignment vertical="top"/>
    </xf>
    <xf numFmtId="0" fontId="6" fillId="2" borderId="1" xfId="3" applyFont="1" applyFill="1" applyBorder="1" applyAlignment="1">
      <alignment horizontal="center" vertical="top"/>
    </xf>
    <xf numFmtId="0" fontId="0" fillId="0" borderId="0" xfId="0" applyFill="1" applyBorder="1" applyAlignment="1" applyProtection="1">
      <alignment horizontal="center" vertical="top"/>
    </xf>
    <xf numFmtId="0" fontId="0" fillId="0" borderId="3" xfId="0" applyBorder="1" applyAlignment="1" applyProtection="1">
      <alignment vertical="top"/>
      <protection locked="0"/>
    </xf>
    <xf numFmtId="0" fontId="0" fillId="0" borderId="3" xfId="0" applyBorder="1" applyAlignment="1" applyProtection="1">
      <alignment horizontal="center" vertical="top"/>
      <protection locked="0"/>
    </xf>
    <xf numFmtId="0" fontId="0" fillId="0" borderId="9" xfId="0" applyBorder="1" applyAlignment="1" applyProtection="1">
      <alignment vertical="top"/>
      <protection locked="0"/>
    </xf>
    <xf numFmtId="0" fontId="0" fillId="0" borderId="11" xfId="0" applyBorder="1" applyAlignment="1" applyProtection="1">
      <alignment vertical="top"/>
      <protection locked="0"/>
    </xf>
    <xf numFmtId="0" fontId="0" fillId="0" borderId="11" xfId="0" applyBorder="1" applyAlignment="1" applyProtection="1">
      <alignment horizontal="center" vertical="top"/>
      <protection locked="0"/>
    </xf>
    <xf numFmtId="0" fontId="0" fillId="0" borderId="12" xfId="0" applyBorder="1" applyAlignment="1" applyProtection="1">
      <alignment vertical="top"/>
      <protection locked="0"/>
    </xf>
    <xf numFmtId="0" fontId="0" fillId="0" borderId="0" xfId="0" applyBorder="1" applyAlignment="1" applyProtection="1">
      <alignment horizontal="center" vertical="top"/>
      <protection locked="0"/>
    </xf>
    <xf numFmtId="0" fontId="0" fillId="4" borderId="0" xfId="0" applyFill="1" applyBorder="1" applyAlignment="1" applyProtection="1">
      <alignment horizontal="center" vertical="top"/>
    </xf>
    <xf numFmtId="0" fontId="0" fillId="0" borderId="19" xfId="0" applyBorder="1" applyAlignment="1" applyProtection="1">
      <alignment vertical="top"/>
      <protection locked="0"/>
    </xf>
    <xf numFmtId="0" fontId="0" fillId="0" borderId="20" xfId="0" applyBorder="1" applyAlignment="1" applyProtection="1">
      <alignment vertical="top"/>
      <protection locked="0"/>
    </xf>
    <xf numFmtId="0" fontId="0" fillId="0" borderId="26" xfId="0" applyBorder="1" applyAlignment="1" applyProtection="1">
      <alignment horizontal="center" vertical="top"/>
      <protection locked="0"/>
    </xf>
    <xf numFmtId="0" fontId="0" fillId="0" borderId="27" xfId="0" applyBorder="1" applyAlignment="1" applyProtection="1">
      <alignment horizontal="center" vertical="top"/>
      <protection locked="0"/>
    </xf>
    <xf numFmtId="0" fontId="0" fillId="0" borderId="29" xfId="0" applyBorder="1" applyAlignment="1" applyProtection="1">
      <alignment vertical="top"/>
      <protection locked="0"/>
    </xf>
    <xf numFmtId="0" fontId="0" fillId="0" borderId="30" xfId="0" applyBorder="1" applyAlignment="1" applyProtection="1">
      <alignment vertical="top"/>
      <protection locked="0"/>
    </xf>
    <xf numFmtId="0" fontId="0" fillId="0" borderId="21" xfId="0" applyBorder="1" applyAlignment="1" applyProtection="1">
      <alignment vertical="top"/>
      <protection locked="0"/>
    </xf>
    <xf numFmtId="0" fontId="0" fillId="0" borderId="22" xfId="0" applyBorder="1" applyAlignment="1" applyProtection="1">
      <alignment vertical="top"/>
      <protection locked="0"/>
    </xf>
    <xf numFmtId="0" fontId="0" fillId="6" borderId="19" xfId="0" applyFill="1" applyBorder="1" applyAlignment="1" applyProtection="1">
      <alignment horizontal="center" vertical="top"/>
    </xf>
    <xf numFmtId="0" fontId="0" fillId="6" borderId="20" xfId="0" applyFill="1" applyBorder="1" applyAlignment="1" applyProtection="1">
      <alignment horizontal="center" vertical="top"/>
    </xf>
    <xf numFmtId="0" fontId="0" fillId="6" borderId="3" xfId="0" applyFill="1" applyBorder="1" applyAlignment="1" applyProtection="1">
      <alignment horizontal="center" vertical="top"/>
    </xf>
    <xf numFmtId="0" fontId="0" fillId="6" borderId="11" xfId="0" applyFill="1" applyBorder="1" applyAlignment="1" applyProtection="1">
      <alignment horizontal="center" vertical="top"/>
    </xf>
    <xf numFmtId="0" fontId="0" fillId="6" borderId="21" xfId="0" applyFill="1" applyBorder="1" applyAlignment="1" applyProtection="1">
      <alignment horizontal="center" vertical="top"/>
    </xf>
    <xf numFmtId="0" fontId="0" fillId="6" borderId="22" xfId="0" applyFill="1" applyBorder="1" applyAlignment="1" applyProtection="1">
      <alignment horizontal="center" vertical="top"/>
    </xf>
    <xf numFmtId="0" fontId="0" fillId="0" borderId="32" xfId="0" applyBorder="1" applyAlignment="1" applyProtection="1">
      <alignment vertical="top"/>
      <protection locked="0"/>
    </xf>
    <xf numFmtId="0" fontId="0" fillId="3" borderId="5" xfId="0" applyFill="1" applyBorder="1" applyAlignment="1" applyProtection="1">
      <alignment horizontal="center" vertical="top" wrapText="1"/>
    </xf>
    <xf numFmtId="0" fontId="0" fillId="3" borderId="7" xfId="0" applyFill="1" applyBorder="1" applyAlignment="1" applyProtection="1">
      <alignment horizontal="center" vertical="top" wrapText="1"/>
    </xf>
    <xf numFmtId="0" fontId="0" fillId="6" borderId="8" xfId="0" applyFill="1" applyBorder="1" applyAlignment="1" applyProtection="1">
      <alignment horizontal="center" vertical="top"/>
    </xf>
    <xf numFmtId="0" fontId="0" fillId="6" borderId="10" xfId="0" applyFill="1" applyBorder="1" applyAlignment="1" applyProtection="1">
      <alignment horizontal="center" vertical="top"/>
    </xf>
    <xf numFmtId="0" fontId="0" fillId="0" borderId="33" xfId="0" applyBorder="1" applyAlignment="1" applyProtection="1">
      <alignment vertical="top"/>
      <protection locked="0"/>
    </xf>
    <xf numFmtId="0" fontId="11" fillId="0" borderId="0" xfId="0" applyFont="1"/>
    <xf numFmtId="0" fontId="0" fillId="6" borderId="3" xfId="0" applyFill="1" applyBorder="1"/>
    <xf numFmtId="3" fontId="0" fillId="0" borderId="3" xfId="0" applyNumberFormat="1" applyBorder="1"/>
    <xf numFmtId="0" fontId="0" fillId="0" borderId="3" xfId="0" applyBorder="1"/>
    <xf numFmtId="0" fontId="1" fillId="2" borderId="1" xfId="1" applyFont="1" applyFill="1" applyBorder="1" applyAlignment="1" applyProtection="1">
      <alignment horizontal="center"/>
    </xf>
    <xf numFmtId="0" fontId="0" fillId="0" borderId="0" xfId="0" applyProtection="1"/>
    <xf numFmtId="0" fontId="1" fillId="0" borderId="2" xfId="2" applyFont="1" applyFill="1" applyBorder="1" applyAlignment="1" applyProtection="1">
      <alignment wrapText="1"/>
    </xf>
    <xf numFmtId="0" fontId="1" fillId="0" borderId="2" xfId="2" applyFont="1" applyFill="1" applyBorder="1" applyAlignment="1" applyProtection="1">
      <alignment horizontal="right" wrapText="1"/>
    </xf>
    <xf numFmtId="0" fontId="12" fillId="0" borderId="0" xfId="0" applyFont="1" applyFill="1" applyBorder="1" applyAlignment="1" applyProtection="1">
      <alignment horizontal="left" vertical="top"/>
    </xf>
    <xf numFmtId="0" fontId="0" fillId="0" borderId="0" xfId="0" applyFill="1" applyBorder="1" applyAlignment="1" applyProtection="1">
      <alignment vertical="top"/>
    </xf>
    <xf numFmtId="0" fontId="7" fillId="0" borderId="0" xfId="4" applyFill="1" applyBorder="1" applyAlignment="1" applyProtection="1">
      <alignment vertical="top"/>
    </xf>
    <xf numFmtId="0" fontId="0" fillId="0" borderId="0" xfId="0" applyBorder="1" applyAlignment="1" applyProtection="1">
      <alignment vertical="top"/>
    </xf>
    <xf numFmtId="0" fontId="0" fillId="0" borderId="0" xfId="0" applyFill="1" applyBorder="1" applyAlignment="1" applyProtection="1">
      <alignment horizontal="center" vertical="top" wrapText="1"/>
    </xf>
    <xf numFmtId="0" fontId="0" fillId="0" borderId="0" xfId="0" applyFill="1" applyAlignment="1" applyProtection="1">
      <alignment horizontal="center" vertical="top" wrapText="1"/>
    </xf>
    <xf numFmtId="0" fontId="0" fillId="0" borderId="9" xfId="0" applyFill="1" applyBorder="1" applyAlignment="1" applyProtection="1">
      <alignment horizontal="center" vertical="top"/>
      <protection locked="0"/>
    </xf>
    <xf numFmtId="0" fontId="0" fillId="0" borderId="12" xfId="0" applyFill="1" applyBorder="1" applyAlignment="1" applyProtection="1">
      <alignment horizontal="center" vertical="top"/>
      <protection locked="0"/>
    </xf>
    <xf numFmtId="0" fontId="0" fillId="3" borderId="4" xfId="0" applyFill="1" applyBorder="1" applyAlignment="1" applyProtection="1">
      <alignment vertical="top" wrapText="1"/>
    </xf>
    <xf numFmtId="0" fontId="0" fillId="3" borderId="4" xfId="0" applyFill="1" applyBorder="1" applyAlignment="1" applyProtection="1">
      <alignment horizontal="center" vertical="top" wrapText="1"/>
    </xf>
    <xf numFmtId="0" fontId="0" fillId="3" borderId="37" xfId="0" applyFill="1" applyBorder="1" applyAlignment="1" applyProtection="1">
      <alignment horizontal="center" vertical="top" wrapText="1"/>
    </xf>
    <xf numFmtId="0" fontId="0" fillId="3" borderId="35" xfId="0" applyFill="1" applyBorder="1" applyAlignment="1" applyProtection="1">
      <alignment horizontal="center" vertical="top" wrapText="1"/>
    </xf>
    <xf numFmtId="0" fontId="0" fillId="3" borderId="16" xfId="0" applyFill="1" applyBorder="1" applyAlignment="1" applyProtection="1">
      <alignment horizontal="center" vertical="top" wrapText="1"/>
    </xf>
    <xf numFmtId="0" fontId="0" fillId="0" borderId="0" xfId="0" applyAlignment="1" applyProtection="1">
      <alignment vertical="top"/>
    </xf>
    <xf numFmtId="0" fontId="0" fillId="0" borderId="25" xfId="0" applyBorder="1" applyAlignment="1" applyProtection="1">
      <alignment horizontal="center" vertical="top"/>
      <protection locked="0"/>
    </xf>
    <xf numFmtId="0" fontId="0" fillId="0" borderId="31" xfId="0" applyFill="1" applyBorder="1" applyAlignment="1" applyProtection="1">
      <alignment horizontal="left" vertical="top" wrapText="1"/>
    </xf>
    <xf numFmtId="9" fontId="0" fillId="0" borderId="38" xfId="6" applyFont="1" applyFill="1" applyBorder="1" applyAlignment="1" applyProtection="1">
      <alignment horizontal="center" vertical="top"/>
    </xf>
    <xf numFmtId="0" fontId="0" fillId="0" borderId="39" xfId="0" applyFill="1" applyBorder="1" applyAlignment="1" applyProtection="1">
      <alignment vertical="top"/>
      <protection locked="0"/>
    </xf>
    <xf numFmtId="0" fontId="0" fillId="0" borderId="23" xfId="0" applyFill="1" applyBorder="1" applyAlignment="1" applyProtection="1">
      <alignment vertical="top"/>
      <protection locked="0"/>
    </xf>
    <xf numFmtId="39" fontId="0" fillId="6" borderId="25" xfId="5" applyNumberFormat="1" applyFont="1" applyFill="1" applyBorder="1" applyAlignment="1" applyProtection="1">
      <alignment vertical="top"/>
    </xf>
    <xf numFmtId="0" fontId="0" fillId="0" borderId="40" xfId="0" applyBorder="1" applyAlignment="1" applyProtection="1">
      <alignment vertical="top"/>
      <protection locked="0"/>
    </xf>
    <xf numFmtId="0" fontId="0" fillId="0" borderId="26" xfId="0" applyFill="1" applyBorder="1" applyAlignment="1" applyProtection="1">
      <alignment horizontal="left" vertical="top" wrapText="1"/>
    </xf>
    <xf numFmtId="9" fontId="0" fillId="0" borderId="32" xfId="6" applyFont="1" applyFill="1" applyBorder="1" applyAlignment="1" applyProtection="1">
      <alignment horizontal="center" vertical="top"/>
    </xf>
    <xf numFmtId="0" fontId="0" fillId="0" borderId="41" xfId="0" applyFill="1" applyBorder="1" applyAlignment="1" applyProtection="1">
      <alignment vertical="top"/>
      <protection locked="0"/>
    </xf>
    <xf numFmtId="0" fontId="0" fillId="0" borderId="42" xfId="0" applyFill="1" applyBorder="1" applyAlignment="1" applyProtection="1">
      <alignment vertical="top"/>
      <protection locked="0"/>
    </xf>
    <xf numFmtId="0" fontId="0" fillId="0" borderId="43" xfId="0" applyBorder="1" applyAlignment="1" applyProtection="1">
      <alignment horizontal="center" vertical="top"/>
      <protection locked="0"/>
    </xf>
    <xf numFmtId="0" fontId="0" fillId="0" borderId="43" xfId="0" applyFill="1" applyBorder="1" applyAlignment="1" applyProtection="1">
      <alignment horizontal="left" vertical="top" wrapText="1"/>
    </xf>
    <xf numFmtId="0" fontId="0" fillId="0" borderId="44" xfId="0" applyBorder="1" applyAlignment="1" applyProtection="1">
      <alignment horizontal="center" vertical="top"/>
      <protection locked="0"/>
    </xf>
    <xf numFmtId="0" fontId="0" fillId="0" borderId="44" xfId="0" applyFill="1" applyBorder="1" applyAlignment="1" applyProtection="1">
      <alignment horizontal="left" vertical="top" wrapText="1"/>
    </xf>
    <xf numFmtId="9" fontId="0" fillId="0" borderId="45" xfId="6" applyFont="1" applyFill="1" applyBorder="1" applyAlignment="1" applyProtection="1">
      <alignment horizontal="center" vertical="top"/>
    </xf>
    <xf numFmtId="0" fontId="0" fillId="0" borderId="46" xfId="0" applyFill="1" applyBorder="1" applyAlignment="1" applyProtection="1">
      <alignment vertical="top"/>
      <protection locked="0"/>
    </xf>
    <xf numFmtId="0" fontId="0" fillId="0" borderId="47" xfId="0" applyFill="1" applyBorder="1" applyAlignment="1" applyProtection="1">
      <alignment vertical="top"/>
      <protection locked="0"/>
    </xf>
    <xf numFmtId="0" fontId="0" fillId="0" borderId="48" xfId="0" applyBorder="1" applyAlignment="1" applyProtection="1">
      <alignment vertical="top"/>
      <protection locked="0"/>
    </xf>
    <xf numFmtId="0" fontId="0" fillId="0" borderId="0" xfId="0" applyFill="1" applyAlignment="1" applyProtection="1">
      <alignment horizontal="center" vertical="top"/>
    </xf>
    <xf numFmtId="0" fontId="0" fillId="0" borderId="49" xfId="0" applyFill="1" applyBorder="1" applyAlignment="1" applyProtection="1">
      <alignment vertical="top"/>
      <protection locked="0"/>
    </xf>
    <xf numFmtId="0" fontId="0" fillId="0" borderId="0" xfId="0" applyFill="1" applyBorder="1" applyAlignment="1" applyProtection="1">
      <alignment vertical="top"/>
      <protection locked="0"/>
    </xf>
    <xf numFmtId="0" fontId="0" fillId="6" borderId="50" xfId="0" applyFill="1" applyBorder="1"/>
    <xf numFmtId="2" fontId="0" fillId="0" borderId="50" xfId="0" applyNumberFormat="1" applyBorder="1"/>
    <xf numFmtId="164" fontId="0" fillId="0" borderId="50" xfId="0" applyNumberFormat="1" applyBorder="1"/>
    <xf numFmtId="0" fontId="0" fillId="0" borderId="50" xfId="0" applyBorder="1"/>
    <xf numFmtId="9" fontId="0" fillId="0" borderId="50" xfId="6" applyFont="1" applyBorder="1"/>
    <xf numFmtId="0" fontId="10" fillId="0" borderId="0" xfId="0" applyFont="1" applyAlignment="1">
      <alignment wrapText="1"/>
    </xf>
    <xf numFmtId="0" fontId="14" fillId="0" borderId="0" xfId="0" applyFont="1" applyAlignment="1"/>
    <xf numFmtId="0" fontId="0" fillId="0" borderId="0" xfId="0" applyAlignment="1">
      <alignment vertical="top"/>
    </xf>
    <xf numFmtId="0" fontId="0" fillId="3" borderId="36" xfId="0" applyFill="1" applyBorder="1" applyAlignment="1" applyProtection="1">
      <alignment horizontal="center" vertical="top" wrapText="1"/>
    </xf>
    <xf numFmtId="0" fontId="0" fillId="0" borderId="38" xfId="0" applyBorder="1" applyAlignment="1" applyProtection="1">
      <alignment vertical="top"/>
      <protection locked="0"/>
    </xf>
    <xf numFmtId="0" fontId="0" fillId="6" borderId="23" xfId="0" applyFill="1" applyBorder="1" applyAlignment="1" applyProtection="1">
      <alignment horizontal="center" vertical="top"/>
    </xf>
    <xf numFmtId="0" fontId="0" fillId="6" borderId="15" xfId="0" applyFill="1" applyBorder="1" applyAlignment="1" applyProtection="1">
      <alignment horizontal="center" vertical="top"/>
    </xf>
    <xf numFmtId="0" fontId="0" fillId="0" borderId="15" xfId="0" applyBorder="1" applyAlignment="1" applyProtection="1">
      <alignment horizontal="center" vertical="top"/>
      <protection locked="0"/>
    </xf>
    <xf numFmtId="0" fontId="0" fillId="0" borderId="51" xfId="0" applyBorder="1" applyAlignment="1" applyProtection="1">
      <alignment vertical="top"/>
      <protection locked="0"/>
    </xf>
    <xf numFmtId="0" fontId="0" fillId="0" borderId="15" xfId="0" applyBorder="1" applyAlignment="1" applyProtection="1">
      <alignment vertical="top"/>
      <protection locked="0"/>
    </xf>
    <xf numFmtId="0" fontId="0" fillId="0" borderId="24" xfId="0" applyBorder="1" applyAlignment="1" applyProtection="1">
      <alignment vertical="top"/>
      <protection locked="0"/>
    </xf>
    <xf numFmtId="0" fontId="0" fillId="3" borderId="17" xfId="0" applyFill="1" applyBorder="1" applyAlignment="1" applyProtection="1">
      <alignment horizontal="center" vertical="top" wrapText="1"/>
    </xf>
    <xf numFmtId="0" fontId="0" fillId="3" borderId="52" xfId="0" applyFill="1" applyBorder="1" applyAlignment="1" applyProtection="1">
      <alignment horizontal="center" vertical="top" wrapText="1"/>
    </xf>
    <xf numFmtId="0" fontId="0" fillId="3" borderId="18" xfId="0" applyFill="1" applyBorder="1" applyAlignment="1" applyProtection="1">
      <alignment horizontal="center" vertical="top" wrapText="1"/>
    </xf>
    <xf numFmtId="0" fontId="9" fillId="0" borderId="0" xfId="0" applyFont="1" applyFill="1" applyBorder="1" applyAlignment="1" applyProtection="1">
      <alignment horizontal="left" vertical="top"/>
    </xf>
    <xf numFmtId="0" fontId="0" fillId="6" borderId="51" xfId="0" applyFill="1" applyBorder="1" applyAlignment="1" applyProtection="1">
      <alignment horizontal="center" vertical="top"/>
    </xf>
    <xf numFmtId="0" fontId="0" fillId="6" borderId="56" xfId="0" applyFill="1" applyBorder="1" applyAlignment="1" applyProtection="1">
      <alignment horizontal="center" vertical="top"/>
    </xf>
    <xf numFmtId="0" fontId="0" fillId="0" borderId="24" xfId="0" applyFill="1" applyBorder="1" applyAlignment="1" applyProtection="1">
      <alignment horizontal="center" vertical="top"/>
      <protection locked="0"/>
    </xf>
    <xf numFmtId="0" fontId="0" fillId="3" borderId="58" xfId="0" applyFill="1" applyBorder="1" applyAlignment="1" applyProtection="1">
      <alignment horizontal="center" vertical="top" wrapText="1"/>
    </xf>
    <xf numFmtId="0" fontId="0" fillId="3" borderId="59" xfId="0" applyFill="1" applyBorder="1" applyAlignment="1" applyProtection="1">
      <alignment horizontal="center" vertical="top" wrapText="1"/>
    </xf>
    <xf numFmtId="0" fontId="0" fillId="3" borderId="57" xfId="0" applyFill="1" applyBorder="1" applyAlignment="1" applyProtection="1">
      <alignment horizontal="center" vertical="top" wrapText="1"/>
    </xf>
    <xf numFmtId="0" fontId="0" fillId="0" borderId="56" xfId="0" applyBorder="1" applyAlignment="1" applyProtection="1">
      <alignment vertical="top"/>
      <protection locked="0"/>
    </xf>
    <xf numFmtId="0" fontId="0" fillId="0" borderId="0" xfId="0" applyAlignment="1">
      <alignment vertical="top" wrapText="1"/>
    </xf>
    <xf numFmtId="0" fontId="15" fillId="0" borderId="0" xfId="0" applyFont="1" applyAlignment="1">
      <alignment horizontal="left" vertical="top" wrapText="1"/>
    </xf>
    <xf numFmtId="0" fontId="0" fillId="3" borderId="28" xfId="0" applyFill="1" applyBorder="1" applyAlignment="1" applyProtection="1">
      <alignment horizontal="center" vertical="top" wrapText="1"/>
    </xf>
    <xf numFmtId="0" fontId="0" fillId="3" borderId="30" xfId="0" applyFill="1" applyBorder="1" applyAlignment="1" applyProtection="1">
      <alignment horizontal="center" vertical="top" wrapText="1"/>
    </xf>
    <xf numFmtId="0" fontId="0" fillId="3" borderId="34" xfId="0" applyFill="1" applyBorder="1" applyAlignment="1" applyProtection="1">
      <alignment horizontal="center" vertical="top" wrapText="1"/>
    </xf>
    <xf numFmtId="0" fontId="0" fillId="3" borderId="57" xfId="0" applyFill="1" applyBorder="1" applyAlignment="1" applyProtection="1">
      <alignment horizontal="center" vertical="top" wrapText="1"/>
    </xf>
    <xf numFmtId="0" fontId="4" fillId="5" borderId="16" xfId="0" applyFont="1" applyFill="1" applyBorder="1" applyAlignment="1" applyProtection="1">
      <alignment horizontal="center" vertical="top"/>
    </xf>
    <xf numFmtId="0" fontId="4" fillId="5" borderId="17" xfId="0" applyFont="1" applyFill="1" applyBorder="1" applyAlignment="1" applyProtection="1">
      <alignment horizontal="center" vertical="top"/>
    </xf>
    <xf numFmtId="0" fontId="4" fillId="5" borderId="18" xfId="0" applyFont="1" applyFill="1" applyBorder="1" applyAlignment="1" applyProtection="1">
      <alignment horizontal="center" vertical="top"/>
    </xf>
    <xf numFmtId="0" fontId="0" fillId="3" borderId="31" xfId="0" applyFill="1" applyBorder="1" applyAlignment="1" applyProtection="1">
      <alignment horizontal="center" vertical="top" wrapText="1"/>
    </xf>
    <xf numFmtId="0" fontId="0" fillId="3" borderId="27" xfId="0" applyFill="1" applyBorder="1" applyAlignment="1" applyProtection="1">
      <alignment horizontal="center" vertical="top" wrapText="1"/>
    </xf>
    <xf numFmtId="0" fontId="0" fillId="3" borderId="14" xfId="0" applyFill="1" applyBorder="1" applyAlignment="1" applyProtection="1">
      <alignment horizontal="center" vertical="top" wrapText="1"/>
    </xf>
    <xf numFmtId="0" fontId="0" fillId="3" borderId="22" xfId="0" applyFill="1" applyBorder="1" applyAlignment="1" applyProtection="1">
      <alignment horizontal="center" vertical="top" wrapText="1"/>
    </xf>
    <xf numFmtId="0" fontId="0" fillId="3" borderId="6" xfId="0" applyFill="1" applyBorder="1" applyAlignment="1" applyProtection="1">
      <alignment horizontal="center" vertical="top" wrapText="1"/>
    </xf>
    <xf numFmtId="0" fontId="0" fillId="3" borderId="11" xfId="0" applyFill="1" applyBorder="1" applyAlignment="1" applyProtection="1">
      <alignment horizontal="center" vertical="top" wrapText="1"/>
    </xf>
    <xf numFmtId="0" fontId="0" fillId="3" borderId="13" xfId="0" applyFill="1" applyBorder="1" applyAlignment="1" applyProtection="1">
      <alignment horizontal="center" vertical="top" wrapText="1"/>
    </xf>
    <xf numFmtId="0" fontId="0" fillId="3" borderId="20" xfId="0" applyFill="1" applyBorder="1" applyAlignment="1" applyProtection="1">
      <alignment horizontal="center" vertical="top" wrapText="1"/>
    </xf>
    <xf numFmtId="0" fontId="4" fillId="5" borderId="54" xfId="0" applyFont="1" applyFill="1" applyBorder="1" applyAlignment="1" applyProtection="1">
      <alignment horizontal="center" vertical="top"/>
    </xf>
    <xf numFmtId="0" fontId="4" fillId="5" borderId="53" xfId="0" applyFont="1" applyFill="1" applyBorder="1" applyAlignment="1" applyProtection="1">
      <alignment horizontal="center" vertical="top"/>
    </xf>
    <xf numFmtId="0" fontId="4" fillId="5" borderId="35" xfId="0" applyFont="1" applyFill="1" applyBorder="1" applyAlignment="1" applyProtection="1">
      <alignment horizontal="center" vertical="top"/>
    </xf>
    <xf numFmtId="0" fontId="4" fillId="5" borderId="36" xfId="0" applyFont="1" applyFill="1" applyBorder="1" applyAlignment="1" applyProtection="1">
      <alignment horizontal="center" vertical="top"/>
    </xf>
    <xf numFmtId="0" fontId="4" fillId="5" borderId="35" xfId="0" applyFont="1" applyFill="1" applyBorder="1" applyAlignment="1" applyProtection="1">
      <alignment horizontal="center" vertical="top" wrapText="1"/>
    </xf>
    <xf numFmtId="0" fontId="4" fillId="5" borderId="36" xfId="0" applyFont="1" applyFill="1" applyBorder="1" applyAlignment="1" applyProtection="1">
      <alignment horizontal="center" vertical="top" wrapText="1"/>
    </xf>
    <xf numFmtId="0" fontId="4" fillId="5" borderId="16" xfId="0" applyFont="1" applyFill="1" applyBorder="1" applyAlignment="1" applyProtection="1">
      <alignment horizontal="center" vertical="top" wrapText="1"/>
    </xf>
    <xf numFmtId="0" fontId="4" fillId="5" borderId="18" xfId="0" applyFont="1" applyFill="1" applyBorder="1" applyAlignment="1" applyProtection="1">
      <alignment horizontal="center" vertical="top" wrapText="1"/>
    </xf>
    <xf numFmtId="0" fontId="0" fillId="0" borderId="0" xfId="0" applyAlignment="1">
      <alignment vertical="top" wrapText="1"/>
    </xf>
    <xf numFmtId="0" fontId="9" fillId="0" borderId="0" xfId="0" applyFont="1" applyProtection="1">
      <protection locked="0"/>
    </xf>
    <xf numFmtId="0" fontId="0" fillId="0" borderId="3" xfId="0" applyBorder="1" applyAlignment="1" applyProtection="1">
      <alignment horizontal="left"/>
      <protection locked="0"/>
    </xf>
    <xf numFmtId="0" fontId="0" fillId="0" borderId="3" xfId="0" applyBorder="1" applyAlignment="1" applyProtection="1">
      <alignment vertical="top" wrapText="1"/>
      <protection locked="0"/>
    </xf>
    <xf numFmtId="0" fontId="0" fillId="0" borderId="15" xfId="0" applyFill="1" applyBorder="1" applyAlignment="1" applyProtection="1">
      <alignment vertical="top"/>
      <protection locked="0"/>
    </xf>
    <xf numFmtId="0" fontId="0" fillId="0" borderId="24" xfId="0" applyFill="1" applyBorder="1" applyAlignment="1" applyProtection="1">
      <alignment horizontal="center" vertical="top"/>
    </xf>
    <xf numFmtId="0" fontId="0" fillId="0" borderId="23" xfId="0" applyFill="1" applyBorder="1" applyAlignment="1" applyProtection="1">
      <alignment horizontal="center" vertical="top"/>
      <protection locked="0"/>
    </xf>
    <xf numFmtId="0" fontId="0" fillId="0" borderId="24" xfId="0" applyFill="1" applyBorder="1" applyAlignment="1" applyProtection="1">
      <alignment vertical="top"/>
      <protection locked="0"/>
    </xf>
    <xf numFmtId="0" fontId="0" fillId="0" borderId="8" xfId="0" applyFill="1" applyBorder="1" applyAlignment="1" applyProtection="1">
      <alignment vertical="top"/>
      <protection locked="0"/>
    </xf>
    <xf numFmtId="0" fontId="0" fillId="0" borderId="3" xfId="0" applyFill="1" applyBorder="1" applyAlignment="1" applyProtection="1">
      <alignment vertical="top"/>
      <protection locked="0"/>
    </xf>
    <xf numFmtId="0" fontId="0" fillId="0" borderId="9" xfId="0" applyFill="1" applyBorder="1" applyAlignment="1" applyProtection="1">
      <alignment horizontal="center" vertical="top"/>
    </xf>
    <xf numFmtId="0" fontId="0" fillId="0" borderId="42" xfId="0" applyFill="1" applyBorder="1" applyAlignment="1" applyProtection="1">
      <alignment horizontal="center" vertical="top"/>
      <protection locked="0"/>
    </xf>
    <xf numFmtId="0" fontId="0" fillId="0" borderId="55" xfId="0" applyFill="1" applyBorder="1" applyAlignment="1" applyProtection="1">
      <alignment vertical="top"/>
      <protection locked="0"/>
    </xf>
    <xf numFmtId="0" fontId="0" fillId="0" borderId="10" xfId="0" applyFill="1" applyBorder="1" applyAlignment="1" applyProtection="1">
      <alignment vertical="top"/>
      <protection locked="0"/>
    </xf>
    <xf numFmtId="0" fontId="0" fillId="0" borderId="11" xfId="0" applyFill="1" applyBorder="1" applyAlignment="1" applyProtection="1">
      <alignment vertical="top"/>
      <protection locked="0"/>
    </xf>
    <xf numFmtId="0" fontId="0" fillId="0" borderId="12" xfId="0" applyFill="1" applyBorder="1" applyAlignment="1" applyProtection="1">
      <alignment horizontal="center" vertical="top"/>
    </xf>
    <xf numFmtId="0" fontId="0" fillId="0" borderId="10" xfId="0" applyFill="1" applyBorder="1" applyAlignment="1" applyProtection="1">
      <alignment horizontal="center" vertical="top"/>
      <protection locked="0"/>
    </xf>
    <xf numFmtId="0" fontId="0" fillId="0" borderId="12" xfId="0" applyFill="1" applyBorder="1" applyAlignment="1" applyProtection="1">
      <alignment vertical="top"/>
      <protection locked="0"/>
    </xf>
    <xf numFmtId="0" fontId="0" fillId="0" borderId="15" xfId="0" applyFill="1" applyBorder="1" applyAlignment="1" applyProtection="1">
      <alignment horizontal="center" vertical="top"/>
      <protection locked="0"/>
    </xf>
    <xf numFmtId="0" fontId="0" fillId="0" borderId="3" xfId="0" applyFill="1" applyBorder="1" applyAlignment="1" applyProtection="1">
      <alignment horizontal="center" vertical="top"/>
      <protection locked="0"/>
    </xf>
    <xf numFmtId="0" fontId="0" fillId="0" borderId="11" xfId="0" applyFill="1" applyBorder="1" applyAlignment="1" applyProtection="1">
      <alignment horizontal="center" vertical="top"/>
      <protection locked="0"/>
    </xf>
  </cellXfs>
  <cellStyles count="7">
    <cellStyle name="Comma" xfId="5" builtinId="3"/>
    <cellStyle name="Hyperlink" xfId="4" builtinId="8"/>
    <cellStyle name="Normal" xfId="0" builtinId="0"/>
    <cellStyle name="Normal_picklists" xfId="3" xr:uid="{5D359535-BE71-459F-AABE-CD616F95FCCE}"/>
    <cellStyle name="Normal_Sheet4" xfId="1" xr:uid="{00000000-0005-0000-0000-000001000000}"/>
    <cellStyle name="Normal_transmission_activities" xfId="2" xr:uid="{00000000-0005-0000-0000-000002000000}"/>
    <cellStyle name="Percent" xfId="6" builtinId="5"/>
  </cellStyles>
  <dxfs count="9">
    <dxf>
      <fill>
        <patternFill>
          <bgColor theme="0"/>
        </patternFill>
      </fill>
    </dxf>
    <dxf>
      <fill>
        <patternFill>
          <bgColor theme="0"/>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A9BF1-E0F5-44CC-82DA-4BB14287152D}">
  <sheetPr>
    <pageSetUpPr fitToPage="1"/>
  </sheetPr>
  <dimension ref="A1:D24"/>
  <sheetViews>
    <sheetView showGridLines="0" tabSelected="1" workbookViewId="0">
      <selection activeCell="B4" sqref="B4:C4"/>
    </sheetView>
  </sheetViews>
  <sheetFormatPr defaultRowHeight="15" x14ac:dyDescent="0.25"/>
  <cols>
    <col min="1" max="1" width="30.85546875" customWidth="1"/>
    <col min="2" max="2" width="15.42578125" bestFit="1" customWidth="1"/>
    <col min="3" max="3" width="83.7109375" customWidth="1"/>
  </cols>
  <sheetData>
    <row r="1" spans="1:4" ht="17.45" x14ac:dyDescent="0.3">
      <c r="A1" s="6" t="s">
        <v>121</v>
      </c>
    </row>
    <row r="2" spans="1:4" x14ac:dyDescent="0.25">
      <c r="A2" s="145" t="s">
        <v>112</v>
      </c>
    </row>
    <row r="4" spans="1:4" ht="15.75" x14ac:dyDescent="0.25">
      <c r="A4" s="8" t="s">
        <v>113</v>
      </c>
      <c r="B4" s="146"/>
      <c r="C4" s="146"/>
    </row>
    <row r="5" spans="1:4" ht="15.75" x14ac:dyDescent="0.25">
      <c r="A5" s="8" t="s">
        <v>114</v>
      </c>
      <c r="B5" s="146" t="s">
        <v>115</v>
      </c>
      <c r="C5" s="146"/>
    </row>
    <row r="7" spans="1:4" s="9" customFormat="1" ht="4.7" customHeight="1" x14ac:dyDescent="0.25"/>
    <row r="8" spans="1:4" ht="14.25" x14ac:dyDescent="0.25">
      <c r="A8" s="7" t="s">
        <v>116</v>
      </c>
    </row>
    <row r="9" spans="1:4" ht="9.75" customHeight="1" x14ac:dyDescent="0.25">
      <c r="A9" s="10"/>
    </row>
    <row r="10" spans="1:4" s="12" customFormat="1" ht="20.25" customHeight="1" x14ac:dyDescent="0.25">
      <c r="A10" s="11" t="s">
        <v>117</v>
      </c>
      <c r="B10" s="11" t="s">
        <v>118</v>
      </c>
      <c r="C10" s="11" t="s">
        <v>119</v>
      </c>
    </row>
    <row r="11" spans="1:4" s="12" customFormat="1" ht="31.5" customHeight="1" x14ac:dyDescent="0.25">
      <c r="A11" s="13" t="s">
        <v>129</v>
      </c>
      <c r="B11" s="147"/>
      <c r="C11" s="14" t="s">
        <v>124</v>
      </c>
      <c r="D11" s="15"/>
    </row>
    <row r="12" spans="1:4" s="12" customFormat="1" ht="31.5" customHeight="1" x14ac:dyDescent="0.25">
      <c r="A12" s="13" t="s">
        <v>120</v>
      </c>
      <c r="B12" s="147"/>
      <c r="C12" s="14" t="s">
        <v>125</v>
      </c>
      <c r="D12" s="15"/>
    </row>
    <row r="13" spans="1:4" s="12" customFormat="1" ht="31.5" customHeight="1" x14ac:dyDescent="0.25">
      <c r="A13" s="13" t="s">
        <v>122</v>
      </c>
      <c r="B13" s="147"/>
      <c r="C13" s="14" t="s">
        <v>126</v>
      </c>
      <c r="D13" s="15"/>
    </row>
    <row r="14" spans="1:4" s="12" customFormat="1" ht="60" x14ac:dyDescent="0.25">
      <c r="A14" s="13" t="s">
        <v>123</v>
      </c>
      <c r="B14" s="147"/>
      <c r="C14" s="14" t="s">
        <v>127</v>
      </c>
      <c r="D14" s="15"/>
    </row>
    <row r="15" spans="1:4" s="12" customFormat="1" ht="14.25" x14ac:dyDescent="0.25"/>
    <row r="16" spans="1:4" s="9" customFormat="1" ht="4.7" customHeight="1" x14ac:dyDescent="0.25">
      <c r="A16" s="16"/>
      <c r="B16" s="16"/>
      <c r="C16" s="16"/>
    </row>
    <row r="17" spans="1:3" s="12" customFormat="1" ht="14.25" x14ac:dyDescent="0.25">
      <c r="A17" s="17"/>
      <c r="B17" s="17"/>
      <c r="C17" s="17"/>
    </row>
    <row r="18" spans="1:3" s="119" customFormat="1" x14ac:dyDescent="0.25">
      <c r="A18" s="17"/>
      <c r="B18" s="17"/>
      <c r="C18" s="17"/>
    </row>
    <row r="19" spans="1:3" s="119" customFormat="1" x14ac:dyDescent="0.25">
      <c r="A19" s="17"/>
      <c r="B19" s="17"/>
      <c r="C19" s="17"/>
    </row>
    <row r="20" spans="1:3" s="119" customFormat="1" x14ac:dyDescent="0.25">
      <c r="A20" s="17"/>
      <c r="B20" s="17"/>
      <c r="C20" s="17"/>
    </row>
    <row r="21" spans="1:3" s="119" customFormat="1" x14ac:dyDescent="0.25">
      <c r="A21" s="17"/>
      <c r="B21" s="17"/>
      <c r="C21" s="17"/>
    </row>
    <row r="22" spans="1:3" s="119" customFormat="1" x14ac:dyDescent="0.25">
      <c r="A22" s="17"/>
      <c r="B22" s="17"/>
      <c r="C22" s="17"/>
    </row>
    <row r="23" spans="1:3" s="119" customFormat="1" x14ac:dyDescent="0.25">
      <c r="A23" s="17"/>
      <c r="B23" s="17"/>
      <c r="C23" s="17"/>
    </row>
    <row r="24" spans="1:3" s="119" customFormat="1" ht="66.75" customHeight="1" x14ac:dyDescent="0.25">
      <c r="A24" s="120" t="s">
        <v>171</v>
      </c>
      <c r="B24" s="120"/>
      <c r="C24" s="120"/>
    </row>
  </sheetData>
  <sheetProtection algorithmName="SHA-512" hashValue="X4SjFt7/+zS8GuVJ8RRJQyI48OPJbQIORm36f4v/fStqHR9fPy/oJTgQiJKFpxYVxtGeKNpe1F7KDuPsN3Dz4A==" saltValue="uZ5kZCYDLxKIMiXIVyhvSw==" spinCount="100000" sheet="1" objects="1" scenarios="1"/>
  <mergeCells count="3">
    <mergeCell ref="B4:C4"/>
    <mergeCell ref="B5:C5"/>
    <mergeCell ref="A24:C24"/>
  </mergeCells>
  <dataValidations count="2">
    <dataValidation type="list" allowBlank="1" showInputMessage="1" showErrorMessage="1" sqref="B4:C4" xr:uid="{5D0D0953-15AF-4A3C-9FC3-AE2F70CF5703}">
      <formula1>partners</formula1>
    </dataValidation>
    <dataValidation type="list" allowBlank="1" showInputMessage="1" showErrorMessage="1" sqref="B11:B14" xr:uid="{14B2065F-6CB7-4890-82DA-7A7F23173B8C}">
      <formula1>"Yes, No"</formula1>
    </dataValidation>
  </dataValidations>
  <hyperlinks>
    <hyperlink ref="A12" location="'Equipment Leaks'!A1" display="Equipment Leaks" xr:uid="{CBECED2F-20BD-4476-8191-AF7B1D7ADD2E}"/>
    <hyperlink ref="A11" location="'Compressor Engines'!A1" display="Compressor Engines" xr:uid="{D8C8792B-6FDE-45BA-8F93-0BA7D08A4560}"/>
    <hyperlink ref="A14" location="'Additional Activities'!A1" display="Additional Transmission Activities" xr:uid="{9A3391B8-B907-480D-BB16-FBCF9060B8C6}"/>
    <hyperlink ref="A13" location="'Pneumatic Controllers'!A1" display="Pneumatic Controllers" xr:uid="{1F130259-54BE-4E68-9D70-A7858AD305DA}"/>
  </hyperlinks>
  <pageMargins left="0.7" right="0.7" top="1" bottom="0.75" header="0.3" footer="0.3"/>
  <pageSetup scale="87" fitToHeight="0" orientation="landscape" r:id="rId1"/>
  <headerFooter scaleWithDoc="0">
    <oddHeader>&amp;L&amp;G&amp;C&amp;"Arial,Bold"&amp;9U.S. ENVIRONMENTAL PROTECTION AGENCY
Washington, DC 20460&amp;R&amp;"Arial,Regular"&amp;9OMB Control No. 2060-0328
Expires 03/31/2019</oddHeader>
    <oddFooter>&amp;L&amp;"Arial,Regular"&amp;9EPA Form No. 5900-95</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05"/>
  <sheetViews>
    <sheetView showGridLines="0" showZeros="0" zoomScaleNormal="100" workbookViewId="0">
      <pane xSplit="1" ySplit="4" topLeftCell="B5" activePane="bottomRight" state="frozen"/>
      <selection pane="topRight" activeCell="C1" sqref="C1"/>
      <selection pane="bottomLeft" activeCell="A2" sqref="A2"/>
      <selection pane="bottomRight" activeCell="A5" sqref="A5"/>
    </sheetView>
  </sheetViews>
  <sheetFormatPr defaultColWidth="9.140625" defaultRowHeight="15" x14ac:dyDescent="0.25"/>
  <cols>
    <col min="1" max="1" width="9.140625" style="26"/>
    <col min="2" max="2" width="11.5703125" style="27" customWidth="1"/>
    <col min="3" max="3" width="14.85546875" style="26" customWidth="1"/>
    <col min="4" max="4" width="9.5703125" style="27" customWidth="1"/>
    <col min="5" max="5" width="13.5703125" style="3" customWidth="1"/>
    <col min="6" max="8" width="18.140625" style="4" customWidth="1"/>
    <col min="9" max="9" width="42.28515625" style="26" customWidth="1"/>
    <col min="10" max="14" width="16.85546875" style="4" customWidth="1"/>
    <col min="15" max="15" width="18.85546875" style="4" customWidth="1"/>
    <col min="16" max="16" width="39" style="26" customWidth="1"/>
    <col min="17" max="17" width="25.140625" style="26" customWidth="1"/>
    <col min="18" max="18" width="43.42578125" style="4" customWidth="1"/>
    <col min="19" max="19" width="62.85546875" style="4" customWidth="1"/>
    <col min="20" max="20" width="12.85546875" style="4" customWidth="1"/>
    <col min="21" max="16384" width="9.140625" style="4"/>
  </cols>
  <sheetData>
    <row r="1" spans="1:19" s="57" customFormat="1" ht="19.149999999999999" x14ac:dyDescent="0.25">
      <c r="A1" s="56" t="s">
        <v>129</v>
      </c>
      <c r="I1" s="58" t="s">
        <v>128</v>
      </c>
    </row>
    <row r="2" spans="1:19" s="57" customFormat="1" thickBot="1" x14ac:dyDescent="0.3">
      <c r="A2" s="111" t="s">
        <v>124</v>
      </c>
      <c r="B2" s="19"/>
      <c r="C2" s="19"/>
      <c r="D2" s="19"/>
      <c r="E2" s="19"/>
      <c r="H2" s="19"/>
      <c r="L2" s="19"/>
      <c r="M2" s="19"/>
      <c r="N2" s="19"/>
    </row>
    <row r="3" spans="1:19" s="59" customFormat="1" ht="15.75" thickBot="1" x14ac:dyDescent="0.3">
      <c r="A3" s="128" t="s">
        <v>30</v>
      </c>
      <c r="B3" s="130" t="s">
        <v>132</v>
      </c>
      <c r="C3" s="132" t="s">
        <v>28</v>
      </c>
      <c r="D3" s="134" t="s">
        <v>31</v>
      </c>
      <c r="E3" s="123" t="s">
        <v>130</v>
      </c>
      <c r="F3" s="125" t="s">
        <v>74</v>
      </c>
      <c r="G3" s="126"/>
      <c r="H3" s="126"/>
      <c r="I3" s="127"/>
      <c r="J3" s="125" t="s">
        <v>75</v>
      </c>
      <c r="K3" s="126"/>
      <c r="L3" s="126"/>
      <c r="M3" s="126"/>
      <c r="N3" s="126"/>
      <c r="O3" s="126"/>
      <c r="P3" s="127"/>
      <c r="Q3" s="136" t="s">
        <v>76</v>
      </c>
      <c r="R3" s="137"/>
      <c r="S3" s="121" t="s">
        <v>156</v>
      </c>
    </row>
    <row r="4" spans="1:19" s="60" customFormat="1" ht="136.5" customHeight="1" thickBot="1" x14ac:dyDescent="0.3">
      <c r="A4" s="129"/>
      <c r="B4" s="131"/>
      <c r="C4" s="133"/>
      <c r="D4" s="135"/>
      <c r="E4" s="124"/>
      <c r="F4" s="115" t="s">
        <v>83</v>
      </c>
      <c r="G4" s="116" t="s">
        <v>84</v>
      </c>
      <c r="H4" s="116" t="s">
        <v>85</v>
      </c>
      <c r="I4" s="117" t="str">
        <f>"Calculated Total Methane Emission Reduction Based on Default Values
{[Number of Turbines Installed]x[Horsepower of Turbine Engines Installed]x[Total Hours Turbine Engines were Used]x["&amp;Average_hourly_reduction_potential&amp;" scf/hp/hr / 1000]}"</f>
        <v>Calculated Total Methane Emission Reduction Based on Default Values
{[Number of Turbines Installed]x[Horsepower of Turbine Engines Installed]x[Total Hours Turbine Engines were Used]x[0.234 scf/hp/hr / 1000]}</v>
      </c>
      <c r="J4" s="115" t="s">
        <v>86</v>
      </c>
      <c r="K4" s="116" t="s">
        <v>87</v>
      </c>
      <c r="L4" s="116" t="s">
        <v>88</v>
      </c>
      <c r="M4" s="116" t="s">
        <v>83</v>
      </c>
      <c r="N4" s="116" t="s">
        <v>89</v>
      </c>
      <c r="O4" s="116" t="s">
        <v>90</v>
      </c>
      <c r="P4" s="117" t="s">
        <v>91</v>
      </c>
      <c r="Q4" s="68" t="s">
        <v>92</v>
      </c>
      <c r="R4" s="110" t="s">
        <v>168</v>
      </c>
      <c r="S4" s="122"/>
    </row>
    <row r="5" spans="1:19" ht="45" customHeight="1" x14ac:dyDescent="0.25">
      <c r="A5" s="70"/>
      <c r="B5" s="112" t="str">
        <f>IF(ISBLANK(A5),"",20)</f>
        <v/>
      </c>
      <c r="C5" s="104"/>
      <c r="D5" s="113" t="str">
        <f>IF(ISBLANK(A5),"",IF(C5="Yes",A5+B5-1,A5))</f>
        <v/>
      </c>
      <c r="E5" s="114"/>
      <c r="F5" s="74"/>
      <c r="G5" s="148"/>
      <c r="H5" s="148"/>
      <c r="I5" s="149">
        <f t="shared" ref="I5:I36" si="0">(F5*G5*H5*Average_hourly_reduction_potential)/1000</f>
        <v>0</v>
      </c>
      <c r="J5" s="74"/>
      <c r="K5" s="148"/>
      <c r="L5" s="148"/>
      <c r="M5" s="148"/>
      <c r="N5" s="148"/>
      <c r="O5" s="148"/>
      <c r="P5" s="149">
        <f>(J5*K5*L5)-(M5*N5*O5)</f>
        <v>0</v>
      </c>
      <c r="Q5" s="150"/>
      <c r="R5" s="151"/>
      <c r="S5" s="76"/>
    </row>
    <row r="6" spans="1:19" ht="45" customHeight="1" x14ac:dyDescent="0.25">
      <c r="A6" s="30"/>
      <c r="B6" s="40" t="str">
        <f t="shared" ref="B6:B69" si="1">IF(ISBLANK(A6),"",20)</f>
        <v/>
      </c>
      <c r="C6" s="21"/>
      <c r="D6" s="36" t="str">
        <f t="shared" ref="D6:D69" si="2">IF(ISBLANK(A6),"",IF(C6="Yes",A6+B6-1,A6))</f>
        <v/>
      </c>
      <c r="E6" s="62"/>
      <c r="F6" s="152"/>
      <c r="G6" s="153"/>
      <c r="H6" s="153"/>
      <c r="I6" s="154">
        <f t="shared" si="0"/>
        <v>0</v>
      </c>
      <c r="J6" s="152"/>
      <c r="K6" s="153"/>
      <c r="L6" s="153"/>
      <c r="M6" s="153"/>
      <c r="N6" s="153"/>
      <c r="O6" s="153"/>
      <c r="P6" s="154">
        <f t="shared" ref="P6:P69" si="3">(J6*K6*L6)-(M6*N6*O6)</f>
        <v>0</v>
      </c>
      <c r="Q6" s="155"/>
      <c r="R6" s="156"/>
      <c r="S6" s="32"/>
    </row>
    <row r="7" spans="1:19" ht="45" customHeight="1" x14ac:dyDescent="0.25">
      <c r="A7" s="30"/>
      <c r="B7" s="40" t="str">
        <f t="shared" si="1"/>
        <v/>
      </c>
      <c r="C7" s="21"/>
      <c r="D7" s="36" t="str">
        <f t="shared" si="2"/>
        <v/>
      </c>
      <c r="E7" s="62"/>
      <c r="F7" s="152"/>
      <c r="G7" s="153"/>
      <c r="H7" s="153"/>
      <c r="I7" s="154">
        <f t="shared" si="0"/>
        <v>0</v>
      </c>
      <c r="J7" s="152"/>
      <c r="K7" s="153"/>
      <c r="L7" s="153"/>
      <c r="M7" s="153"/>
      <c r="N7" s="153"/>
      <c r="O7" s="153"/>
      <c r="P7" s="154">
        <f t="shared" si="3"/>
        <v>0</v>
      </c>
      <c r="Q7" s="155"/>
      <c r="R7" s="156"/>
      <c r="S7" s="32"/>
    </row>
    <row r="8" spans="1:19" ht="45" customHeight="1" x14ac:dyDescent="0.25">
      <c r="A8" s="30"/>
      <c r="B8" s="40" t="str">
        <f t="shared" si="1"/>
        <v/>
      </c>
      <c r="C8" s="21"/>
      <c r="D8" s="36" t="str">
        <f t="shared" si="2"/>
        <v/>
      </c>
      <c r="E8" s="62"/>
      <c r="F8" s="152"/>
      <c r="G8" s="153"/>
      <c r="H8" s="153"/>
      <c r="I8" s="154">
        <f t="shared" si="0"/>
        <v>0</v>
      </c>
      <c r="J8" s="152"/>
      <c r="K8" s="153"/>
      <c r="L8" s="153"/>
      <c r="M8" s="153"/>
      <c r="N8" s="153"/>
      <c r="O8" s="153"/>
      <c r="P8" s="154">
        <f t="shared" si="3"/>
        <v>0</v>
      </c>
      <c r="Q8" s="155"/>
      <c r="R8" s="156"/>
      <c r="S8" s="32"/>
    </row>
    <row r="9" spans="1:19" ht="45" customHeight="1" x14ac:dyDescent="0.25">
      <c r="A9" s="30"/>
      <c r="B9" s="40" t="str">
        <f t="shared" si="1"/>
        <v/>
      </c>
      <c r="C9" s="21"/>
      <c r="D9" s="36" t="str">
        <f t="shared" si="2"/>
        <v/>
      </c>
      <c r="E9" s="62"/>
      <c r="F9" s="152"/>
      <c r="G9" s="153"/>
      <c r="H9" s="153"/>
      <c r="I9" s="154">
        <f t="shared" si="0"/>
        <v>0</v>
      </c>
      <c r="J9" s="152"/>
      <c r="K9" s="153"/>
      <c r="L9" s="153"/>
      <c r="M9" s="153"/>
      <c r="N9" s="153"/>
      <c r="O9" s="153"/>
      <c r="P9" s="154">
        <f t="shared" si="3"/>
        <v>0</v>
      </c>
      <c r="Q9" s="155"/>
      <c r="R9" s="156"/>
      <c r="S9" s="32"/>
    </row>
    <row r="10" spans="1:19" ht="45" customHeight="1" x14ac:dyDescent="0.25">
      <c r="A10" s="30"/>
      <c r="B10" s="40" t="str">
        <f t="shared" si="1"/>
        <v/>
      </c>
      <c r="C10" s="21"/>
      <c r="D10" s="36" t="str">
        <f t="shared" si="2"/>
        <v/>
      </c>
      <c r="E10" s="62"/>
      <c r="F10" s="152"/>
      <c r="G10" s="153"/>
      <c r="H10" s="153"/>
      <c r="I10" s="154">
        <f t="shared" si="0"/>
        <v>0</v>
      </c>
      <c r="J10" s="152"/>
      <c r="K10" s="153"/>
      <c r="L10" s="153"/>
      <c r="M10" s="153"/>
      <c r="N10" s="153"/>
      <c r="O10" s="153"/>
      <c r="P10" s="154">
        <f t="shared" si="3"/>
        <v>0</v>
      </c>
      <c r="Q10" s="155"/>
      <c r="R10" s="156"/>
      <c r="S10" s="32"/>
    </row>
    <row r="11" spans="1:19" ht="45" customHeight="1" x14ac:dyDescent="0.25">
      <c r="A11" s="30"/>
      <c r="B11" s="40" t="str">
        <f t="shared" si="1"/>
        <v/>
      </c>
      <c r="C11" s="21"/>
      <c r="D11" s="36" t="str">
        <f t="shared" si="2"/>
        <v/>
      </c>
      <c r="E11" s="62"/>
      <c r="F11" s="152"/>
      <c r="G11" s="153"/>
      <c r="H11" s="153"/>
      <c r="I11" s="154">
        <f t="shared" si="0"/>
        <v>0</v>
      </c>
      <c r="J11" s="152"/>
      <c r="K11" s="153"/>
      <c r="L11" s="153"/>
      <c r="M11" s="153"/>
      <c r="N11" s="153"/>
      <c r="O11" s="153"/>
      <c r="P11" s="154">
        <f t="shared" si="3"/>
        <v>0</v>
      </c>
      <c r="Q11" s="155"/>
      <c r="R11" s="156"/>
      <c r="S11" s="32"/>
    </row>
    <row r="12" spans="1:19" ht="45" customHeight="1" x14ac:dyDescent="0.25">
      <c r="A12" s="30"/>
      <c r="B12" s="40" t="str">
        <f t="shared" si="1"/>
        <v/>
      </c>
      <c r="C12" s="21"/>
      <c r="D12" s="36" t="str">
        <f t="shared" si="2"/>
        <v/>
      </c>
      <c r="E12" s="62"/>
      <c r="F12" s="152"/>
      <c r="G12" s="153"/>
      <c r="H12" s="153"/>
      <c r="I12" s="154">
        <f t="shared" si="0"/>
        <v>0</v>
      </c>
      <c r="J12" s="152"/>
      <c r="K12" s="153"/>
      <c r="L12" s="153"/>
      <c r="M12" s="153"/>
      <c r="N12" s="153"/>
      <c r="O12" s="153"/>
      <c r="P12" s="154">
        <f t="shared" si="3"/>
        <v>0</v>
      </c>
      <c r="Q12" s="155"/>
      <c r="R12" s="156"/>
      <c r="S12" s="32"/>
    </row>
    <row r="13" spans="1:19" ht="45" customHeight="1" x14ac:dyDescent="0.25">
      <c r="A13" s="30"/>
      <c r="B13" s="40" t="str">
        <f t="shared" si="1"/>
        <v/>
      </c>
      <c r="C13" s="21"/>
      <c r="D13" s="36" t="str">
        <f t="shared" si="2"/>
        <v/>
      </c>
      <c r="E13" s="62"/>
      <c r="F13" s="152"/>
      <c r="G13" s="153"/>
      <c r="H13" s="153"/>
      <c r="I13" s="154">
        <f t="shared" si="0"/>
        <v>0</v>
      </c>
      <c r="J13" s="152"/>
      <c r="K13" s="153"/>
      <c r="L13" s="153"/>
      <c r="M13" s="153"/>
      <c r="N13" s="153"/>
      <c r="O13" s="153"/>
      <c r="P13" s="154">
        <f t="shared" si="3"/>
        <v>0</v>
      </c>
      <c r="Q13" s="155"/>
      <c r="R13" s="156"/>
      <c r="S13" s="32"/>
    </row>
    <row r="14" spans="1:19" ht="45" customHeight="1" x14ac:dyDescent="0.25">
      <c r="A14" s="30"/>
      <c r="B14" s="40" t="str">
        <f t="shared" si="1"/>
        <v/>
      </c>
      <c r="C14" s="21"/>
      <c r="D14" s="36" t="str">
        <f t="shared" si="2"/>
        <v/>
      </c>
      <c r="E14" s="62"/>
      <c r="F14" s="152"/>
      <c r="G14" s="153"/>
      <c r="H14" s="153"/>
      <c r="I14" s="154">
        <f t="shared" si="0"/>
        <v>0</v>
      </c>
      <c r="J14" s="152"/>
      <c r="K14" s="153"/>
      <c r="L14" s="153"/>
      <c r="M14" s="153"/>
      <c r="N14" s="153"/>
      <c r="O14" s="153"/>
      <c r="P14" s="154">
        <f t="shared" si="3"/>
        <v>0</v>
      </c>
      <c r="Q14" s="155"/>
      <c r="R14" s="156"/>
      <c r="S14" s="32"/>
    </row>
    <row r="15" spans="1:19" ht="45" customHeight="1" x14ac:dyDescent="0.25">
      <c r="A15" s="30"/>
      <c r="B15" s="40" t="str">
        <f t="shared" si="1"/>
        <v/>
      </c>
      <c r="C15" s="21"/>
      <c r="D15" s="36" t="str">
        <f t="shared" si="2"/>
        <v/>
      </c>
      <c r="E15" s="62"/>
      <c r="F15" s="152"/>
      <c r="G15" s="153"/>
      <c r="H15" s="153"/>
      <c r="I15" s="154">
        <f t="shared" si="0"/>
        <v>0</v>
      </c>
      <c r="J15" s="152"/>
      <c r="K15" s="153"/>
      <c r="L15" s="153"/>
      <c r="M15" s="153"/>
      <c r="N15" s="153"/>
      <c r="O15" s="153"/>
      <c r="P15" s="154">
        <f t="shared" si="3"/>
        <v>0</v>
      </c>
      <c r="Q15" s="155"/>
      <c r="R15" s="156"/>
      <c r="S15" s="32"/>
    </row>
    <row r="16" spans="1:19" ht="45" customHeight="1" x14ac:dyDescent="0.25">
      <c r="A16" s="30"/>
      <c r="B16" s="40" t="str">
        <f t="shared" si="1"/>
        <v/>
      </c>
      <c r="C16" s="21"/>
      <c r="D16" s="36" t="str">
        <f t="shared" si="2"/>
        <v/>
      </c>
      <c r="E16" s="62"/>
      <c r="F16" s="152"/>
      <c r="G16" s="153"/>
      <c r="H16" s="153"/>
      <c r="I16" s="154">
        <f t="shared" si="0"/>
        <v>0</v>
      </c>
      <c r="J16" s="152"/>
      <c r="K16" s="153"/>
      <c r="L16" s="153"/>
      <c r="M16" s="153"/>
      <c r="N16" s="153"/>
      <c r="O16" s="153"/>
      <c r="P16" s="154">
        <f t="shared" si="3"/>
        <v>0</v>
      </c>
      <c r="Q16" s="155"/>
      <c r="R16" s="156"/>
      <c r="S16" s="32"/>
    </row>
    <row r="17" spans="1:19" ht="45" customHeight="1" x14ac:dyDescent="0.25">
      <c r="A17" s="30"/>
      <c r="B17" s="40" t="str">
        <f t="shared" si="1"/>
        <v/>
      </c>
      <c r="C17" s="21"/>
      <c r="D17" s="36" t="str">
        <f t="shared" si="2"/>
        <v/>
      </c>
      <c r="E17" s="62"/>
      <c r="F17" s="152"/>
      <c r="G17" s="153"/>
      <c r="H17" s="153"/>
      <c r="I17" s="154">
        <f t="shared" si="0"/>
        <v>0</v>
      </c>
      <c r="J17" s="152"/>
      <c r="K17" s="153"/>
      <c r="L17" s="153"/>
      <c r="M17" s="153"/>
      <c r="N17" s="153"/>
      <c r="O17" s="153"/>
      <c r="P17" s="154">
        <f t="shared" si="3"/>
        <v>0</v>
      </c>
      <c r="Q17" s="155"/>
      <c r="R17" s="156"/>
      <c r="S17" s="32"/>
    </row>
    <row r="18" spans="1:19" ht="45" customHeight="1" x14ac:dyDescent="0.25">
      <c r="A18" s="30"/>
      <c r="B18" s="40" t="str">
        <f t="shared" si="1"/>
        <v/>
      </c>
      <c r="C18" s="21"/>
      <c r="D18" s="36" t="str">
        <f t="shared" si="2"/>
        <v/>
      </c>
      <c r="E18" s="62"/>
      <c r="F18" s="152"/>
      <c r="G18" s="153"/>
      <c r="H18" s="153"/>
      <c r="I18" s="154">
        <f t="shared" si="0"/>
        <v>0</v>
      </c>
      <c r="J18" s="152"/>
      <c r="K18" s="153"/>
      <c r="L18" s="153"/>
      <c r="M18" s="153"/>
      <c r="N18" s="153"/>
      <c r="O18" s="153"/>
      <c r="P18" s="154">
        <f t="shared" si="3"/>
        <v>0</v>
      </c>
      <c r="Q18" s="155"/>
      <c r="R18" s="156"/>
      <c r="S18" s="32"/>
    </row>
    <row r="19" spans="1:19" ht="45" customHeight="1" x14ac:dyDescent="0.25">
      <c r="A19" s="30"/>
      <c r="B19" s="40" t="str">
        <f t="shared" si="1"/>
        <v/>
      </c>
      <c r="C19" s="21"/>
      <c r="D19" s="36" t="str">
        <f t="shared" si="2"/>
        <v/>
      </c>
      <c r="E19" s="62"/>
      <c r="F19" s="152"/>
      <c r="G19" s="153"/>
      <c r="H19" s="153"/>
      <c r="I19" s="154">
        <f t="shared" si="0"/>
        <v>0</v>
      </c>
      <c r="J19" s="152"/>
      <c r="K19" s="153"/>
      <c r="L19" s="153"/>
      <c r="M19" s="153"/>
      <c r="N19" s="153"/>
      <c r="O19" s="153"/>
      <c r="P19" s="154">
        <f t="shared" si="3"/>
        <v>0</v>
      </c>
      <c r="Q19" s="155"/>
      <c r="R19" s="156"/>
      <c r="S19" s="32"/>
    </row>
    <row r="20" spans="1:19" ht="45" customHeight="1" x14ac:dyDescent="0.25">
      <c r="A20" s="30"/>
      <c r="B20" s="40" t="str">
        <f t="shared" si="1"/>
        <v/>
      </c>
      <c r="C20" s="21"/>
      <c r="D20" s="36" t="str">
        <f t="shared" si="2"/>
        <v/>
      </c>
      <c r="E20" s="62"/>
      <c r="F20" s="152"/>
      <c r="G20" s="153"/>
      <c r="H20" s="153"/>
      <c r="I20" s="154">
        <f t="shared" si="0"/>
        <v>0</v>
      </c>
      <c r="J20" s="152"/>
      <c r="K20" s="153"/>
      <c r="L20" s="153"/>
      <c r="M20" s="153"/>
      <c r="N20" s="153"/>
      <c r="O20" s="153"/>
      <c r="P20" s="154">
        <f t="shared" si="3"/>
        <v>0</v>
      </c>
      <c r="Q20" s="155"/>
      <c r="R20" s="156"/>
      <c r="S20" s="32"/>
    </row>
    <row r="21" spans="1:19" ht="45" customHeight="1" x14ac:dyDescent="0.25">
      <c r="A21" s="30"/>
      <c r="B21" s="40" t="str">
        <f t="shared" si="1"/>
        <v/>
      </c>
      <c r="C21" s="21"/>
      <c r="D21" s="36" t="str">
        <f t="shared" si="2"/>
        <v/>
      </c>
      <c r="E21" s="62"/>
      <c r="F21" s="152"/>
      <c r="G21" s="153"/>
      <c r="H21" s="153"/>
      <c r="I21" s="154">
        <f t="shared" si="0"/>
        <v>0</v>
      </c>
      <c r="J21" s="152"/>
      <c r="K21" s="153"/>
      <c r="L21" s="153"/>
      <c r="M21" s="153"/>
      <c r="N21" s="153"/>
      <c r="O21" s="153"/>
      <c r="P21" s="154">
        <f t="shared" si="3"/>
        <v>0</v>
      </c>
      <c r="Q21" s="155"/>
      <c r="R21" s="156"/>
      <c r="S21" s="32"/>
    </row>
    <row r="22" spans="1:19" ht="45" customHeight="1" x14ac:dyDescent="0.25">
      <c r="A22" s="30"/>
      <c r="B22" s="40" t="str">
        <f t="shared" si="1"/>
        <v/>
      </c>
      <c r="C22" s="21"/>
      <c r="D22" s="36" t="str">
        <f t="shared" si="2"/>
        <v/>
      </c>
      <c r="E22" s="62"/>
      <c r="F22" s="152"/>
      <c r="G22" s="153"/>
      <c r="H22" s="153"/>
      <c r="I22" s="154">
        <f t="shared" si="0"/>
        <v>0</v>
      </c>
      <c r="J22" s="152"/>
      <c r="K22" s="153"/>
      <c r="L22" s="153"/>
      <c r="M22" s="153"/>
      <c r="N22" s="153"/>
      <c r="O22" s="153"/>
      <c r="P22" s="154">
        <f t="shared" si="3"/>
        <v>0</v>
      </c>
      <c r="Q22" s="155"/>
      <c r="R22" s="156"/>
      <c r="S22" s="32"/>
    </row>
    <row r="23" spans="1:19" ht="45" customHeight="1" x14ac:dyDescent="0.25">
      <c r="A23" s="30"/>
      <c r="B23" s="40" t="str">
        <f t="shared" si="1"/>
        <v/>
      </c>
      <c r="C23" s="21"/>
      <c r="D23" s="36" t="str">
        <f t="shared" si="2"/>
        <v/>
      </c>
      <c r="E23" s="62"/>
      <c r="F23" s="152"/>
      <c r="G23" s="153"/>
      <c r="H23" s="153"/>
      <c r="I23" s="154">
        <f t="shared" si="0"/>
        <v>0</v>
      </c>
      <c r="J23" s="152"/>
      <c r="K23" s="153"/>
      <c r="L23" s="153"/>
      <c r="M23" s="153"/>
      <c r="N23" s="153"/>
      <c r="O23" s="153"/>
      <c r="P23" s="154">
        <f t="shared" si="3"/>
        <v>0</v>
      </c>
      <c r="Q23" s="155"/>
      <c r="R23" s="156"/>
      <c r="S23" s="32"/>
    </row>
    <row r="24" spans="1:19" ht="45" customHeight="1" x14ac:dyDescent="0.25">
      <c r="A24" s="30"/>
      <c r="B24" s="40" t="str">
        <f t="shared" si="1"/>
        <v/>
      </c>
      <c r="C24" s="21"/>
      <c r="D24" s="36" t="str">
        <f t="shared" si="2"/>
        <v/>
      </c>
      <c r="E24" s="62"/>
      <c r="F24" s="152"/>
      <c r="G24" s="153"/>
      <c r="H24" s="153"/>
      <c r="I24" s="154">
        <f t="shared" si="0"/>
        <v>0</v>
      </c>
      <c r="J24" s="152"/>
      <c r="K24" s="153"/>
      <c r="L24" s="153"/>
      <c r="M24" s="153"/>
      <c r="N24" s="153"/>
      <c r="O24" s="153"/>
      <c r="P24" s="154">
        <f t="shared" si="3"/>
        <v>0</v>
      </c>
      <c r="Q24" s="155"/>
      <c r="R24" s="156"/>
      <c r="S24" s="32"/>
    </row>
    <row r="25" spans="1:19" ht="45" customHeight="1" x14ac:dyDescent="0.25">
      <c r="A25" s="30"/>
      <c r="B25" s="40" t="str">
        <f t="shared" si="1"/>
        <v/>
      </c>
      <c r="C25" s="21"/>
      <c r="D25" s="36" t="str">
        <f t="shared" si="2"/>
        <v/>
      </c>
      <c r="E25" s="62"/>
      <c r="F25" s="152"/>
      <c r="G25" s="153"/>
      <c r="H25" s="153"/>
      <c r="I25" s="154">
        <f t="shared" si="0"/>
        <v>0</v>
      </c>
      <c r="J25" s="152"/>
      <c r="K25" s="153"/>
      <c r="L25" s="153"/>
      <c r="M25" s="153"/>
      <c r="N25" s="153"/>
      <c r="O25" s="153"/>
      <c r="P25" s="154">
        <f t="shared" si="3"/>
        <v>0</v>
      </c>
      <c r="Q25" s="155"/>
      <c r="R25" s="156"/>
      <c r="S25" s="32"/>
    </row>
    <row r="26" spans="1:19" ht="45" customHeight="1" x14ac:dyDescent="0.25">
      <c r="A26" s="30"/>
      <c r="B26" s="40" t="str">
        <f t="shared" si="1"/>
        <v/>
      </c>
      <c r="C26" s="21"/>
      <c r="D26" s="36" t="str">
        <f t="shared" si="2"/>
        <v/>
      </c>
      <c r="E26" s="62"/>
      <c r="F26" s="152"/>
      <c r="G26" s="153"/>
      <c r="H26" s="153"/>
      <c r="I26" s="154">
        <f t="shared" si="0"/>
        <v>0</v>
      </c>
      <c r="J26" s="152"/>
      <c r="K26" s="153"/>
      <c r="L26" s="153"/>
      <c r="M26" s="153"/>
      <c r="N26" s="153"/>
      <c r="O26" s="153"/>
      <c r="P26" s="154">
        <f t="shared" si="3"/>
        <v>0</v>
      </c>
      <c r="Q26" s="155"/>
      <c r="R26" s="156"/>
      <c r="S26" s="32"/>
    </row>
    <row r="27" spans="1:19" ht="45" customHeight="1" x14ac:dyDescent="0.25">
      <c r="A27" s="30"/>
      <c r="B27" s="40" t="str">
        <f t="shared" si="1"/>
        <v/>
      </c>
      <c r="C27" s="21"/>
      <c r="D27" s="36" t="str">
        <f t="shared" si="2"/>
        <v/>
      </c>
      <c r="E27" s="62"/>
      <c r="F27" s="152"/>
      <c r="G27" s="153"/>
      <c r="H27" s="153"/>
      <c r="I27" s="154">
        <f t="shared" si="0"/>
        <v>0</v>
      </c>
      <c r="J27" s="152"/>
      <c r="K27" s="153"/>
      <c r="L27" s="153"/>
      <c r="M27" s="153"/>
      <c r="N27" s="153"/>
      <c r="O27" s="153"/>
      <c r="P27" s="154">
        <f t="shared" si="3"/>
        <v>0</v>
      </c>
      <c r="Q27" s="155"/>
      <c r="R27" s="156"/>
      <c r="S27" s="32"/>
    </row>
    <row r="28" spans="1:19" ht="45" customHeight="1" x14ac:dyDescent="0.25">
      <c r="A28" s="30"/>
      <c r="B28" s="40" t="str">
        <f t="shared" si="1"/>
        <v/>
      </c>
      <c r="C28" s="21"/>
      <c r="D28" s="36" t="str">
        <f t="shared" si="2"/>
        <v/>
      </c>
      <c r="E28" s="62"/>
      <c r="F28" s="152"/>
      <c r="G28" s="153"/>
      <c r="H28" s="153"/>
      <c r="I28" s="154">
        <f t="shared" si="0"/>
        <v>0</v>
      </c>
      <c r="J28" s="152"/>
      <c r="K28" s="153"/>
      <c r="L28" s="153"/>
      <c r="M28" s="153"/>
      <c r="N28" s="153"/>
      <c r="O28" s="153"/>
      <c r="P28" s="154">
        <f t="shared" si="3"/>
        <v>0</v>
      </c>
      <c r="Q28" s="155"/>
      <c r="R28" s="156"/>
      <c r="S28" s="32"/>
    </row>
    <row r="29" spans="1:19" ht="45" customHeight="1" x14ac:dyDescent="0.25">
      <c r="A29" s="30"/>
      <c r="B29" s="40" t="str">
        <f t="shared" si="1"/>
        <v/>
      </c>
      <c r="C29" s="21"/>
      <c r="D29" s="36" t="str">
        <f t="shared" si="2"/>
        <v/>
      </c>
      <c r="E29" s="62"/>
      <c r="F29" s="152"/>
      <c r="G29" s="153"/>
      <c r="H29" s="153"/>
      <c r="I29" s="154">
        <f t="shared" si="0"/>
        <v>0</v>
      </c>
      <c r="J29" s="152"/>
      <c r="K29" s="153"/>
      <c r="L29" s="153"/>
      <c r="M29" s="153"/>
      <c r="N29" s="153"/>
      <c r="O29" s="153"/>
      <c r="P29" s="154">
        <f t="shared" si="3"/>
        <v>0</v>
      </c>
      <c r="Q29" s="155"/>
      <c r="R29" s="156"/>
      <c r="S29" s="32"/>
    </row>
    <row r="30" spans="1:19" ht="45" customHeight="1" x14ac:dyDescent="0.25">
      <c r="A30" s="30"/>
      <c r="B30" s="40" t="str">
        <f t="shared" si="1"/>
        <v/>
      </c>
      <c r="C30" s="21"/>
      <c r="D30" s="36" t="str">
        <f t="shared" si="2"/>
        <v/>
      </c>
      <c r="E30" s="62"/>
      <c r="F30" s="152"/>
      <c r="G30" s="153"/>
      <c r="H30" s="153"/>
      <c r="I30" s="154">
        <f t="shared" si="0"/>
        <v>0</v>
      </c>
      <c r="J30" s="152"/>
      <c r="K30" s="153"/>
      <c r="L30" s="153"/>
      <c r="M30" s="153"/>
      <c r="N30" s="153"/>
      <c r="O30" s="153"/>
      <c r="P30" s="154">
        <f t="shared" si="3"/>
        <v>0</v>
      </c>
      <c r="Q30" s="155"/>
      <c r="R30" s="156"/>
      <c r="S30" s="32"/>
    </row>
    <row r="31" spans="1:19" ht="45" customHeight="1" x14ac:dyDescent="0.25">
      <c r="A31" s="30"/>
      <c r="B31" s="40" t="str">
        <f t="shared" si="1"/>
        <v/>
      </c>
      <c r="C31" s="21"/>
      <c r="D31" s="36" t="str">
        <f t="shared" si="2"/>
        <v/>
      </c>
      <c r="E31" s="62"/>
      <c r="F31" s="152"/>
      <c r="G31" s="153"/>
      <c r="H31" s="153"/>
      <c r="I31" s="154">
        <f t="shared" si="0"/>
        <v>0</v>
      </c>
      <c r="J31" s="152"/>
      <c r="K31" s="153"/>
      <c r="L31" s="153"/>
      <c r="M31" s="153"/>
      <c r="N31" s="153"/>
      <c r="O31" s="153"/>
      <c r="P31" s="154">
        <f t="shared" si="3"/>
        <v>0</v>
      </c>
      <c r="Q31" s="155"/>
      <c r="R31" s="156"/>
      <c r="S31" s="32"/>
    </row>
    <row r="32" spans="1:19" ht="45" customHeight="1" x14ac:dyDescent="0.25">
      <c r="A32" s="30"/>
      <c r="B32" s="40" t="str">
        <f t="shared" si="1"/>
        <v/>
      </c>
      <c r="C32" s="21"/>
      <c r="D32" s="36" t="str">
        <f t="shared" si="2"/>
        <v/>
      </c>
      <c r="E32" s="62"/>
      <c r="F32" s="152"/>
      <c r="G32" s="153"/>
      <c r="H32" s="153"/>
      <c r="I32" s="154">
        <f t="shared" si="0"/>
        <v>0</v>
      </c>
      <c r="J32" s="152"/>
      <c r="K32" s="153"/>
      <c r="L32" s="153"/>
      <c r="M32" s="153"/>
      <c r="N32" s="153"/>
      <c r="O32" s="153"/>
      <c r="P32" s="154">
        <f t="shared" si="3"/>
        <v>0</v>
      </c>
      <c r="Q32" s="155"/>
      <c r="R32" s="156"/>
      <c r="S32" s="32"/>
    </row>
    <row r="33" spans="1:19" ht="45" customHeight="1" x14ac:dyDescent="0.25">
      <c r="A33" s="30"/>
      <c r="B33" s="40" t="str">
        <f t="shared" si="1"/>
        <v/>
      </c>
      <c r="C33" s="21"/>
      <c r="D33" s="36" t="str">
        <f t="shared" si="2"/>
        <v/>
      </c>
      <c r="E33" s="62"/>
      <c r="F33" s="152"/>
      <c r="G33" s="153"/>
      <c r="H33" s="153"/>
      <c r="I33" s="154">
        <f t="shared" si="0"/>
        <v>0</v>
      </c>
      <c r="J33" s="152"/>
      <c r="K33" s="153"/>
      <c r="L33" s="153"/>
      <c r="M33" s="153"/>
      <c r="N33" s="153"/>
      <c r="O33" s="153"/>
      <c r="P33" s="154">
        <f t="shared" si="3"/>
        <v>0</v>
      </c>
      <c r="Q33" s="155"/>
      <c r="R33" s="156"/>
      <c r="S33" s="32"/>
    </row>
    <row r="34" spans="1:19" ht="45" customHeight="1" x14ac:dyDescent="0.25">
      <c r="A34" s="30"/>
      <c r="B34" s="40" t="str">
        <f t="shared" si="1"/>
        <v/>
      </c>
      <c r="C34" s="21"/>
      <c r="D34" s="36" t="str">
        <f t="shared" si="2"/>
        <v/>
      </c>
      <c r="E34" s="62"/>
      <c r="F34" s="152"/>
      <c r="G34" s="153"/>
      <c r="H34" s="153"/>
      <c r="I34" s="154">
        <f t="shared" si="0"/>
        <v>0</v>
      </c>
      <c r="J34" s="152"/>
      <c r="K34" s="153"/>
      <c r="L34" s="153"/>
      <c r="M34" s="153"/>
      <c r="N34" s="153"/>
      <c r="O34" s="153"/>
      <c r="P34" s="154">
        <f t="shared" si="3"/>
        <v>0</v>
      </c>
      <c r="Q34" s="155"/>
      <c r="R34" s="156"/>
      <c r="S34" s="32"/>
    </row>
    <row r="35" spans="1:19" ht="45" customHeight="1" x14ac:dyDescent="0.25">
      <c r="A35" s="30"/>
      <c r="B35" s="40" t="str">
        <f t="shared" si="1"/>
        <v/>
      </c>
      <c r="C35" s="21"/>
      <c r="D35" s="36" t="str">
        <f t="shared" si="2"/>
        <v/>
      </c>
      <c r="E35" s="62"/>
      <c r="F35" s="152"/>
      <c r="G35" s="153"/>
      <c r="H35" s="153"/>
      <c r="I35" s="154">
        <f t="shared" si="0"/>
        <v>0</v>
      </c>
      <c r="J35" s="152"/>
      <c r="K35" s="153"/>
      <c r="L35" s="153"/>
      <c r="M35" s="153"/>
      <c r="N35" s="153"/>
      <c r="O35" s="153"/>
      <c r="P35" s="154">
        <f t="shared" si="3"/>
        <v>0</v>
      </c>
      <c r="Q35" s="155"/>
      <c r="R35" s="156"/>
      <c r="S35" s="32"/>
    </row>
    <row r="36" spans="1:19" ht="45" customHeight="1" x14ac:dyDescent="0.25">
      <c r="A36" s="30"/>
      <c r="B36" s="40" t="str">
        <f t="shared" si="1"/>
        <v/>
      </c>
      <c r="C36" s="21"/>
      <c r="D36" s="36" t="str">
        <f t="shared" si="2"/>
        <v/>
      </c>
      <c r="E36" s="62"/>
      <c r="F36" s="152"/>
      <c r="G36" s="153"/>
      <c r="H36" s="153"/>
      <c r="I36" s="154">
        <f t="shared" si="0"/>
        <v>0</v>
      </c>
      <c r="J36" s="152"/>
      <c r="K36" s="153"/>
      <c r="L36" s="153"/>
      <c r="M36" s="153"/>
      <c r="N36" s="153"/>
      <c r="O36" s="153"/>
      <c r="P36" s="154">
        <f t="shared" si="3"/>
        <v>0</v>
      </c>
      <c r="Q36" s="155"/>
      <c r="R36" s="156"/>
      <c r="S36" s="32"/>
    </row>
    <row r="37" spans="1:19" ht="45" customHeight="1" x14ac:dyDescent="0.25">
      <c r="A37" s="30"/>
      <c r="B37" s="40" t="str">
        <f t="shared" si="1"/>
        <v/>
      </c>
      <c r="C37" s="21"/>
      <c r="D37" s="36" t="str">
        <f t="shared" si="2"/>
        <v/>
      </c>
      <c r="E37" s="62"/>
      <c r="F37" s="152"/>
      <c r="G37" s="153"/>
      <c r="H37" s="153"/>
      <c r="I37" s="154">
        <f t="shared" ref="I37:I68" si="4">(F37*G37*H37*Average_hourly_reduction_potential)/1000</f>
        <v>0</v>
      </c>
      <c r="J37" s="152"/>
      <c r="K37" s="153"/>
      <c r="L37" s="153"/>
      <c r="M37" s="153"/>
      <c r="N37" s="153"/>
      <c r="O37" s="153"/>
      <c r="P37" s="154">
        <f t="shared" si="3"/>
        <v>0</v>
      </c>
      <c r="Q37" s="155"/>
      <c r="R37" s="156"/>
      <c r="S37" s="32"/>
    </row>
    <row r="38" spans="1:19" ht="45" customHeight="1" x14ac:dyDescent="0.25">
      <c r="A38" s="30"/>
      <c r="B38" s="40" t="str">
        <f t="shared" si="1"/>
        <v/>
      </c>
      <c r="C38" s="21"/>
      <c r="D38" s="36" t="str">
        <f t="shared" si="2"/>
        <v/>
      </c>
      <c r="E38" s="62"/>
      <c r="F38" s="152"/>
      <c r="G38" s="153"/>
      <c r="H38" s="153"/>
      <c r="I38" s="154">
        <f t="shared" si="4"/>
        <v>0</v>
      </c>
      <c r="J38" s="152"/>
      <c r="K38" s="153"/>
      <c r="L38" s="153"/>
      <c r="M38" s="153"/>
      <c r="N38" s="153"/>
      <c r="O38" s="153"/>
      <c r="P38" s="154">
        <f t="shared" si="3"/>
        <v>0</v>
      </c>
      <c r="Q38" s="155"/>
      <c r="R38" s="156"/>
      <c r="S38" s="32"/>
    </row>
    <row r="39" spans="1:19" ht="45" customHeight="1" x14ac:dyDescent="0.25">
      <c r="A39" s="30"/>
      <c r="B39" s="40" t="str">
        <f t="shared" si="1"/>
        <v/>
      </c>
      <c r="C39" s="21"/>
      <c r="D39" s="36" t="str">
        <f t="shared" si="2"/>
        <v/>
      </c>
      <c r="E39" s="62"/>
      <c r="F39" s="152"/>
      <c r="G39" s="153"/>
      <c r="H39" s="153"/>
      <c r="I39" s="154">
        <f t="shared" si="4"/>
        <v>0</v>
      </c>
      <c r="J39" s="152"/>
      <c r="K39" s="153"/>
      <c r="L39" s="153"/>
      <c r="M39" s="153"/>
      <c r="N39" s="153"/>
      <c r="O39" s="153"/>
      <c r="P39" s="154">
        <f t="shared" si="3"/>
        <v>0</v>
      </c>
      <c r="Q39" s="155"/>
      <c r="R39" s="156"/>
      <c r="S39" s="32"/>
    </row>
    <row r="40" spans="1:19" ht="45" customHeight="1" x14ac:dyDescent="0.25">
      <c r="A40" s="30"/>
      <c r="B40" s="40" t="str">
        <f t="shared" si="1"/>
        <v/>
      </c>
      <c r="C40" s="21"/>
      <c r="D40" s="36" t="str">
        <f t="shared" si="2"/>
        <v/>
      </c>
      <c r="E40" s="62"/>
      <c r="F40" s="152"/>
      <c r="G40" s="153"/>
      <c r="H40" s="153"/>
      <c r="I40" s="154">
        <f t="shared" si="4"/>
        <v>0</v>
      </c>
      <c r="J40" s="152"/>
      <c r="K40" s="153"/>
      <c r="L40" s="153"/>
      <c r="M40" s="153"/>
      <c r="N40" s="153"/>
      <c r="O40" s="153"/>
      <c r="P40" s="154">
        <f t="shared" si="3"/>
        <v>0</v>
      </c>
      <c r="Q40" s="155"/>
      <c r="R40" s="156"/>
      <c r="S40" s="32"/>
    </row>
    <row r="41" spans="1:19" ht="45" customHeight="1" x14ac:dyDescent="0.25">
      <c r="A41" s="30"/>
      <c r="B41" s="40" t="str">
        <f t="shared" si="1"/>
        <v/>
      </c>
      <c r="C41" s="21"/>
      <c r="D41" s="36" t="str">
        <f t="shared" si="2"/>
        <v/>
      </c>
      <c r="E41" s="62"/>
      <c r="F41" s="152"/>
      <c r="G41" s="153"/>
      <c r="H41" s="153"/>
      <c r="I41" s="154">
        <f t="shared" si="4"/>
        <v>0</v>
      </c>
      <c r="J41" s="152"/>
      <c r="K41" s="153"/>
      <c r="L41" s="153"/>
      <c r="M41" s="153"/>
      <c r="N41" s="153"/>
      <c r="O41" s="153"/>
      <c r="P41" s="154">
        <f t="shared" si="3"/>
        <v>0</v>
      </c>
      <c r="Q41" s="155"/>
      <c r="R41" s="156"/>
      <c r="S41" s="32"/>
    </row>
    <row r="42" spans="1:19" ht="45" customHeight="1" x14ac:dyDescent="0.25">
      <c r="A42" s="30"/>
      <c r="B42" s="40" t="str">
        <f t="shared" si="1"/>
        <v/>
      </c>
      <c r="C42" s="21"/>
      <c r="D42" s="36" t="str">
        <f t="shared" si="2"/>
        <v/>
      </c>
      <c r="E42" s="62"/>
      <c r="F42" s="152"/>
      <c r="G42" s="153"/>
      <c r="H42" s="153"/>
      <c r="I42" s="154">
        <f t="shared" si="4"/>
        <v>0</v>
      </c>
      <c r="J42" s="152"/>
      <c r="K42" s="153"/>
      <c r="L42" s="153"/>
      <c r="M42" s="153"/>
      <c r="N42" s="153"/>
      <c r="O42" s="153"/>
      <c r="P42" s="154">
        <f t="shared" si="3"/>
        <v>0</v>
      </c>
      <c r="Q42" s="155"/>
      <c r="R42" s="156"/>
      <c r="S42" s="32"/>
    </row>
    <row r="43" spans="1:19" ht="45" customHeight="1" x14ac:dyDescent="0.25">
      <c r="A43" s="30"/>
      <c r="B43" s="40" t="str">
        <f t="shared" si="1"/>
        <v/>
      </c>
      <c r="C43" s="21"/>
      <c r="D43" s="36" t="str">
        <f t="shared" si="2"/>
        <v/>
      </c>
      <c r="E43" s="62"/>
      <c r="F43" s="152"/>
      <c r="G43" s="153"/>
      <c r="H43" s="153"/>
      <c r="I43" s="154">
        <f t="shared" si="4"/>
        <v>0</v>
      </c>
      <c r="J43" s="152"/>
      <c r="K43" s="153"/>
      <c r="L43" s="153"/>
      <c r="M43" s="153"/>
      <c r="N43" s="153"/>
      <c r="O43" s="153"/>
      <c r="P43" s="154">
        <f t="shared" si="3"/>
        <v>0</v>
      </c>
      <c r="Q43" s="155"/>
      <c r="R43" s="156"/>
      <c r="S43" s="32"/>
    </row>
    <row r="44" spans="1:19" ht="45" customHeight="1" x14ac:dyDescent="0.25">
      <c r="A44" s="30"/>
      <c r="B44" s="40" t="str">
        <f t="shared" si="1"/>
        <v/>
      </c>
      <c r="C44" s="21"/>
      <c r="D44" s="36" t="str">
        <f t="shared" si="2"/>
        <v/>
      </c>
      <c r="E44" s="62"/>
      <c r="F44" s="152"/>
      <c r="G44" s="153"/>
      <c r="H44" s="153"/>
      <c r="I44" s="154">
        <f t="shared" si="4"/>
        <v>0</v>
      </c>
      <c r="J44" s="152"/>
      <c r="K44" s="153"/>
      <c r="L44" s="153"/>
      <c r="M44" s="153"/>
      <c r="N44" s="153"/>
      <c r="O44" s="153"/>
      <c r="P44" s="154">
        <f t="shared" si="3"/>
        <v>0</v>
      </c>
      <c r="Q44" s="155"/>
      <c r="R44" s="156"/>
      <c r="S44" s="32"/>
    </row>
    <row r="45" spans="1:19" ht="45" customHeight="1" x14ac:dyDescent="0.25">
      <c r="A45" s="30"/>
      <c r="B45" s="40" t="str">
        <f t="shared" si="1"/>
        <v/>
      </c>
      <c r="C45" s="21"/>
      <c r="D45" s="36" t="str">
        <f t="shared" si="2"/>
        <v/>
      </c>
      <c r="E45" s="62"/>
      <c r="F45" s="152"/>
      <c r="G45" s="153"/>
      <c r="H45" s="153"/>
      <c r="I45" s="154">
        <f t="shared" si="4"/>
        <v>0</v>
      </c>
      <c r="J45" s="152"/>
      <c r="K45" s="153"/>
      <c r="L45" s="153"/>
      <c r="M45" s="153"/>
      <c r="N45" s="153"/>
      <c r="O45" s="153"/>
      <c r="P45" s="154">
        <f t="shared" si="3"/>
        <v>0</v>
      </c>
      <c r="Q45" s="155"/>
      <c r="R45" s="156"/>
      <c r="S45" s="32"/>
    </row>
    <row r="46" spans="1:19" ht="45" customHeight="1" x14ac:dyDescent="0.25">
      <c r="A46" s="30"/>
      <c r="B46" s="40" t="str">
        <f t="shared" si="1"/>
        <v/>
      </c>
      <c r="C46" s="21"/>
      <c r="D46" s="36" t="str">
        <f t="shared" si="2"/>
        <v/>
      </c>
      <c r="E46" s="62"/>
      <c r="F46" s="152"/>
      <c r="G46" s="153"/>
      <c r="H46" s="153"/>
      <c r="I46" s="154">
        <f t="shared" si="4"/>
        <v>0</v>
      </c>
      <c r="J46" s="152"/>
      <c r="K46" s="153"/>
      <c r="L46" s="153"/>
      <c r="M46" s="153"/>
      <c r="N46" s="153"/>
      <c r="O46" s="153"/>
      <c r="P46" s="154">
        <f t="shared" si="3"/>
        <v>0</v>
      </c>
      <c r="Q46" s="155"/>
      <c r="R46" s="156"/>
      <c r="S46" s="32"/>
    </row>
    <row r="47" spans="1:19" ht="45" customHeight="1" x14ac:dyDescent="0.25">
      <c r="A47" s="30"/>
      <c r="B47" s="40" t="str">
        <f t="shared" si="1"/>
        <v/>
      </c>
      <c r="C47" s="21"/>
      <c r="D47" s="36" t="str">
        <f t="shared" si="2"/>
        <v/>
      </c>
      <c r="E47" s="62"/>
      <c r="F47" s="152"/>
      <c r="G47" s="153"/>
      <c r="H47" s="153"/>
      <c r="I47" s="154">
        <f t="shared" si="4"/>
        <v>0</v>
      </c>
      <c r="J47" s="152"/>
      <c r="K47" s="153"/>
      <c r="L47" s="153"/>
      <c r="M47" s="153"/>
      <c r="N47" s="153"/>
      <c r="O47" s="153"/>
      <c r="P47" s="154">
        <f t="shared" si="3"/>
        <v>0</v>
      </c>
      <c r="Q47" s="155"/>
      <c r="R47" s="156"/>
      <c r="S47" s="32"/>
    </row>
    <row r="48" spans="1:19" ht="45" customHeight="1" x14ac:dyDescent="0.25">
      <c r="A48" s="30"/>
      <c r="B48" s="40" t="str">
        <f t="shared" si="1"/>
        <v/>
      </c>
      <c r="C48" s="21"/>
      <c r="D48" s="36" t="str">
        <f t="shared" si="2"/>
        <v/>
      </c>
      <c r="E48" s="62"/>
      <c r="F48" s="152"/>
      <c r="G48" s="153"/>
      <c r="H48" s="153"/>
      <c r="I48" s="154">
        <f t="shared" si="4"/>
        <v>0</v>
      </c>
      <c r="J48" s="152"/>
      <c r="K48" s="153"/>
      <c r="L48" s="153"/>
      <c r="M48" s="153"/>
      <c r="N48" s="153"/>
      <c r="O48" s="153"/>
      <c r="P48" s="154">
        <f t="shared" si="3"/>
        <v>0</v>
      </c>
      <c r="Q48" s="155"/>
      <c r="R48" s="156"/>
      <c r="S48" s="32"/>
    </row>
    <row r="49" spans="1:19" ht="45" customHeight="1" x14ac:dyDescent="0.25">
      <c r="A49" s="30"/>
      <c r="B49" s="40" t="str">
        <f t="shared" si="1"/>
        <v/>
      </c>
      <c r="C49" s="21"/>
      <c r="D49" s="36" t="str">
        <f t="shared" si="2"/>
        <v/>
      </c>
      <c r="E49" s="62"/>
      <c r="F49" s="152"/>
      <c r="G49" s="153"/>
      <c r="H49" s="153"/>
      <c r="I49" s="154">
        <f t="shared" si="4"/>
        <v>0</v>
      </c>
      <c r="J49" s="152"/>
      <c r="K49" s="153"/>
      <c r="L49" s="153"/>
      <c r="M49" s="153"/>
      <c r="N49" s="153"/>
      <c r="O49" s="153"/>
      <c r="P49" s="154">
        <f t="shared" si="3"/>
        <v>0</v>
      </c>
      <c r="Q49" s="155"/>
      <c r="R49" s="156"/>
      <c r="S49" s="32"/>
    </row>
    <row r="50" spans="1:19" ht="45" customHeight="1" x14ac:dyDescent="0.25">
      <c r="A50" s="30"/>
      <c r="B50" s="40" t="str">
        <f t="shared" si="1"/>
        <v/>
      </c>
      <c r="C50" s="21"/>
      <c r="D50" s="36" t="str">
        <f t="shared" si="2"/>
        <v/>
      </c>
      <c r="E50" s="62"/>
      <c r="F50" s="152"/>
      <c r="G50" s="153"/>
      <c r="H50" s="153"/>
      <c r="I50" s="154">
        <f t="shared" si="4"/>
        <v>0</v>
      </c>
      <c r="J50" s="152"/>
      <c r="K50" s="153"/>
      <c r="L50" s="153"/>
      <c r="M50" s="153"/>
      <c r="N50" s="153"/>
      <c r="O50" s="153"/>
      <c r="P50" s="154">
        <f t="shared" si="3"/>
        <v>0</v>
      </c>
      <c r="Q50" s="155"/>
      <c r="R50" s="156"/>
      <c r="S50" s="32"/>
    </row>
    <row r="51" spans="1:19" ht="45" customHeight="1" x14ac:dyDescent="0.25">
      <c r="A51" s="30"/>
      <c r="B51" s="40" t="str">
        <f t="shared" si="1"/>
        <v/>
      </c>
      <c r="C51" s="21"/>
      <c r="D51" s="36" t="str">
        <f t="shared" si="2"/>
        <v/>
      </c>
      <c r="E51" s="62"/>
      <c r="F51" s="152"/>
      <c r="G51" s="153"/>
      <c r="H51" s="153"/>
      <c r="I51" s="154">
        <f t="shared" si="4"/>
        <v>0</v>
      </c>
      <c r="J51" s="152"/>
      <c r="K51" s="153"/>
      <c r="L51" s="153"/>
      <c r="M51" s="153"/>
      <c r="N51" s="153"/>
      <c r="O51" s="153"/>
      <c r="P51" s="154">
        <f t="shared" si="3"/>
        <v>0</v>
      </c>
      <c r="Q51" s="155"/>
      <c r="R51" s="156"/>
      <c r="S51" s="32"/>
    </row>
    <row r="52" spans="1:19" ht="45" customHeight="1" x14ac:dyDescent="0.25">
      <c r="A52" s="30"/>
      <c r="B52" s="40" t="str">
        <f t="shared" si="1"/>
        <v/>
      </c>
      <c r="C52" s="21"/>
      <c r="D52" s="36" t="str">
        <f t="shared" si="2"/>
        <v/>
      </c>
      <c r="E52" s="62"/>
      <c r="F52" s="152"/>
      <c r="G52" s="153"/>
      <c r="H52" s="153"/>
      <c r="I52" s="154">
        <f t="shared" si="4"/>
        <v>0</v>
      </c>
      <c r="J52" s="152"/>
      <c r="K52" s="153"/>
      <c r="L52" s="153"/>
      <c r="M52" s="153"/>
      <c r="N52" s="153"/>
      <c r="O52" s="153"/>
      <c r="P52" s="154">
        <f t="shared" si="3"/>
        <v>0</v>
      </c>
      <c r="Q52" s="155"/>
      <c r="R52" s="156"/>
      <c r="S52" s="32"/>
    </row>
    <row r="53" spans="1:19" ht="45" customHeight="1" x14ac:dyDescent="0.25">
      <c r="A53" s="30"/>
      <c r="B53" s="40" t="str">
        <f t="shared" si="1"/>
        <v/>
      </c>
      <c r="C53" s="21"/>
      <c r="D53" s="36" t="str">
        <f t="shared" si="2"/>
        <v/>
      </c>
      <c r="E53" s="62"/>
      <c r="F53" s="152"/>
      <c r="G53" s="153"/>
      <c r="H53" s="153"/>
      <c r="I53" s="154">
        <f t="shared" si="4"/>
        <v>0</v>
      </c>
      <c r="J53" s="152"/>
      <c r="K53" s="153"/>
      <c r="L53" s="153"/>
      <c r="M53" s="153"/>
      <c r="N53" s="153"/>
      <c r="O53" s="153"/>
      <c r="P53" s="154">
        <f t="shared" si="3"/>
        <v>0</v>
      </c>
      <c r="Q53" s="155"/>
      <c r="R53" s="156"/>
      <c r="S53" s="32"/>
    </row>
    <row r="54" spans="1:19" ht="45" customHeight="1" x14ac:dyDescent="0.25">
      <c r="A54" s="30"/>
      <c r="B54" s="40" t="str">
        <f t="shared" si="1"/>
        <v/>
      </c>
      <c r="C54" s="21"/>
      <c r="D54" s="36" t="str">
        <f t="shared" si="2"/>
        <v/>
      </c>
      <c r="E54" s="62"/>
      <c r="F54" s="152"/>
      <c r="G54" s="153"/>
      <c r="H54" s="153"/>
      <c r="I54" s="154">
        <f t="shared" si="4"/>
        <v>0</v>
      </c>
      <c r="J54" s="152"/>
      <c r="K54" s="153"/>
      <c r="L54" s="153"/>
      <c r="M54" s="153"/>
      <c r="N54" s="153"/>
      <c r="O54" s="153"/>
      <c r="P54" s="154">
        <f t="shared" si="3"/>
        <v>0</v>
      </c>
      <c r="Q54" s="155"/>
      <c r="R54" s="156"/>
      <c r="S54" s="32"/>
    </row>
    <row r="55" spans="1:19" ht="45" customHeight="1" x14ac:dyDescent="0.25">
      <c r="A55" s="30"/>
      <c r="B55" s="40" t="str">
        <f t="shared" si="1"/>
        <v/>
      </c>
      <c r="C55" s="21"/>
      <c r="D55" s="36" t="str">
        <f t="shared" si="2"/>
        <v/>
      </c>
      <c r="E55" s="62"/>
      <c r="F55" s="152"/>
      <c r="G55" s="153"/>
      <c r="H55" s="153"/>
      <c r="I55" s="154">
        <f t="shared" si="4"/>
        <v>0</v>
      </c>
      <c r="J55" s="152"/>
      <c r="K55" s="153"/>
      <c r="L55" s="153"/>
      <c r="M55" s="153"/>
      <c r="N55" s="153"/>
      <c r="O55" s="153"/>
      <c r="P55" s="154">
        <f t="shared" si="3"/>
        <v>0</v>
      </c>
      <c r="Q55" s="155"/>
      <c r="R55" s="156"/>
      <c r="S55" s="32"/>
    </row>
    <row r="56" spans="1:19" ht="45" customHeight="1" x14ac:dyDescent="0.25">
      <c r="A56" s="30"/>
      <c r="B56" s="40" t="str">
        <f t="shared" si="1"/>
        <v/>
      </c>
      <c r="C56" s="21"/>
      <c r="D56" s="36" t="str">
        <f t="shared" si="2"/>
        <v/>
      </c>
      <c r="E56" s="62"/>
      <c r="F56" s="152"/>
      <c r="G56" s="153"/>
      <c r="H56" s="153"/>
      <c r="I56" s="154">
        <f t="shared" si="4"/>
        <v>0</v>
      </c>
      <c r="J56" s="152"/>
      <c r="K56" s="153"/>
      <c r="L56" s="153"/>
      <c r="M56" s="153"/>
      <c r="N56" s="153"/>
      <c r="O56" s="153"/>
      <c r="P56" s="154">
        <f t="shared" si="3"/>
        <v>0</v>
      </c>
      <c r="Q56" s="155"/>
      <c r="R56" s="156"/>
      <c r="S56" s="32"/>
    </row>
    <row r="57" spans="1:19" ht="45" customHeight="1" x14ac:dyDescent="0.25">
      <c r="A57" s="30"/>
      <c r="B57" s="40" t="str">
        <f t="shared" si="1"/>
        <v/>
      </c>
      <c r="C57" s="21"/>
      <c r="D57" s="36" t="str">
        <f t="shared" si="2"/>
        <v/>
      </c>
      <c r="E57" s="62"/>
      <c r="F57" s="152"/>
      <c r="G57" s="153"/>
      <c r="H57" s="153"/>
      <c r="I57" s="154">
        <f t="shared" si="4"/>
        <v>0</v>
      </c>
      <c r="J57" s="152"/>
      <c r="K57" s="153"/>
      <c r="L57" s="153"/>
      <c r="M57" s="153"/>
      <c r="N57" s="153"/>
      <c r="O57" s="153"/>
      <c r="P57" s="154">
        <f t="shared" si="3"/>
        <v>0</v>
      </c>
      <c r="Q57" s="155"/>
      <c r="R57" s="156"/>
      <c r="S57" s="32"/>
    </row>
    <row r="58" spans="1:19" ht="45" customHeight="1" x14ac:dyDescent="0.25">
      <c r="A58" s="30"/>
      <c r="B58" s="40" t="str">
        <f t="shared" si="1"/>
        <v/>
      </c>
      <c r="C58" s="21"/>
      <c r="D58" s="36" t="str">
        <f t="shared" si="2"/>
        <v/>
      </c>
      <c r="E58" s="62"/>
      <c r="F58" s="152"/>
      <c r="G58" s="153"/>
      <c r="H58" s="153"/>
      <c r="I58" s="154">
        <f t="shared" si="4"/>
        <v>0</v>
      </c>
      <c r="J58" s="152"/>
      <c r="K58" s="153"/>
      <c r="L58" s="153"/>
      <c r="M58" s="153"/>
      <c r="N58" s="153"/>
      <c r="O58" s="153"/>
      <c r="P58" s="154">
        <f t="shared" si="3"/>
        <v>0</v>
      </c>
      <c r="Q58" s="155"/>
      <c r="R58" s="156"/>
      <c r="S58" s="32"/>
    </row>
    <row r="59" spans="1:19" ht="45" customHeight="1" x14ac:dyDescent="0.25">
      <c r="A59" s="30"/>
      <c r="B59" s="40" t="str">
        <f t="shared" si="1"/>
        <v/>
      </c>
      <c r="C59" s="21"/>
      <c r="D59" s="36" t="str">
        <f t="shared" si="2"/>
        <v/>
      </c>
      <c r="E59" s="62"/>
      <c r="F59" s="152"/>
      <c r="G59" s="153"/>
      <c r="H59" s="153"/>
      <c r="I59" s="154">
        <f t="shared" si="4"/>
        <v>0</v>
      </c>
      <c r="J59" s="152"/>
      <c r="K59" s="153"/>
      <c r="L59" s="153"/>
      <c r="M59" s="153"/>
      <c r="N59" s="153"/>
      <c r="O59" s="153"/>
      <c r="P59" s="154">
        <f t="shared" si="3"/>
        <v>0</v>
      </c>
      <c r="Q59" s="155"/>
      <c r="R59" s="156"/>
      <c r="S59" s="32"/>
    </row>
    <row r="60" spans="1:19" ht="45" customHeight="1" x14ac:dyDescent="0.25">
      <c r="A60" s="30"/>
      <c r="B60" s="40" t="str">
        <f t="shared" si="1"/>
        <v/>
      </c>
      <c r="C60" s="21"/>
      <c r="D60" s="36" t="str">
        <f t="shared" si="2"/>
        <v/>
      </c>
      <c r="E60" s="62"/>
      <c r="F60" s="152"/>
      <c r="G60" s="153"/>
      <c r="H60" s="153"/>
      <c r="I60" s="154">
        <f t="shared" si="4"/>
        <v>0</v>
      </c>
      <c r="J60" s="152"/>
      <c r="K60" s="153"/>
      <c r="L60" s="153"/>
      <c r="M60" s="153"/>
      <c r="N60" s="153"/>
      <c r="O60" s="153"/>
      <c r="P60" s="154">
        <f t="shared" si="3"/>
        <v>0</v>
      </c>
      <c r="Q60" s="155"/>
      <c r="R60" s="156"/>
      <c r="S60" s="32"/>
    </row>
    <row r="61" spans="1:19" ht="45" customHeight="1" x14ac:dyDescent="0.25">
      <c r="A61" s="30"/>
      <c r="B61" s="40" t="str">
        <f t="shared" si="1"/>
        <v/>
      </c>
      <c r="C61" s="21"/>
      <c r="D61" s="36" t="str">
        <f t="shared" si="2"/>
        <v/>
      </c>
      <c r="E61" s="62"/>
      <c r="F61" s="152"/>
      <c r="G61" s="153"/>
      <c r="H61" s="153"/>
      <c r="I61" s="154">
        <f t="shared" si="4"/>
        <v>0</v>
      </c>
      <c r="J61" s="152"/>
      <c r="K61" s="153"/>
      <c r="L61" s="153"/>
      <c r="M61" s="153"/>
      <c r="N61" s="153"/>
      <c r="O61" s="153"/>
      <c r="P61" s="154">
        <f t="shared" si="3"/>
        <v>0</v>
      </c>
      <c r="Q61" s="155"/>
      <c r="R61" s="156"/>
      <c r="S61" s="32"/>
    </row>
    <row r="62" spans="1:19" ht="45" customHeight="1" x14ac:dyDescent="0.25">
      <c r="A62" s="30"/>
      <c r="B62" s="40" t="str">
        <f t="shared" si="1"/>
        <v/>
      </c>
      <c r="C62" s="21"/>
      <c r="D62" s="36" t="str">
        <f t="shared" si="2"/>
        <v/>
      </c>
      <c r="E62" s="62"/>
      <c r="F62" s="152"/>
      <c r="G62" s="153"/>
      <c r="H62" s="153"/>
      <c r="I62" s="154">
        <f t="shared" si="4"/>
        <v>0</v>
      </c>
      <c r="J62" s="152"/>
      <c r="K62" s="153"/>
      <c r="L62" s="153"/>
      <c r="M62" s="153"/>
      <c r="N62" s="153"/>
      <c r="O62" s="153"/>
      <c r="P62" s="154">
        <f t="shared" si="3"/>
        <v>0</v>
      </c>
      <c r="Q62" s="155"/>
      <c r="R62" s="156"/>
      <c r="S62" s="32"/>
    </row>
    <row r="63" spans="1:19" ht="45" customHeight="1" x14ac:dyDescent="0.25">
      <c r="A63" s="30"/>
      <c r="B63" s="40" t="str">
        <f t="shared" si="1"/>
        <v/>
      </c>
      <c r="C63" s="21"/>
      <c r="D63" s="36" t="str">
        <f t="shared" si="2"/>
        <v/>
      </c>
      <c r="E63" s="62"/>
      <c r="F63" s="152"/>
      <c r="G63" s="153"/>
      <c r="H63" s="153"/>
      <c r="I63" s="154">
        <f t="shared" si="4"/>
        <v>0</v>
      </c>
      <c r="J63" s="152"/>
      <c r="K63" s="153"/>
      <c r="L63" s="153"/>
      <c r="M63" s="153"/>
      <c r="N63" s="153"/>
      <c r="O63" s="153"/>
      <c r="P63" s="154">
        <f t="shared" si="3"/>
        <v>0</v>
      </c>
      <c r="Q63" s="155"/>
      <c r="R63" s="156"/>
      <c r="S63" s="32"/>
    </row>
    <row r="64" spans="1:19" ht="45" customHeight="1" x14ac:dyDescent="0.25">
      <c r="A64" s="30"/>
      <c r="B64" s="40" t="str">
        <f t="shared" si="1"/>
        <v/>
      </c>
      <c r="C64" s="21"/>
      <c r="D64" s="36" t="str">
        <f t="shared" si="2"/>
        <v/>
      </c>
      <c r="E64" s="62"/>
      <c r="F64" s="152"/>
      <c r="G64" s="153"/>
      <c r="H64" s="153"/>
      <c r="I64" s="154">
        <f t="shared" si="4"/>
        <v>0</v>
      </c>
      <c r="J64" s="152"/>
      <c r="K64" s="153"/>
      <c r="L64" s="153"/>
      <c r="M64" s="153"/>
      <c r="N64" s="153"/>
      <c r="O64" s="153"/>
      <c r="P64" s="154">
        <f t="shared" si="3"/>
        <v>0</v>
      </c>
      <c r="Q64" s="155"/>
      <c r="R64" s="156"/>
      <c r="S64" s="32"/>
    </row>
    <row r="65" spans="1:19" ht="45" customHeight="1" x14ac:dyDescent="0.25">
      <c r="A65" s="30"/>
      <c r="B65" s="40" t="str">
        <f t="shared" si="1"/>
        <v/>
      </c>
      <c r="C65" s="21"/>
      <c r="D65" s="36" t="str">
        <f t="shared" si="2"/>
        <v/>
      </c>
      <c r="E65" s="62"/>
      <c r="F65" s="152"/>
      <c r="G65" s="153"/>
      <c r="H65" s="153"/>
      <c r="I65" s="154">
        <f t="shared" si="4"/>
        <v>0</v>
      </c>
      <c r="J65" s="152"/>
      <c r="K65" s="153"/>
      <c r="L65" s="153"/>
      <c r="M65" s="153"/>
      <c r="N65" s="153"/>
      <c r="O65" s="153"/>
      <c r="P65" s="154">
        <f t="shared" si="3"/>
        <v>0</v>
      </c>
      <c r="Q65" s="155"/>
      <c r="R65" s="156"/>
      <c r="S65" s="32"/>
    </row>
    <row r="66" spans="1:19" ht="45" customHeight="1" x14ac:dyDescent="0.25">
      <c r="A66" s="30"/>
      <c r="B66" s="40" t="str">
        <f t="shared" si="1"/>
        <v/>
      </c>
      <c r="C66" s="21"/>
      <c r="D66" s="36" t="str">
        <f t="shared" si="2"/>
        <v/>
      </c>
      <c r="E66" s="62"/>
      <c r="F66" s="152"/>
      <c r="G66" s="153"/>
      <c r="H66" s="153"/>
      <c r="I66" s="154">
        <f t="shared" si="4"/>
        <v>0</v>
      </c>
      <c r="J66" s="152"/>
      <c r="K66" s="153"/>
      <c r="L66" s="153"/>
      <c r="M66" s="153"/>
      <c r="N66" s="153"/>
      <c r="O66" s="153"/>
      <c r="P66" s="154">
        <f t="shared" si="3"/>
        <v>0</v>
      </c>
      <c r="Q66" s="155"/>
      <c r="R66" s="156"/>
      <c r="S66" s="32"/>
    </row>
    <row r="67" spans="1:19" ht="45" customHeight="1" x14ac:dyDescent="0.25">
      <c r="A67" s="30"/>
      <c r="B67" s="40" t="str">
        <f t="shared" si="1"/>
        <v/>
      </c>
      <c r="C67" s="21"/>
      <c r="D67" s="36" t="str">
        <f t="shared" si="2"/>
        <v/>
      </c>
      <c r="E67" s="62"/>
      <c r="F67" s="152"/>
      <c r="G67" s="153"/>
      <c r="H67" s="153"/>
      <c r="I67" s="154">
        <f t="shared" si="4"/>
        <v>0</v>
      </c>
      <c r="J67" s="152"/>
      <c r="K67" s="153"/>
      <c r="L67" s="153"/>
      <c r="M67" s="153"/>
      <c r="N67" s="153"/>
      <c r="O67" s="153"/>
      <c r="P67" s="154">
        <f t="shared" si="3"/>
        <v>0</v>
      </c>
      <c r="Q67" s="155"/>
      <c r="R67" s="156"/>
      <c r="S67" s="32"/>
    </row>
    <row r="68" spans="1:19" ht="45" customHeight="1" x14ac:dyDescent="0.25">
      <c r="A68" s="30"/>
      <c r="B68" s="40" t="str">
        <f t="shared" si="1"/>
        <v/>
      </c>
      <c r="C68" s="21"/>
      <c r="D68" s="36" t="str">
        <f t="shared" si="2"/>
        <v/>
      </c>
      <c r="E68" s="62"/>
      <c r="F68" s="152"/>
      <c r="G68" s="153"/>
      <c r="H68" s="153"/>
      <c r="I68" s="154">
        <f t="shared" si="4"/>
        <v>0</v>
      </c>
      <c r="J68" s="152"/>
      <c r="K68" s="153"/>
      <c r="L68" s="153"/>
      <c r="M68" s="153"/>
      <c r="N68" s="153"/>
      <c r="O68" s="153"/>
      <c r="P68" s="154">
        <f t="shared" si="3"/>
        <v>0</v>
      </c>
      <c r="Q68" s="155"/>
      <c r="R68" s="156"/>
      <c r="S68" s="32"/>
    </row>
    <row r="69" spans="1:19" ht="45" customHeight="1" x14ac:dyDescent="0.25">
      <c r="A69" s="30"/>
      <c r="B69" s="40" t="str">
        <f t="shared" si="1"/>
        <v/>
      </c>
      <c r="C69" s="21"/>
      <c r="D69" s="36" t="str">
        <f t="shared" si="2"/>
        <v/>
      </c>
      <c r="E69" s="62"/>
      <c r="F69" s="152"/>
      <c r="G69" s="153"/>
      <c r="H69" s="153"/>
      <c r="I69" s="154">
        <f t="shared" ref="I69:I100" si="5">(F69*G69*H69*Average_hourly_reduction_potential)/1000</f>
        <v>0</v>
      </c>
      <c r="J69" s="152"/>
      <c r="K69" s="153"/>
      <c r="L69" s="153"/>
      <c r="M69" s="153"/>
      <c r="N69" s="153"/>
      <c r="O69" s="153"/>
      <c r="P69" s="154">
        <f t="shared" si="3"/>
        <v>0</v>
      </c>
      <c r="Q69" s="155"/>
      <c r="R69" s="156"/>
      <c r="S69" s="32"/>
    </row>
    <row r="70" spans="1:19" ht="45" customHeight="1" x14ac:dyDescent="0.25">
      <c r="A70" s="30"/>
      <c r="B70" s="40" t="str">
        <f t="shared" ref="B70:B104" si="6">IF(ISBLANK(A70),"",20)</f>
        <v/>
      </c>
      <c r="C70" s="21"/>
      <c r="D70" s="36" t="str">
        <f t="shared" ref="D70:D105" si="7">IF(ISBLANK(A70),"",IF(C70="Yes",A70+B70-1,A70))</f>
        <v/>
      </c>
      <c r="E70" s="62"/>
      <c r="F70" s="152"/>
      <c r="G70" s="153"/>
      <c r="H70" s="153"/>
      <c r="I70" s="154">
        <f t="shared" si="5"/>
        <v>0</v>
      </c>
      <c r="J70" s="152"/>
      <c r="K70" s="153"/>
      <c r="L70" s="153"/>
      <c r="M70" s="153"/>
      <c r="N70" s="153"/>
      <c r="O70" s="153"/>
      <c r="P70" s="154">
        <f t="shared" ref="P70:P104" si="8">(J70*K70*L70)-(M70*N70*O70)</f>
        <v>0</v>
      </c>
      <c r="Q70" s="155"/>
      <c r="R70" s="156"/>
      <c r="S70" s="32"/>
    </row>
    <row r="71" spans="1:19" ht="45" customHeight="1" x14ac:dyDescent="0.25">
      <c r="A71" s="30"/>
      <c r="B71" s="40" t="str">
        <f t="shared" si="6"/>
        <v/>
      </c>
      <c r="C71" s="21"/>
      <c r="D71" s="36" t="str">
        <f t="shared" si="7"/>
        <v/>
      </c>
      <c r="E71" s="62"/>
      <c r="F71" s="152"/>
      <c r="G71" s="153"/>
      <c r="H71" s="153"/>
      <c r="I71" s="154">
        <f t="shared" si="5"/>
        <v>0</v>
      </c>
      <c r="J71" s="152"/>
      <c r="K71" s="153"/>
      <c r="L71" s="153"/>
      <c r="M71" s="153"/>
      <c r="N71" s="153"/>
      <c r="O71" s="153"/>
      <c r="P71" s="154">
        <f t="shared" si="8"/>
        <v>0</v>
      </c>
      <c r="Q71" s="155"/>
      <c r="R71" s="156"/>
      <c r="S71" s="32"/>
    </row>
    <row r="72" spans="1:19" ht="45" customHeight="1" x14ac:dyDescent="0.25">
      <c r="A72" s="30"/>
      <c r="B72" s="40" t="str">
        <f t="shared" si="6"/>
        <v/>
      </c>
      <c r="C72" s="21"/>
      <c r="D72" s="36" t="str">
        <f t="shared" si="7"/>
        <v/>
      </c>
      <c r="E72" s="62"/>
      <c r="F72" s="152"/>
      <c r="G72" s="153"/>
      <c r="H72" s="153"/>
      <c r="I72" s="154">
        <f t="shared" si="5"/>
        <v>0</v>
      </c>
      <c r="J72" s="152"/>
      <c r="K72" s="153"/>
      <c r="L72" s="153"/>
      <c r="M72" s="153"/>
      <c r="N72" s="153"/>
      <c r="O72" s="153"/>
      <c r="P72" s="154">
        <f t="shared" si="8"/>
        <v>0</v>
      </c>
      <c r="Q72" s="155"/>
      <c r="R72" s="156"/>
      <c r="S72" s="32"/>
    </row>
    <row r="73" spans="1:19" ht="45" customHeight="1" x14ac:dyDescent="0.25">
      <c r="A73" s="30"/>
      <c r="B73" s="40" t="str">
        <f t="shared" si="6"/>
        <v/>
      </c>
      <c r="C73" s="21"/>
      <c r="D73" s="36" t="str">
        <f t="shared" si="7"/>
        <v/>
      </c>
      <c r="E73" s="62"/>
      <c r="F73" s="152"/>
      <c r="G73" s="153"/>
      <c r="H73" s="153"/>
      <c r="I73" s="154">
        <f t="shared" si="5"/>
        <v>0</v>
      </c>
      <c r="J73" s="152"/>
      <c r="K73" s="153"/>
      <c r="L73" s="153"/>
      <c r="M73" s="153"/>
      <c r="N73" s="153"/>
      <c r="O73" s="153"/>
      <c r="P73" s="154">
        <f t="shared" si="8"/>
        <v>0</v>
      </c>
      <c r="Q73" s="155"/>
      <c r="R73" s="156"/>
      <c r="S73" s="32"/>
    </row>
    <row r="74" spans="1:19" ht="45" customHeight="1" x14ac:dyDescent="0.25">
      <c r="A74" s="30"/>
      <c r="B74" s="40" t="str">
        <f t="shared" si="6"/>
        <v/>
      </c>
      <c r="C74" s="21"/>
      <c r="D74" s="36" t="str">
        <f t="shared" si="7"/>
        <v/>
      </c>
      <c r="E74" s="62"/>
      <c r="F74" s="152"/>
      <c r="G74" s="153"/>
      <c r="H74" s="153"/>
      <c r="I74" s="154">
        <f t="shared" si="5"/>
        <v>0</v>
      </c>
      <c r="J74" s="152"/>
      <c r="K74" s="153"/>
      <c r="L74" s="153"/>
      <c r="M74" s="153"/>
      <c r="N74" s="153"/>
      <c r="O74" s="153"/>
      <c r="P74" s="154">
        <f t="shared" si="8"/>
        <v>0</v>
      </c>
      <c r="Q74" s="155"/>
      <c r="R74" s="156"/>
      <c r="S74" s="32"/>
    </row>
    <row r="75" spans="1:19" ht="45" customHeight="1" x14ac:dyDescent="0.25">
      <c r="A75" s="30"/>
      <c r="B75" s="40" t="str">
        <f t="shared" si="6"/>
        <v/>
      </c>
      <c r="C75" s="21"/>
      <c r="D75" s="36" t="str">
        <f t="shared" si="7"/>
        <v/>
      </c>
      <c r="E75" s="62"/>
      <c r="F75" s="152"/>
      <c r="G75" s="153"/>
      <c r="H75" s="153"/>
      <c r="I75" s="154">
        <f t="shared" si="5"/>
        <v>0</v>
      </c>
      <c r="J75" s="152"/>
      <c r="K75" s="153"/>
      <c r="L75" s="153"/>
      <c r="M75" s="153"/>
      <c r="N75" s="153"/>
      <c r="O75" s="153"/>
      <c r="P75" s="154">
        <f t="shared" si="8"/>
        <v>0</v>
      </c>
      <c r="Q75" s="155"/>
      <c r="R75" s="156"/>
      <c r="S75" s="32"/>
    </row>
    <row r="76" spans="1:19" ht="45" customHeight="1" x14ac:dyDescent="0.25">
      <c r="A76" s="30"/>
      <c r="B76" s="40" t="str">
        <f t="shared" si="6"/>
        <v/>
      </c>
      <c r="C76" s="21"/>
      <c r="D76" s="36" t="str">
        <f t="shared" si="7"/>
        <v/>
      </c>
      <c r="E76" s="62"/>
      <c r="F76" s="152"/>
      <c r="G76" s="153"/>
      <c r="H76" s="153"/>
      <c r="I76" s="154">
        <f t="shared" si="5"/>
        <v>0</v>
      </c>
      <c r="J76" s="152"/>
      <c r="K76" s="153"/>
      <c r="L76" s="153"/>
      <c r="M76" s="153"/>
      <c r="N76" s="153"/>
      <c r="O76" s="153"/>
      <c r="P76" s="154">
        <f t="shared" si="8"/>
        <v>0</v>
      </c>
      <c r="Q76" s="155"/>
      <c r="R76" s="156"/>
      <c r="S76" s="32"/>
    </row>
    <row r="77" spans="1:19" ht="45" customHeight="1" x14ac:dyDescent="0.25">
      <c r="A77" s="30"/>
      <c r="B77" s="40" t="str">
        <f t="shared" si="6"/>
        <v/>
      </c>
      <c r="C77" s="21"/>
      <c r="D77" s="36" t="str">
        <f t="shared" si="7"/>
        <v/>
      </c>
      <c r="E77" s="62"/>
      <c r="F77" s="152"/>
      <c r="G77" s="153"/>
      <c r="H77" s="153"/>
      <c r="I77" s="154">
        <f t="shared" si="5"/>
        <v>0</v>
      </c>
      <c r="J77" s="152"/>
      <c r="K77" s="153"/>
      <c r="L77" s="153"/>
      <c r="M77" s="153"/>
      <c r="N77" s="153"/>
      <c r="O77" s="153"/>
      <c r="P77" s="154">
        <f t="shared" si="8"/>
        <v>0</v>
      </c>
      <c r="Q77" s="155"/>
      <c r="R77" s="156"/>
      <c r="S77" s="32"/>
    </row>
    <row r="78" spans="1:19" ht="45" customHeight="1" x14ac:dyDescent="0.25">
      <c r="A78" s="30"/>
      <c r="B78" s="40" t="str">
        <f t="shared" si="6"/>
        <v/>
      </c>
      <c r="C78" s="21"/>
      <c r="D78" s="36" t="str">
        <f t="shared" si="7"/>
        <v/>
      </c>
      <c r="E78" s="62"/>
      <c r="F78" s="152"/>
      <c r="G78" s="153"/>
      <c r="H78" s="153"/>
      <c r="I78" s="154">
        <f t="shared" si="5"/>
        <v>0</v>
      </c>
      <c r="J78" s="152"/>
      <c r="K78" s="153"/>
      <c r="L78" s="153"/>
      <c r="M78" s="153"/>
      <c r="N78" s="153"/>
      <c r="O78" s="153"/>
      <c r="P78" s="154">
        <f t="shared" si="8"/>
        <v>0</v>
      </c>
      <c r="Q78" s="155"/>
      <c r="R78" s="156"/>
      <c r="S78" s="32"/>
    </row>
    <row r="79" spans="1:19" ht="45" customHeight="1" x14ac:dyDescent="0.25">
      <c r="A79" s="30"/>
      <c r="B79" s="40" t="str">
        <f t="shared" si="6"/>
        <v/>
      </c>
      <c r="C79" s="21"/>
      <c r="D79" s="36" t="str">
        <f t="shared" si="7"/>
        <v/>
      </c>
      <c r="E79" s="62"/>
      <c r="F79" s="152"/>
      <c r="G79" s="153"/>
      <c r="H79" s="153"/>
      <c r="I79" s="154">
        <f t="shared" si="5"/>
        <v>0</v>
      </c>
      <c r="J79" s="152"/>
      <c r="K79" s="153"/>
      <c r="L79" s="153"/>
      <c r="M79" s="153"/>
      <c r="N79" s="153"/>
      <c r="O79" s="153"/>
      <c r="P79" s="154">
        <f t="shared" si="8"/>
        <v>0</v>
      </c>
      <c r="Q79" s="155"/>
      <c r="R79" s="156"/>
      <c r="S79" s="32"/>
    </row>
    <row r="80" spans="1:19" ht="45" customHeight="1" x14ac:dyDescent="0.25">
      <c r="A80" s="30"/>
      <c r="B80" s="40" t="str">
        <f t="shared" si="6"/>
        <v/>
      </c>
      <c r="C80" s="21"/>
      <c r="D80" s="36" t="str">
        <f t="shared" si="7"/>
        <v/>
      </c>
      <c r="E80" s="62"/>
      <c r="F80" s="152"/>
      <c r="G80" s="153"/>
      <c r="H80" s="153"/>
      <c r="I80" s="154">
        <f t="shared" si="5"/>
        <v>0</v>
      </c>
      <c r="J80" s="152"/>
      <c r="K80" s="153"/>
      <c r="L80" s="153"/>
      <c r="M80" s="153"/>
      <c r="N80" s="153"/>
      <c r="O80" s="153"/>
      <c r="P80" s="154">
        <f t="shared" si="8"/>
        <v>0</v>
      </c>
      <c r="Q80" s="155"/>
      <c r="R80" s="156"/>
      <c r="S80" s="32"/>
    </row>
    <row r="81" spans="1:19" ht="45" customHeight="1" x14ac:dyDescent="0.25">
      <c r="A81" s="30"/>
      <c r="B81" s="40" t="str">
        <f t="shared" si="6"/>
        <v/>
      </c>
      <c r="C81" s="21"/>
      <c r="D81" s="36" t="str">
        <f t="shared" si="7"/>
        <v/>
      </c>
      <c r="E81" s="62"/>
      <c r="F81" s="152"/>
      <c r="G81" s="153"/>
      <c r="H81" s="153"/>
      <c r="I81" s="154">
        <f t="shared" si="5"/>
        <v>0</v>
      </c>
      <c r="J81" s="152"/>
      <c r="K81" s="153"/>
      <c r="L81" s="153"/>
      <c r="M81" s="153"/>
      <c r="N81" s="153"/>
      <c r="O81" s="153"/>
      <c r="P81" s="154">
        <f t="shared" si="8"/>
        <v>0</v>
      </c>
      <c r="Q81" s="155"/>
      <c r="R81" s="156"/>
      <c r="S81" s="32"/>
    </row>
    <row r="82" spans="1:19" ht="45" customHeight="1" x14ac:dyDescent="0.25">
      <c r="A82" s="30"/>
      <c r="B82" s="40" t="str">
        <f t="shared" si="6"/>
        <v/>
      </c>
      <c r="C82" s="21"/>
      <c r="D82" s="36" t="str">
        <f t="shared" si="7"/>
        <v/>
      </c>
      <c r="E82" s="62"/>
      <c r="F82" s="152"/>
      <c r="G82" s="153"/>
      <c r="H82" s="153"/>
      <c r="I82" s="154">
        <f t="shared" si="5"/>
        <v>0</v>
      </c>
      <c r="J82" s="152"/>
      <c r="K82" s="153"/>
      <c r="L82" s="153"/>
      <c r="M82" s="153"/>
      <c r="N82" s="153"/>
      <c r="O82" s="153"/>
      <c r="P82" s="154">
        <f t="shared" si="8"/>
        <v>0</v>
      </c>
      <c r="Q82" s="155"/>
      <c r="R82" s="156"/>
      <c r="S82" s="32"/>
    </row>
    <row r="83" spans="1:19" ht="45" customHeight="1" x14ac:dyDescent="0.25">
      <c r="A83" s="30"/>
      <c r="B83" s="40" t="str">
        <f t="shared" si="6"/>
        <v/>
      </c>
      <c r="C83" s="21"/>
      <c r="D83" s="36" t="str">
        <f t="shared" si="7"/>
        <v/>
      </c>
      <c r="E83" s="62"/>
      <c r="F83" s="152"/>
      <c r="G83" s="153"/>
      <c r="H83" s="153"/>
      <c r="I83" s="154">
        <f t="shared" si="5"/>
        <v>0</v>
      </c>
      <c r="J83" s="152"/>
      <c r="K83" s="153"/>
      <c r="L83" s="153"/>
      <c r="M83" s="153"/>
      <c r="N83" s="153"/>
      <c r="O83" s="153"/>
      <c r="P83" s="154">
        <f t="shared" si="8"/>
        <v>0</v>
      </c>
      <c r="Q83" s="155"/>
      <c r="R83" s="156"/>
      <c r="S83" s="32"/>
    </row>
    <row r="84" spans="1:19" ht="45" customHeight="1" x14ac:dyDescent="0.25">
      <c r="A84" s="30"/>
      <c r="B84" s="40" t="str">
        <f t="shared" si="6"/>
        <v/>
      </c>
      <c r="C84" s="21"/>
      <c r="D84" s="36" t="str">
        <f t="shared" si="7"/>
        <v/>
      </c>
      <c r="E84" s="62"/>
      <c r="F84" s="152"/>
      <c r="G84" s="153"/>
      <c r="H84" s="153"/>
      <c r="I84" s="154">
        <f t="shared" si="5"/>
        <v>0</v>
      </c>
      <c r="J84" s="152"/>
      <c r="K84" s="153"/>
      <c r="L84" s="153"/>
      <c r="M84" s="153"/>
      <c r="N84" s="153"/>
      <c r="O84" s="153"/>
      <c r="P84" s="154">
        <f t="shared" si="8"/>
        <v>0</v>
      </c>
      <c r="Q84" s="155"/>
      <c r="R84" s="156"/>
      <c r="S84" s="32"/>
    </row>
    <row r="85" spans="1:19" ht="45" customHeight="1" x14ac:dyDescent="0.25">
      <c r="A85" s="30"/>
      <c r="B85" s="40" t="str">
        <f t="shared" si="6"/>
        <v/>
      </c>
      <c r="C85" s="21"/>
      <c r="D85" s="36" t="str">
        <f t="shared" si="7"/>
        <v/>
      </c>
      <c r="E85" s="62"/>
      <c r="F85" s="152"/>
      <c r="G85" s="153"/>
      <c r="H85" s="153"/>
      <c r="I85" s="154">
        <f t="shared" si="5"/>
        <v>0</v>
      </c>
      <c r="J85" s="152"/>
      <c r="K85" s="153"/>
      <c r="L85" s="153"/>
      <c r="M85" s="153"/>
      <c r="N85" s="153"/>
      <c r="O85" s="153"/>
      <c r="P85" s="154">
        <f t="shared" si="8"/>
        <v>0</v>
      </c>
      <c r="Q85" s="155"/>
      <c r="R85" s="156"/>
      <c r="S85" s="32"/>
    </row>
    <row r="86" spans="1:19" ht="45" customHeight="1" x14ac:dyDescent="0.25">
      <c r="A86" s="30"/>
      <c r="B86" s="40" t="str">
        <f t="shared" si="6"/>
        <v/>
      </c>
      <c r="C86" s="21"/>
      <c r="D86" s="36" t="str">
        <f t="shared" si="7"/>
        <v/>
      </c>
      <c r="E86" s="62"/>
      <c r="F86" s="152"/>
      <c r="G86" s="153"/>
      <c r="H86" s="153"/>
      <c r="I86" s="154">
        <f t="shared" si="5"/>
        <v>0</v>
      </c>
      <c r="J86" s="152"/>
      <c r="K86" s="153"/>
      <c r="L86" s="153"/>
      <c r="M86" s="153"/>
      <c r="N86" s="153"/>
      <c r="O86" s="153"/>
      <c r="P86" s="154">
        <f t="shared" si="8"/>
        <v>0</v>
      </c>
      <c r="Q86" s="155"/>
      <c r="R86" s="156"/>
      <c r="S86" s="32"/>
    </row>
    <row r="87" spans="1:19" ht="45" customHeight="1" x14ac:dyDescent="0.25">
      <c r="A87" s="30"/>
      <c r="B87" s="40" t="str">
        <f t="shared" si="6"/>
        <v/>
      </c>
      <c r="C87" s="21"/>
      <c r="D87" s="36" t="str">
        <f t="shared" si="7"/>
        <v/>
      </c>
      <c r="E87" s="62"/>
      <c r="F87" s="152"/>
      <c r="G87" s="153"/>
      <c r="H87" s="153"/>
      <c r="I87" s="154">
        <f t="shared" si="5"/>
        <v>0</v>
      </c>
      <c r="J87" s="152"/>
      <c r="K87" s="153"/>
      <c r="L87" s="153"/>
      <c r="M87" s="153"/>
      <c r="N87" s="153"/>
      <c r="O87" s="153"/>
      <c r="P87" s="154">
        <f t="shared" si="8"/>
        <v>0</v>
      </c>
      <c r="Q87" s="155"/>
      <c r="R87" s="156"/>
      <c r="S87" s="32"/>
    </row>
    <row r="88" spans="1:19" ht="45" customHeight="1" x14ac:dyDescent="0.25">
      <c r="A88" s="30"/>
      <c r="B88" s="40" t="str">
        <f t="shared" si="6"/>
        <v/>
      </c>
      <c r="C88" s="21"/>
      <c r="D88" s="36" t="str">
        <f t="shared" si="7"/>
        <v/>
      </c>
      <c r="E88" s="62"/>
      <c r="F88" s="152"/>
      <c r="G88" s="153"/>
      <c r="H88" s="153"/>
      <c r="I88" s="154">
        <f t="shared" si="5"/>
        <v>0</v>
      </c>
      <c r="J88" s="152"/>
      <c r="K88" s="153"/>
      <c r="L88" s="153"/>
      <c r="M88" s="153"/>
      <c r="N88" s="153"/>
      <c r="O88" s="153"/>
      <c r="P88" s="154">
        <f t="shared" si="8"/>
        <v>0</v>
      </c>
      <c r="Q88" s="155"/>
      <c r="R88" s="156"/>
      <c r="S88" s="32"/>
    </row>
    <row r="89" spans="1:19" ht="45" customHeight="1" x14ac:dyDescent="0.25">
      <c r="A89" s="30"/>
      <c r="B89" s="40" t="str">
        <f t="shared" si="6"/>
        <v/>
      </c>
      <c r="C89" s="21"/>
      <c r="D89" s="36" t="str">
        <f t="shared" si="7"/>
        <v/>
      </c>
      <c r="E89" s="62"/>
      <c r="F89" s="152"/>
      <c r="G89" s="153"/>
      <c r="H89" s="153"/>
      <c r="I89" s="154">
        <f t="shared" si="5"/>
        <v>0</v>
      </c>
      <c r="J89" s="152"/>
      <c r="K89" s="153"/>
      <c r="L89" s="153"/>
      <c r="M89" s="153"/>
      <c r="N89" s="153"/>
      <c r="O89" s="153"/>
      <c r="P89" s="154">
        <f t="shared" si="8"/>
        <v>0</v>
      </c>
      <c r="Q89" s="155"/>
      <c r="R89" s="156"/>
      <c r="S89" s="32"/>
    </row>
    <row r="90" spans="1:19" ht="45" customHeight="1" x14ac:dyDescent="0.25">
      <c r="A90" s="30"/>
      <c r="B90" s="40" t="str">
        <f t="shared" si="6"/>
        <v/>
      </c>
      <c r="C90" s="21"/>
      <c r="D90" s="36" t="str">
        <f t="shared" si="7"/>
        <v/>
      </c>
      <c r="E90" s="62"/>
      <c r="F90" s="152"/>
      <c r="G90" s="153"/>
      <c r="H90" s="153"/>
      <c r="I90" s="154">
        <f t="shared" si="5"/>
        <v>0</v>
      </c>
      <c r="J90" s="152"/>
      <c r="K90" s="153"/>
      <c r="L90" s="153"/>
      <c r="M90" s="153"/>
      <c r="N90" s="153"/>
      <c r="O90" s="153"/>
      <c r="P90" s="154">
        <f t="shared" si="8"/>
        <v>0</v>
      </c>
      <c r="Q90" s="155"/>
      <c r="R90" s="156"/>
      <c r="S90" s="32"/>
    </row>
    <row r="91" spans="1:19" ht="45" customHeight="1" x14ac:dyDescent="0.25">
      <c r="A91" s="30"/>
      <c r="B91" s="40" t="str">
        <f t="shared" si="6"/>
        <v/>
      </c>
      <c r="C91" s="21"/>
      <c r="D91" s="36" t="str">
        <f t="shared" si="7"/>
        <v/>
      </c>
      <c r="E91" s="62"/>
      <c r="F91" s="152"/>
      <c r="G91" s="153"/>
      <c r="H91" s="153"/>
      <c r="I91" s="154">
        <f t="shared" si="5"/>
        <v>0</v>
      </c>
      <c r="J91" s="152"/>
      <c r="K91" s="153"/>
      <c r="L91" s="153"/>
      <c r="M91" s="153"/>
      <c r="N91" s="153"/>
      <c r="O91" s="153"/>
      <c r="P91" s="154">
        <f t="shared" si="8"/>
        <v>0</v>
      </c>
      <c r="Q91" s="155"/>
      <c r="R91" s="156"/>
      <c r="S91" s="32"/>
    </row>
    <row r="92" spans="1:19" ht="45" customHeight="1" x14ac:dyDescent="0.25">
      <c r="A92" s="30"/>
      <c r="B92" s="40" t="str">
        <f t="shared" si="6"/>
        <v/>
      </c>
      <c r="C92" s="21"/>
      <c r="D92" s="36" t="str">
        <f t="shared" si="7"/>
        <v/>
      </c>
      <c r="E92" s="62"/>
      <c r="F92" s="152"/>
      <c r="G92" s="153"/>
      <c r="H92" s="153"/>
      <c r="I92" s="154">
        <f t="shared" si="5"/>
        <v>0</v>
      </c>
      <c r="J92" s="152"/>
      <c r="K92" s="153"/>
      <c r="L92" s="153"/>
      <c r="M92" s="153"/>
      <c r="N92" s="153"/>
      <c r="O92" s="153"/>
      <c r="P92" s="154">
        <f t="shared" si="8"/>
        <v>0</v>
      </c>
      <c r="Q92" s="155"/>
      <c r="R92" s="156"/>
      <c r="S92" s="32"/>
    </row>
    <row r="93" spans="1:19" ht="45" customHeight="1" x14ac:dyDescent="0.25">
      <c r="A93" s="30"/>
      <c r="B93" s="40" t="str">
        <f t="shared" si="6"/>
        <v/>
      </c>
      <c r="C93" s="21"/>
      <c r="D93" s="36" t="str">
        <f t="shared" si="7"/>
        <v/>
      </c>
      <c r="E93" s="62"/>
      <c r="F93" s="152"/>
      <c r="G93" s="153"/>
      <c r="H93" s="153"/>
      <c r="I93" s="154">
        <f t="shared" si="5"/>
        <v>0</v>
      </c>
      <c r="J93" s="152"/>
      <c r="K93" s="153"/>
      <c r="L93" s="153"/>
      <c r="M93" s="153"/>
      <c r="N93" s="153"/>
      <c r="O93" s="153"/>
      <c r="P93" s="154">
        <f t="shared" si="8"/>
        <v>0</v>
      </c>
      <c r="Q93" s="155"/>
      <c r="R93" s="156"/>
      <c r="S93" s="32"/>
    </row>
    <row r="94" spans="1:19" ht="45" customHeight="1" x14ac:dyDescent="0.25">
      <c r="A94" s="30"/>
      <c r="B94" s="40" t="str">
        <f t="shared" si="6"/>
        <v/>
      </c>
      <c r="C94" s="21"/>
      <c r="D94" s="36" t="str">
        <f t="shared" si="7"/>
        <v/>
      </c>
      <c r="E94" s="62"/>
      <c r="F94" s="152"/>
      <c r="G94" s="153"/>
      <c r="H94" s="153"/>
      <c r="I94" s="154">
        <f t="shared" si="5"/>
        <v>0</v>
      </c>
      <c r="J94" s="152"/>
      <c r="K94" s="153"/>
      <c r="L94" s="153"/>
      <c r="M94" s="153"/>
      <c r="N94" s="153"/>
      <c r="O94" s="153"/>
      <c r="P94" s="154">
        <f t="shared" si="8"/>
        <v>0</v>
      </c>
      <c r="Q94" s="155"/>
      <c r="R94" s="156"/>
      <c r="S94" s="32"/>
    </row>
    <row r="95" spans="1:19" ht="45" customHeight="1" x14ac:dyDescent="0.25">
      <c r="A95" s="30"/>
      <c r="B95" s="40" t="str">
        <f t="shared" si="6"/>
        <v/>
      </c>
      <c r="C95" s="21"/>
      <c r="D95" s="36" t="str">
        <f t="shared" si="7"/>
        <v/>
      </c>
      <c r="E95" s="62"/>
      <c r="F95" s="152"/>
      <c r="G95" s="153"/>
      <c r="H95" s="153"/>
      <c r="I95" s="154">
        <f t="shared" si="5"/>
        <v>0</v>
      </c>
      <c r="J95" s="152"/>
      <c r="K95" s="153"/>
      <c r="L95" s="153"/>
      <c r="M95" s="153"/>
      <c r="N95" s="153"/>
      <c r="O95" s="153"/>
      <c r="P95" s="154">
        <f t="shared" si="8"/>
        <v>0</v>
      </c>
      <c r="Q95" s="155"/>
      <c r="R95" s="156"/>
      <c r="S95" s="32"/>
    </row>
    <row r="96" spans="1:19" ht="45" customHeight="1" x14ac:dyDescent="0.25">
      <c r="A96" s="30"/>
      <c r="B96" s="40" t="str">
        <f t="shared" si="6"/>
        <v/>
      </c>
      <c r="C96" s="21"/>
      <c r="D96" s="36" t="str">
        <f t="shared" si="7"/>
        <v/>
      </c>
      <c r="E96" s="62"/>
      <c r="F96" s="152"/>
      <c r="G96" s="153"/>
      <c r="H96" s="153"/>
      <c r="I96" s="154">
        <f t="shared" si="5"/>
        <v>0</v>
      </c>
      <c r="J96" s="152"/>
      <c r="K96" s="153"/>
      <c r="L96" s="153"/>
      <c r="M96" s="153"/>
      <c r="N96" s="153"/>
      <c r="O96" s="153"/>
      <c r="P96" s="154">
        <f t="shared" si="8"/>
        <v>0</v>
      </c>
      <c r="Q96" s="155"/>
      <c r="R96" s="156"/>
      <c r="S96" s="32"/>
    </row>
    <row r="97" spans="1:19" ht="45" customHeight="1" x14ac:dyDescent="0.25">
      <c r="A97" s="30"/>
      <c r="B97" s="40" t="str">
        <f t="shared" si="6"/>
        <v/>
      </c>
      <c r="C97" s="21"/>
      <c r="D97" s="36" t="str">
        <f t="shared" si="7"/>
        <v/>
      </c>
      <c r="E97" s="62"/>
      <c r="F97" s="152"/>
      <c r="G97" s="153"/>
      <c r="H97" s="153"/>
      <c r="I97" s="154">
        <f t="shared" si="5"/>
        <v>0</v>
      </c>
      <c r="J97" s="152"/>
      <c r="K97" s="153"/>
      <c r="L97" s="153"/>
      <c r="M97" s="153"/>
      <c r="N97" s="153"/>
      <c r="O97" s="153"/>
      <c r="P97" s="154">
        <f t="shared" si="8"/>
        <v>0</v>
      </c>
      <c r="Q97" s="155"/>
      <c r="R97" s="156"/>
      <c r="S97" s="32"/>
    </row>
    <row r="98" spans="1:19" ht="45" customHeight="1" x14ac:dyDescent="0.25">
      <c r="A98" s="30"/>
      <c r="B98" s="40" t="str">
        <f t="shared" si="6"/>
        <v/>
      </c>
      <c r="C98" s="21"/>
      <c r="D98" s="36" t="str">
        <f t="shared" si="7"/>
        <v/>
      </c>
      <c r="E98" s="62"/>
      <c r="F98" s="152"/>
      <c r="G98" s="153"/>
      <c r="H98" s="153"/>
      <c r="I98" s="154">
        <f t="shared" si="5"/>
        <v>0</v>
      </c>
      <c r="J98" s="152"/>
      <c r="K98" s="153"/>
      <c r="L98" s="153"/>
      <c r="M98" s="153"/>
      <c r="N98" s="153"/>
      <c r="O98" s="153"/>
      <c r="P98" s="154">
        <f t="shared" si="8"/>
        <v>0</v>
      </c>
      <c r="Q98" s="155"/>
      <c r="R98" s="156"/>
      <c r="S98" s="32"/>
    </row>
    <row r="99" spans="1:19" ht="45" customHeight="1" x14ac:dyDescent="0.25">
      <c r="A99" s="30"/>
      <c r="B99" s="40" t="str">
        <f t="shared" si="6"/>
        <v/>
      </c>
      <c r="C99" s="21"/>
      <c r="D99" s="36" t="str">
        <f t="shared" si="7"/>
        <v/>
      </c>
      <c r="E99" s="62"/>
      <c r="F99" s="152"/>
      <c r="G99" s="153"/>
      <c r="H99" s="153"/>
      <c r="I99" s="154">
        <f t="shared" si="5"/>
        <v>0</v>
      </c>
      <c r="J99" s="152"/>
      <c r="K99" s="153"/>
      <c r="L99" s="153"/>
      <c r="M99" s="153"/>
      <c r="N99" s="153"/>
      <c r="O99" s="153"/>
      <c r="P99" s="154">
        <f t="shared" si="8"/>
        <v>0</v>
      </c>
      <c r="Q99" s="155"/>
      <c r="R99" s="156"/>
      <c r="S99" s="32"/>
    </row>
    <row r="100" spans="1:19" ht="45" customHeight="1" x14ac:dyDescent="0.25">
      <c r="A100" s="30"/>
      <c r="B100" s="40" t="str">
        <f t="shared" si="6"/>
        <v/>
      </c>
      <c r="C100" s="21"/>
      <c r="D100" s="36" t="str">
        <f t="shared" si="7"/>
        <v/>
      </c>
      <c r="E100" s="62"/>
      <c r="F100" s="152"/>
      <c r="G100" s="153"/>
      <c r="H100" s="153"/>
      <c r="I100" s="154">
        <f t="shared" si="5"/>
        <v>0</v>
      </c>
      <c r="J100" s="152"/>
      <c r="K100" s="153"/>
      <c r="L100" s="153"/>
      <c r="M100" s="153"/>
      <c r="N100" s="153"/>
      <c r="O100" s="153"/>
      <c r="P100" s="154">
        <f t="shared" si="8"/>
        <v>0</v>
      </c>
      <c r="Q100" s="155"/>
      <c r="R100" s="156"/>
      <c r="S100" s="32"/>
    </row>
    <row r="101" spans="1:19" ht="45" customHeight="1" x14ac:dyDescent="0.25">
      <c r="A101" s="30"/>
      <c r="B101" s="40" t="str">
        <f t="shared" si="6"/>
        <v/>
      </c>
      <c r="C101" s="21"/>
      <c r="D101" s="36" t="str">
        <f t="shared" si="7"/>
        <v/>
      </c>
      <c r="E101" s="62"/>
      <c r="F101" s="152"/>
      <c r="G101" s="153"/>
      <c r="H101" s="153"/>
      <c r="I101" s="154">
        <f t="shared" ref="I101:I104" si="9">(F101*G101*H101*Average_hourly_reduction_potential)/1000</f>
        <v>0</v>
      </c>
      <c r="J101" s="152"/>
      <c r="K101" s="153"/>
      <c r="L101" s="153"/>
      <c r="M101" s="153"/>
      <c r="N101" s="153"/>
      <c r="O101" s="153"/>
      <c r="P101" s="154">
        <f t="shared" si="8"/>
        <v>0</v>
      </c>
      <c r="Q101" s="155"/>
      <c r="R101" s="156"/>
      <c r="S101" s="32"/>
    </row>
    <row r="102" spans="1:19" ht="45" customHeight="1" x14ac:dyDescent="0.25">
      <c r="A102" s="30"/>
      <c r="B102" s="40" t="str">
        <f t="shared" si="6"/>
        <v/>
      </c>
      <c r="C102" s="21"/>
      <c r="D102" s="36" t="str">
        <f t="shared" si="7"/>
        <v/>
      </c>
      <c r="E102" s="62"/>
      <c r="F102" s="152"/>
      <c r="G102" s="153"/>
      <c r="H102" s="153"/>
      <c r="I102" s="154">
        <f t="shared" si="9"/>
        <v>0</v>
      </c>
      <c r="J102" s="152"/>
      <c r="K102" s="153"/>
      <c r="L102" s="153"/>
      <c r="M102" s="153"/>
      <c r="N102" s="153"/>
      <c r="O102" s="153"/>
      <c r="P102" s="154">
        <f t="shared" si="8"/>
        <v>0</v>
      </c>
      <c r="Q102" s="155"/>
      <c r="R102" s="156"/>
      <c r="S102" s="32"/>
    </row>
    <row r="103" spans="1:19" ht="45" customHeight="1" x14ac:dyDescent="0.25">
      <c r="A103" s="30"/>
      <c r="B103" s="40" t="str">
        <f t="shared" si="6"/>
        <v/>
      </c>
      <c r="C103" s="21"/>
      <c r="D103" s="36" t="str">
        <f t="shared" si="7"/>
        <v/>
      </c>
      <c r="E103" s="62"/>
      <c r="F103" s="152"/>
      <c r="G103" s="153"/>
      <c r="H103" s="153"/>
      <c r="I103" s="154">
        <f t="shared" si="9"/>
        <v>0</v>
      </c>
      <c r="J103" s="152"/>
      <c r="K103" s="153"/>
      <c r="L103" s="153"/>
      <c r="M103" s="153"/>
      <c r="N103" s="153"/>
      <c r="O103" s="153"/>
      <c r="P103" s="154">
        <f t="shared" si="8"/>
        <v>0</v>
      </c>
      <c r="Q103" s="155"/>
      <c r="R103" s="156"/>
      <c r="S103" s="32"/>
    </row>
    <row r="104" spans="1:19" ht="45" customHeight="1" thickBot="1" x14ac:dyDescent="0.3">
      <c r="A104" s="31"/>
      <c r="B104" s="41" t="str">
        <f t="shared" si="6"/>
        <v/>
      </c>
      <c r="C104" s="24"/>
      <c r="D104" s="37" t="str">
        <f t="shared" si="7"/>
        <v/>
      </c>
      <c r="E104" s="63"/>
      <c r="F104" s="157"/>
      <c r="G104" s="158"/>
      <c r="H104" s="158"/>
      <c r="I104" s="159">
        <f t="shared" si="9"/>
        <v>0</v>
      </c>
      <c r="J104" s="157"/>
      <c r="K104" s="158"/>
      <c r="L104" s="158"/>
      <c r="M104" s="158"/>
      <c r="N104" s="158"/>
      <c r="O104" s="158"/>
      <c r="P104" s="159">
        <f t="shared" si="8"/>
        <v>0</v>
      </c>
      <c r="Q104" s="160"/>
      <c r="R104" s="161"/>
      <c r="S104" s="33"/>
    </row>
    <row r="105" spans="1:19" x14ac:dyDescent="0.25">
      <c r="D105" s="27" t="str">
        <f t="shared" si="7"/>
        <v/>
      </c>
    </row>
  </sheetData>
  <sheetProtection algorithmName="SHA-512" hashValue="67yK3aUOQ7Fnu86x8ErAX0OwzWUk38mT9A4fLr8T9O6yG9Web6Wg+6THBlwERmfZw6VDJEPHR12Ju2YP5OmFjQ==" saltValue="qT65T754ZB2uMq9TGaU9zg==" spinCount="100000" sheet="1" objects="1" scenarios="1"/>
  <mergeCells count="9">
    <mergeCell ref="S3:S4"/>
    <mergeCell ref="E3:E4"/>
    <mergeCell ref="F3:I3"/>
    <mergeCell ref="J3:P3"/>
    <mergeCell ref="A3:A4"/>
    <mergeCell ref="B3:B4"/>
    <mergeCell ref="C3:C4"/>
    <mergeCell ref="D3:D4"/>
    <mergeCell ref="Q3:R3"/>
  </mergeCells>
  <dataValidations count="1">
    <dataValidation type="list" allowBlank="1" showInputMessage="1" showErrorMessage="1" sqref="E5:E104" xr:uid="{21B3F57A-A550-47E2-A8C1-1A0F85D79784}">
      <formula1>"Default, Standard, Other"</formula1>
    </dataValidation>
  </dataValidations>
  <hyperlinks>
    <hyperlink ref="I1" location="'Partner Info and ToC'!A11" display="Return to Table of Contents" xr:uid="{A5F0D3E4-05DB-4562-ADD2-51C8B361AA11}"/>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picklists!$D$2:$D$4</xm:f>
          </x14:formula1>
          <xm:sqref>C5:C104</xm:sqref>
        </x14:dataValidation>
        <x14:dataValidation type="list" allowBlank="1" showInputMessage="1" showErrorMessage="1" xr:uid="{00000000-0002-0000-0400-000000000000}">
          <x14:formula1>
            <xm:f>picklists!$A$2:$A$30</xm:f>
          </x14:formula1>
          <xm:sqref>A5:A104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4"/>
  <sheetViews>
    <sheetView showGridLines="0" showZeros="0" zoomScaleNormal="100" workbookViewId="0">
      <selection activeCell="A5" sqref="A5"/>
    </sheetView>
  </sheetViews>
  <sheetFormatPr defaultColWidth="9.140625" defaultRowHeight="15" x14ac:dyDescent="0.25"/>
  <cols>
    <col min="1" max="1" width="9.140625" style="26"/>
    <col min="2" max="2" width="11.140625" style="4" customWidth="1"/>
    <col min="3" max="3" width="10.85546875" style="4" customWidth="1"/>
    <col min="4" max="4" width="10.140625" style="4" customWidth="1"/>
    <col min="5" max="5" width="13.5703125" style="89" customWidth="1"/>
    <col min="6" max="6" width="12" style="4" customWidth="1"/>
    <col min="7" max="7" width="39" style="26" customWidth="1"/>
    <col min="8" max="8" width="29" style="26" customWidth="1"/>
    <col min="9" max="9" width="49" style="4" customWidth="1"/>
    <col min="10" max="10" width="62.85546875" style="4" customWidth="1"/>
    <col min="11" max="11" width="12.85546875" style="4" customWidth="1"/>
    <col min="12" max="16384" width="9.140625" style="4"/>
  </cols>
  <sheetData>
    <row r="1" spans="1:14" s="57" customFormat="1" ht="19.149999999999999" x14ac:dyDescent="0.25">
      <c r="A1" s="56" t="s">
        <v>120</v>
      </c>
      <c r="H1" s="58" t="s">
        <v>128</v>
      </c>
    </row>
    <row r="2" spans="1:14" s="57" customFormat="1" thickBot="1" x14ac:dyDescent="0.3">
      <c r="A2" s="111" t="s">
        <v>125</v>
      </c>
      <c r="B2" s="19"/>
      <c r="C2" s="19"/>
      <c r="D2" s="19"/>
      <c r="E2" s="19"/>
      <c r="H2" s="19"/>
      <c r="L2" s="19"/>
      <c r="M2" s="19"/>
      <c r="N2" s="19"/>
    </row>
    <row r="3" spans="1:14" s="59" customFormat="1" ht="15.75" thickBot="1" x14ac:dyDescent="0.3">
      <c r="A3" s="128" t="s">
        <v>77</v>
      </c>
      <c r="B3" s="130" t="s">
        <v>78</v>
      </c>
      <c r="C3" s="132" t="s">
        <v>79</v>
      </c>
      <c r="D3" s="134" t="s">
        <v>80</v>
      </c>
      <c r="E3" s="123" t="s">
        <v>131</v>
      </c>
      <c r="F3" s="125" t="s">
        <v>74</v>
      </c>
      <c r="G3" s="127"/>
      <c r="H3" s="138" t="s">
        <v>76</v>
      </c>
      <c r="I3" s="139"/>
      <c r="J3" s="121" t="s">
        <v>156</v>
      </c>
    </row>
    <row r="4" spans="1:14" s="60" customFormat="1" ht="79.5" customHeight="1" thickBot="1" x14ac:dyDescent="0.3">
      <c r="A4" s="129"/>
      <c r="B4" s="131"/>
      <c r="C4" s="133"/>
      <c r="D4" s="135"/>
      <c r="E4" s="124"/>
      <c r="F4" s="115" t="s">
        <v>81</v>
      </c>
      <c r="G4" s="117" t="str">
        <f>"Calculated Total Methane Emission Reduction based on default values
{[Total Number of Facilities at Which Leaks Repaired]x["&amp;Average_Annual_Leak_Rate_per_Facility&amp;" Average Annual Leak Rate per Facility at "&amp;Efficiency*100&amp;"% Efficiency]}"</f>
        <v>Calculated Total Methane Emission Reduction based on default values
{[Total Number of Facilities at Which Leaks Repaired]x[12200 Average Annual Leak Rate per Facility at 70% Efficiency]}</v>
      </c>
      <c r="H4" s="43" t="s">
        <v>82</v>
      </c>
      <c r="I4" s="44" t="s">
        <v>168</v>
      </c>
      <c r="J4" s="122"/>
    </row>
    <row r="5" spans="1:14" ht="45" customHeight="1" x14ac:dyDescent="0.25">
      <c r="A5" s="70"/>
      <c r="B5" s="105"/>
      <c r="C5" s="106"/>
      <c r="D5" s="118"/>
      <c r="E5" s="114"/>
      <c r="F5" s="74"/>
      <c r="G5" s="149">
        <f t="shared" ref="G5:G36" si="0">F5*Average_Annual_Leak_Rate_per_Facility*Efficiency</f>
        <v>0</v>
      </c>
      <c r="H5" s="155"/>
      <c r="I5" s="156"/>
      <c r="J5" s="76"/>
    </row>
    <row r="6" spans="1:14" ht="45" customHeight="1" x14ac:dyDescent="0.25">
      <c r="A6" s="30"/>
      <c r="B6" s="34"/>
      <c r="C6" s="20"/>
      <c r="D6" s="28"/>
      <c r="E6" s="62"/>
      <c r="F6" s="152"/>
      <c r="G6" s="154">
        <f t="shared" si="0"/>
        <v>0</v>
      </c>
      <c r="H6" s="155"/>
      <c r="I6" s="156"/>
      <c r="J6" s="32"/>
    </row>
    <row r="7" spans="1:14" ht="45" customHeight="1" x14ac:dyDescent="0.25">
      <c r="A7" s="30"/>
      <c r="B7" s="34"/>
      <c r="C7" s="20"/>
      <c r="D7" s="28"/>
      <c r="E7" s="62"/>
      <c r="F7" s="152"/>
      <c r="G7" s="154">
        <f t="shared" si="0"/>
        <v>0</v>
      </c>
      <c r="H7" s="155"/>
      <c r="I7" s="156"/>
      <c r="J7" s="32"/>
    </row>
    <row r="8" spans="1:14" ht="45" customHeight="1" x14ac:dyDescent="0.25">
      <c r="A8" s="30"/>
      <c r="B8" s="34"/>
      <c r="C8" s="20"/>
      <c r="D8" s="28"/>
      <c r="E8" s="62"/>
      <c r="F8" s="152"/>
      <c r="G8" s="154">
        <f t="shared" si="0"/>
        <v>0</v>
      </c>
      <c r="H8" s="155"/>
      <c r="I8" s="156"/>
      <c r="J8" s="32"/>
    </row>
    <row r="9" spans="1:14" ht="45" customHeight="1" x14ac:dyDescent="0.25">
      <c r="A9" s="30"/>
      <c r="B9" s="34"/>
      <c r="C9" s="20"/>
      <c r="D9" s="28"/>
      <c r="E9" s="62"/>
      <c r="F9" s="152"/>
      <c r="G9" s="154">
        <f t="shared" si="0"/>
        <v>0</v>
      </c>
      <c r="H9" s="155"/>
      <c r="I9" s="156"/>
      <c r="J9" s="32"/>
    </row>
    <row r="10" spans="1:14" ht="45" customHeight="1" x14ac:dyDescent="0.25">
      <c r="A10" s="30"/>
      <c r="B10" s="34"/>
      <c r="C10" s="20"/>
      <c r="D10" s="28"/>
      <c r="E10" s="62"/>
      <c r="F10" s="152"/>
      <c r="G10" s="154">
        <f t="shared" si="0"/>
        <v>0</v>
      </c>
      <c r="H10" s="155"/>
      <c r="I10" s="156"/>
      <c r="J10" s="32"/>
    </row>
    <row r="11" spans="1:14" ht="45" customHeight="1" x14ac:dyDescent="0.25">
      <c r="A11" s="30"/>
      <c r="B11" s="34"/>
      <c r="C11" s="20"/>
      <c r="D11" s="28"/>
      <c r="E11" s="62"/>
      <c r="F11" s="152"/>
      <c r="G11" s="154">
        <f t="shared" si="0"/>
        <v>0</v>
      </c>
      <c r="H11" s="155"/>
      <c r="I11" s="156"/>
      <c r="J11" s="32"/>
    </row>
    <row r="12" spans="1:14" ht="45" customHeight="1" x14ac:dyDescent="0.25">
      <c r="A12" s="30"/>
      <c r="B12" s="34"/>
      <c r="C12" s="20"/>
      <c r="D12" s="28"/>
      <c r="E12" s="62"/>
      <c r="F12" s="152"/>
      <c r="G12" s="154">
        <f t="shared" si="0"/>
        <v>0</v>
      </c>
      <c r="H12" s="155"/>
      <c r="I12" s="156"/>
      <c r="J12" s="32"/>
    </row>
    <row r="13" spans="1:14" ht="45" customHeight="1" x14ac:dyDescent="0.25">
      <c r="A13" s="30"/>
      <c r="B13" s="34"/>
      <c r="C13" s="20"/>
      <c r="D13" s="28"/>
      <c r="E13" s="62"/>
      <c r="F13" s="152"/>
      <c r="G13" s="154">
        <f t="shared" si="0"/>
        <v>0</v>
      </c>
      <c r="H13" s="155"/>
      <c r="I13" s="156"/>
      <c r="J13" s="32"/>
    </row>
    <row r="14" spans="1:14" ht="45" customHeight="1" x14ac:dyDescent="0.25">
      <c r="A14" s="30"/>
      <c r="B14" s="34"/>
      <c r="C14" s="20"/>
      <c r="D14" s="28"/>
      <c r="E14" s="62"/>
      <c r="F14" s="152"/>
      <c r="G14" s="154">
        <f t="shared" si="0"/>
        <v>0</v>
      </c>
      <c r="H14" s="155"/>
      <c r="I14" s="156"/>
      <c r="J14" s="32"/>
    </row>
    <row r="15" spans="1:14" ht="45" customHeight="1" x14ac:dyDescent="0.25">
      <c r="A15" s="30"/>
      <c r="B15" s="34"/>
      <c r="C15" s="20"/>
      <c r="D15" s="28"/>
      <c r="E15" s="62"/>
      <c r="F15" s="152"/>
      <c r="G15" s="154">
        <f t="shared" si="0"/>
        <v>0</v>
      </c>
      <c r="H15" s="155"/>
      <c r="I15" s="156"/>
      <c r="J15" s="32"/>
    </row>
    <row r="16" spans="1:14" ht="45" customHeight="1" x14ac:dyDescent="0.25">
      <c r="A16" s="30"/>
      <c r="B16" s="34"/>
      <c r="C16" s="20"/>
      <c r="D16" s="28"/>
      <c r="E16" s="62"/>
      <c r="F16" s="152"/>
      <c r="G16" s="154">
        <f t="shared" si="0"/>
        <v>0</v>
      </c>
      <c r="H16" s="155"/>
      <c r="I16" s="156"/>
      <c r="J16" s="32"/>
    </row>
    <row r="17" spans="1:10" ht="45" customHeight="1" x14ac:dyDescent="0.25">
      <c r="A17" s="30"/>
      <c r="B17" s="34"/>
      <c r="C17" s="20"/>
      <c r="D17" s="28"/>
      <c r="E17" s="62"/>
      <c r="F17" s="152"/>
      <c r="G17" s="154">
        <f t="shared" si="0"/>
        <v>0</v>
      </c>
      <c r="H17" s="155"/>
      <c r="I17" s="156"/>
      <c r="J17" s="32"/>
    </row>
    <row r="18" spans="1:10" ht="45" customHeight="1" x14ac:dyDescent="0.25">
      <c r="A18" s="30"/>
      <c r="B18" s="34"/>
      <c r="C18" s="20"/>
      <c r="D18" s="28"/>
      <c r="E18" s="62"/>
      <c r="F18" s="152"/>
      <c r="G18" s="154">
        <f t="shared" si="0"/>
        <v>0</v>
      </c>
      <c r="H18" s="155"/>
      <c r="I18" s="156"/>
      <c r="J18" s="32"/>
    </row>
    <row r="19" spans="1:10" ht="45" customHeight="1" x14ac:dyDescent="0.25">
      <c r="A19" s="30"/>
      <c r="B19" s="34"/>
      <c r="C19" s="20"/>
      <c r="D19" s="28"/>
      <c r="E19" s="62"/>
      <c r="F19" s="152"/>
      <c r="G19" s="154">
        <f t="shared" si="0"/>
        <v>0</v>
      </c>
      <c r="H19" s="155"/>
      <c r="I19" s="156"/>
      <c r="J19" s="32"/>
    </row>
    <row r="20" spans="1:10" ht="45" customHeight="1" x14ac:dyDescent="0.25">
      <c r="A20" s="30"/>
      <c r="B20" s="34"/>
      <c r="C20" s="20"/>
      <c r="D20" s="28"/>
      <c r="E20" s="62"/>
      <c r="F20" s="152"/>
      <c r="G20" s="154">
        <f t="shared" si="0"/>
        <v>0</v>
      </c>
      <c r="H20" s="155"/>
      <c r="I20" s="156"/>
      <c r="J20" s="32"/>
    </row>
    <row r="21" spans="1:10" ht="45" customHeight="1" x14ac:dyDescent="0.25">
      <c r="A21" s="30"/>
      <c r="B21" s="34"/>
      <c r="C21" s="20"/>
      <c r="D21" s="28"/>
      <c r="E21" s="62"/>
      <c r="F21" s="152"/>
      <c r="G21" s="154">
        <f t="shared" si="0"/>
        <v>0</v>
      </c>
      <c r="H21" s="155"/>
      <c r="I21" s="156"/>
      <c r="J21" s="32"/>
    </row>
    <row r="22" spans="1:10" ht="45" customHeight="1" x14ac:dyDescent="0.25">
      <c r="A22" s="30"/>
      <c r="B22" s="34"/>
      <c r="C22" s="20"/>
      <c r="D22" s="28"/>
      <c r="E22" s="62"/>
      <c r="F22" s="152"/>
      <c r="G22" s="154">
        <f t="shared" si="0"/>
        <v>0</v>
      </c>
      <c r="H22" s="155"/>
      <c r="I22" s="156"/>
      <c r="J22" s="32"/>
    </row>
    <row r="23" spans="1:10" ht="45" customHeight="1" x14ac:dyDescent="0.25">
      <c r="A23" s="30"/>
      <c r="B23" s="34"/>
      <c r="C23" s="20"/>
      <c r="D23" s="28"/>
      <c r="E23" s="62"/>
      <c r="F23" s="152"/>
      <c r="G23" s="154">
        <f t="shared" si="0"/>
        <v>0</v>
      </c>
      <c r="H23" s="155"/>
      <c r="I23" s="156"/>
      <c r="J23" s="32"/>
    </row>
    <row r="24" spans="1:10" ht="45" customHeight="1" x14ac:dyDescent="0.25">
      <c r="A24" s="30"/>
      <c r="B24" s="34"/>
      <c r="C24" s="20"/>
      <c r="D24" s="28"/>
      <c r="E24" s="62"/>
      <c r="F24" s="152"/>
      <c r="G24" s="154">
        <f t="shared" si="0"/>
        <v>0</v>
      </c>
      <c r="H24" s="155"/>
      <c r="I24" s="156"/>
      <c r="J24" s="32"/>
    </row>
    <row r="25" spans="1:10" ht="45" customHeight="1" x14ac:dyDescent="0.25">
      <c r="A25" s="30"/>
      <c r="B25" s="34"/>
      <c r="C25" s="20"/>
      <c r="D25" s="28"/>
      <c r="E25" s="62"/>
      <c r="F25" s="152"/>
      <c r="G25" s="154">
        <f t="shared" si="0"/>
        <v>0</v>
      </c>
      <c r="H25" s="155"/>
      <c r="I25" s="156"/>
      <c r="J25" s="32"/>
    </row>
    <row r="26" spans="1:10" ht="45" customHeight="1" x14ac:dyDescent="0.25">
      <c r="A26" s="30"/>
      <c r="B26" s="34"/>
      <c r="C26" s="20"/>
      <c r="D26" s="28"/>
      <c r="E26" s="62"/>
      <c r="F26" s="152"/>
      <c r="G26" s="154">
        <f t="shared" si="0"/>
        <v>0</v>
      </c>
      <c r="H26" s="155"/>
      <c r="I26" s="156"/>
      <c r="J26" s="32"/>
    </row>
    <row r="27" spans="1:10" ht="45" customHeight="1" x14ac:dyDescent="0.25">
      <c r="A27" s="30"/>
      <c r="B27" s="34"/>
      <c r="C27" s="20"/>
      <c r="D27" s="28"/>
      <c r="E27" s="62"/>
      <c r="F27" s="152"/>
      <c r="G27" s="154">
        <f t="shared" si="0"/>
        <v>0</v>
      </c>
      <c r="H27" s="155"/>
      <c r="I27" s="156"/>
      <c r="J27" s="32"/>
    </row>
    <row r="28" spans="1:10" ht="45" customHeight="1" x14ac:dyDescent="0.25">
      <c r="A28" s="30"/>
      <c r="B28" s="34"/>
      <c r="C28" s="20"/>
      <c r="D28" s="28"/>
      <c r="E28" s="62"/>
      <c r="F28" s="152"/>
      <c r="G28" s="154">
        <f t="shared" si="0"/>
        <v>0</v>
      </c>
      <c r="H28" s="155"/>
      <c r="I28" s="156"/>
      <c r="J28" s="32"/>
    </row>
    <row r="29" spans="1:10" ht="45" customHeight="1" x14ac:dyDescent="0.25">
      <c r="A29" s="30"/>
      <c r="B29" s="34"/>
      <c r="C29" s="20"/>
      <c r="D29" s="28"/>
      <c r="E29" s="62"/>
      <c r="F29" s="152"/>
      <c r="G29" s="154">
        <f t="shared" si="0"/>
        <v>0</v>
      </c>
      <c r="H29" s="155"/>
      <c r="I29" s="156"/>
      <c r="J29" s="32"/>
    </row>
    <row r="30" spans="1:10" ht="45" customHeight="1" x14ac:dyDescent="0.25">
      <c r="A30" s="30"/>
      <c r="B30" s="34"/>
      <c r="C30" s="20"/>
      <c r="D30" s="28"/>
      <c r="E30" s="62"/>
      <c r="F30" s="152"/>
      <c r="G30" s="154">
        <f t="shared" si="0"/>
        <v>0</v>
      </c>
      <c r="H30" s="155"/>
      <c r="I30" s="156"/>
      <c r="J30" s="32"/>
    </row>
    <row r="31" spans="1:10" ht="45" customHeight="1" x14ac:dyDescent="0.25">
      <c r="A31" s="30"/>
      <c r="B31" s="34"/>
      <c r="C31" s="20"/>
      <c r="D31" s="28"/>
      <c r="E31" s="62"/>
      <c r="F31" s="152"/>
      <c r="G31" s="154">
        <f t="shared" si="0"/>
        <v>0</v>
      </c>
      <c r="H31" s="155"/>
      <c r="I31" s="156"/>
      <c r="J31" s="32"/>
    </row>
    <row r="32" spans="1:10" ht="45" customHeight="1" x14ac:dyDescent="0.25">
      <c r="A32" s="30"/>
      <c r="B32" s="34"/>
      <c r="C32" s="20"/>
      <c r="D32" s="28"/>
      <c r="E32" s="62"/>
      <c r="F32" s="152"/>
      <c r="G32" s="154">
        <f t="shared" si="0"/>
        <v>0</v>
      </c>
      <c r="H32" s="155"/>
      <c r="I32" s="156"/>
      <c r="J32" s="32"/>
    </row>
    <row r="33" spans="1:10" ht="45" customHeight="1" x14ac:dyDescent="0.25">
      <c r="A33" s="30"/>
      <c r="B33" s="34"/>
      <c r="C33" s="20"/>
      <c r="D33" s="28"/>
      <c r="E33" s="62"/>
      <c r="F33" s="152"/>
      <c r="G33" s="154">
        <f t="shared" si="0"/>
        <v>0</v>
      </c>
      <c r="H33" s="155"/>
      <c r="I33" s="156"/>
      <c r="J33" s="32"/>
    </row>
    <row r="34" spans="1:10" ht="45" customHeight="1" x14ac:dyDescent="0.25">
      <c r="A34" s="30"/>
      <c r="B34" s="34"/>
      <c r="C34" s="20"/>
      <c r="D34" s="28"/>
      <c r="E34" s="62"/>
      <c r="F34" s="152"/>
      <c r="G34" s="154">
        <f t="shared" si="0"/>
        <v>0</v>
      </c>
      <c r="H34" s="155"/>
      <c r="I34" s="156"/>
      <c r="J34" s="32"/>
    </row>
    <row r="35" spans="1:10" ht="45" customHeight="1" x14ac:dyDescent="0.25">
      <c r="A35" s="30"/>
      <c r="B35" s="34"/>
      <c r="C35" s="20"/>
      <c r="D35" s="28"/>
      <c r="E35" s="62"/>
      <c r="F35" s="152"/>
      <c r="G35" s="154">
        <f t="shared" si="0"/>
        <v>0</v>
      </c>
      <c r="H35" s="155"/>
      <c r="I35" s="156"/>
      <c r="J35" s="32"/>
    </row>
    <row r="36" spans="1:10" ht="45" customHeight="1" x14ac:dyDescent="0.25">
      <c r="A36" s="30"/>
      <c r="B36" s="34"/>
      <c r="C36" s="20"/>
      <c r="D36" s="28"/>
      <c r="E36" s="62"/>
      <c r="F36" s="152"/>
      <c r="G36" s="154">
        <f t="shared" si="0"/>
        <v>0</v>
      </c>
      <c r="H36" s="155"/>
      <c r="I36" s="156"/>
      <c r="J36" s="32"/>
    </row>
    <row r="37" spans="1:10" ht="45" customHeight="1" x14ac:dyDescent="0.25">
      <c r="A37" s="30"/>
      <c r="B37" s="34"/>
      <c r="C37" s="20"/>
      <c r="D37" s="28"/>
      <c r="E37" s="62"/>
      <c r="F37" s="152"/>
      <c r="G37" s="154">
        <f t="shared" ref="G37:G68" si="1">F37*Average_Annual_Leak_Rate_per_Facility*Efficiency</f>
        <v>0</v>
      </c>
      <c r="H37" s="155"/>
      <c r="I37" s="156"/>
      <c r="J37" s="32"/>
    </row>
    <row r="38" spans="1:10" ht="45" customHeight="1" x14ac:dyDescent="0.25">
      <c r="A38" s="30"/>
      <c r="B38" s="34"/>
      <c r="C38" s="20"/>
      <c r="D38" s="28"/>
      <c r="E38" s="62"/>
      <c r="F38" s="152"/>
      <c r="G38" s="154">
        <f t="shared" si="1"/>
        <v>0</v>
      </c>
      <c r="H38" s="155"/>
      <c r="I38" s="156"/>
      <c r="J38" s="32"/>
    </row>
    <row r="39" spans="1:10" ht="45" customHeight="1" x14ac:dyDescent="0.25">
      <c r="A39" s="30"/>
      <c r="B39" s="34"/>
      <c r="C39" s="20"/>
      <c r="D39" s="28"/>
      <c r="E39" s="62"/>
      <c r="F39" s="152"/>
      <c r="G39" s="154">
        <f t="shared" si="1"/>
        <v>0</v>
      </c>
      <c r="H39" s="155"/>
      <c r="I39" s="156"/>
      <c r="J39" s="32"/>
    </row>
    <row r="40" spans="1:10" ht="45" customHeight="1" x14ac:dyDescent="0.25">
      <c r="A40" s="30"/>
      <c r="B40" s="34"/>
      <c r="C40" s="20"/>
      <c r="D40" s="28"/>
      <c r="E40" s="62"/>
      <c r="F40" s="152"/>
      <c r="G40" s="154">
        <f t="shared" si="1"/>
        <v>0</v>
      </c>
      <c r="H40" s="155"/>
      <c r="I40" s="156"/>
      <c r="J40" s="32"/>
    </row>
    <row r="41" spans="1:10" ht="45" customHeight="1" x14ac:dyDescent="0.25">
      <c r="A41" s="30"/>
      <c r="B41" s="34"/>
      <c r="C41" s="20"/>
      <c r="D41" s="28"/>
      <c r="E41" s="62"/>
      <c r="F41" s="152"/>
      <c r="G41" s="154">
        <f t="shared" si="1"/>
        <v>0</v>
      </c>
      <c r="H41" s="155"/>
      <c r="I41" s="156"/>
      <c r="J41" s="32"/>
    </row>
    <row r="42" spans="1:10" ht="45" customHeight="1" x14ac:dyDescent="0.25">
      <c r="A42" s="30"/>
      <c r="B42" s="34"/>
      <c r="C42" s="20"/>
      <c r="D42" s="28"/>
      <c r="E42" s="62"/>
      <c r="F42" s="152"/>
      <c r="G42" s="154">
        <f t="shared" si="1"/>
        <v>0</v>
      </c>
      <c r="H42" s="155"/>
      <c r="I42" s="156"/>
      <c r="J42" s="32"/>
    </row>
    <row r="43" spans="1:10" ht="45" customHeight="1" x14ac:dyDescent="0.25">
      <c r="A43" s="30"/>
      <c r="B43" s="34"/>
      <c r="C43" s="20"/>
      <c r="D43" s="28"/>
      <c r="E43" s="62"/>
      <c r="F43" s="152"/>
      <c r="G43" s="154">
        <f t="shared" si="1"/>
        <v>0</v>
      </c>
      <c r="H43" s="155"/>
      <c r="I43" s="156"/>
      <c r="J43" s="32"/>
    </row>
    <row r="44" spans="1:10" ht="45" customHeight="1" x14ac:dyDescent="0.25">
      <c r="A44" s="30"/>
      <c r="B44" s="34"/>
      <c r="C44" s="20"/>
      <c r="D44" s="28"/>
      <c r="E44" s="62"/>
      <c r="F44" s="152"/>
      <c r="G44" s="154">
        <f t="shared" si="1"/>
        <v>0</v>
      </c>
      <c r="H44" s="155"/>
      <c r="I44" s="156"/>
      <c r="J44" s="32"/>
    </row>
    <row r="45" spans="1:10" ht="45" customHeight="1" x14ac:dyDescent="0.25">
      <c r="A45" s="30"/>
      <c r="B45" s="34"/>
      <c r="C45" s="20"/>
      <c r="D45" s="28"/>
      <c r="E45" s="62"/>
      <c r="F45" s="152"/>
      <c r="G45" s="154">
        <f t="shared" si="1"/>
        <v>0</v>
      </c>
      <c r="H45" s="155"/>
      <c r="I45" s="156"/>
      <c r="J45" s="32"/>
    </row>
    <row r="46" spans="1:10" ht="45" customHeight="1" x14ac:dyDescent="0.25">
      <c r="A46" s="30"/>
      <c r="B46" s="34"/>
      <c r="C46" s="20"/>
      <c r="D46" s="28"/>
      <c r="E46" s="62"/>
      <c r="F46" s="152"/>
      <c r="G46" s="154">
        <f t="shared" si="1"/>
        <v>0</v>
      </c>
      <c r="H46" s="155"/>
      <c r="I46" s="156"/>
      <c r="J46" s="32"/>
    </row>
    <row r="47" spans="1:10" ht="45" customHeight="1" x14ac:dyDescent="0.25">
      <c r="A47" s="30"/>
      <c r="B47" s="34"/>
      <c r="C47" s="20"/>
      <c r="D47" s="28"/>
      <c r="E47" s="62"/>
      <c r="F47" s="152"/>
      <c r="G47" s="154">
        <f t="shared" si="1"/>
        <v>0</v>
      </c>
      <c r="H47" s="155"/>
      <c r="I47" s="156"/>
      <c r="J47" s="32"/>
    </row>
    <row r="48" spans="1:10" ht="45" customHeight="1" x14ac:dyDescent="0.25">
      <c r="A48" s="30"/>
      <c r="B48" s="34"/>
      <c r="C48" s="20"/>
      <c r="D48" s="28"/>
      <c r="E48" s="62"/>
      <c r="F48" s="152"/>
      <c r="G48" s="154">
        <f t="shared" si="1"/>
        <v>0</v>
      </c>
      <c r="H48" s="155"/>
      <c r="I48" s="156"/>
      <c r="J48" s="32"/>
    </row>
    <row r="49" spans="1:10" ht="45" customHeight="1" x14ac:dyDescent="0.25">
      <c r="A49" s="30"/>
      <c r="B49" s="34"/>
      <c r="C49" s="20"/>
      <c r="D49" s="28"/>
      <c r="E49" s="62"/>
      <c r="F49" s="152"/>
      <c r="G49" s="154">
        <f t="shared" si="1"/>
        <v>0</v>
      </c>
      <c r="H49" s="155"/>
      <c r="I49" s="156"/>
      <c r="J49" s="32"/>
    </row>
    <row r="50" spans="1:10" ht="45" customHeight="1" x14ac:dyDescent="0.25">
      <c r="A50" s="30"/>
      <c r="B50" s="34"/>
      <c r="C50" s="20"/>
      <c r="D50" s="28"/>
      <c r="E50" s="62"/>
      <c r="F50" s="152"/>
      <c r="G50" s="154">
        <f t="shared" si="1"/>
        <v>0</v>
      </c>
      <c r="H50" s="155"/>
      <c r="I50" s="156"/>
      <c r="J50" s="32"/>
    </row>
    <row r="51" spans="1:10" ht="45" customHeight="1" x14ac:dyDescent="0.25">
      <c r="A51" s="30"/>
      <c r="B51" s="34"/>
      <c r="C51" s="20"/>
      <c r="D51" s="28"/>
      <c r="E51" s="62"/>
      <c r="F51" s="152"/>
      <c r="G51" s="154">
        <f t="shared" si="1"/>
        <v>0</v>
      </c>
      <c r="H51" s="155"/>
      <c r="I51" s="156"/>
      <c r="J51" s="32"/>
    </row>
    <row r="52" spans="1:10" ht="45" customHeight="1" x14ac:dyDescent="0.25">
      <c r="A52" s="30"/>
      <c r="B52" s="34"/>
      <c r="C52" s="20"/>
      <c r="D52" s="28"/>
      <c r="E52" s="62"/>
      <c r="F52" s="152"/>
      <c r="G52" s="154">
        <f t="shared" si="1"/>
        <v>0</v>
      </c>
      <c r="H52" s="155"/>
      <c r="I52" s="156"/>
      <c r="J52" s="32"/>
    </row>
    <row r="53" spans="1:10" ht="45" customHeight="1" x14ac:dyDescent="0.25">
      <c r="A53" s="30"/>
      <c r="B53" s="34"/>
      <c r="C53" s="20"/>
      <c r="D53" s="28"/>
      <c r="E53" s="62"/>
      <c r="F53" s="152"/>
      <c r="G53" s="154">
        <f t="shared" si="1"/>
        <v>0</v>
      </c>
      <c r="H53" s="155"/>
      <c r="I53" s="156"/>
      <c r="J53" s="32"/>
    </row>
    <row r="54" spans="1:10" ht="45" customHeight="1" x14ac:dyDescent="0.25">
      <c r="A54" s="30"/>
      <c r="B54" s="34"/>
      <c r="C54" s="20"/>
      <c r="D54" s="28"/>
      <c r="E54" s="62"/>
      <c r="F54" s="152"/>
      <c r="G54" s="154">
        <f t="shared" si="1"/>
        <v>0</v>
      </c>
      <c r="H54" s="155"/>
      <c r="I54" s="156"/>
      <c r="J54" s="32"/>
    </row>
    <row r="55" spans="1:10" ht="45" customHeight="1" x14ac:dyDescent="0.25">
      <c r="A55" s="30"/>
      <c r="B55" s="34"/>
      <c r="C55" s="20"/>
      <c r="D55" s="28"/>
      <c r="E55" s="62"/>
      <c r="F55" s="152"/>
      <c r="G55" s="154">
        <f t="shared" si="1"/>
        <v>0</v>
      </c>
      <c r="H55" s="155"/>
      <c r="I55" s="156"/>
      <c r="J55" s="32"/>
    </row>
    <row r="56" spans="1:10" ht="45" customHeight="1" x14ac:dyDescent="0.25">
      <c r="A56" s="30"/>
      <c r="B56" s="34"/>
      <c r="C56" s="20"/>
      <c r="D56" s="28"/>
      <c r="E56" s="62"/>
      <c r="F56" s="152"/>
      <c r="G56" s="154">
        <f t="shared" si="1"/>
        <v>0</v>
      </c>
      <c r="H56" s="155"/>
      <c r="I56" s="156"/>
      <c r="J56" s="32"/>
    </row>
    <row r="57" spans="1:10" ht="45" customHeight="1" x14ac:dyDescent="0.25">
      <c r="A57" s="30"/>
      <c r="B57" s="34"/>
      <c r="C57" s="20"/>
      <c r="D57" s="28"/>
      <c r="E57" s="62"/>
      <c r="F57" s="152"/>
      <c r="G57" s="154">
        <f t="shared" si="1"/>
        <v>0</v>
      </c>
      <c r="H57" s="155"/>
      <c r="I57" s="156"/>
      <c r="J57" s="32"/>
    </row>
    <row r="58" spans="1:10" ht="45" customHeight="1" x14ac:dyDescent="0.25">
      <c r="A58" s="30"/>
      <c r="B58" s="34"/>
      <c r="C58" s="20"/>
      <c r="D58" s="28"/>
      <c r="E58" s="62"/>
      <c r="F58" s="152"/>
      <c r="G58" s="154">
        <f t="shared" si="1"/>
        <v>0</v>
      </c>
      <c r="H58" s="155"/>
      <c r="I58" s="156"/>
      <c r="J58" s="32"/>
    </row>
    <row r="59" spans="1:10" ht="45" customHeight="1" x14ac:dyDescent="0.25">
      <c r="A59" s="30"/>
      <c r="B59" s="34"/>
      <c r="C59" s="20"/>
      <c r="D59" s="28"/>
      <c r="E59" s="62"/>
      <c r="F59" s="152"/>
      <c r="G59" s="154">
        <f t="shared" si="1"/>
        <v>0</v>
      </c>
      <c r="H59" s="155"/>
      <c r="I59" s="156"/>
      <c r="J59" s="32"/>
    </row>
    <row r="60" spans="1:10" ht="45" customHeight="1" x14ac:dyDescent="0.25">
      <c r="A60" s="30"/>
      <c r="B60" s="34"/>
      <c r="C60" s="20"/>
      <c r="D60" s="28"/>
      <c r="E60" s="62"/>
      <c r="F60" s="152"/>
      <c r="G60" s="154">
        <f t="shared" si="1"/>
        <v>0</v>
      </c>
      <c r="H60" s="155"/>
      <c r="I60" s="156"/>
      <c r="J60" s="32"/>
    </row>
    <row r="61" spans="1:10" ht="45" customHeight="1" x14ac:dyDescent="0.25">
      <c r="A61" s="30"/>
      <c r="B61" s="34"/>
      <c r="C61" s="20"/>
      <c r="D61" s="28"/>
      <c r="E61" s="62"/>
      <c r="F61" s="152"/>
      <c r="G61" s="154">
        <f t="shared" si="1"/>
        <v>0</v>
      </c>
      <c r="H61" s="155"/>
      <c r="I61" s="156"/>
      <c r="J61" s="32"/>
    </row>
    <row r="62" spans="1:10" ht="45" customHeight="1" x14ac:dyDescent="0.25">
      <c r="A62" s="30"/>
      <c r="B62" s="34"/>
      <c r="C62" s="20"/>
      <c r="D62" s="28"/>
      <c r="E62" s="62"/>
      <c r="F62" s="152"/>
      <c r="G62" s="154">
        <f t="shared" si="1"/>
        <v>0</v>
      </c>
      <c r="H62" s="155"/>
      <c r="I62" s="156"/>
      <c r="J62" s="32"/>
    </row>
    <row r="63" spans="1:10" ht="45" customHeight="1" x14ac:dyDescent="0.25">
      <c r="A63" s="30"/>
      <c r="B63" s="34"/>
      <c r="C63" s="20"/>
      <c r="D63" s="28"/>
      <c r="E63" s="62"/>
      <c r="F63" s="152"/>
      <c r="G63" s="154">
        <f t="shared" si="1"/>
        <v>0</v>
      </c>
      <c r="H63" s="155"/>
      <c r="I63" s="156"/>
      <c r="J63" s="32"/>
    </row>
    <row r="64" spans="1:10" ht="45" customHeight="1" x14ac:dyDescent="0.25">
      <c r="A64" s="30"/>
      <c r="B64" s="34"/>
      <c r="C64" s="20"/>
      <c r="D64" s="28"/>
      <c r="E64" s="62"/>
      <c r="F64" s="152"/>
      <c r="G64" s="154">
        <f t="shared" si="1"/>
        <v>0</v>
      </c>
      <c r="H64" s="155"/>
      <c r="I64" s="156"/>
      <c r="J64" s="32"/>
    </row>
    <row r="65" spans="1:10" ht="45" customHeight="1" x14ac:dyDescent="0.25">
      <c r="A65" s="30"/>
      <c r="B65" s="34"/>
      <c r="C65" s="20"/>
      <c r="D65" s="28"/>
      <c r="E65" s="62"/>
      <c r="F65" s="152"/>
      <c r="G65" s="154">
        <f t="shared" si="1"/>
        <v>0</v>
      </c>
      <c r="H65" s="155"/>
      <c r="I65" s="156"/>
      <c r="J65" s="32"/>
    </row>
    <row r="66" spans="1:10" ht="45" customHeight="1" x14ac:dyDescent="0.25">
      <c r="A66" s="30"/>
      <c r="B66" s="34"/>
      <c r="C66" s="20"/>
      <c r="D66" s="28"/>
      <c r="E66" s="62"/>
      <c r="F66" s="152"/>
      <c r="G66" s="154">
        <f t="shared" si="1"/>
        <v>0</v>
      </c>
      <c r="H66" s="155"/>
      <c r="I66" s="156"/>
      <c r="J66" s="32"/>
    </row>
    <row r="67" spans="1:10" ht="45" customHeight="1" x14ac:dyDescent="0.25">
      <c r="A67" s="30"/>
      <c r="B67" s="34"/>
      <c r="C67" s="20"/>
      <c r="D67" s="28"/>
      <c r="E67" s="62"/>
      <c r="F67" s="152"/>
      <c r="G67" s="154">
        <f t="shared" si="1"/>
        <v>0</v>
      </c>
      <c r="H67" s="155"/>
      <c r="I67" s="156"/>
      <c r="J67" s="32"/>
    </row>
    <row r="68" spans="1:10" ht="45" customHeight="1" x14ac:dyDescent="0.25">
      <c r="A68" s="30"/>
      <c r="B68" s="34"/>
      <c r="C68" s="20"/>
      <c r="D68" s="28"/>
      <c r="E68" s="62"/>
      <c r="F68" s="152"/>
      <c r="G68" s="154">
        <f t="shared" si="1"/>
        <v>0</v>
      </c>
      <c r="H68" s="155"/>
      <c r="I68" s="156"/>
      <c r="J68" s="32"/>
    </row>
    <row r="69" spans="1:10" ht="45" customHeight="1" x14ac:dyDescent="0.25">
      <c r="A69" s="30"/>
      <c r="B69" s="34"/>
      <c r="C69" s="20"/>
      <c r="D69" s="28"/>
      <c r="E69" s="62"/>
      <c r="F69" s="152"/>
      <c r="G69" s="154">
        <f t="shared" ref="G69:G100" si="2">F69*Average_Annual_Leak_Rate_per_Facility*Efficiency</f>
        <v>0</v>
      </c>
      <c r="H69" s="155"/>
      <c r="I69" s="156"/>
      <c r="J69" s="32"/>
    </row>
    <row r="70" spans="1:10" ht="45" customHeight="1" x14ac:dyDescent="0.25">
      <c r="A70" s="30"/>
      <c r="B70" s="34"/>
      <c r="C70" s="20"/>
      <c r="D70" s="28"/>
      <c r="E70" s="62"/>
      <c r="F70" s="152"/>
      <c r="G70" s="154">
        <f t="shared" si="2"/>
        <v>0</v>
      </c>
      <c r="H70" s="155"/>
      <c r="I70" s="156"/>
      <c r="J70" s="32"/>
    </row>
    <row r="71" spans="1:10" ht="45" customHeight="1" x14ac:dyDescent="0.25">
      <c r="A71" s="30"/>
      <c r="B71" s="34"/>
      <c r="C71" s="20"/>
      <c r="D71" s="28"/>
      <c r="E71" s="62"/>
      <c r="F71" s="152"/>
      <c r="G71" s="154">
        <f t="shared" si="2"/>
        <v>0</v>
      </c>
      <c r="H71" s="155"/>
      <c r="I71" s="156"/>
      <c r="J71" s="32"/>
    </row>
    <row r="72" spans="1:10" ht="45" customHeight="1" x14ac:dyDescent="0.25">
      <c r="A72" s="30"/>
      <c r="B72" s="34"/>
      <c r="C72" s="20"/>
      <c r="D72" s="28"/>
      <c r="E72" s="62"/>
      <c r="F72" s="152"/>
      <c r="G72" s="154">
        <f t="shared" si="2"/>
        <v>0</v>
      </c>
      <c r="H72" s="155"/>
      <c r="I72" s="156"/>
      <c r="J72" s="32"/>
    </row>
    <row r="73" spans="1:10" ht="45" customHeight="1" x14ac:dyDescent="0.25">
      <c r="A73" s="30"/>
      <c r="B73" s="34"/>
      <c r="C73" s="20"/>
      <c r="D73" s="28"/>
      <c r="E73" s="62"/>
      <c r="F73" s="152"/>
      <c r="G73" s="154">
        <f t="shared" si="2"/>
        <v>0</v>
      </c>
      <c r="H73" s="155"/>
      <c r="I73" s="156"/>
      <c r="J73" s="32"/>
    </row>
    <row r="74" spans="1:10" ht="45" customHeight="1" x14ac:dyDescent="0.25">
      <c r="A74" s="30"/>
      <c r="B74" s="34"/>
      <c r="C74" s="20"/>
      <c r="D74" s="28"/>
      <c r="E74" s="62"/>
      <c r="F74" s="152"/>
      <c r="G74" s="154">
        <f t="shared" si="2"/>
        <v>0</v>
      </c>
      <c r="H74" s="155"/>
      <c r="I74" s="156"/>
      <c r="J74" s="32"/>
    </row>
    <row r="75" spans="1:10" ht="45" customHeight="1" x14ac:dyDescent="0.25">
      <c r="A75" s="30"/>
      <c r="B75" s="34"/>
      <c r="C75" s="20"/>
      <c r="D75" s="28"/>
      <c r="E75" s="62"/>
      <c r="F75" s="152"/>
      <c r="G75" s="154">
        <f t="shared" si="2"/>
        <v>0</v>
      </c>
      <c r="H75" s="155"/>
      <c r="I75" s="156"/>
      <c r="J75" s="32"/>
    </row>
    <row r="76" spans="1:10" ht="45" customHeight="1" x14ac:dyDescent="0.25">
      <c r="A76" s="30"/>
      <c r="B76" s="34"/>
      <c r="C76" s="20"/>
      <c r="D76" s="28"/>
      <c r="E76" s="62"/>
      <c r="F76" s="152"/>
      <c r="G76" s="154">
        <f t="shared" si="2"/>
        <v>0</v>
      </c>
      <c r="H76" s="155"/>
      <c r="I76" s="156"/>
      <c r="J76" s="32"/>
    </row>
    <row r="77" spans="1:10" ht="45" customHeight="1" x14ac:dyDescent="0.25">
      <c r="A77" s="30"/>
      <c r="B77" s="34"/>
      <c r="C77" s="20"/>
      <c r="D77" s="28"/>
      <c r="E77" s="62"/>
      <c r="F77" s="152"/>
      <c r="G77" s="154">
        <f t="shared" si="2"/>
        <v>0</v>
      </c>
      <c r="H77" s="155"/>
      <c r="I77" s="156"/>
      <c r="J77" s="32"/>
    </row>
    <row r="78" spans="1:10" ht="45" customHeight="1" x14ac:dyDescent="0.25">
      <c r="A78" s="30"/>
      <c r="B78" s="34"/>
      <c r="C78" s="20"/>
      <c r="D78" s="28"/>
      <c r="E78" s="62"/>
      <c r="F78" s="152"/>
      <c r="G78" s="154">
        <f t="shared" si="2"/>
        <v>0</v>
      </c>
      <c r="H78" s="155"/>
      <c r="I78" s="156"/>
      <c r="J78" s="32"/>
    </row>
    <row r="79" spans="1:10" ht="45" customHeight="1" x14ac:dyDescent="0.25">
      <c r="A79" s="30"/>
      <c r="B79" s="34"/>
      <c r="C79" s="20"/>
      <c r="D79" s="28"/>
      <c r="E79" s="62"/>
      <c r="F79" s="152"/>
      <c r="G79" s="154">
        <f t="shared" si="2"/>
        <v>0</v>
      </c>
      <c r="H79" s="155"/>
      <c r="I79" s="156"/>
      <c r="J79" s="32"/>
    </row>
    <row r="80" spans="1:10" ht="45" customHeight="1" x14ac:dyDescent="0.25">
      <c r="A80" s="30"/>
      <c r="B80" s="34"/>
      <c r="C80" s="20"/>
      <c r="D80" s="28"/>
      <c r="E80" s="62"/>
      <c r="F80" s="152"/>
      <c r="G80" s="154">
        <f t="shared" si="2"/>
        <v>0</v>
      </c>
      <c r="H80" s="155"/>
      <c r="I80" s="156"/>
      <c r="J80" s="32"/>
    </row>
    <row r="81" spans="1:10" ht="45" customHeight="1" x14ac:dyDescent="0.25">
      <c r="A81" s="30"/>
      <c r="B81" s="34"/>
      <c r="C81" s="20"/>
      <c r="D81" s="28"/>
      <c r="E81" s="62"/>
      <c r="F81" s="152"/>
      <c r="G81" s="154">
        <f t="shared" si="2"/>
        <v>0</v>
      </c>
      <c r="H81" s="155"/>
      <c r="I81" s="156"/>
      <c r="J81" s="32"/>
    </row>
    <row r="82" spans="1:10" ht="45" customHeight="1" x14ac:dyDescent="0.25">
      <c r="A82" s="30"/>
      <c r="B82" s="34"/>
      <c r="C82" s="20"/>
      <c r="D82" s="28"/>
      <c r="E82" s="62"/>
      <c r="F82" s="152"/>
      <c r="G82" s="154">
        <f t="shared" si="2"/>
        <v>0</v>
      </c>
      <c r="H82" s="155"/>
      <c r="I82" s="156"/>
      <c r="J82" s="32"/>
    </row>
    <row r="83" spans="1:10" ht="45" customHeight="1" x14ac:dyDescent="0.25">
      <c r="A83" s="30"/>
      <c r="B83" s="34"/>
      <c r="C83" s="20"/>
      <c r="D83" s="28"/>
      <c r="E83" s="62"/>
      <c r="F83" s="152"/>
      <c r="G83" s="154">
        <f t="shared" si="2"/>
        <v>0</v>
      </c>
      <c r="H83" s="155"/>
      <c r="I83" s="156"/>
      <c r="J83" s="32"/>
    </row>
    <row r="84" spans="1:10" ht="45" customHeight="1" x14ac:dyDescent="0.25">
      <c r="A84" s="30"/>
      <c r="B84" s="34"/>
      <c r="C84" s="20"/>
      <c r="D84" s="28"/>
      <c r="E84" s="62"/>
      <c r="F84" s="152"/>
      <c r="G84" s="154">
        <f t="shared" si="2"/>
        <v>0</v>
      </c>
      <c r="H84" s="155"/>
      <c r="I84" s="156"/>
      <c r="J84" s="32"/>
    </row>
    <row r="85" spans="1:10" ht="45" customHeight="1" x14ac:dyDescent="0.25">
      <c r="A85" s="30"/>
      <c r="B85" s="34"/>
      <c r="C85" s="20"/>
      <c r="D85" s="28"/>
      <c r="E85" s="62"/>
      <c r="F85" s="152"/>
      <c r="G85" s="154">
        <f t="shared" si="2"/>
        <v>0</v>
      </c>
      <c r="H85" s="155"/>
      <c r="I85" s="156"/>
      <c r="J85" s="32"/>
    </row>
    <row r="86" spans="1:10" ht="45" customHeight="1" x14ac:dyDescent="0.25">
      <c r="A86" s="30"/>
      <c r="B86" s="34"/>
      <c r="C86" s="20"/>
      <c r="D86" s="28"/>
      <c r="E86" s="62"/>
      <c r="F86" s="152"/>
      <c r="G86" s="154">
        <f t="shared" si="2"/>
        <v>0</v>
      </c>
      <c r="H86" s="155"/>
      <c r="I86" s="156"/>
      <c r="J86" s="32"/>
    </row>
    <row r="87" spans="1:10" ht="45" customHeight="1" x14ac:dyDescent="0.25">
      <c r="A87" s="30"/>
      <c r="B87" s="34"/>
      <c r="C87" s="20"/>
      <c r="D87" s="28"/>
      <c r="E87" s="62"/>
      <c r="F87" s="152"/>
      <c r="G87" s="154">
        <f t="shared" si="2"/>
        <v>0</v>
      </c>
      <c r="H87" s="155"/>
      <c r="I87" s="156"/>
      <c r="J87" s="32"/>
    </row>
    <row r="88" spans="1:10" ht="45" customHeight="1" x14ac:dyDescent="0.25">
      <c r="A88" s="30"/>
      <c r="B88" s="34"/>
      <c r="C88" s="20"/>
      <c r="D88" s="28"/>
      <c r="E88" s="62"/>
      <c r="F88" s="152"/>
      <c r="G88" s="154">
        <f t="shared" si="2"/>
        <v>0</v>
      </c>
      <c r="H88" s="155"/>
      <c r="I88" s="156"/>
      <c r="J88" s="32"/>
    </row>
    <row r="89" spans="1:10" ht="45" customHeight="1" x14ac:dyDescent="0.25">
      <c r="A89" s="30"/>
      <c r="B89" s="34"/>
      <c r="C89" s="20"/>
      <c r="D89" s="28"/>
      <c r="E89" s="62"/>
      <c r="F89" s="152"/>
      <c r="G89" s="154">
        <f t="shared" si="2"/>
        <v>0</v>
      </c>
      <c r="H89" s="155"/>
      <c r="I89" s="156"/>
      <c r="J89" s="32"/>
    </row>
    <row r="90" spans="1:10" ht="45" customHeight="1" x14ac:dyDescent="0.25">
      <c r="A90" s="30"/>
      <c r="B90" s="34"/>
      <c r="C90" s="20"/>
      <c r="D90" s="28"/>
      <c r="E90" s="62"/>
      <c r="F90" s="152"/>
      <c r="G90" s="154">
        <f t="shared" si="2"/>
        <v>0</v>
      </c>
      <c r="H90" s="155"/>
      <c r="I90" s="156"/>
      <c r="J90" s="32"/>
    </row>
    <row r="91" spans="1:10" ht="45" customHeight="1" x14ac:dyDescent="0.25">
      <c r="A91" s="30"/>
      <c r="B91" s="34"/>
      <c r="C91" s="20"/>
      <c r="D91" s="28"/>
      <c r="E91" s="62"/>
      <c r="F91" s="152"/>
      <c r="G91" s="154">
        <f t="shared" si="2"/>
        <v>0</v>
      </c>
      <c r="H91" s="155"/>
      <c r="I91" s="156"/>
      <c r="J91" s="32"/>
    </row>
    <row r="92" spans="1:10" ht="45" customHeight="1" x14ac:dyDescent="0.25">
      <c r="A92" s="30"/>
      <c r="B92" s="34"/>
      <c r="C92" s="20"/>
      <c r="D92" s="28"/>
      <c r="E92" s="62"/>
      <c r="F92" s="152"/>
      <c r="G92" s="154">
        <f t="shared" si="2"/>
        <v>0</v>
      </c>
      <c r="H92" s="155"/>
      <c r="I92" s="156"/>
      <c r="J92" s="32"/>
    </row>
    <row r="93" spans="1:10" ht="45" customHeight="1" x14ac:dyDescent="0.25">
      <c r="A93" s="30"/>
      <c r="B93" s="34"/>
      <c r="C93" s="20"/>
      <c r="D93" s="28"/>
      <c r="E93" s="62"/>
      <c r="F93" s="152"/>
      <c r="G93" s="154">
        <f t="shared" si="2"/>
        <v>0</v>
      </c>
      <c r="H93" s="155"/>
      <c r="I93" s="156"/>
      <c r="J93" s="32"/>
    </row>
    <row r="94" spans="1:10" ht="45" customHeight="1" x14ac:dyDescent="0.25">
      <c r="A94" s="30"/>
      <c r="B94" s="34"/>
      <c r="C94" s="20"/>
      <c r="D94" s="28"/>
      <c r="E94" s="62"/>
      <c r="F94" s="152"/>
      <c r="G94" s="154">
        <f t="shared" si="2"/>
        <v>0</v>
      </c>
      <c r="H94" s="155"/>
      <c r="I94" s="156"/>
      <c r="J94" s="32"/>
    </row>
    <row r="95" spans="1:10" ht="45" customHeight="1" x14ac:dyDescent="0.25">
      <c r="A95" s="30"/>
      <c r="B95" s="34"/>
      <c r="C95" s="20"/>
      <c r="D95" s="28"/>
      <c r="E95" s="62"/>
      <c r="F95" s="152"/>
      <c r="G95" s="154">
        <f t="shared" si="2"/>
        <v>0</v>
      </c>
      <c r="H95" s="155"/>
      <c r="I95" s="156"/>
      <c r="J95" s="32"/>
    </row>
    <row r="96" spans="1:10" ht="45" customHeight="1" x14ac:dyDescent="0.25">
      <c r="A96" s="30"/>
      <c r="B96" s="34"/>
      <c r="C96" s="20"/>
      <c r="D96" s="28"/>
      <c r="E96" s="62"/>
      <c r="F96" s="152"/>
      <c r="G96" s="154">
        <f t="shared" si="2"/>
        <v>0</v>
      </c>
      <c r="H96" s="155"/>
      <c r="I96" s="156"/>
      <c r="J96" s="32"/>
    </row>
    <row r="97" spans="1:10" ht="45" customHeight="1" x14ac:dyDescent="0.25">
      <c r="A97" s="30"/>
      <c r="B97" s="34"/>
      <c r="C97" s="20"/>
      <c r="D97" s="28"/>
      <c r="E97" s="62"/>
      <c r="F97" s="152"/>
      <c r="G97" s="154">
        <f t="shared" si="2"/>
        <v>0</v>
      </c>
      <c r="H97" s="155"/>
      <c r="I97" s="156"/>
      <c r="J97" s="32"/>
    </row>
    <row r="98" spans="1:10" ht="45" customHeight="1" x14ac:dyDescent="0.25">
      <c r="A98" s="30"/>
      <c r="B98" s="34"/>
      <c r="C98" s="20"/>
      <c r="D98" s="28"/>
      <c r="E98" s="62"/>
      <c r="F98" s="152"/>
      <c r="G98" s="154">
        <f t="shared" si="2"/>
        <v>0</v>
      </c>
      <c r="H98" s="155"/>
      <c r="I98" s="156"/>
      <c r="J98" s="32"/>
    </row>
    <row r="99" spans="1:10" ht="45" customHeight="1" x14ac:dyDescent="0.25">
      <c r="A99" s="30"/>
      <c r="B99" s="34"/>
      <c r="C99" s="20"/>
      <c r="D99" s="28"/>
      <c r="E99" s="62"/>
      <c r="F99" s="152"/>
      <c r="G99" s="154">
        <f t="shared" si="2"/>
        <v>0</v>
      </c>
      <c r="H99" s="155"/>
      <c r="I99" s="156"/>
      <c r="J99" s="32"/>
    </row>
    <row r="100" spans="1:10" ht="45" customHeight="1" x14ac:dyDescent="0.25">
      <c r="A100" s="30"/>
      <c r="B100" s="34"/>
      <c r="C100" s="20"/>
      <c r="D100" s="28"/>
      <c r="E100" s="62"/>
      <c r="F100" s="152"/>
      <c r="G100" s="154">
        <f t="shared" si="2"/>
        <v>0</v>
      </c>
      <c r="H100" s="155"/>
      <c r="I100" s="156"/>
      <c r="J100" s="32"/>
    </row>
    <row r="101" spans="1:10" ht="45" customHeight="1" x14ac:dyDescent="0.25">
      <c r="A101" s="30"/>
      <c r="B101" s="34"/>
      <c r="C101" s="20"/>
      <c r="D101" s="28"/>
      <c r="E101" s="62"/>
      <c r="F101" s="152"/>
      <c r="G101" s="154">
        <f t="shared" ref="G101:G104" si="3">F101*Average_Annual_Leak_Rate_per_Facility*Efficiency</f>
        <v>0</v>
      </c>
      <c r="H101" s="155"/>
      <c r="I101" s="156"/>
      <c r="J101" s="32"/>
    </row>
    <row r="102" spans="1:10" ht="45" customHeight="1" x14ac:dyDescent="0.25">
      <c r="A102" s="30"/>
      <c r="B102" s="34"/>
      <c r="C102" s="20"/>
      <c r="D102" s="28"/>
      <c r="E102" s="62"/>
      <c r="F102" s="152"/>
      <c r="G102" s="154">
        <f t="shared" si="3"/>
        <v>0</v>
      </c>
      <c r="H102" s="155"/>
      <c r="I102" s="156"/>
      <c r="J102" s="32"/>
    </row>
    <row r="103" spans="1:10" ht="45" customHeight="1" x14ac:dyDescent="0.25">
      <c r="A103" s="30"/>
      <c r="B103" s="34"/>
      <c r="C103" s="20"/>
      <c r="D103" s="28"/>
      <c r="E103" s="62"/>
      <c r="F103" s="152"/>
      <c r="G103" s="154">
        <f t="shared" si="3"/>
        <v>0</v>
      </c>
      <c r="H103" s="155"/>
      <c r="I103" s="156"/>
      <c r="J103" s="32"/>
    </row>
    <row r="104" spans="1:10" ht="45" customHeight="1" thickBot="1" x14ac:dyDescent="0.3">
      <c r="A104" s="31"/>
      <c r="B104" s="35"/>
      <c r="C104" s="23"/>
      <c r="D104" s="29"/>
      <c r="E104" s="63"/>
      <c r="F104" s="157"/>
      <c r="G104" s="159">
        <f t="shared" si="3"/>
        <v>0</v>
      </c>
      <c r="H104" s="160"/>
      <c r="I104" s="161"/>
      <c r="J104" s="33"/>
    </row>
  </sheetData>
  <sheetProtection algorithmName="SHA-512" hashValue="uwV+1aCaRNRT+4oWixehlI3gtExzISo8gG9GPqtcteSSKwOGt+wfhpQoloaB0Ruzk0mBk8VZx9ZutIRUgkoHEQ==" saltValue="gMYg5of8HzYHCSUHG1UXeg==" spinCount="100000" sheet="1" objects="1" scenarios="1"/>
  <mergeCells count="8">
    <mergeCell ref="J3:J4"/>
    <mergeCell ref="E3:E4"/>
    <mergeCell ref="F3:G3"/>
    <mergeCell ref="A3:A4"/>
    <mergeCell ref="B3:B4"/>
    <mergeCell ref="C3:C4"/>
    <mergeCell ref="D3:D4"/>
    <mergeCell ref="H3:I3"/>
  </mergeCells>
  <dataValidations count="1">
    <dataValidation type="list" allowBlank="1" showInputMessage="1" showErrorMessage="1" sqref="E5:E104" xr:uid="{59CC3EB7-EE5E-4D17-AF8A-673EE86F1BEE}">
      <formula1>"Default, Other"</formula1>
    </dataValidation>
  </dataValidations>
  <hyperlinks>
    <hyperlink ref="H1" location="'Partner Info and ToC'!A11" display="Return to Table of Contents" xr:uid="{3023BAD1-7634-49A4-8450-FCD5DC3A66D8}"/>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picklists!$A$2:$A$30</xm:f>
          </x14:formula1>
          <xm:sqref>A5:A104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54B66-5046-477C-A427-FFAA34E45FEE}">
  <dimension ref="A1:K105"/>
  <sheetViews>
    <sheetView showGridLines="0" showZeros="0" zoomScaleNormal="100" workbookViewId="0">
      <pane xSplit="1" ySplit="4" topLeftCell="B5" activePane="bottomRight" state="frozen"/>
      <selection activeCell="B12" sqref="B12"/>
      <selection pane="topRight" activeCell="B12" sqref="B12"/>
      <selection pane="bottomLeft" activeCell="B12" sqref="B12"/>
      <selection pane="bottomRight" activeCell="A7" sqref="A7"/>
    </sheetView>
  </sheetViews>
  <sheetFormatPr defaultColWidth="9.140625" defaultRowHeight="15" x14ac:dyDescent="0.25"/>
  <cols>
    <col min="1" max="1" width="9.140625" style="1"/>
    <col min="2" max="2" width="14.140625" style="89" customWidth="1"/>
    <col min="3" max="3" width="20.140625" style="89" customWidth="1"/>
    <col min="4" max="6" width="15.7109375" style="91" customWidth="1"/>
    <col min="7" max="7" width="16.7109375" style="91" customWidth="1"/>
    <col min="8" max="8" width="15.7109375" style="91" customWidth="1"/>
    <col min="9" max="9" width="16.7109375" style="91" customWidth="1"/>
    <col min="10" max="10" width="15.7109375" style="91" customWidth="1"/>
    <col min="11" max="11" width="62.85546875" style="2" customWidth="1"/>
    <col min="12" max="12" width="12.85546875" style="2" customWidth="1"/>
    <col min="13" max="16384" width="9.140625" style="2"/>
  </cols>
  <sheetData>
    <row r="1" spans="1:11" s="57" customFormat="1" ht="19.149999999999999" x14ac:dyDescent="0.25">
      <c r="A1" s="56" t="s">
        <v>122</v>
      </c>
      <c r="F1" s="58" t="s">
        <v>128</v>
      </c>
    </row>
    <row r="2" spans="1:11" s="57" customFormat="1" thickBot="1" x14ac:dyDescent="0.3">
      <c r="A2" s="111" t="s">
        <v>126</v>
      </c>
      <c r="B2" s="19"/>
      <c r="C2" s="19"/>
      <c r="K2" s="19"/>
    </row>
    <row r="3" spans="1:11" s="57" customFormat="1" ht="31.9" customHeight="1" thickBot="1" x14ac:dyDescent="0.3">
      <c r="A3" s="19"/>
      <c r="B3" s="19"/>
      <c r="C3" s="19"/>
      <c r="D3" s="19"/>
      <c r="E3" s="140" t="s">
        <v>149</v>
      </c>
      <c r="F3" s="141"/>
      <c r="G3" s="142" t="s">
        <v>150</v>
      </c>
      <c r="H3" s="143"/>
      <c r="I3" s="142" t="s">
        <v>151</v>
      </c>
      <c r="J3" s="143"/>
      <c r="K3" s="19"/>
    </row>
    <row r="4" spans="1:11" s="69" customFormat="1" ht="74.099999999999994" customHeight="1" thickBot="1" x14ac:dyDescent="0.3">
      <c r="A4" s="64" t="s">
        <v>30</v>
      </c>
      <c r="B4" s="65" t="s">
        <v>152</v>
      </c>
      <c r="C4" s="66" t="str">
        <f>"Average Methane Content of Gas (enter as a decimal; leave blank to use default "&amp;ROUND(default_CH4_content*100,1)&amp;"% methane)"</f>
        <v>Average Methane Content of Gas (enter as a decimal; leave blank to use default 95% methane)</v>
      </c>
      <c r="D4" s="67" t="str">
        <f>"Average annual operating hours (leave blank to use default "&amp;default_hours&amp;" hours)"</f>
        <v>Average annual operating hours (leave blank to use default 8760 hours)</v>
      </c>
      <c r="E4" s="68" t="s">
        <v>153</v>
      </c>
      <c r="F4" s="65" t="s">
        <v>154</v>
      </c>
      <c r="G4" s="68" t="s">
        <v>155</v>
      </c>
      <c r="H4" s="65" t="s">
        <v>154</v>
      </c>
      <c r="I4" s="68" t="s">
        <v>155</v>
      </c>
      <c r="J4" s="65" t="s">
        <v>154</v>
      </c>
      <c r="K4" s="100" t="s">
        <v>156</v>
      </c>
    </row>
    <row r="5" spans="1:11" ht="45" customHeight="1" x14ac:dyDescent="0.25">
      <c r="A5" s="70"/>
      <c r="B5" s="71"/>
      <c r="C5" s="72"/>
      <c r="D5" s="73"/>
      <c r="E5" s="74"/>
      <c r="F5" s="75" t="str">
        <f t="shared" ref="F5:F36" si="0">IF(ISBLANK(E5),"",E5*((pneumatic_highbleed_EF*(IF(ISBLANK(C5),default_CH4_content,C5)*(IF(ISBLANK(D5),default_hours,D5))))-(pneumatic_lowbleed_EF*(IF(ISBLANK(C5),default_CH4_content,C5)*(IF(ISBLANK(D5),default_hours,D5)))))/1000)</f>
        <v/>
      </c>
      <c r="G5" s="74"/>
      <c r="H5" s="75" t="str">
        <f t="shared" ref="H5:H36" si="1">IF(ISBLANK(G5),"",G5*((pneumatic_highbleed_EF*(IF(ISBLANK(C5),default_CH4_content,C5)*(IF(ISBLANK(D5),default_hours,D5)))))/1000)</f>
        <v/>
      </c>
      <c r="I5" s="74"/>
      <c r="J5" s="75" t="str">
        <f t="shared" ref="J5:J36" si="2">IF(ISBLANK(I5),"",I5*((pneumatic_lowbleed_EF*(IF(ISBLANK(C5),default_CH4_content,C5)*(IF(ISBLANK(D5),default_hours,D5)))))/1000)</f>
        <v/>
      </c>
      <c r="K5" s="76"/>
    </row>
    <row r="6" spans="1:11" ht="45" customHeight="1" x14ac:dyDescent="0.25">
      <c r="A6" s="30"/>
      <c r="B6" s="77"/>
      <c r="C6" s="78"/>
      <c r="D6" s="79"/>
      <c r="E6" s="80"/>
      <c r="F6" s="75" t="str">
        <f t="shared" si="0"/>
        <v/>
      </c>
      <c r="G6" s="80"/>
      <c r="H6" s="75" t="str">
        <f t="shared" si="1"/>
        <v/>
      </c>
      <c r="I6" s="80"/>
      <c r="J6" s="75" t="str">
        <f t="shared" si="2"/>
        <v/>
      </c>
      <c r="K6" s="32"/>
    </row>
    <row r="7" spans="1:11" ht="45" customHeight="1" x14ac:dyDescent="0.25">
      <c r="A7" s="81"/>
      <c r="B7" s="82"/>
      <c r="C7" s="78"/>
      <c r="D7" s="79"/>
      <c r="E7" s="80"/>
      <c r="F7" s="75" t="str">
        <f t="shared" si="0"/>
        <v/>
      </c>
      <c r="G7" s="80"/>
      <c r="H7" s="75" t="str">
        <f t="shared" si="1"/>
        <v/>
      </c>
      <c r="I7" s="80"/>
      <c r="J7" s="75" t="str">
        <f t="shared" si="2"/>
        <v/>
      </c>
      <c r="K7" s="32"/>
    </row>
    <row r="8" spans="1:11" ht="45" customHeight="1" x14ac:dyDescent="0.25">
      <c r="A8" s="81"/>
      <c r="B8" s="82"/>
      <c r="C8" s="78"/>
      <c r="D8" s="79"/>
      <c r="E8" s="80"/>
      <c r="F8" s="75" t="str">
        <f t="shared" si="0"/>
        <v/>
      </c>
      <c r="G8" s="80"/>
      <c r="H8" s="75" t="str">
        <f t="shared" si="1"/>
        <v/>
      </c>
      <c r="I8" s="80"/>
      <c r="J8" s="75" t="str">
        <f t="shared" si="2"/>
        <v/>
      </c>
      <c r="K8" s="32"/>
    </row>
    <row r="9" spans="1:11" ht="45" customHeight="1" x14ac:dyDescent="0.25">
      <c r="A9" s="81"/>
      <c r="B9" s="82"/>
      <c r="C9" s="78"/>
      <c r="D9" s="79"/>
      <c r="E9" s="80"/>
      <c r="F9" s="75" t="str">
        <f t="shared" si="0"/>
        <v/>
      </c>
      <c r="G9" s="80"/>
      <c r="H9" s="75" t="str">
        <f t="shared" si="1"/>
        <v/>
      </c>
      <c r="I9" s="80"/>
      <c r="J9" s="75" t="str">
        <f t="shared" si="2"/>
        <v/>
      </c>
      <c r="K9" s="32"/>
    </row>
    <row r="10" spans="1:11" ht="45" customHeight="1" x14ac:dyDescent="0.25">
      <c r="A10" s="81"/>
      <c r="B10" s="82"/>
      <c r="C10" s="78"/>
      <c r="D10" s="79"/>
      <c r="E10" s="80"/>
      <c r="F10" s="75" t="str">
        <f t="shared" si="0"/>
        <v/>
      </c>
      <c r="G10" s="80"/>
      <c r="H10" s="75" t="str">
        <f t="shared" si="1"/>
        <v/>
      </c>
      <c r="I10" s="80"/>
      <c r="J10" s="75" t="str">
        <f t="shared" si="2"/>
        <v/>
      </c>
      <c r="K10" s="32"/>
    </row>
    <row r="11" spans="1:11" ht="45" customHeight="1" x14ac:dyDescent="0.25">
      <c r="A11" s="81"/>
      <c r="B11" s="82"/>
      <c r="C11" s="78"/>
      <c r="D11" s="79"/>
      <c r="E11" s="80"/>
      <c r="F11" s="75" t="str">
        <f t="shared" si="0"/>
        <v/>
      </c>
      <c r="G11" s="80"/>
      <c r="H11" s="75" t="str">
        <f t="shared" si="1"/>
        <v/>
      </c>
      <c r="I11" s="80"/>
      <c r="J11" s="75" t="str">
        <f t="shared" si="2"/>
        <v/>
      </c>
      <c r="K11" s="32"/>
    </row>
    <row r="12" spans="1:11" ht="45" customHeight="1" x14ac:dyDescent="0.25">
      <c r="A12" s="81"/>
      <c r="B12" s="82"/>
      <c r="C12" s="78"/>
      <c r="D12" s="79"/>
      <c r="E12" s="80"/>
      <c r="F12" s="75" t="str">
        <f t="shared" si="0"/>
        <v/>
      </c>
      <c r="G12" s="80"/>
      <c r="H12" s="75" t="str">
        <f t="shared" si="1"/>
        <v/>
      </c>
      <c r="I12" s="80"/>
      <c r="J12" s="75" t="str">
        <f t="shared" si="2"/>
        <v/>
      </c>
      <c r="K12" s="32"/>
    </row>
    <row r="13" spans="1:11" ht="45" customHeight="1" x14ac:dyDescent="0.25">
      <c r="A13" s="81"/>
      <c r="B13" s="82"/>
      <c r="C13" s="78"/>
      <c r="D13" s="79"/>
      <c r="E13" s="80"/>
      <c r="F13" s="75" t="str">
        <f t="shared" si="0"/>
        <v/>
      </c>
      <c r="G13" s="80"/>
      <c r="H13" s="75" t="str">
        <f t="shared" si="1"/>
        <v/>
      </c>
      <c r="I13" s="80"/>
      <c r="J13" s="75" t="str">
        <f t="shared" si="2"/>
        <v/>
      </c>
      <c r="K13" s="32"/>
    </row>
    <row r="14" spans="1:11" ht="45" customHeight="1" x14ac:dyDescent="0.25">
      <c r="A14" s="81"/>
      <c r="B14" s="82"/>
      <c r="C14" s="78"/>
      <c r="D14" s="79"/>
      <c r="E14" s="80"/>
      <c r="F14" s="75" t="str">
        <f t="shared" si="0"/>
        <v/>
      </c>
      <c r="G14" s="80"/>
      <c r="H14" s="75" t="str">
        <f t="shared" si="1"/>
        <v/>
      </c>
      <c r="I14" s="80"/>
      <c r="J14" s="75" t="str">
        <f t="shared" si="2"/>
        <v/>
      </c>
      <c r="K14" s="32"/>
    </row>
    <row r="15" spans="1:11" ht="45" customHeight="1" x14ac:dyDescent="0.25">
      <c r="A15" s="81"/>
      <c r="B15" s="82"/>
      <c r="C15" s="78"/>
      <c r="D15" s="79"/>
      <c r="E15" s="80"/>
      <c r="F15" s="75" t="str">
        <f t="shared" si="0"/>
        <v/>
      </c>
      <c r="G15" s="80"/>
      <c r="H15" s="75" t="str">
        <f t="shared" si="1"/>
        <v/>
      </c>
      <c r="I15" s="80"/>
      <c r="J15" s="75" t="str">
        <f t="shared" si="2"/>
        <v/>
      </c>
      <c r="K15" s="32"/>
    </row>
    <row r="16" spans="1:11" ht="45" customHeight="1" x14ac:dyDescent="0.25">
      <c r="A16" s="81"/>
      <c r="B16" s="82"/>
      <c r="C16" s="78"/>
      <c r="D16" s="79"/>
      <c r="E16" s="80"/>
      <c r="F16" s="75" t="str">
        <f t="shared" si="0"/>
        <v/>
      </c>
      <c r="G16" s="80"/>
      <c r="H16" s="75" t="str">
        <f t="shared" si="1"/>
        <v/>
      </c>
      <c r="I16" s="80"/>
      <c r="J16" s="75" t="str">
        <f t="shared" si="2"/>
        <v/>
      </c>
      <c r="K16" s="32"/>
    </row>
    <row r="17" spans="1:11" ht="45" customHeight="1" x14ac:dyDescent="0.25">
      <c r="A17" s="81"/>
      <c r="B17" s="82"/>
      <c r="C17" s="78"/>
      <c r="D17" s="79"/>
      <c r="E17" s="80"/>
      <c r="F17" s="75" t="str">
        <f t="shared" si="0"/>
        <v/>
      </c>
      <c r="G17" s="80"/>
      <c r="H17" s="75" t="str">
        <f t="shared" si="1"/>
        <v/>
      </c>
      <c r="I17" s="80"/>
      <c r="J17" s="75" t="str">
        <f t="shared" si="2"/>
        <v/>
      </c>
      <c r="K17" s="32"/>
    </row>
    <row r="18" spans="1:11" ht="45" customHeight="1" x14ac:dyDescent="0.25">
      <c r="A18" s="81"/>
      <c r="B18" s="82"/>
      <c r="C18" s="78"/>
      <c r="D18" s="79"/>
      <c r="E18" s="80"/>
      <c r="F18" s="75" t="str">
        <f t="shared" si="0"/>
        <v/>
      </c>
      <c r="G18" s="80"/>
      <c r="H18" s="75" t="str">
        <f t="shared" si="1"/>
        <v/>
      </c>
      <c r="I18" s="80"/>
      <c r="J18" s="75" t="str">
        <f t="shared" si="2"/>
        <v/>
      </c>
      <c r="K18" s="32"/>
    </row>
    <row r="19" spans="1:11" ht="45" customHeight="1" x14ac:dyDescent="0.25">
      <c r="A19" s="81"/>
      <c r="B19" s="82"/>
      <c r="C19" s="78"/>
      <c r="D19" s="79"/>
      <c r="E19" s="80"/>
      <c r="F19" s="75" t="str">
        <f t="shared" si="0"/>
        <v/>
      </c>
      <c r="G19" s="80"/>
      <c r="H19" s="75" t="str">
        <f t="shared" si="1"/>
        <v/>
      </c>
      <c r="I19" s="80"/>
      <c r="J19" s="75" t="str">
        <f t="shared" si="2"/>
        <v/>
      </c>
      <c r="K19" s="32"/>
    </row>
    <row r="20" spans="1:11" ht="45" customHeight="1" x14ac:dyDescent="0.25">
      <c r="A20" s="81"/>
      <c r="B20" s="82"/>
      <c r="C20" s="78"/>
      <c r="D20" s="79"/>
      <c r="E20" s="80"/>
      <c r="F20" s="75" t="str">
        <f t="shared" si="0"/>
        <v/>
      </c>
      <c r="G20" s="80"/>
      <c r="H20" s="75" t="str">
        <f t="shared" si="1"/>
        <v/>
      </c>
      <c r="I20" s="80"/>
      <c r="J20" s="75" t="str">
        <f t="shared" si="2"/>
        <v/>
      </c>
      <c r="K20" s="32"/>
    </row>
    <row r="21" spans="1:11" ht="45" customHeight="1" x14ac:dyDescent="0.25">
      <c r="A21" s="81"/>
      <c r="B21" s="82"/>
      <c r="C21" s="78"/>
      <c r="D21" s="79"/>
      <c r="E21" s="80"/>
      <c r="F21" s="75" t="str">
        <f t="shared" si="0"/>
        <v/>
      </c>
      <c r="G21" s="80"/>
      <c r="H21" s="75" t="str">
        <f t="shared" si="1"/>
        <v/>
      </c>
      <c r="I21" s="80"/>
      <c r="J21" s="75" t="str">
        <f t="shared" si="2"/>
        <v/>
      </c>
      <c r="K21" s="32"/>
    </row>
    <row r="22" spans="1:11" ht="45" customHeight="1" x14ac:dyDescent="0.25">
      <c r="A22" s="81"/>
      <c r="B22" s="82"/>
      <c r="C22" s="78"/>
      <c r="D22" s="79"/>
      <c r="E22" s="80"/>
      <c r="F22" s="75" t="str">
        <f t="shared" si="0"/>
        <v/>
      </c>
      <c r="G22" s="80"/>
      <c r="H22" s="75" t="str">
        <f t="shared" si="1"/>
        <v/>
      </c>
      <c r="I22" s="80"/>
      <c r="J22" s="75" t="str">
        <f t="shared" si="2"/>
        <v/>
      </c>
      <c r="K22" s="32"/>
    </row>
    <row r="23" spans="1:11" ht="45" customHeight="1" x14ac:dyDescent="0.25">
      <c r="A23" s="81"/>
      <c r="B23" s="82"/>
      <c r="C23" s="78"/>
      <c r="D23" s="79"/>
      <c r="E23" s="80"/>
      <c r="F23" s="75" t="str">
        <f t="shared" si="0"/>
        <v/>
      </c>
      <c r="G23" s="80"/>
      <c r="H23" s="75" t="str">
        <f t="shared" si="1"/>
        <v/>
      </c>
      <c r="I23" s="80"/>
      <c r="J23" s="75" t="str">
        <f t="shared" si="2"/>
        <v/>
      </c>
      <c r="K23" s="32"/>
    </row>
    <row r="24" spans="1:11" ht="45" customHeight="1" x14ac:dyDescent="0.25">
      <c r="A24" s="81"/>
      <c r="B24" s="82"/>
      <c r="C24" s="78"/>
      <c r="D24" s="79"/>
      <c r="E24" s="80"/>
      <c r="F24" s="75" t="str">
        <f t="shared" si="0"/>
        <v/>
      </c>
      <c r="G24" s="80"/>
      <c r="H24" s="75" t="str">
        <f t="shared" si="1"/>
        <v/>
      </c>
      <c r="I24" s="80"/>
      <c r="J24" s="75" t="str">
        <f t="shared" si="2"/>
        <v/>
      </c>
      <c r="K24" s="32"/>
    </row>
    <row r="25" spans="1:11" ht="45" customHeight="1" x14ac:dyDescent="0.25">
      <c r="A25" s="81"/>
      <c r="B25" s="82"/>
      <c r="C25" s="78"/>
      <c r="D25" s="79"/>
      <c r="E25" s="80"/>
      <c r="F25" s="75" t="str">
        <f t="shared" si="0"/>
        <v/>
      </c>
      <c r="G25" s="80"/>
      <c r="H25" s="75" t="str">
        <f t="shared" si="1"/>
        <v/>
      </c>
      <c r="I25" s="80"/>
      <c r="J25" s="75" t="str">
        <f t="shared" si="2"/>
        <v/>
      </c>
      <c r="K25" s="32"/>
    </row>
    <row r="26" spans="1:11" ht="45" customHeight="1" x14ac:dyDescent="0.25">
      <c r="A26" s="81"/>
      <c r="B26" s="82"/>
      <c r="C26" s="78"/>
      <c r="D26" s="79"/>
      <c r="E26" s="80"/>
      <c r="F26" s="75" t="str">
        <f t="shared" si="0"/>
        <v/>
      </c>
      <c r="G26" s="80"/>
      <c r="H26" s="75" t="str">
        <f t="shared" si="1"/>
        <v/>
      </c>
      <c r="I26" s="80"/>
      <c r="J26" s="75" t="str">
        <f t="shared" si="2"/>
        <v/>
      </c>
      <c r="K26" s="32"/>
    </row>
    <row r="27" spans="1:11" ht="45" customHeight="1" x14ac:dyDescent="0.25">
      <c r="A27" s="81"/>
      <c r="B27" s="82"/>
      <c r="C27" s="78"/>
      <c r="D27" s="79"/>
      <c r="E27" s="80"/>
      <c r="F27" s="75" t="str">
        <f t="shared" si="0"/>
        <v/>
      </c>
      <c r="G27" s="80"/>
      <c r="H27" s="75" t="str">
        <f t="shared" si="1"/>
        <v/>
      </c>
      <c r="I27" s="80"/>
      <c r="J27" s="75" t="str">
        <f t="shared" si="2"/>
        <v/>
      </c>
      <c r="K27" s="32"/>
    </row>
    <row r="28" spans="1:11" ht="45" customHeight="1" x14ac:dyDescent="0.25">
      <c r="A28" s="81"/>
      <c r="B28" s="82"/>
      <c r="C28" s="78"/>
      <c r="D28" s="79"/>
      <c r="E28" s="80"/>
      <c r="F28" s="75" t="str">
        <f t="shared" si="0"/>
        <v/>
      </c>
      <c r="G28" s="80"/>
      <c r="H28" s="75" t="str">
        <f t="shared" si="1"/>
        <v/>
      </c>
      <c r="I28" s="80"/>
      <c r="J28" s="75" t="str">
        <f t="shared" si="2"/>
        <v/>
      </c>
      <c r="K28" s="32"/>
    </row>
    <row r="29" spans="1:11" ht="45" customHeight="1" x14ac:dyDescent="0.25">
      <c r="A29" s="81"/>
      <c r="B29" s="82"/>
      <c r="C29" s="78"/>
      <c r="D29" s="79"/>
      <c r="E29" s="80"/>
      <c r="F29" s="75" t="str">
        <f t="shared" si="0"/>
        <v/>
      </c>
      <c r="G29" s="80"/>
      <c r="H29" s="75" t="str">
        <f t="shared" si="1"/>
        <v/>
      </c>
      <c r="I29" s="80"/>
      <c r="J29" s="75" t="str">
        <f t="shared" si="2"/>
        <v/>
      </c>
      <c r="K29" s="32"/>
    </row>
    <row r="30" spans="1:11" ht="45" customHeight="1" x14ac:dyDescent="0.25">
      <c r="A30" s="81"/>
      <c r="B30" s="82"/>
      <c r="C30" s="78"/>
      <c r="D30" s="79"/>
      <c r="E30" s="80"/>
      <c r="F30" s="75" t="str">
        <f t="shared" si="0"/>
        <v/>
      </c>
      <c r="G30" s="80"/>
      <c r="H30" s="75" t="str">
        <f t="shared" si="1"/>
        <v/>
      </c>
      <c r="I30" s="80"/>
      <c r="J30" s="75" t="str">
        <f t="shared" si="2"/>
        <v/>
      </c>
      <c r="K30" s="32"/>
    </row>
    <row r="31" spans="1:11" ht="45" customHeight="1" x14ac:dyDescent="0.25">
      <c r="A31" s="81"/>
      <c r="B31" s="82"/>
      <c r="C31" s="78"/>
      <c r="D31" s="79"/>
      <c r="E31" s="80"/>
      <c r="F31" s="75" t="str">
        <f t="shared" si="0"/>
        <v/>
      </c>
      <c r="G31" s="80"/>
      <c r="H31" s="75" t="str">
        <f t="shared" si="1"/>
        <v/>
      </c>
      <c r="I31" s="80"/>
      <c r="J31" s="75" t="str">
        <f t="shared" si="2"/>
        <v/>
      </c>
      <c r="K31" s="32"/>
    </row>
    <row r="32" spans="1:11" ht="45" customHeight="1" x14ac:dyDescent="0.25">
      <c r="A32" s="81"/>
      <c r="B32" s="82"/>
      <c r="C32" s="78"/>
      <c r="D32" s="79"/>
      <c r="E32" s="80"/>
      <c r="F32" s="75" t="str">
        <f t="shared" si="0"/>
        <v/>
      </c>
      <c r="G32" s="80"/>
      <c r="H32" s="75" t="str">
        <f t="shared" si="1"/>
        <v/>
      </c>
      <c r="I32" s="80"/>
      <c r="J32" s="75" t="str">
        <f t="shared" si="2"/>
        <v/>
      </c>
      <c r="K32" s="32"/>
    </row>
    <row r="33" spans="1:11" ht="45" customHeight="1" x14ac:dyDescent="0.25">
      <c r="A33" s="81"/>
      <c r="B33" s="82"/>
      <c r="C33" s="78"/>
      <c r="D33" s="79"/>
      <c r="E33" s="80"/>
      <c r="F33" s="75" t="str">
        <f t="shared" si="0"/>
        <v/>
      </c>
      <c r="G33" s="80"/>
      <c r="H33" s="75" t="str">
        <f t="shared" si="1"/>
        <v/>
      </c>
      <c r="I33" s="80"/>
      <c r="J33" s="75" t="str">
        <f t="shared" si="2"/>
        <v/>
      </c>
      <c r="K33" s="32"/>
    </row>
    <row r="34" spans="1:11" ht="45" customHeight="1" x14ac:dyDescent="0.25">
      <c r="A34" s="81"/>
      <c r="B34" s="82"/>
      <c r="C34" s="78"/>
      <c r="D34" s="79"/>
      <c r="E34" s="80"/>
      <c r="F34" s="75" t="str">
        <f t="shared" si="0"/>
        <v/>
      </c>
      <c r="G34" s="80"/>
      <c r="H34" s="75" t="str">
        <f t="shared" si="1"/>
        <v/>
      </c>
      <c r="I34" s="80"/>
      <c r="J34" s="75" t="str">
        <f t="shared" si="2"/>
        <v/>
      </c>
      <c r="K34" s="32"/>
    </row>
    <row r="35" spans="1:11" ht="45" customHeight="1" x14ac:dyDescent="0.25">
      <c r="A35" s="81"/>
      <c r="B35" s="82"/>
      <c r="C35" s="78"/>
      <c r="D35" s="79"/>
      <c r="E35" s="80"/>
      <c r="F35" s="75" t="str">
        <f t="shared" si="0"/>
        <v/>
      </c>
      <c r="G35" s="80"/>
      <c r="H35" s="75" t="str">
        <f t="shared" si="1"/>
        <v/>
      </c>
      <c r="I35" s="80"/>
      <c r="J35" s="75" t="str">
        <f t="shared" si="2"/>
        <v/>
      </c>
      <c r="K35" s="32"/>
    </row>
    <row r="36" spans="1:11" ht="45" customHeight="1" x14ac:dyDescent="0.25">
      <c r="A36" s="81"/>
      <c r="B36" s="82"/>
      <c r="C36" s="78"/>
      <c r="D36" s="79"/>
      <c r="E36" s="80"/>
      <c r="F36" s="75" t="str">
        <f t="shared" si="0"/>
        <v/>
      </c>
      <c r="G36" s="80"/>
      <c r="H36" s="75" t="str">
        <f t="shared" si="1"/>
        <v/>
      </c>
      <c r="I36" s="80"/>
      <c r="J36" s="75" t="str">
        <f t="shared" si="2"/>
        <v/>
      </c>
      <c r="K36" s="32"/>
    </row>
    <row r="37" spans="1:11" ht="45" customHeight="1" x14ac:dyDescent="0.25">
      <c r="A37" s="81"/>
      <c r="B37" s="82"/>
      <c r="C37" s="78"/>
      <c r="D37" s="79"/>
      <c r="E37" s="80"/>
      <c r="F37" s="75" t="str">
        <f t="shared" ref="F37:F68" si="3">IF(ISBLANK(E37),"",E37*((pneumatic_highbleed_EF*(IF(ISBLANK(C37),default_CH4_content,C37)*(IF(ISBLANK(D37),default_hours,D37))))-(pneumatic_lowbleed_EF*(IF(ISBLANK(C37),default_CH4_content,C37)*(IF(ISBLANK(D37),default_hours,D37)))))/1000)</f>
        <v/>
      </c>
      <c r="G37" s="80"/>
      <c r="H37" s="75" t="str">
        <f t="shared" ref="H37:H68" si="4">IF(ISBLANK(G37),"",G37*((pneumatic_highbleed_EF*(IF(ISBLANK(C37),default_CH4_content,C37)*(IF(ISBLANK(D37),default_hours,D37)))))/1000)</f>
        <v/>
      </c>
      <c r="I37" s="80"/>
      <c r="J37" s="75" t="str">
        <f t="shared" ref="J37:J68" si="5">IF(ISBLANK(I37),"",I37*((pneumatic_lowbleed_EF*(IF(ISBLANK(C37),default_CH4_content,C37)*(IF(ISBLANK(D37),default_hours,D37)))))/1000)</f>
        <v/>
      </c>
      <c r="K37" s="32"/>
    </row>
    <row r="38" spans="1:11" ht="45" customHeight="1" x14ac:dyDescent="0.25">
      <c r="A38" s="81"/>
      <c r="B38" s="82"/>
      <c r="C38" s="78"/>
      <c r="D38" s="79"/>
      <c r="E38" s="80"/>
      <c r="F38" s="75" t="str">
        <f t="shared" si="3"/>
        <v/>
      </c>
      <c r="G38" s="80"/>
      <c r="H38" s="75" t="str">
        <f t="shared" si="4"/>
        <v/>
      </c>
      <c r="I38" s="80"/>
      <c r="J38" s="75" t="str">
        <f t="shared" si="5"/>
        <v/>
      </c>
      <c r="K38" s="32"/>
    </row>
    <row r="39" spans="1:11" ht="45" customHeight="1" x14ac:dyDescent="0.25">
      <c r="A39" s="81"/>
      <c r="B39" s="82"/>
      <c r="C39" s="78"/>
      <c r="D39" s="79"/>
      <c r="E39" s="80"/>
      <c r="F39" s="75" t="str">
        <f t="shared" si="3"/>
        <v/>
      </c>
      <c r="G39" s="80"/>
      <c r="H39" s="75" t="str">
        <f t="shared" si="4"/>
        <v/>
      </c>
      <c r="I39" s="80"/>
      <c r="J39" s="75" t="str">
        <f t="shared" si="5"/>
        <v/>
      </c>
      <c r="K39" s="32"/>
    </row>
    <row r="40" spans="1:11" ht="45" customHeight="1" x14ac:dyDescent="0.25">
      <c r="A40" s="81"/>
      <c r="B40" s="82"/>
      <c r="C40" s="78"/>
      <c r="D40" s="79"/>
      <c r="E40" s="80"/>
      <c r="F40" s="75" t="str">
        <f t="shared" si="3"/>
        <v/>
      </c>
      <c r="G40" s="80"/>
      <c r="H40" s="75" t="str">
        <f t="shared" si="4"/>
        <v/>
      </c>
      <c r="I40" s="80"/>
      <c r="J40" s="75" t="str">
        <f t="shared" si="5"/>
        <v/>
      </c>
      <c r="K40" s="32"/>
    </row>
    <row r="41" spans="1:11" ht="45" customHeight="1" x14ac:dyDescent="0.25">
      <c r="A41" s="81"/>
      <c r="B41" s="82"/>
      <c r="C41" s="78"/>
      <c r="D41" s="79"/>
      <c r="E41" s="80"/>
      <c r="F41" s="75" t="str">
        <f t="shared" si="3"/>
        <v/>
      </c>
      <c r="G41" s="80"/>
      <c r="H41" s="75" t="str">
        <f t="shared" si="4"/>
        <v/>
      </c>
      <c r="I41" s="80"/>
      <c r="J41" s="75" t="str">
        <f t="shared" si="5"/>
        <v/>
      </c>
      <c r="K41" s="32"/>
    </row>
    <row r="42" spans="1:11" ht="45" customHeight="1" x14ac:dyDescent="0.25">
      <c r="A42" s="81"/>
      <c r="B42" s="82"/>
      <c r="C42" s="78"/>
      <c r="D42" s="79"/>
      <c r="E42" s="80"/>
      <c r="F42" s="75" t="str">
        <f t="shared" si="3"/>
        <v/>
      </c>
      <c r="G42" s="80"/>
      <c r="H42" s="75" t="str">
        <f t="shared" si="4"/>
        <v/>
      </c>
      <c r="I42" s="80"/>
      <c r="J42" s="75" t="str">
        <f t="shared" si="5"/>
        <v/>
      </c>
      <c r="K42" s="32"/>
    </row>
    <row r="43" spans="1:11" ht="45" customHeight="1" x14ac:dyDescent="0.25">
      <c r="A43" s="81"/>
      <c r="B43" s="82"/>
      <c r="C43" s="78"/>
      <c r="D43" s="79"/>
      <c r="E43" s="80"/>
      <c r="F43" s="75" t="str">
        <f t="shared" si="3"/>
        <v/>
      </c>
      <c r="G43" s="80"/>
      <c r="H43" s="75" t="str">
        <f t="shared" si="4"/>
        <v/>
      </c>
      <c r="I43" s="80"/>
      <c r="J43" s="75" t="str">
        <f t="shared" si="5"/>
        <v/>
      </c>
      <c r="K43" s="32"/>
    </row>
    <row r="44" spans="1:11" ht="45" customHeight="1" x14ac:dyDescent="0.25">
      <c r="A44" s="81"/>
      <c r="B44" s="82"/>
      <c r="C44" s="78"/>
      <c r="D44" s="79"/>
      <c r="E44" s="80"/>
      <c r="F44" s="75" t="str">
        <f t="shared" si="3"/>
        <v/>
      </c>
      <c r="G44" s="80"/>
      <c r="H44" s="75" t="str">
        <f t="shared" si="4"/>
        <v/>
      </c>
      <c r="I44" s="80"/>
      <c r="J44" s="75" t="str">
        <f t="shared" si="5"/>
        <v/>
      </c>
      <c r="K44" s="32"/>
    </row>
    <row r="45" spans="1:11" ht="45" customHeight="1" x14ac:dyDescent="0.25">
      <c r="A45" s="81"/>
      <c r="B45" s="82"/>
      <c r="C45" s="78"/>
      <c r="D45" s="79"/>
      <c r="E45" s="80"/>
      <c r="F45" s="75" t="str">
        <f t="shared" si="3"/>
        <v/>
      </c>
      <c r="G45" s="80"/>
      <c r="H45" s="75" t="str">
        <f t="shared" si="4"/>
        <v/>
      </c>
      <c r="I45" s="80"/>
      <c r="J45" s="75" t="str">
        <f t="shared" si="5"/>
        <v/>
      </c>
      <c r="K45" s="32"/>
    </row>
    <row r="46" spans="1:11" ht="45" customHeight="1" x14ac:dyDescent="0.25">
      <c r="A46" s="81"/>
      <c r="B46" s="82"/>
      <c r="C46" s="78"/>
      <c r="D46" s="79"/>
      <c r="E46" s="80"/>
      <c r="F46" s="75" t="str">
        <f t="shared" si="3"/>
        <v/>
      </c>
      <c r="G46" s="80"/>
      <c r="H46" s="75" t="str">
        <f t="shared" si="4"/>
        <v/>
      </c>
      <c r="I46" s="80"/>
      <c r="J46" s="75" t="str">
        <f t="shared" si="5"/>
        <v/>
      </c>
      <c r="K46" s="32"/>
    </row>
    <row r="47" spans="1:11" ht="45" customHeight="1" x14ac:dyDescent="0.25">
      <c r="A47" s="81"/>
      <c r="B47" s="82"/>
      <c r="C47" s="78"/>
      <c r="D47" s="79"/>
      <c r="E47" s="80"/>
      <c r="F47" s="75" t="str">
        <f t="shared" si="3"/>
        <v/>
      </c>
      <c r="G47" s="80"/>
      <c r="H47" s="75" t="str">
        <f t="shared" si="4"/>
        <v/>
      </c>
      <c r="I47" s="80"/>
      <c r="J47" s="75" t="str">
        <f t="shared" si="5"/>
        <v/>
      </c>
      <c r="K47" s="32"/>
    </row>
    <row r="48" spans="1:11" ht="45" customHeight="1" x14ac:dyDescent="0.25">
      <c r="A48" s="81"/>
      <c r="B48" s="82"/>
      <c r="C48" s="78"/>
      <c r="D48" s="79"/>
      <c r="E48" s="80"/>
      <c r="F48" s="75" t="str">
        <f t="shared" si="3"/>
        <v/>
      </c>
      <c r="G48" s="80"/>
      <c r="H48" s="75" t="str">
        <f t="shared" si="4"/>
        <v/>
      </c>
      <c r="I48" s="80"/>
      <c r="J48" s="75" t="str">
        <f t="shared" si="5"/>
        <v/>
      </c>
      <c r="K48" s="32"/>
    </row>
    <row r="49" spans="1:11" ht="45" customHeight="1" x14ac:dyDescent="0.25">
      <c r="A49" s="81"/>
      <c r="B49" s="82"/>
      <c r="C49" s="78"/>
      <c r="D49" s="79"/>
      <c r="E49" s="80"/>
      <c r="F49" s="75" t="str">
        <f t="shared" si="3"/>
        <v/>
      </c>
      <c r="G49" s="80"/>
      <c r="H49" s="75" t="str">
        <f t="shared" si="4"/>
        <v/>
      </c>
      <c r="I49" s="80"/>
      <c r="J49" s="75" t="str">
        <f t="shared" si="5"/>
        <v/>
      </c>
      <c r="K49" s="32"/>
    </row>
    <row r="50" spans="1:11" ht="45" customHeight="1" x14ac:dyDescent="0.25">
      <c r="A50" s="81"/>
      <c r="B50" s="82"/>
      <c r="C50" s="78"/>
      <c r="D50" s="79"/>
      <c r="E50" s="80"/>
      <c r="F50" s="75" t="str">
        <f t="shared" si="3"/>
        <v/>
      </c>
      <c r="G50" s="80"/>
      <c r="H50" s="75" t="str">
        <f t="shared" si="4"/>
        <v/>
      </c>
      <c r="I50" s="80"/>
      <c r="J50" s="75" t="str">
        <f t="shared" si="5"/>
        <v/>
      </c>
      <c r="K50" s="32"/>
    </row>
    <row r="51" spans="1:11" ht="45" customHeight="1" x14ac:dyDescent="0.25">
      <c r="A51" s="81"/>
      <c r="B51" s="82"/>
      <c r="C51" s="78"/>
      <c r="D51" s="79"/>
      <c r="E51" s="80"/>
      <c r="F51" s="75" t="str">
        <f t="shared" si="3"/>
        <v/>
      </c>
      <c r="G51" s="80"/>
      <c r="H51" s="75" t="str">
        <f t="shared" si="4"/>
        <v/>
      </c>
      <c r="I51" s="80"/>
      <c r="J51" s="75" t="str">
        <f t="shared" si="5"/>
        <v/>
      </c>
      <c r="K51" s="32"/>
    </row>
    <row r="52" spans="1:11" ht="45" customHeight="1" x14ac:dyDescent="0.25">
      <c r="A52" s="81"/>
      <c r="B52" s="82"/>
      <c r="C52" s="78"/>
      <c r="D52" s="79"/>
      <c r="E52" s="80"/>
      <c r="F52" s="75" t="str">
        <f t="shared" si="3"/>
        <v/>
      </c>
      <c r="G52" s="80"/>
      <c r="H52" s="75" t="str">
        <f t="shared" si="4"/>
        <v/>
      </c>
      <c r="I52" s="80"/>
      <c r="J52" s="75" t="str">
        <f t="shared" si="5"/>
        <v/>
      </c>
      <c r="K52" s="32"/>
    </row>
    <row r="53" spans="1:11" ht="45" customHeight="1" x14ac:dyDescent="0.25">
      <c r="A53" s="81"/>
      <c r="B53" s="82"/>
      <c r="C53" s="78"/>
      <c r="D53" s="79"/>
      <c r="E53" s="80"/>
      <c r="F53" s="75" t="str">
        <f t="shared" si="3"/>
        <v/>
      </c>
      <c r="G53" s="80"/>
      <c r="H53" s="75" t="str">
        <f t="shared" si="4"/>
        <v/>
      </c>
      <c r="I53" s="80"/>
      <c r="J53" s="75" t="str">
        <f t="shared" si="5"/>
        <v/>
      </c>
      <c r="K53" s="32"/>
    </row>
    <row r="54" spans="1:11" ht="45" customHeight="1" x14ac:dyDescent="0.25">
      <c r="A54" s="81"/>
      <c r="B54" s="82"/>
      <c r="C54" s="78"/>
      <c r="D54" s="79"/>
      <c r="E54" s="80"/>
      <c r="F54" s="75" t="str">
        <f t="shared" si="3"/>
        <v/>
      </c>
      <c r="G54" s="80"/>
      <c r="H54" s="75" t="str">
        <f t="shared" si="4"/>
        <v/>
      </c>
      <c r="I54" s="80"/>
      <c r="J54" s="75" t="str">
        <f t="shared" si="5"/>
        <v/>
      </c>
      <c r="K54" s="32"/>
    </row>
    <row r="55" spans="1:11" ht="45" customHeight="1" x14ac:dyDescent="0.25">
      <c r="A55" s="81"/>
      <c r="B55" s="82"/>
      <c r="C55" s="78"/>
      <c r="D55" s="79"/>
      <c r="E55" s="80"/>
      <c r="F55" s="75" t="str">
        <f t="shared" si="3"/>
        <v/>
      </c>
      <c r="G55" s="80"/>
      <c r="H55" s="75" t="str">
        <f t="shared" si="4"/>
        <v/>
      </c>
      <c r="I55" s="80"/>
      <c r="J55" s="75" t="str">
        <f t="shared" si="5"/>
        <v/>
      </c>
      <c r="K55" s="32"/>
    </row>
    <row r="56" spans="1:11" ht="45" customHeight="1" x14ac:dyDescent="0.25">
      <c r="A56" s="81"/>
      <c r="B56" s="82"/>
      <c r="C56" s="78"/>
      <c r="D56" s="79"/>
      <c r="E56" s="80"/>
      <c r="F56" s="75" t="str">
        <f t="shared" si="3"/>
        <v/>
      </c>
      <c r="G56" s="80"/>
      <c r="H56" s="75" t="str">
        <f t="shared" si="4"/>
        <v/>
      </c>
      <c r="I56" s="80"/>
      <c r="J56" s="75" t="str">
        <f t="shared" si="5"/>
        <v/>
      </c>
      <c r="K56" s="32"/>
    </row>
    <row r="57" spans="1:11" ht="45" customHeight="1" x14ac:dyDescent="0.25">
      <c r="A57" s="81"/>
      <c r="B57" s="82"/>
      <c r="C57" s="78"/>
      <c r="D57" s="79"/>
      <c r="E57" s="80"/>
      <c r="F57" s="75" t="str">
        <f t="shared" si="3"/>
        <v/>
      </c>
      <c r="G57" s="80"/>
      <c r="H57" s="75" t="str">
        <f t="shared" si="4"/>
        <v/>
      </c>
      <c r="I57" s="80"/>
      <c r="J57" s="75" t="str">
        <f t="shared" si="5"/>
        <v/>
      </c>
      <c r="K57" s="32"/>
    </row>
    <row r="58" spans="1:11" ht="45" customHeight="1" x14ac:dyDescent="0.25">
      <c r="A58" s="81"/>
      <c r="B58" s="82"/>
      <c r="C58" s="78"/>
      <c r="D58" s="79"/>
      <c r="E58" s="80"/>
      <c r="F58" s="75" t="str">
        <f t="shared" si="3"/>
        <v/>
      </c>
      <c r="G58" s="80"/>
      <c r="H58" s="75" t="str">
        <f t="shared" si="4"/>
        <v/>
      </c>
      <c r="I58" s="80"/>
      <c r="J58" s="75" t="str">
        <f t="shared" si="5"/>
        <v/>
      </c>
      <c r="K58" s="32"/>
    </row>
    <row r="59" spans="1:11" ht="45" customHeight="1" x14ac:dyDescent="0.25">
      <c r="A59" s="81"/>
      <c r="B59" s="82"/>
      <c r="C59" s="78"/>
      <c r="D59" s="79"/>
      <c r="E59" s="80"/>
      <c r="F59" s="75" t="str">
        <f t="shared" si="3"/>
        <v/>
      </c>
      <c r="G59" s="80"/>
      <c r="H59" s="75" t="str">
        <f t="shared" si="4"/>
        <v/>
      </c>
      <c r="I59" s="80"/>
      <c r="J59" s="75" t="str">
        <f t="shared" si="5"/>
        <v/>
      </c>
      <c r="K59" s="32"/>
    </row>
    <row r="60" spans="1:11" ht="45" customHeight="1" x14ac:dyDescent="0.25">
      <c r="A60" s="81"/>
      <c r="B60" s="82"/>
      <c r="C60" s="78"/>
      <c r="D60" s="79"/>
      <c r="E60" s="80"/>
      <c r="F60" s="75" t="str">
        <f t="shared" si="3"/>
        <v/>
      </c>
      <c r="G60" s="80"/>
      <c r="H60" s="75" t="str">
        <f t="shared" si="4"/>
        <v/>
      </c>
      <c r="I60" s="80"/>
      <c r="J60" s="75" t="str">
        <f t="shared" si="5"/>
        <v/>
      </c>
      <c r="K60" s="32"/>
    </row>
    <row r="61" spans="1:11" ht="45" customHeight="1" x14ac:dyDescent="0.25">
      <c r="A61" s="81"/>
      <c r="B61" s="82"/>
      <c r="C61" s="78"/>
      <c r="D61" s="79"/>
      <c r="E61" s="80"/>
      <c r="F61" s="75" t="str">
        <f t="shared" si="3"/>
        <v/>
      </c>
      <c r="G61" s="80"/>
      <c r="H61" s="75" t="str">
        <f t="shared" si="4"/>
        <v/>
      </c>
      <c r="I61" s="80"/>
      <c r="J61" s="75" t="str">
        <f t="shared" si="5"/>
        <v/>
      </c>
      <c r="K61" s="32"/>
    </row>
    <row r="62" spans="1:11" ht="45" customHeight="1" x14ac:dyDescent="0.25">
      <c r="A62" s="81"/>
      <c r="B62" s="82"/>
      <c r="C62" s="78"/>
      <c r="D62" s="79"/>
      <c r="E62" s="80"/>
      <c r="F62" s="75" t="str">
        <f t="shared" si="3"/>
        <v/>
      </c>
      <c r="G62" s="80"/>
      <c r="H62" s="75" t="str">
        <f t="shared" si="4"/>
        <v/>
      </c>
      <c r="I62" s="80"/>
      <c r="J62" s="75" t="str">
        <f t="shared" si="5"/>
        <v/>
      </c>
      <c r="K62" s="32"/>
    </row>
    <row r="63" spans="1:11" ht="45" customHeight="1" x14ac:dyDescent="0.25">
      <c r="A63" s="81"/>
      <c r="B63" s="82"/>
      <c r="C63" s="78"/>
      <c r="D63" s="79"/>
      <c r="E63" s="80"/>
      <c r="F63" s="75" t="str">
        <f t="shared" si="3"/>
        <v/>
      </c>
      <c r="G63" s="80"/>
      <c r="H63" s="75" t="str">
        <f t="shared" si="4"/>
        <v/>
      </c>
      <c r="I63" s="80"/>
      <c r="J63" s="75" t="str">
        <f t="shared" si="5"/>
        <v/>
      </c>
      <c r="K63" s="32"/>
    </row>
    <row r="64" spans="1:11" ht="45" customHeight="1" x14ac:dyDescent="0.25">
      <c r="A64" s="81"/>
      <c r="B64" s="82"/>
      <c r="C64" s="78"/>
      <c r="D64" s="79"/>
      <c r="E64" s="80"/>
      <c r="F64" s="75" t="str">
        <f t="shared" si="3"/>
        <v/>
      </c>
      <c r="G64" s="80"/>
      <c r="H64" s="75" t="str">
        <f t="shared" si="4"/>
        <v/>
      </c>
      <c r="I64" s="80"/>
      <c r="J64" s="75" t="str">
        <f t="shared" si="5"/>
        <v/>
      </c>
      <c r="K64" s="32"/>
    </row>
    <row r="65" spans="1:11" ht="45" customHeight="1" x14ac:dyDescent="0.25">
      <c r="A65" s="81"/>
      <c r="B65" s="82"/>
      <c r="C65" s="78"/>
      <c r="D65" s="79"/>
      <c r="E65" s="80"/>
      <c r="F65" s="75" t="str">
        <f t="shared" si="3"/>
        <v/>
      </c>
      <c r="G65" s="80"/>
      <c r="H65" s="75" t="str">
        <f t="shared" si="4"/>
        <v/>
      </c>
      <c r="I65" s="80"/>
      <c r="J65" s="75" t="str">
        <f t="shared" si="5"/>
        <v/>
      </c>
      <c r="K65" s="32"/>
    </row>
    <row r="66" spans="1:11" ht="45" customHeight="1" x14ac:dyDescent="0.25">
      <c r="A66" s="81"/>
      <c r="B66" s="82"/>
      <c r="C66" s="78"/>
      <c r="D66" s="79"/>
      <c r="E66" s="80"/>
      <c r="F66" s="75" t="str">
        <f t="shared" si="3"/>
        <v/>
      </c>
      <c r="G66" s="80"/>
      <c r="H66" s="75" t="str">
        <f t="shared" si="4"/>
        <v/>
      </c>
      <c r="I66" s="80"/>
      <c r="J66" s="75" t="str">
        <f t="shared" si="5"/>
        <v/>
      </c>
      <c r="K66" s="32"/>
    </row>
    <row r="67" spans="1:11" ht="45" customHeight="1" x14ac:dyDescent="0.25">
      <c r="A67" s="81"/>
      <c r="B67" s="82"/>
      <c r="C67" s="78"/>
      <c r="D67" s="79"/>
      <c r="E67" s="80"/>
      <c r="F67" s="75" t="str">
        <f t="shared" si="3"/>
        <v/>
      </c>
      <c r="G67" s="80"/>
      <c r="H67" s="75" t="str">
        <f t="shared" si="4"/>
        <v/>
      </c>
      <c r="I67" s="80"/>
      <c r="J67" s="75" t="str">
        <f t="shared" si="5"/>
        <v/>
      </c>
      <c r="K67" s="32"/>
    </row>
    <row r="68" spans="1:11" ht="45" customHeight="1" x14ac:dyDescent="0.25">
      <c r="A68" s="81"/>
      <c r="B68" s="82"/>
      <c r="C68" s="78"/>
      <c r="D68" s="79"/>
      <c r="E68" s="80"/>
      <c r="F68" s="75" t="str">
        <f t="shared" si="3"/>
        <v/>
      </c>
      <c r="G68" s="80"/>
      <c r="H68" s="75" t="str">
        <f t="shared" si="4"/>
        <v/>
      </c>
      <c r="I68" s="80"/>
      <c r="J68" s="75" t="str">
        <f t="shared" si="5"/>
        <v/>
      </c>
      <c r="K68" s="32"/>
    </row>
    <row r="69" spans="1:11" ht="45" customHeight="1" x14ac:dyDescent="0.25">
      <c r="A69" s="81"/>
      <c r="B69" s="82"/>
      <c r="C69" s="78"/>
      <c r="D69" s="79"/>
      <c r="E69" s="80"/>
      <c r="F69" s="75" t="str">
        <f t="shared" ref="F69:F100" si="6">IF(ISBLANK(E69),"",E69*((pneumatic_highbleed_EF*(IF(ISBLANK(C69),default_CH4_content,C69)*(IF(ISBLANK(D69),default_hours,D69))))-(pneumatic_lowbleed_EF*(IF(ISBLANK(C69),default_CH4_content,C69)*(IF(ISBLANK(D69),default_hours,D69)))))/1000)</f>
        <v/>
      </c>
      <c r="G69" s="80"/>
      <c r="H69" s="75" t="str">
        <f t="shared" ref="H69:H100" si="7">IF(ISBLANK(G69),"",G69*((pneumatic_highbleed_EF*(IF(ISBLANK(C69),default_CH4_content,C69)*(IF(ISBLANK(D69),default_hours,D69)))))/1000)</f>
        <v/>
      </c>
      <c r="I69" s="80"/>
      <c r="J69" s="75" t="str">
        <f t="shared" ref="J69:J100" si="8">IF(ISBLANK(I69),"",I69*((pneumatic_lowbleed_EF*(IF(ISBLANK(C69),default_CH4_content,C69)*(IF(ISBLANK(D69),default_hours,D69)))))/1000)</f>
        <v/>
      </c>
      <c r="K69" s="32"/>
    </row>
    <row r="70" spans="1:11" ht="45" customHeight="1" x14ac:dyDescent="0.25">
      <c r="A70" s="81"/>
      <c r="B70" s="82"/>
      <c r="C70" s="78"/>
      <c r="D70" s="79"/>
      <c r="E70" s="80"/>
      <c r="F70" s="75" t="str">
        <f t="shared" si="6"/>
        <v/>
      </c>
      <c r="G70" s="80"/>
      <c r="H70" s="75" t="str">
        <f t="shared" si="7"/>
        <v/>
      </c>
      <c r="I70" s="80"/>
      <c r="J70" s="75" t="str">
        <f t="shared" si="8"/>
        <v/>
      </c>
      <c r="K70" s="32"/>
    </row>
    <row r="71" spans="1:11" ht="45" customHeight="1" x14ac:dyDescent="0.25">
      <c r="A71" s="81"/>
      <c r="B71" s="82"/>
      <c r="C71" s="78"/>
      <c r="D71" s="79"/>
      <c r="E71" s="80"/>
      <c r="F71" s="75" t="str">
        <f t="shared" si="6"/>
        <v/>
      </c>
      <c r="G71" s="80"/>
      <c r="H71" s="75" t="str">
        <f t="shared" si="7"/>
        <v/>
      </c>
      <c r="I71" s="80"/>
      <c r="J71" s="75" t="str">
        <f t="shared" si="8"/>
        <v/>
      </c>
      <c r="K71" s="32"/>
    </row>
    <row r="72" spans="1:11" ht="45" customHeight="1" x14ac:dyDescent="0.25">
      <c r="A72" s="81"/>
      <c r="B72" s="82"/>
      <c r="C72" s="78"/>
      <c r="D72" s="79"/>
      <c r="E72" s="80"/>
      <c r="F72" s="75" t="str">
        <f t="shared" si="6"/>
        <v/>
      </c>
      <c r="G72" s="80"/>
      <c r="H72" s="75" t="str">
        <f t="shared" si="7"/>
        <v/>
      </c>
      <c r="I72" s="80"/>
      <c r="J72" s="75" t="str">
        <f t="shared" si="8"/>
        <v/>
      </c>
      <c r="K72" s="32"/>
    </row>
    <row r="73" spans="1:11" ht="45" customHeight="1" x14ac:dyDescent="0.25">
      <c r="A73" s="81"/>
      <c r="B73" s="82"/>
      <c r="C73" s="78"/>
      <c r="D73" s="79"/>
      <c r="E73" s="80"/>
      <c r="F73" s="75" t="str">
        <f t="shared" si="6"/>
        <v/>
      </c>
      <c r="G73" s="80"/>
      <c r="H73" s="75" t="str">
        <f t="shared" si="7"/>
        <v/>
      </c>
      <c r="I73" s="80"/>
      <c r="J73" s="75" t="str">
        <f t="shared" si="8"/>
        <v/>
      </c>
      <c r="K73" s="32"/>
    </row>
    <row r="74" spans="1:11" ht="45" customHeight="1" x14ac:dyDescent="0.25">
      <c r="A74" s="81"/>
      <c r="B74" s="82"/>
      <c r="C74" s="78"/>
      <c r="D74" s="79"/>
      <c r="E74" s="80"/>
      <c r="F74" s="75" t="str">
        <f t="shared" si="6"/>
        <v/>
      </c>
      <c r="G74" s="80"/>
      <c r="H74" s="75" t="str">
        <f t="shared" si="7"/>
        <v/>
      </c>
      <c r="I74" s="80"/>
      <c r="J74" s="75" t="str">
        <f t="shared" si="8"/>
        <v/>
      </c>
      <c r="K74" s="32"/>
    </row>
    <row r="75" spans="1:11" ht="45" customHeight="1" x14ac:dyDescent="0.25">
      <c r="A75" s="81"/>
      <c r="B75" s="82"/>
      <c r="C75" s="78"/>
      <c r="D75" s="79"/>
      <c r="E75" s="80"/>
      <c r="F75" s="75" t="str">
        <f t="shared" si="6"/>
        <v/>
      </c>
      <c r="G75" s="80"/>
      <c r="H75" s="75" t="str">
        <f t="shared" si="7"/>
        <v/>
      </c>
      <c r="I75" s="80"/>
      <c r="J75" s="75" t="str">
        <f t="shared" si="8"/>
        <v/>
      </c>
      <c r="K75" s="32"/>
    </row>
    <row r="76" spans="1:11" ht="45" customHeight="1" x14ac:dyDescent="0.25">
      <c r="A76" s="81"/>
      <c r="B76" s="82"/>
      <c r="C76" s="78"/>
      <c r="D76" s="79"/>
      <c r="E76" s="80"/>
      <c r="F76" s="75" t="str">
        <f t="shared" si="6"/>
        <v/>
      </c>
      <c r="G76" s="80"/>
      <c r="H76" s="75" t="str">
        <f t="shared" si="7"/>
        <v/>
      </c>
      <c r="I76" s="80"/>
      <c r="J76" s="75" t="str">
        <f t="shared" si="8"/>
        <v/>
      </c>
      <c r="K76" s="32"/>
    </row>
    <row r="77" spans="1:11" ht="45" customHeight="1" x14ac:dyDescent="0.25">
      <c r="A77" s="81"/>
      <c r="B77" s="82"/>
      <c r="C77" s="78"/>
      <c r="D77" s="79"/>
      <c r="E77" s="80"/>
      <c r="F77" s="75" t="str">
        <f t="shared" si="6"/>
        <v/>
      </c>
      <c r="G77" s="80"/>
      <c r="H77" s="75" t="str">
        <f t="shared" si="7"/>
        <v/>
      </c>
      <c r="I77" s="80"/>
      <c r="J77" s="75" t="str">
        <f t="shared" si="8"/>
        <v/>
      </c>
      <c r="K77" s="32"/>
    </row>
    <row r="78" spans="1:11" ht="45" customHeight="1" x14ac:dyDescent="0.25">
      <c r="A78" s="81"/>
      <c r="B78" s="82"/>
      <c r="C78" s="78"/>
      <c r="D78" s="79"/>
      <c r="E78" s="80"/>
      <c r="F78" s="75" t="str">
        <f t="shared" si="6"/>
        <v/>
      </c>
      <c r="G78" s="80"/>
      <c r="H78" s="75" t="str">
        <f t="shared" si="7"/>
        <v/>
      </c>
      <c r="I78" s="80"/>
      <c r="J78" s="75" t="str">
        <f t="shared" si="8"/>
        <v/>
      </c>
      <c r="K78" s="32"/>
    </row>
    <row r="79" spans="1:11" ht="45" customHeight="1" x14ac:dyDescent="0.25">
      <c r="A79" s="81"/>
      <c r="B79" s="82"/>
      <c r="C79" s="78"/>
      <c r="D79" s="79"/>
      <c r="E79" s="80"/>
      <c r="F79" s="75" t="str">
        <f t="shared" si="6"/>
        <v/>
      </c>
      <c r="G79" s="80"/>
      <c r="H79" s="75" t="str">
        <f t="shared" si="7"/>
        <v/>
      </c>
      <c r="I79" s="80"/>
      <c r="J79" s="75" t="str">
        <f t="shared" si="8"/>
        <v/>
      </c>
      <c r="K79" s="32"/>
    </row>
    <row r="80" spans="1:11" ht="45" customHeight="1" x14ac:dyDescent="0.25">
      <c r="A80" s="81"/>
      <c r="B80" s="82"/>
      <c r="C80" s="78"/>
      <c r="D80" s="79"/>
      <c r="E80" s="80"/>
      <c r="F80" s="75" t="str">
        <f t="shared" si="6"/>
        <v/>
      </c>
      <c r="G80" s="80"/>
      <c r="H80" s="75" t="str">
        <f t="shared" si="7"/>
        <v/>
      </c>
      <c r="I80" s="80"/>
      <c r="J80" s="75" t="str">
        <f t="shared" si="8"/>
        <v/>
      </c>
      <c r="K80" s="32"/>
    </row>
    <row r="81" spans="1:11" ht="45" customHeight="1" x14ac:dyDescent="0.25">
      <c r="A81" s="81"/>
      <c r="B81" s="82"/>
      <c r="C81" s="78"/>
      <c r="D81" s="79"/>
      <c r="E81" s="80"/>
      <c r="F81" s="75" t="str">
        <f t="shared" si="6"/>
        <v/>
      </c>
      <c r="G81" s="80"/>
      <c r="H81" s="75" t="str">
        <f t="shared" si="7"/>
        <v/>
      </c>
      <c r="I81" s="80"/>
      <c r="J81" s="75" t="str">
        <f t="shared" si="8"/>
        <v/>
      </c>
      <c r="K81" s="32"/>
    </row>
    <row r="82" spans="1:11" ht="45" customHeight="1" x14ac:dyDescent="0.25">
      <c r="A82" s="81"/>
      <c r="B82" s="82"/>
      <c r="C82" s="78"/>
      <c r="D82" s="79"/>
      <c r="E82" s="80"/>
      <c r="F82" s="75" t="str">
        <f t="shared" si="6"/>
        <v/>
      </c>
      <c r="G82" s="80"/>
      <c r="H82" s="75" t="str">
        <f t="shared" si="7"/>
        <v/>
      </c>
      <c r="I82" s="80"/>
      <c r="J82" s="75" t="str">
        <f t="shared" si="8"/>
        <v/>
      </c>
      <c r="K82" s="32"/>
    </row>
    <row r="83" spans="1:11" ht="45" customHeight="1" x14ac:dyDescent="0.25">
      <c r="A83" s="81"/>
      <c r="B83" s="82"/>
      <c r="C83" s="78"/>
      <c r="D83" s="79"/>
      <c r="E83" s="80"/>
      <c r="F83" s="75" t="str">
        <f t="shared" si="6"/>
        <v/>
      </c>
      <c r="G83" s="80"/>
      <c r="H83" s="75" t="str">
        <f t="shared" si="7"/>
        <v/>
      </c>
      <c r="I83" s="80"/>
      <c r="J83" s="75" t="str">
        <f t="shared" si="8"/>
        <v/>
      </c>
      <c r="K83" s="32"/>
    </row>
    <row r="84" spans="1:11" ht="45" customHeight="1" x14ac:dyDescent="0.25">
      <c r="A84" s="81"/>
      <c r="B84" s="82"/>
      <c r="C84" s="78"/>
      <c r="D84" s="79"/>
      <c r="E84" s="80"/>
      <c r="F84" s="75" t="str">
        <f t="shared" si="6"/>
        <v/>
      </c>
      <c r="G84" s="80"/>
      <c r="H84" s="75" t="str">
        <f t="shared" si="7"/>
        <v/>
      </c>
      <c r="I84" s="80"/>
      <c r="J84" s="75" t="str">
        <f t="shared" si="8"/>
        <v/>
      </c>
      <c r="K84" s="32"/>
    </row>
    <row r="85" spans="1:11" ht="45" customHeight="1" x14ac:dyDescent="0.25">
      <c r="A85" s="81"/>
      <c r="B85" s="82"/>
      <c r="C85" s="78"/>
      <c r="D85" s="79"/>
      <c r="E85" s="80"/>
      <c r="F85" s="75" t="str">
        <f t="shared" si="6"/>
        <v/>
      </c>
      <c r="G85" s="80"/>
      <c r="H85" s="75" t="str">
        <f t="shared" si="7"/>
        <v/>
      </c>
      <c r="I85" s="80"/>
      <c r="J85" s="75" t="str">
        <f t="shared" si="8"/>
        <v/>
      </c>
      <c r="K85" s="32"/>
    </row>
    <row r="86" spans="1:11" ht="45" customHeight="1" x14ac:dyDescent="0.25">
      <c r="A86" s="81"/>
      <c r="B86" s="82"/>
      <c r="C86" s="78"/>
      <c r="D86" s="79"/>
      <c r="E86" s="80"/>
      <c r="F86" s="75" t="str">
        <f t="shared" si="6"/>
        <v/>
      </c>
      <c r="G86" s="80"/>
      <c r="H86" s="75" t="str">
        <f t="shared" si="7"/>
        <v/>
      </c>
      <c r="I86" s="80"/>
      <c r="J86" s="75" t="str">
        <f t="shared" si="8"/>
        <v/>
      </c>
      <c r="K86" s="32"/>
    </row>
    <row r="87" spans="1:11" ht="45" customHeight="1" x14ac:dyDescent="0.25">
      <c r="A87" s="81"/>
      <c r="B87" s="82"/>
      <c r="C87" s="78"/>
      <c r="D87" s="79"/>
      <c r="E87" s="80"/>
      <c r="F87" s="75" t="str">
        <f t="shared" si="6"/>
        <v/>
      </c>
      <c r="G87" s="80"/>
      <c r="H87" s="75" t="str">
        <f t="shared" si="7"/>
        <v/>
      </c>
      <c r="I87" s="80"/>
      <c r="J87" s="75" t="str">
        <f t="shared" si="8"/>
        <v/>
      </c>
      <c r="K87" s="32"/>
    </row>
    <row r="88" spans="1:11" ht="45" customHeight="1" x14ac:dyDescent="0.25">
      <c r="A88" s="81"/>
      <c r="B88" s="82"/>
      <c r="C88" s="78"/>
      <c r="D88" s="79"/>
      <c r="E88" s="80"/>
      <c r="F88" s="75" t="str">
        <f t="shared" si="6"/>
        <v/>
      </c>
      <c r="G88" s="80"/>
      <c r="H88" s="75" t="str">
        <f t="shared" si="7"/>
        <v/>
      </c>
      <c r="I88" s="80"/>
      <c r="J88" s="75" t="str">
        <f t="shared" si="8"/>
        <v/>
      </c>
      <c r="K88" s="32"/>
    </row>
    <row r="89" spans="1:11" ht="45" customHeight="1" x14ac:dyDescent="0.25">
      <c r="A89" s="81"/>
      <c r="B89" s="82"/>
      <c r="C89" s="78"/>
      <c r="D89" s="79"/>
      <c r="E89" s="80"/>
      <c r="F89" s="75" t="str">
        <f t="shared" si="6"/>
        <v/>
      </c>
      <c r="G89" s="80"/>
      <c r="H89" s="75" t="str">
        <f t="shared" si="7"/>
        <v/>
      </c>
      <c r="I89" s="80"/>
      <c r="J89" s="75" t="str">
        <f t="shared" si="8"/>
        <v/>
      </c>
      <c r="K89" s="32"/>
    </row>
    <row r="90" spans="1:11" ht="45" customHeight="1" x14ac:dyDescent="0.25">
      <c r="A90" s="81"/>
      <c r="B90" s="82"/>
      <c r="C90" s="78"/>
      <c r="D90" s="79"/>
      <c r="E90" s="80"/>
      <c r="F90" s="75" t="str">
        <f t="shared" si="6"/>
        <v/>
      </c>
      <c r="G90" s="80"/>
      <c r="H90" s="75" t="str">
        <f t="shared" si="7"/>
        <v/>
      </c>
      <c r="I90" s="80"/>
      <c r="J90" s="75" t="str">
        <f t="shared" si="8"/>
        <v/>
      </c>
      <c r="K90" s="32"/>
    </row>
    <row r="91" spans="1:11" ht="45" customHeight="1" x14ac:dyDescent="0.25">
      <c r="A91" s="81"/>
      <c r="B91" s="82"/>
      <c r="C91" s="78"/>
      <c r="D91" s="79"/>
      <c r="E91" s="80"/>
      <c r="F91" s="75" t="str">
        <f t="shared" si="6"/>
        <v/>
      </c>
      <c r="G91" s="80"/>
      <c r="H91" s="75" t="str">
        <f t="shared" si="7"/>
        <v/>
      </c>
      <c r="I91" s="80"/>
      <c r="J91" s="75" t="str">
        <f t="shared" si="8"/>
        <v/>
      </c>
      <c r="K91" s="32"/>
    </row>
    <row r="92" spans="1:11" ht="45" customHeight="1" x14ac:dyDescent="0.25">
      <c r="A92" s="81"/>
      <c r="B92" s="82"/>
      <c r="C92" s="78"/>
      <c r="D92" s="79"/>
      <c r="E92" s="80"/>
      <c r="F92" s="75" t="str">
        <f t="shared" si="6"/>
        <v/>
      </c>
      <c r="G92" s="80"/>
      <c r="H92" s="75" t="str">
        <f t="shared" si="7"/>
        <v/>
      </c>
      <c r="I92" s="80"/>
      <c r="J92" s="75" t="str">
        <f t="shared" si="8"/>
        <v/>
      </c>
      <c r="K92" s="32"/>
    </row>
    <row r="93" spans="1:11" ht="45" customHeight="1" x14ac:dyDescent="0.25">
      <c r="A93" s="81"/>
      <c r="B93" s="82"/>
      <c r="C93" s="78"/>
      <c r="D93" s="79"/>
      <c r="E93" s="80"/>
      <c r="F93" s="75" t="str">
        <f t="shared" si="6"/>
        <v/>
      </c>
      <c r="G93" s="80"/>
      <c r="H93" s="75" t="str">
        <f t="shared" si="7"/>
        <v/>
      </c>
      <c r="I93" s="80"/>
      <c r="J93" s="75" t="str">
        <f t="shared" si="8"/>
        <v/>
      </c>
      <c r="K93" s="32"/>
    </row>
    <row r="94" spans="1:11" ht="45" customHeight="1" x14ac:dyDescent="0.25">
      <c r="A94" s="81"/>
      <c r="B94" s="82"/>
      <c r="C94" s="78"/>
      <c r="D94" s="79"/>
      <c r="E94" s="80"/>
      <c r="F94" s="75" t="str">
        <f t="shared" si="6"/>
        <v/>
      </c>
      <c r="G94" s="80"/>
      <c r="H94" s="75" t="str">
        <f t="shared" si="7"/>
        <v/>
      </c>
      <c r="I94" s="80"/>
      <c r="J94" s="75" t="str">
        <f t="shared" si="8"/>
        <v/>
      </c>
      <c r="K94" s="32"/>
    </row>
    <row r="95" spans="1:11" ht="45" customHeight="1" x14ac:dyDescent="0.25">
      <c r="A95" s="81"/>
      <c r="B95" s="82"/>
      <c r="C95" s="78"/>
      <c r="D95" s="79"/>
      <c r="E95" s="80"/>
      <c r="F95" s="75" t="str">
        <f t="shared" si="6"/>
        <v/>
      </c>
      <c r="G95" s="80"/>
      <c r="H95" s="75" t="str">
        <f t="shared" si="7"/>
        <v/>
      </c>
      <c r="I95" s="80"/>
      <c r="J95" s="75" t="str">
        <f t="shared" si="8"/>
        <v/>
      </c>
      <c r="K95" s="32"/>
    </row>
    <row r="96" spans="1:11" ht="45" customHeight="1" x14ac:dyDescent="0.25">
      <c r="A96" s="81"/>
      <c r="B96" s="82"/>
      <c r="C96" s="78"/>
      <c r="D96" s="79"/>
      <c r="E96" s="80"/>
      <c r="F96" s="75" t="str">
        <f t="shared" si="6"/>
        <v/>
      </c>
      <c r="G96" s="80"/>
      <c r="H96" s="75" t="str">
        <f t="shared" si="7"/>
        <v/>
      </c>
      <c r="I96" s="80"/>
      <c r="J96" s="75" t="str">
        <f t="shared" si="8"/>
        <v/>
      </c>
      <c r="K96" s="32"/>
    </row>
    <row r="97" spans="1:11" ht="45" customHeight="1" x14ac:dyDescent="0.25">
      <c r="A97" s="81"/>
      <c r="B97" s="82"/>
      <c r="C97" s="78"/>
      <c r="D97" s="79"/>
      <c r="E97" s="80"/>
      <c r="F97" s="75" t="str">
        <f t="shared" si="6"/>
        <v/>
      </c>
      <c r="G97" s="80"/>
      <c r="H97" s="75" t="str">
        <f t="shared" si="7"/>
        <v/>
      </c>
      <c r="I97" s="80"/>
      <c r="J97" s="75" t="str">
        <f t="shared" si="8"/>
        <v/>
      </c>
      <c r="K97" s="32"/>
    </row>
    <row r="98" spans="1:11" ht="45" customHeight="1" x14ac:dyDescent="0.25">
      <c r="A98" s="81"/>
      <c r="B98" s="82"/>
      <c r="C98" s="78"/>
      <c r="D98" s="79"/>
      <c r="E98" s="80"/>
      <c r="F98" s="75" t="str">
        <f t="shared" si="6"/>
        <v/>
      </c>
      <c r="G98" s="80"/>
      <c r="H98" s="75" t="str">
        <f t="shared" si="7"/>
        <v/>
      </c>
      <c r="I98" s="80"/>
      <c r="J98" s="75" t="str">
        <f t="shared" si="8"/>
        <v/>
      </c>
      <c r="K98" s="32"/>
    </row>
    <row r="99" spans="1:11" ht="45" customHeight="1" x14ac:dyDescent="0.25">
      <c r="A99" s="81"/>
      <c r="B99" s="82"/>
      <c r="C99" s="78"/>
      <c r="D99" s="79"/>
      <c r="E99" s="80"/>
      <c r="F99" s="75" t="str">
        <f t="shared" si="6"/>
        <v/>
      </c>
      <c r="G99" s="80"/>
      <c r="H99" s="75" t="str">
        <f t="shared" si="7"/>
        <v/>
      </c>
      <c r="I99" s="80"/>
      <c r="J99" s="75" t="str">
        <f t="shared" si="8"/>
        <v/>
      </c>
      <c r="K99" s="32"/>
    </row>
    <row r="100" spans="1:11" ht="45" customHeight="1" x14ac:dyDescent="0.25">
      <c r="A100" s="81"/>
      <c r="B100" s="82"/>
      <c r="C100" s="78"/>
      <c r="D100" s="79"/>
      <c r="E100" s="80"/>
      <c r="F100" s="75" t="str">
        <f t="shared" si="6"/>
        <v/>
      </c>
      <c r="G100" s="80"/>
      <c r="H100" s="75" t="str">
        <f t="shared" si="7"/>
        <v/>
      </c>
      <c r="I100" s="80"/>
      <c r="J100" s="75" t="str">
        <f t="shared" si="8"/>
        <v/>
      </c>
      <c r="K100" s="32"/>
    </row>
    <row r="101" spans="1:11" ht="45" customHeight="1" x14ac:dyDescent="0.25">
      <c r="A101" s="81"/>
      <c r="B101" s="82"/>
      <c r="C101" s="78"/>
      <c r="D101" s="79"/>
      <c r="E101" s="80"/>
      <c r="F101" s="75" t="str">
        <f t="shared" ref="F101:F104" si="9">IF(ISBLANK(E101),"",E101*((pneumatic_highbleed_EF*(IF(ISBLANK(C101),default_CH4_content,C101)*(IF(ISBLANK(D101),default_hours,D101))))-(pneumatic_lowbleed_EF*(IF(ISBLANK(C101),default_CH4_content,C101)*(IF(ISBLANK(D101),default_hours,D101)))))/1000)</f>
        <v/>
      </c>
      <c r="G101" s="80"/>
      <c r="H101" s="75" t="str">
        <f t="shared" ref="H101:H104" si="10">IF(ISBLANK(G101),"",G101*((pneumatic_highbleed_EF*(IF(ISBLANK(C101),default_CH4_content,C101)*(IF(ISBLANK(D101),default_hours,D101)))))/1000)</f>
        <v/>
      </c>
      <c r="I101" s="80"/>
      <c r="J101" s="75" t="str">
        <f t="shared" ref="J101:J104" si="11">IF(ISBLANK(I101),"",I101*((pneumatic_lowbleed_EF*(IF(ISBLANK(C101),default_CH4_content,C101)*(IF(ISBLANK(D101),default_hours,D101)))))/1000)</f>
        <v/>
      </c>
      <c r="K101" s="32"/>
    </row>
    <row r="102" spans="1:11" ht="45" customHeight="1" x14ac:dyDescent="0.25">
      <c r="A102" s="81"/>
      <c r="B102" s="82"/>
      <c r="C102" s="78"/>
      <c r="D102" s="79"/>
      <c r="E102" s="80"/>
      <c r="F102" s="75" t="str">
        <f t="shared" si="9"/>
        <v/>
      </c>
      <c r="G102" s="80"/>
      <c r="H102" s="75" t="str">
        <f t="shared" si="10"/>
        <v/>
      </c>
      <c r="I102" s="80"/>
      <c r="J102" s="75" t="str">
        <f t="shared" si="11"/>
        <v/>
      </c>
      <c r="K102" s="32"/>
    </row>
    <row r="103" spans="1:11" ht="45" customHeight="1" x14ac:dyDescent="0.25">
      <c r="A103" s="81"/>
      <c r="B103" s="82"/>
      <c r="C103" s="78"/>
      <c r="D103" s="79"/>
      <c r="E103" s="80"/>
      <c r="F103" s="75" t="str">
        <f t="shared" si="9"/>
        <v/>
      </c>
      <c r="G103" s="80"/>
      <c r="H103" s="75" t="str">
        <f t="shared" si="10"/>
        <v/>
      </c>
      <c r="I103" s="80"/>
      <c r="J103" s="75" t="str">
        <f t="shared" si="11"/>
        <v/>
      </c>
      <c r="K103" s="32"/>
    </row>
    <row r="104" spans="1:11" ht="45" customHeight="1" thickBot="1" x14ac:dyDescent="0.3">
      <c r="A104" s="83"/>
      <c r="B104" s="84"/>
      <c r="C104" s="85"/>
      <c r="D104" s="86"/>
      <c r="E104" s="87"/>
      <c r="F104" s="75" t="str">
        <f t="shared" si="9"/>
        <v/>
      </c>
      <c r="G104" s="87"/>
      <c r="H104" s="75" t="str">
        <f t="shared" si="10"/>
        <v/>
      </c>
      <c r="I104" s="87"/>
      <c r="J104" s="75" t="str">
        <f t="shared" si="11"/>
        <v/>
      </c>
      <c r="K104" s="88"/>
    </row>
    <row r="105" spans="1:11" x14ac:dyDescent="0.25">
      <c r="D105" s="90"/>
      <c r="E105" s="90"/>
      <c r="F105" s="90"/>
      <c r="G105" s="90"/>
      <c r="H105" s="90"/>
      <c r="I105" s="90"/>
    </row>
  </sheetData>
  <sheetProtection algorithmName="SHA-512" hashValue="1G0xKAVi+bGjIPLGVqI8jevh3wNQ37JGyvAeSoop8Yk5vwaV+RgAMg9inqhK3mXIgyc60LRt9pSOsAVrZfbpZg==" saltValue="z3q7YWIzCSSfoH6CqoMhWg==" spinCount="100000" sheet="1" objects="1" scenarios="1"/>
  <mergeCells count="3">
    <mergeCell ref="E3:F3"/>
    <mergeCell ref="G3:H3"/>
    <mergeCell ref="I3:J3"/>
  </mergeCells>
  <dataValidations count="3">
    <dataValidation type="list" allowBlank="1" showInputMessage="1" showErrorMessage="1" sqref="B5:B104" xr:uid="{5D188114-CEB0-4DE5-9793-ADF303439BD2}">
      <formula1>"New, Ongoing"</formula1>
    </dataValidation>
    <dataValidation type="decimal" operator="lessThanOrEqual" allowBlank="1" showInputMessage="1" showErrorMessage="1" sqref="C5:C104" xr:uid="{9691E824-1F16-4A66-AA74-4ECAA5F7858D}">
      <formula1>1</formula1>
    </dataValidation>
    <dataValidation type="list" allowBlank="1" showInputMessage="1" showErrorMessage="1" sqref="D5:D104" xr:uid="{AC6873F3-1A3C-4279-9862-D63B1C74159D}">
      <formula1>pneumatic_actions</formula1>
    </dataValidation>
  </dataValidations>
  <hyperlinks>
    <hyperlink ref="F1" location="'Partner Info and ToC'!A11" display="Return to Table of Contents" xr:uid="{7FEBA07D-37A5-4836-9684-032E8176A766}"/>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E8248EA-A5C7-44B6-8554-5366A803A4E1}">
          <x14:formula1>
            <xm:f>picklists!$A$2:$A$30</xm:f>
          </x14:formula1>
          <xm:sqref>A5:A104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3"/>
  <sheetViews>
    <sheetView showGridLines="0" showZeros="0" zoomScaleNormal="100" workbookViewId="0">
      <pane xSplit="2" ySplit="3" topLeftCell="C4" activePane="bottomRight" state="frozen"/>
      <selection pane="topRight" activeCell="C1" sqref="C1"/>
      <selection pane="bottomLeft" activeCell="A2" sqref="A2"/>
      <selection pane="bottomRight" activeCell="C4" sqref="C4"/>
    </sheetView>
  </sheetViews>
  <sheetFormatPr defaultColWidth="9.140625" defaultRowHeight="15" x14ac:dyDescent="0.25"/>
  <cols>
    <col min="1" max="1" width="9.140625" style="1"/>
    <col min="2" max="2" width="52.85546875" style="2" bestFit="1" customWidth="1"/>
    <col min="3" max="3" width="10.42578125" style="3" customWidth="1"/>
    <col min="4" max="4" width="14.85546875" style="1" customWidth="1"/>
    <col min="5" max="5" width="9.5703125" style="3" customWidth="1"/>
    <col min="6" max="6" width="12.42578125" style="1" customWidth="1"/>
    <col min="7" max="7" width="24.5703125" style="2" customWidth="1"/>
    <col min="8" max="8" width="46" style="2" customWidth="1"/>
    <col min="9" max="9" width="62.85546875" style="2" customWidth="1"/>
    <col min="10" max="10" width="12.85546875" style="2" customWidth="1"/>
    <col min="11" max="16384" width="9.140625" style="2"/>
  </cols>
  <sheetData>
    <row r="1" spans="1:12" s="57" customFormat="1" ht="19.149999999999999" x14ac:dyDescent="0.25">
      <c r="A1" s="56" t="s">
        <v>123</v>
      </c>
      <c r="G1" s="58" t="s">
        <v>128</v>
      </c>
    </row>
    <row r="2" spans="1:12" s="57" customFormat="1" thickBot="1" x14ac:dyDescent="0.3">
      <c r="A2" s="19"/>
      <c r="B2" s="19"/>
      <c r="C2" s="19"/>
      <c r="D2" s="19"/>
      <c r="J2" s="19"/>
      <c r="K2" s="19"/>
      <c r="L2" s="19"/>
    </row>
    <row r="3" spans="1:12" s="61" customFormat="1" ht="79.5" customHeight="1" thickBot="1" x14ac:dyDescent="0.3">
      <c r="A3" s="65" t="s">
        <v>30</v>
      </c>
      <c r="B3" s="66" t="s">
        <v>133</v>
      </c>
      <c r="C3" s="68" t="s">
        <v>132</v>
      </c>
      <c r="D3" s="108" t="s">
        <v>170</v>
      </c>
      <c r="E3" s="108" t="s">
        <v>31</v>
      </c>
      <c r="F3" s="108" t="s">
        <v>29</v>
      </c>
      <c r="G3" s="109" t="s">
        <v>0</v>
      </c>
      <c r="H3" s="108" t="s">
        <v>168</v>
      </c>
      <c r="I3" s="110" t="s">
        <v>169</v>
      </c>
    </row>
    <row r="4" spans="1:12" ht="45" customHeight="1" x14ac:dyDescent="0.25">
      <c r="A4" s="70"/>
      <c r="B4" s="101"/>
      <c r="C4" s="102" t="str">
        <f>IF(ISBLANK(B4),"",VLOOKUP(B4,transmission_activities!$A$2:$B$62,2))</f>
        <v/>
      </c>
      <c r="D4" s="162"/>
      <c r="E4" s="103" t="str">
        <f t="shared" ref="E4:E68" si="0">IF(ISBLANK(A4),"",IF(D4="Yes",A4+C4-1,A4))</f>
        <v/>
      </c>
      <c r="F4" s="104"/>
      <c r="G4" s="105"/>
      <c r="H4" s="106"/>
      <c r="I4" s="107"/>
    </row>
    <row r="5" spans="1:12" ht="45" customHeight="1" x14ac:dyDescent="0.25">
      <c r="A5" s="30"/>
      <c r="B5" s="42"/>
      <c r="C5" s="45" t="str">
        <f>IF(ISBLANK(B5),"",VLOOKUP(B5,transmission_activities!$A$2:$B$62,2))</f>
        <v/>
      </c>
      <c r="D5" s="163"/>
      <c r="E5" s="38" t="str">
        <f t="shared" si="0"/>
        <v/>
      </c>
      <c r="F5" s="21"/>
      <c r="G5" s="34"/>
      <c r="H5" s="20"/>
      <c r="I5" s="22"/>
    </row>
    <row r="6" spans="1:12" ht="45" customHeight="1" x14ac:dyDescent="0.25">
      <c r="A6" s="30"/>
      <c r="B6" s="42"/>
      <c r="C6" s="45" t="str">
        <f>IF(ISBLANK(B6),"",VLOOKUP(B6,transmission_activities!$A$2:$B$62,2))</f>
        <v/>
      </c>
      <c r="D6" s="163"/>
      <c r="E6" s="38" t="str">
        <f t="shared" si="0"/>
        <v/>
      </c>
      <c r="F6" s="21"/>
      <c r="G6" s="34"/>
      <c r="H6" s="20"/>
      <c r="I6" s="22"/>
    </row>
    <row r="7" spans="1:12" ht="45" customHeight="1" x14ac:dyDescent="0.25">
      <c r="A7" s="30"/>
      <c r="B7" s="42"/>
      <c r="C7" s="45" t="str">
        <f>IF(ISBLANK(B7),"",VLOOKUP(B7,transmission_activities!$A$2:$B$62,2))</f>
        <v/>
      </c>
      <c r="D7" s="163"/>
      <c r="E7" s="38" t="str">
        <f t="shared" si="0"/>
        <v/>
      </c>
      <c r="F7" s="21"/>
      <c r="G7" s="34"/>
      <c r="H7" s="20"/>
      <c r="I7" s="22"/>
    </row>
    <row r="8" spans="1:12" ht="45" customHeight="1" x14ac:dyDescent="0.25">
      <c r="A8" s="30"/>
      <c r="B8" s="42"/>
      <c r="C8" s="45" t="str">
        <f>IF(ISBLANK(B8),"",VLOOKUP(B8,transmission_activities!$A$2:$B$62,2))</f>
        <v/>
      </c>
      <c r="D8" s="163"/>
      <c r="E8" s="38" t="str">
        <f t="shared" si="0"/>
        <v/>
      </c>
      <c r="F8" s="21"/>
      <c r="G8" s="34"/>
      <c r="H8" s="20"/>
      <c r="I8" s="22"/>
    </row>
    <row r="9" spans="1:12" ht="45" customHeight="1" x14ac:dyDescent="0.25">
      <c r="A9" s="30"/>
      <c r="B9" s="42"/>
      <c r="C9" s="45" t="str">
        <f>IF(ISBLANK(B9),"",VLOOKUP(B9,transmission_activities!$A$2:$B$62,2))</f>
        <v/>
      </c>
      <c r="D9" s="163"/>
      <c r="E9" s="38" t="str">
        <f t="shared" si="0"/>
        <v/>
      </c>
      <c r="F9" s="21"/>
      <c r="G9" s="34"/>
      <c r="H9" s="20"/>
      <c r="I9" s="22"/>
    </row>
    <row r="10" spans="1:12" ht="45" customHeight="1" x14ac:dyDescent="0.25">
      <c r="A10" s="30"/>
      <c r="B10" s="42"/>
      <c r="C10" s="45" t="str">
        <f>IF(ISBLANK(B10),"",VLOOKUP(B10,transmission_activities!$A$2:$B$62,2))</f>
        <v/>
      </c>
      <c r="D10" s="163"/>
      <c r="E10" s="38" t="str">
        <f t="shared" si="0"/>
        <v/>
      </c>
      <c r="F10" s="21"/>
      <c r="G10" s="34"/>
      <c r="H10" s="20"/>
      <c r="I10" s="22"/>
    </row>
    <row r="11" spans="1:12" ht="45" customHeight="1" x14ac:dyDescent="0.25">
      <c r="A11" s="30"/>
      <c r="B11" s="42"/>
      <c r="C11" s="45" t="str">
        <f>IF(ISBLANK(B11),"",VLOOKUP(B11,transmission_activities!$A$2:$B$62,2))</f>
        <v/>
      </c>
      <c r="D11" s="163"/>
      <c r="E11" s="38" t="str">
        <f t="shared" si="0"/>
        <v/>
      </c>
      <c r="F11" s="21"/>
      <c r="G11" s="34"/>
      <c r="H11" s="20"/>
      <c r="I11" s="22"/>
    </row>
    <row r="12" spans="1:12" ht="45" customHeight="1" x14ac:dyDescent="0.25">
      <c r="A12" s="30"/>
      <c r="B12" s="42"/>
      <c r="C12" s="45" t="str">
        <f>IF(ISBLANK(B12),"",VLOOKUP(B12,transmission_activities!$A$2:$B$62,2))</f>
        <v/>
      </c>
      <c r="D12" s="163"/>
      <c r="E12" s="38" t="str">
        <f t="shared" si="0"/>
        <v/>
      </c>
      <c r="F12" s="21"/>
      <c r="G12" s="34"/>
      <c r="H12" s="20"/>
      <c r="I12" s="22"/>
    </row>
    <row r="13" spans="1:12" ht="45" customHeight="1" x14ac:dyDescent="0.25">
      <c r="A13" s="30"/>
      <c r="B13" s="42"/>
      <c r="C13" s="45" t="str">
        <f>IF(ISBLANK(B13),"",VLOOKUP(B13,transmission_activities!$A$2:$B$62,2))</f>
        <v/>
      </c>
      <c r="D13" s="163"/>
      <c r="E13" s="38" t="str">
        <f t="shared" si="0"/>
        <v/>
      </c>
      <c r="F13" s="21"/>
      <c r="G13" s="34"/>
      <c r="H13" s="20"/>
      <c r="I13" s="22"/>
    </row>
    <row r="14" spans="1:12" ht="45" customHeight="1" x14ac:dyDescent="0.25">
      <c r="A14" s="30"/>
      <c r="B14" s="42"/>
      <c r="C14" s="45" t="str">
        <f>IF(ISBLANK(B14),"",VLOOKUP(B14,transmission_activities!$A$2:$B$62,2))</f>
        <v/>
      </c>
      <c r="D14" s="163"/>
      <c r="E14" s="38" t="str">
        <f t="shared" si="0"/>
        <v/>
      </c>
      <c r="F14" s="21"/>
      <c r="G14" s="34"/>
      <c r="H14" s="20"/>
      <c r="I14" s="22"/>
    </row>
    <row r="15" spans="1:12" ht="45" customHeight="1" x14ac:dyDescent="0.25">
      <c r="A15" s="30"/>
      <c r="B15" s="42"/>
      <c r="C15" s="45" t="str">
        <f>IF(ISBLANK(B15),"",VLOOKUP(B15,transmission_activities!$A$2:$B$62,2))</f>
        <v/>
      </c>
      <c r="D15" s="163"/>
      <c r="E15" s="38" t="str">
        <f t="shared" si="0"/>
        <v/>
      </c>
      <c r="F15" s="21"/>
      <c r="G15" s="34"/>
      <c r="H15" s="20"/>
      <c r="I15" s="22"/>
    </row>
    <row r="16" spans="1:12" ht="45" customHeight="1" x14ac:dyDescent="0.25">
      <c r="A16" s="30"/>
      <c r="B16" s="42"/>
      <c r="C16" s="45" t="str">
        <f>IF(ISBLANK(B16),"",VLOOKUP(B16,transmission_activities!$A$2:$B$62,2))</f>
        <v/>
      </c>
      <c r="D16" s="163"/>
      <c r="E16" s="38" t="str">
        <f t="shared" si="0"/>
        <v/>
      </c>
      <c r="F16" s="21"/>
      <c r="G16" s="34"/>
      <c r="H16" s="20"/>
      <c r="I16" s="22"/>
    </row>
    <row r="17" spans="1:9" ht="45" customHeight="1" x14ac:dyDescent="0.25">
      <c r="A17" s="30"/>
      <c r="B17" s="42"/>
      <c r="C17" s="45" t="str">
        <f>IF(ISBLANK(B17),"",VLOOKUP(B17,transmission_activities!$A$2:$B$62,2))</f>
        <v/>
      </c>
      <c r="D17" s="163"/>
      <c r="E17" s="38" t="str">
        <f t="shared" si="0"/>
        <v/>
      </c>
      <c r="F17" s="21"/>
      <c r="G17" s="34"/>
      <c r="H17" s="20"/>
      <c r="I17" s="22"/>
    </row>
    <row r="18" spans="1:9" ht="45" customHeight="1" x14ac:dyDescent="0.25">
      <c r="A18" s="30"/>
      <c r="B18" s="42"/>
      <c r="C18" s="45" t="str">
        <f>IF(ISBLANK(B18),"",VLOOKUP(B18,transmission_activities!$A$2:$B$62,2))</f>
        <v/>
      </c>
      <c r="D18" s="163"/>
      <c r="E18" s="38" t="str">
        <f t="shared" si="0"/>
        <v/>
      </c>
      <c r="F18" s="21"/>
      <c r="G18" s="34"/>
      <c r="H18" s="20"/>
      <c r="I18" s="22"/>
    </row>
    <row r="19" spans="1:9" ht="45" customHeight="1" x14ac:dyDescent="0.25">
      <c r="A19" s="30"/>
      <c r="B19" s="42"/>
      <c r="C19" s="45" t="str">
        <f>IF(ISBLANK(B19),"",VLOOKUP(B19,transmission_activities!$A$2:$B$62,2))</f>
        <v/>
      </c>
      <c r="D19" s="163"/>
      <c r="E19" s="38" t="str">
        <f t="shared" si="0"/>
        <v/>
      </c>
      <c r="F19" s="21"/>
      <c r="G19" s="34"/>
      <c r="H19" s="20"/>
      <c r="I19" s="22"/>
    </row>
    <row r="20" spans="1:9" ht="45" customHeight="1" x14ac:dyDescent="0.25">
      <c r="A20" s="30"/>
      <c r="B20" s="42"/>
      <c r="C20" s="45" t="str">
        <f>IF(ISBLANK(B20),"",VLOOKUP(B20,transmission_activities!$A$2:$B$62,2))</f>
        <v/>
      </c>
      <c r="D20" s="163"/>
      <c r="E20" s="38" t="str">
        <f t="shared" si="0"/>
        <v/>
      </c>
      <c r="F20" s="21"/>
      <c r="G20" s="34"/>
      <c r="H20" s="20"/>
      <c r="I20" s="22"/>
    </row>
    <row r="21" spans="1:9" ht="45" customHeight="1" x14ac:dyDescent="0.25">
      <c r="A21" s="30"/>
      <c r="B21" s="42"/>
      <c r="C21" s="45" t="str">
        <f>IF(ISBLANK(B21),"",VLOOKUP(B21,transmission_activities!$A$2:$B$62,2))</f>
        <v/>
      </c>
      <c r="D21" s="163"/>
      <c r="E21" s="38" t="str">
        <f t="shared" si="0"/>
        <v/>
      </c>
      <c r="F21" s="21"/>
      <c r="G21" s="34"/>
      <c r="H21" s="20"/>
      <c r="I21" s="22"/>
    </row>
    <row r="22" spans="1:9" ht="45" customHeight="1" x14ac:dyDescent="0.25">
      <c r="A22" s="30"/>
      <c r="B22" s="42"/>
      <c r="C22" s="45" t="str">
        <f>IF(ISBLANK(B22),"",VLOOKUP(B22,transmission_activities!$A$2:$B$62,2))</f>
        <v/>
      </c>
      <c r="D22" s="163"/>
      <c r="E22" s="38" t="str">
        <f t="shared" si="0"/>
        <v/>
      </c>
      <c r="F22" s="21"/>
      <c r="G22" s="34"/>
      <c r="H22" s="20"/>
      <c r="I22" s="22"/>
    </row>
    <row r="23" spans="1:9" ht="45" customHeight="1" x14ac:dyDescent="0.25">
      <c r="A23" s="30"/>
      <c r="B23" s="42"/>
      <c r="C23" s="45" t="str">
        <f>IF(ISBLANK(B23),"",VLOOKUP(B23,transmission_activities!$A$2:$B$62,2))</f>
        <v/>
      </c>
      <c r="D23" s="163"/>
      <c r="E23" s="38" t="str">
        <f t="shared" si="0"/>
        <v/>
      </c>
      <c r="F23" s="21"/>
      <c r="G23" s="34"/>
      <c r="H23" s="20"/>
      <c r="I23" s="22"/>
    </row>
    <row r="24" spans="1:9" ht="45" customHeight="1" x14ac:dyDescent="0.25">
      <c r="A24" s="30"/>
      <c r="B24" s="42"/>
      <c r="C24" s="45" t="str">
        <f>IF(ISBLANK(B24),"",VLOOKUP(B24,transmission_activities!$A$2:$B$62,2))</f>
        <v/>
      </c>
      <c r="D24" s="163"/>
      <c r="E24" s="38" t="str">
        <f t="shared" si="0"/>
        <v/>
      </c>
      <c r="F24" s="21"/>
      <c r="G24" s="34"/>
      <c r="H24" s="20"/>
      <c r="I24" s="22"/>
    </row>
    <row r="25" spans="1:9" ht="45" customHeight="1" x14ac:dyDescent="0.25">
      <c r="A25" s="30"/>
      <c r="B25" s="42"/>
      <c r="C25" s="45" t="str">
        <f>IF(ISBLANK(B25),"",VLOOKUP(B25,transmission_activities!$A$2:$B$62,2))</f>
        <v/>
      </c>
      <c r="D25" s="163"/>
      <c r="E25" s="38" t="str">
        <f t="shared" si="0"/>
        <v/>
      </c>
      <c r="F25" s="21"/>
      <c r="G25" s="34"/>
      <c r="H25" s="20"/>
      <c r="I25" s="22"/>
    </row>
    <row r="26" spans="1:9" ht="45" customHeight="1" x14ac:dyDescent="0.25">
      <c r="A26" s="30"/>
      <c r="B26" s="42"/>
      <c r="C26" s="45" t="str">
        <f>IF(ISBLANK(B26),"",VLOOKUP(B26,transmission_activities!$A$2:$B$62,2))</f>
        <v/>
      </c>
      <c r="D26" s="163"/>
      <c r="E26" s="38" t="str">
        <f t="shared" si="0"/>
        <v/>
      </c>
      <c r="F26" s="21"/>
      <c r="G26" s="34"/>
      <c r="H26" s="20"/>
      <c r="I26" s="22"/>
    </row>
    <row r="27" spans="1:9" ht="45" customHeight="1" x14ac:dyDescent="0.25">
      <c r="A27" s="30"/>
      <c r="B27" s="42"/>
      <c r="C27" s="45" t="str">
        <f>IF(ISBLANK(B27),"",VLOOKUP(B27,transmission_activities!$A$2:$B$62,2))</f>
        <v/>
      </c>
      <c r="D27" s="163"/>
      <c r="E27" s="38" t="str">
        <f t="shared" si="0"/>
        <v/>
      </c>
      <c r="F27" s="21"/>
      <c r="G27" s="34"/>
      <c r="H27" s="20"/>
      <c r="I27" s="22"/>
    </row>
    <row r="28" spans="1:9" ht="45" customHeight="1" x14ac:dyDescent="0.25">
      <c r="A28" s="30"/>
      <c r="B28" s="42"/>
      <c r="C28" s="45" t="str">
        <f>IF(ISBLANK(B28),"",VLOOKUP(B28,transmission_activities!$A$2:$B$62,2))</f>
        <v/>
      </c>
      <c r="D28" s="163"/>
      <c r="E28" s="38" t="str">
        <f t="shared" si="0"/>
        <v/>
      </c>
      <c r="F28" s="21"/>
      <c r="G28" s="34"/>
      <c r="H28" s="20"/>
      <c r="I28" s="22"/>
    </row>
    <row r="29" spans="1:9" ht="45" customHeight="1" x14ac:dyDescent="0.25">
      <c r="A29" s="30"/>
      <c r="B29" s="42"/>
      <c r="C29" s="45" t="str">
        <f>IF(ISBLANK(B29),"",VLOOKUP(B29,transmission_activities!$A$2:$B$62,2))</f>
        <v/>
      </c>
      <c r="D29" s="163"/>
      <c r="E29" s="38" t="str">
        <f t="shared" si="0"/>
        <v/>
      </c>
      <c r="F29" s="21"/>
      <c r="G29" s="34"/>
      <c r="H29" s="20"/>
      <c r="I29" s="22"/>
    </row>
    <row r="30" spans="1:9" ht="45" customHeight="1" x14ac:dyDescent="0.25">
      <c r="A30" s="30"/>
      <c r="B30" s="42"/>
      <c r="C30" s="45" t="str">
        <f>IF(ISBLANK(B30),"",VLOOKUP(B30,transmission_activities!$A$2:$B$62,2))</f>
        <v/>
      </c>
      <c r="D30" s="163"/>
      <c r="E30" s="38" t="str">
        <f t="shared" si="0"/>
        <v/>
      </c>
      <c r="F30" s="21"/>
      <c r="G30" s="34"/>
      <c r="H30" s="20"/>
      <c r="I30" s="22"/>
    </row>
    <row r="31" spans="1:9" ht="45" customHeight="1" x14ac:dyDescent="0.25">
      <c r="A31" s="30"/>
      <c r="B31" s="42"/>
      <c r="C31" s="45" t="str">
        <f>IF(ISBLANK(B31),"",VLOOKUP(B31,transmission_activities!$A$2:$B$62,2))</f>
        <v/>
      </c>
      <c r="D31" s="163"/>
      <c r="E31" s="38" t="str">
        <f t="shared" si="0"/>
        <v/>
      </c>
      <c r="F31" s="21"/>
      <c r="G31" s="34"/>
      <c r="H31" s="20"/>
      <c r="I31" s="22"/>
    </row>
    <row r="32" spans="1:9" ht="45" customHeight="1" x14ac:dyDescent="0.25">
      <c r="A32" s="30"/>
      <c r="B32" s="42"/>
      <c r="C32" s="45" t="str">
        <f>IF(ISBLANK(B32),"",VLOOKUP(B32,transmission_activities!$A$2:$B$62,2))</f>
        <v/>
      </c>
      <c r="D32" s="163"/>
      <c r="E32" s="38" t="str">
        <f t="shared" si="0"/>
        <v/>
      </c>
      <c r="F32" s="21"/>
      <c r="G32" s="34"/>
      <c r="H32" s="20"/>
      <c r="I32" s="22"/>
    </row>
    <row r="33" spans="1:9" ht="45" customHeight="1" x14ac:dyDescent="0.25">
      <c r="A33" s="30"/>
      <c r="B33" s="42"/>
      <c r="C33" s="45" t="str">
        <f>IF(ISBLANK(B33),"",VLOOKUP(B33,transmission_activities!$A$2:$B$62,2))</f>
        <v/>
      </c>
      <c r="D33" s="163"/>
      <c r="E33" s="38" t="str">
        <f t="shared" si="0"/>
        <v/>
      </c>
      <c r="F33" s="21"/>
      <c r="G33" s="34"/>
      <c r="H33" s="20"/>
      <c r="I33" s="22"/>
    </row>
    <row r="34" spans="1:9" ht="45" customHeight="1" x14ac:dyDescent="0.25">
      <c r="A34" s="30"/>
      <c r="B34" s="42"/>
      <c r="C34" s="45" t="str">
        <f>IF(ISBLANK(B34),"",VLOOKUP(B34,transmission_activities!$A$2:$B$62,2))</f>
        <v/>
      </c>
      <c r="D34" s="163"/>
      <c r="E34" s="38" t="str">
        <f t="shared" si="0"/>
        <v/>
      </c>
      <c r="F34" s="21"/>
      <c r="G34" s="34"/>
      <c r="H34" s="20"/>
      <c r="I34" s="22"/>
    </row>
    <row r="35" spans="1:9" ht="45" customHeight="1" x14ac:dyDescent="0.25">
      <c r="A35" s="30"/>
      <c r="B35" s="42"/>
      <c r="C35" s="45" t="str">
        <f>IF(ISBLANK(B35),"",VLOOKUP(B35,transmission_activities!$A$2:$B$62,2))</f>
        <v/>
      </c>
      <c r="D35" s="163"/>
      <c r="E35" s="38" t="str">
        <f t="shared" si="0"/>
        <v/>
      </c>
      <c r="F35" s="21"/>
      <c r="G35" s="34"/>
      <c r="H35" s="20"/>
      <c r="I35" s="22"/>
    </row>
    <row r="36" spans="1:9" ht="45" customHeight="1" x14ac:dyDescent="0.25">
      <c r="A36" s="30"/>
      <c r="B36" s="42"/>
      <c r="C36" s="45" t="str">
        <f>IF(ISBLANK(B36),"",VLOOKUP(B36,transmission_activities!$A$2:$B$62,2))</f>
        <v/>
      </c>
      <c r="D36" s="163"/>
      <c r="E36" s="38" t="str">
        <f t="shared" si="0"/>
        <v/>
      </c>
      <c r="F36" s="21"/>
      <c r="G36" s="34"/>
      <c r="H36" s="20"/>
      <c r="I36" s="22"/>
    </row>
    <row r="37" spans="1:9" ht="45" customHeight="1" x14ac:dyDescent="0.25">
      <c r="A37" s="30"/>
      <c r="B37" s="42"/>
      <c r="C37" s="45" t="str">
        <f>IF(ISBLANK(B37),"",VLOOKUP(B37,transmission_activities!$A$2:$B$62,2))</f>
        <v/>
      </c>
      <c r="D37" s="163"/>
      <c r="E37" s="38" t="str">
        <f t="shared" si="0"/>
        <v/>
      </c>
      <c r="F37" s="21"/>
      <c r="G37" s="34"/>
      <c r="H37" s="20"/>
      <c r="I37" s="22"/>
    </row>
    <row r="38" spans="1:9" ht="45" customHeight="1" x14ac:dyDescent="0.25">
      <c r="A38" s="30"/>
      <c r="B38" s="42"/>
      <c r="C38" s="45" t="str">
        <f>IF(ISBLANK(B38),"",VLOOKUP(B38,transmission_activities!$A$2:$B$62,2))</f>
        <v/>
      </c>
      <c r="D38" s="163"/>
      <c r="E38" s="38" t="str">
        <f t="shared" si="0"/>
        <v/>
      </c>
      <c r="F38" s="21"/>
      <c r="G38" s="34"/>
      <c r="H38" s="20"/>
      <c r="I38" s="22"/>
    </row>
    <row r="39" spans="1:9" ht="45" customHeight="1" x14ac:dyDescent="0.25">
      <c r="A39" s="30"/>
      <c r="B39" s="42"/>
      <c r="C39" s="45" t="str">
        <f>IF(ISBLANK(B39),"",VLOOKUP(B39,transmission_activities!$A$2:$B$62,2))</f>
        <v/>
      </c>
      <c r="D39" s="163"/>
      <c r="E39" s="38" t="str">
        <f t="shared" si="0"/>
        <v/>
      </c>
      <c r="F39" s="21"/>
      <c r="G39" s="34"/>
      <c r="H39" s="20"/>
      <c r="I39" s="22"/>
    </row>
    <row r="40" spans="1:9" ht="45" customHeight="1" x14ac:dyDescent="0.25">
      <c r="A40" s="30"/>
      <c r="B40" s="42"/>
      <c r="C40" s="45" t="str">
        <f>IF(ISBLANK(B40),"",VLOOKUP(B40,transmission_activities!$A$2:$B$62,2))</f>
        <v/>
      </c>
      <c r="D40" s="163"/>
      <c r="E40" s="38" t="str">
        <f t="shared" si="0"/>
        <v/>
      </c>
      <c r="F40" s="21"/>
      <c r="G40" s="34"/>
      <c r="H40" s="20"/>
      <c r="I40" s="22"/>
    </row>
    <row r="41" spans="1:9" ht="45" customHeight="1" x14ac:dyDescent="0.25">
      <c r="A41" s="30"/>
      <c r="B41" s="42"/>
      <c r="C41" s="45" t="str">
        <f>IF(ISBLANK(B41),"",VLOOKUP(B41,transmission_activities!$A$2:$B$62,2))</f>
        <v/>
      </c>
      <c r="D41" s="163"/>
      <c r="E41" s="38" t="str">
        <f t="shared" si="0"/>
        <v/>
      </c>
      <c r="F41" s="21"/>
      <c r="G41" s="34"/>
      <c r="H41" s="20"/>
      <c r="I41" s="22"/>
    </row>
    <row r="42" spans="1:9" ht="45" customHeight="1" x14ac:dyDescent="0.25">
      <c r="A42" s="30"/>
      <c r="B42" s="42"/>
      <c r="C42" s="45" t="str">
        <f>IF(ISBLANK(B42),"",VLOOKUP(B42,transmission_activities!$A$2:$B$62,2))</f>
        <v/>
      </c>
      <c r="D42" s="163"/>
      <c r="E42" s="38" t="str">
        <f t="shared" si="0"/>
        <v/>
      </c>
      <c r="F42" s="21"/>
      <c r="G42" s="34"/>
      <c r="H42" s="20"/>
      <c r="I42" s="22"/>
    </row>
    <row r="43" spans="1:9" ht="45" customHeight="1" x14ac:dyDescent="0.25">
      <c r="A43" s="30"/>
      <c r="B43" s="42"/>
      <c r="C43" s="45" t="str">
        <f>IF(ISBLANK(B43),"",VLOOKUP(B43,transmission_activities!$A$2:$B$62,2))</f>
        <v/>
      </c>
      <c r="D43" s="163"/>
      <c r="E43" s="38" t="str">
        <f t="shared" si="0"/>
        <v/>
      </c>
      <c r="F43" s="21"/>
      <c r="G43" s="34"/>
      <c r="H43" s="20"/>
      <c r="I43" s="22"/>
    </row>
    <row r="44" spans="1:9" ht="45" customHeight="1" x14ac:dyDescent="0.25">
      <c r="A44" s="30"/>
      <c r="B44" s="42"/>
      <c r="C44" s="45" t="str">
        <f>IF(ISBLANK(B44),"",VLOOKUP(B44,transmission_activities!$A$2:$B$62,2))</f>
        <v/>
      </c>
      <c r="D44" s="163"/>
      <c r="E44" s="38" t="str">
        <f t="shared" si="0"/>
        <v/>
      </c>
      <c r="F44" s="21"/>
      <c r="G44" s="34"/>
      <c r="H44" s="20"/>
      <c r="I44" s="22"/>
    </row>
    <row r="45" spans="1:9" ht="45" customHeight="1" x14ac:dyDescent="0.25">
      <c r="A45" s="30"/>
      <c r="B45" s="42"/>
      <c r="C45" s="45" t="str">
        <f>IF(ISBLANK(B45),"",VLOOKUP(B45,transmission_activities!$A$2:$B$62,2))</f>
        <v/>
      </c>
      <c r="D45" s="163"/>
      <c r="E45" s="38" t="str">
        <f t="shared" si="0"/>
        <v/>
      </c>
      <c r="F45" s="21"/>
      <c r="G45" s="34"/>
      <c r="H45" s="20"/>
      <c r="I45" s="22"/>
    </row>
    <row r="46" spans="1:9" ht="45" customHeight="1" x14ac:dyDescent="0.25">
      <c r="A46" s="30"/>
      <c r="B46" s="42"/>
      <c r="C46" s="45" t="str">
        <f>IF(ISBLANK(B46),"",VLOOKUP(B46,transmission_activities!$A$2:$B$62,2))</f>
        <v/>
      </c>
      <c r="D46" s="163"/>
      <c r="E46" s="38" t="str">
        <f t="shared" si="0"/>
        <v/>
      </c>
      <c r="F46" s="21"/>
      <c r="G46" s="34"/>
      <c r="H46" s="20"/>
      <c r="I46" s="22"/>
    </row>
    <row r="47" spans="1:9" ht="45" customHeight="1" x14ac:dyDescent="0.25">
      <c r="A47" s="30"/>
      <c r="B47" s="42"/>
      <c r="C47" s="45" t="str">
        <f>IF(ISBLANK(B47),"",VLOOKUP(B47,transmission_activities!$A$2:$B$62,2))</f>
        <v/>
      </c>
      <c r="D47" s="163"/>
      <c r="E47" s="38" t="str">
        <f t="shared" si="0"/>
        <v/>
      </c>
      <c r="F47" s="21"/>
      <c r="G47" s="34"/>
      <c r="H47" s="20"/>
      <c r="I47" s="22"/>
    </row>
    <row r="48" spans="1:9" ht="45" customHeight="1" x14ac:dyDescent="0.25">
      <c r="A48" s="30"/>
      <c r="B48" s="42"/>
      <c r="C48" s="45" t="str">
        <f>IF(ISBLANK(B48),"",VLOOKUP(B48,transmission_activities!$A$2:$B$62,2))</f>
        <v/>
      </c>
      <c r="D48" s="163"/>
      <c r="E48" s="38" t="str">
        <f t="shared" si="0"/>
        <v/>
      </c>
      <c r="F48" s="21"/>
      <c r="G48" s="34"/>
      <c r="H48" s="20"/>
      <c r="I48" s="22"/>
    </row>
    <row r="49" spans="1:9" ht="45" customHeight="1" x14ac:dyDescent="0.25">
      <c r="A49" s="30"/>
      <c r="B49" s="42"/>
      <c r="C49" s="45" t="str">
        <f>IF(ISBLANK(B49),"",VLOOKUP(B49,transmission_activities!$A$2:$B$62,2))</f>
        <v/>
      </c>
      <c r="D49" s="163"/>
      <c r="E49" s="38" t="str">
        <f t="shared" si="0"/>
        <v/>
      </c>
      <c r="F49" s="21"/>
      <c r="G49" s="34"/>
      <c r="H49" s="20"/>
      <c r="I49" s="22"/>
    </row>
    <row r="50" spans="1:9" ht="45" customHeight="1" x14ac:dyDescent="0.25">
      <c r="A50" s="30"/>
      <c r="B50" s="42"/>
      <c r="C50" s="45" t="str">
        <f>IF(ISBLANK(B50),"",VLOOKUP(B50,transmission_activities!$A$2:$B$62,2))</f>
        <v/>
      </c>
      <c r="D50" s="163"/>
      <c r="E50" s="38" t="str">
        <f t="shared" si="0"/>
        <v/>
      </c>
      <c r="F50" s="21"/>
      <c r="G50" s="34"/>
      <c r="H50" s="20"/>
      <c r="I50" s="22"/>
    </row>
    <row r="51" spans="1:9" ht="45" customHeight="1" x14ac:dyDescent="0.25">
      <c r="A51" s="30"/>
      <c r="B51" s="42"/>
      <c r="C51" s="45" t="str">
        <f>IF(ISBLANK(B51),"",VLOOKUP(B51,transmission_activities!$A$2:$B$62,2))</f>
        <v/>
      </c>
      <c r="D51" s="163"/>
      <c r="E51" s="38" t="str">
        <f t="shared" si="0"/>
        <v/>
      </c>
      <c r="F51" s="21"/>
      <c r="G51" s="34"/>
      <c r="H51" s="20"/>
      <c r="I51" s="22"/>
    </row>
    <row r="52" spans="1:9" ht="45" customHeight="1" x14ac:dyDescent="0.25">
      <c r="A52" s="30"/>
      <c r="B52" s="42"/>
      <c r="C52" s="45" t="str">
        <f>IF(ISBLANK(B52),"",VLOOKUP(B52,transmission_activities!$A$2:$B$62,2))</f>
        <v/>
      </c>
      <c r="D52" s="163"/>
      <c r="E52" s="38" t="str">
        <f t="shared" si="0"/>
        <v/>
      </c>
      <c r="F52" s="21"/>
      <c r="G52" s="34"/>
      <c r="H52" s="20"/>
      <c r="I52" s="22"/>
    </row>
    <row r="53" spans="1:9" ht="45" customHeight="1" x14ac:dyDescent="0.25">
      <c r="A53" s="30"/>
      <c r="B53" s="42"/>
      <c r="C53" s="45" t="str">
        <f>IF(ISBLANK(B53),"",VLOOKUP(B53,transmission_activities!$A$2:$B$62,2))</f>
        <v/>
      </c>
      <c r="D53" s="163"/>
      <c r="E53" s="38" t="str">
        <f t="shared" si="0"/>
        <v/>
      </c>
      <c r="F53" s="21"/>
      <c r="G53" s="34"/>
      <c r="H53" s="20"/>
      <c r="I53" s="22"/>
    </row>
    <row r="54" spans="1:9" ht="45" customHeight="1" x14ac:dyDescent="0.25">
      <c r="A54" s="30"/>
      <c r="B54" s="42"/>
      <c r="C54" s="45" t="str">
        <f>IF(ISBLANK(B54),"",VLOOKUP(B54,transmission_activities!$A$2:$B$62,2))</f>
        <v/>
      </c>
      <c r="D54" s="163"/>
      <c r="E54" s="38" t="str">
        <f t="shared" si="0"/>
        <v/>
      </c>
      <c r="F54" s="21"/>
      <c r="G54" s="34"/>
      <c r="H54" s="20"/>
      <c r="I54" s="22"/>
    </row>
    <row r="55" spans="1:9" ht="45" customHeight="1" x14ac:dyDescent="0.25">
      <c r="A55" s="30"/>
      <c r="B55" s="42"/>
      <c r="C55" s="45" t="str">
        <f>IF(ISBLANK(B55),"",VLOOKUP(B55,transmission_activities!$A$2:$B$62,2))</f>
        <v/>
      </c>
      <c r="D55" s="163"/>
      <c r="E55" s="38" t="str">
        <f t="shared" si="0"/>
        <v/>
      </c>
      <c r="F55" s="21"/>
      <c r="G55" s="34"/>
      <c r="H55" s="20"/>
      <c r="I55" s="22"/>
    </row>
    <row r="56" spans="1:9" ht="45" customHeight="1" x14ac:dyDescent="0.25">
      <c r="A56" s="30"/>
      <c r="B56" s="42"/>
      <c r="C56" s="45" t="str">
        <f>IF(ISBLANK(B56),"",VLOOKUP(B56,transmission_activities!$A$2:$B$62,2))</f>
        <v/>
      </c>
      <c r="D56" s="163"/>
      <c r="E56" s="38" t="str">
        <f t="shared" si="0"/>
        <v/>
      </c>
      <c r="F56" s="21"/>
      <c r="G56" s="34"/>
      <c r="H56" s="20"/>
      <c r="I56" s="22"/>
    </row>
    <row r="57" spans="1:9" ht="45" customHeight="1" x14ac:dyDescent="0.25">
      <c r="A57" s="30"/>
      <c r="B57" s="42"/>
      <c r="C57" s="45" t="str">
        <f>IF(ISBLANK(B57),"",VLOOKUP(B57,transmission_activities!$A$2:$B$62,2))</f>
        <v/>
      </c>
      <c r="D57" s="163"/>
      <c r="E57" s="38" t="str">
        <f t="shared" si="0"/>
        <v/>
      </c>
      <c r="F57" s="21"/>
      <c r="G57" s="34"/>
      <c r="H57" s="20"/>
      <c r="I57" s="22"/>
    </row>
    <row r="58" spans="1:9" ht="45" customHeight="1" x14ac:dyDescent="0.25">
      <c r="A58" s="30"/>
      <c r="B58" s="42"/>
      <c r="C58" s="45" t="str">
        <f>IF(ISBLANK(B58),"",VLOOKUP(B58,transmission_activities!$A$2:$B$62,2))</f>
        <v/>
      </c>
      <c r="D58" s="163"/>
      <c r="E58" s="38" t="str">
        <f t="shared" si="0"/>
        <v/>
      </c>
      <c r="F58" s="21"/>
      <c r="G58" s="34"/>
      <c r="H58" s="20"/>
      <c r="I58" s="22"/>
    </row>
    <row r="59" spans="1:9" ht="45" customHeight="1" x14ac:dyDescent="0.25">
      <c r="A59" s="30"/>
      <c r="B59" s="42"/>
      <c r="C59" s="45" t="str">
        <f>IF(ISBLANK(B59),"",VLOOKUP(B59,transmission_activities!$A$2:$B$62,2))</f>
        <v/>
      </c>
      <c r="D59" s="163"/>
      <c r="E59" s="38" t="str">
        <f t="shared" si="0"/>
        <v/>
      </c>
      <c r="F59" s="21"/>
      <c r="G59" s="34"/>
      <c r="H59" s="20"/>
      <c r="I59" s="22"/>
    </row>
    <row r="60" spans="1:9" ht="45" customHeight="1" x14ac:dyDescent="0.25">
      <c r="A60" s="30"/>
      <c r="B60" s="42"/>
      <c r="C60" s="45" t="str">
        <f>IF(ISBLANK(B60),"",VLOOKUP(B60,transmission_activities!$A$2:$B$62,2))</f>
        <v/>
      </c>
      <c r="D60" s="163"/>
      <c r="E60" s="38" t="str">
        <f t="shared" si="0"/>
        <v/>
      </c>
      <c r="F60" s="21"/>
      <c r="G60" s="34"/>
      <c r="H60" s="20"/>
      <c r="I60" s="22"/>
    </row>
    <row r="61" spans="1:9" ht="45" customHeight="1" x14ac:dyDescent="0.25">
      <c r="A61" s="30"/>
      <c r="B61" s="42"/>
      <c r="C61" s="45" t="str">
        <f>IF(ISBLANK(B61),"",VLOOKUP(B61,transmission_activities!$A$2:$B$62,2))</f>
        <v/>
      </c>
      <c r="D61" s="163"/>
      <c r="E61" s="38" t="str">
        <f t="shared" si="0"/>
        <v/>
      </c>
      <c r="F61" s="21"/>
      <c r="G61" s="34"/>
      <c r="H61" s="20"/>
      <c r="I61" s="22"/>
    </row>
    <row r="62" spans="1:9" ht="45" customHeight="1" x14ac:dyDescent="0.25">
      <c r="A62" s="30"/>
      <c r="B62" s="42"/>
      <c r="C62" s="45" t="str">
        <f>IF(ISBLANK(B62),"",VLOOKUP(B62,transmission_activities!$A$2:$B$62,2))</f>
        <v/>
      </c>
      <c r="D62" s="163"/>
      <c r="E62" s="38" t="str">
        <f t="shared" si="0"/>
        <v/>
      </c>
      <c r="F62" s="21"/>
      <c r="G62" s="34"/>
      <c r="H62" s="20"/>
      <c r="I62" s="22"/>
    </row>
    <row r="63" spans="1:9" ht="45" customHeight="1" x14ac:dyDescent="0.25">
      <c r="A63" s="30"/>
      <c r="B63" s="42"/>
      <c r="C63" s="45" t="str">
        <f>IF(ISBLANK(B63),"",VLOOKUP(B63,transmission_activities!$A$2:$B$62,2))</f>
        <v/>
      </c>
      <c r="D63" s="163"/>
      <c r="E63" s="38" t="str">
        <f t="shared" si="0"/>
        <v/>
      </c>
      <c r="F63" s="21"/>
      <c r="G63" s="34"/>
      <c r="H63" s="20"/>
      <c r="I63" s="22"/>
    </row>
    <row r="64" spans="1:9" ht="45" customHeight="1" x14ac:dyDescent="0.25">
      <c r="A64" s="30"/>
      <c r="B64" s="42"/>
      <c r="C64" s="45" t="str">
        <f>IF(ISBLANK(B64),"",VLOOKUP(B64,transmission_activities!$A$2:$B$62,2))</f>
        <v/>
      </c>
      <c r="D64" s="163"/>
      <c r="E64" s="38" t="str">
        <f t="shared" si="0"/>
        <v/>
      </c>
      <c r="F64" s="21"/>
      <c r="G64" s="34"/>
      <c r="H64" s="20"/>
      <c r="I64" s="22"/>
    </row>
    <row r="65" spans="1:9" ht="45" customHeight="1" x14ac:dyDescent="0.25">
      <c r="A65" s="30"/>
      <c r="B65" s="42"/>
      <c r="C65" s="45" t="str">
        <f>IF(ISBLANK(B65),"",VLOOKUP(B65,transmission_activities!$A$2:$B$62,2))</f>
        <v/>
      </c>
      <c r="D65" s="163"/>
      <c r="E65" s="38" t="str">
        <f t="shared" si="0"/>
        <v/>
      </c>
      <c r="F65" s="21"/>
      <c r="G65" s="34"/>
      <c r="H65" s="20"/>
      <c r="I65" s="22"/>
    </row>
    <row r="66" spans="1:9" ht="45" customHeight="1" x14ac:dyDescent="0.25">
      <c r="A66" s="30"/>
      <c r="B66" s="42"/>
      <c r="C66" s="45" t="str">
        <f>IF(ISBLANK(B66),"",VLOOKUP(B66,transmission_activities!$A$2:$B$62,2))</f>
        <v/>
      </c>
      <c r="D66" s="163"/>
      <c r="E66" s="38" t="str">
        <f t="shared" si="0"/>
        <v/>
      </c>
      <c r="F66" s="21"/>
      <c r="G66" s="34"/>
      <c r="H66" s="20"/>
      <c r="I66" s="22"/>
    </row>
    <row r="67" spans="1:9" ht="45" customHeight="1" x14ac:dyDescent="0.25">
      <c r="A67" s="30"/>
      <c r="B67" s="42"/>
      <c r="C67" s="45" t="str">
        <f>IF(ISBLANK(B67),"",VLOOKUP(B67,transmission_activities!$A$2:$B$62,2))</f>
        <v/>
      </c>
      <c r="D67" s="163"/>
      <c r="E67" s="38" t="str">
        <f t="shared" si="0"/>
        <v/>
      </c>
      <c r="F67" s="21"/>
      <c r="G67" s="34"/>
      <c r="H67" s="20"/>
      <c r="I67" s="22"/>
    </row>
    <row r="68" spans="1:9" ht="45" customHeight="1" x14ac:dyDescent="0.25">
      <c r="A68" s="30"/>
      <c r="B68" s="42"/>
      <c r="C68" s="45" t="str">
        <f>IF(ISBLANK(B68),"",VLOOKUP(B68,transmission_activities!$A$2:$B$62,2))</f>
        <v/>
      </c>
      <c r="D68" s="163"/>
      <c r="E68" s="38" t="str">
        <f t="shared" si="0"/>
        <v/>
      </c>
      <c r="F68" s="21"/>
      <c r="G68" s="34"/>
      <c r="H68" s="20"/>
      <c r="I68" s="22"/>
    </row>
    <row r="69" spans="1:9" ht="45" customHeight="1" x14ac:dyDescent="0.25">
      <c r="A69" s="30"/>
      <c r="B69" s="42"/>
      <c r="C69" s="45" t="str">
        <f>IF(ISBLANK(B69),"",VLOOKUP(B69,transmission_activities!$A$2:$B$62,2))</f>
        <v/>
      </c>
      <c r="D69" s="163"/>
      <c r="E69" s="38" t="str">
        <f t="shared" ref="E69:E103" si="1">IF(ISBLANK(A69),"",IF(D69="Yes",A69+C69-1,A69))</f>
        <v/>
      </c>
      <c r="F69" s="21"/>
      <c r="G69" s="34"/>
      <c r="H69" s="20"/>
      <c r="I69" s="22"/>
    </row>
    <row r="70" spans="1:9" ht="45" customHeight="1" x14ac:dyDescent="0.25">
      <c r="A70" s="30"/>
      <c r="B70" s="42"/>
      <c r="C70" s="45" t="str">
        <f>IF(ISBLANK(B70),"",VLOOKUP(B70,transmission_activities!$A$2:$B$62,2))</f>
        <v/>
      </c>
      <c r="D70" s="163"/>
      <c r="E70" s="38" t="str">
        <f t="shared" si="1"/>
        <v/>
      </c>
      <c r="F70" s="21"/>
      <c r="G70" s="34"/>
      <c r="H70" s="20"/>
      <c r="I70" s="22"/>
    </row>
    <row r="71" spans="1:9" ht="45" customHeight="1" x14ac:dyDescent="0.25">
      <c r="A71" s="30"/>
      <c r="B71" s="42"/>
      <c r="C71" s="45" t="str">
        <f>IF(ISBLANK(B71),"",VLOOKUP(B71,transmission_activities!$A$2:$B$62,2))</f>
        <v/>
      </c>
      <c r="D71" s="163"/>
      <c r="E71" s="38" t="str">
        <f t="shared" si="1"/>
        <v/>
      </c>
      <c r="F71" s="21"/>
      <c r="G71" s="34"/>
      <c r="H71" s="20"/>
      <c r="I71" s="22"/>
    </row>
    <row r="72" spans="1:9" ht="45" customHeight="1" x14ac:dyDescent="0.25">
      <c r="A72" s="30"/>
      <c r="B72" s="42"/>
      <c r="C72" s="45" t="str">
        <f>IF(ISBLANK(B72),"",VLOOKUP(B72,transmission_activities!$A$2:$B$62,2))</f>
        <v/>
      </c>
      <c r="D72" s="163"/>
      <c r="E72" s="38" t="str">
        <f t="shared" si="1"/>
        <v/>
      </c>
      <c r="F72" s="21"/>
      <c r="G72" s="34"/>
      <c r="H72" s="20"/>
      <c r="I72" s="22"/>
    </row>
    <row r="73" spans="1:9" ht="45" customHeight="1" x14ac:dyDescent="0.25">
      <c r="A73" s="30"/>
      <c r="B73" s="42"/>
      <c r="C73" s="45" t="str">
        <f>IF(ISBLANK(B73),"",VLOOKUP(B73,transmission_activities!$A$2:$B$62,2))</f>
        <v/>
      </c>
      <c r="D73" s="163"/>
      <c r="E73" s="38" t="str">
        <f t="shared" si="1"/>
        <v/>
      </c>
      <c r="F73" s="21"/>
      <c r="G73" s="34"/>
      <c r="H73" s="20"/>
      <c r="I73" s="22"/>
    </row>
    <row r="74" spans="1:9" ht="45" customHeight="1" x14ac:dyDescent="0.25">
      <c r="A74" s="30"/>
      <c r="B74" s="42"/>
      <c r="C74" s="45" t="str">
        <f>IF(ISBLANK(B74),"",VLOOKUP(B74,transmission_activities!$A$2:$B$62,2))</f>
        <v/>
      </c>
      <c r="D74" s="163"/>
      <c r="E74" s="38" t="str">
        <f t="shared" si="1"/>
        <v/>
      </c>
      <c r="F74" s="21"/>
      <c r="G74" s="34"/>
      <c r="H74" s="20"/>
      <c r="I74" s="22"/>
    </row>
    <row r="75" spans="1:9" ht="45" customHeight="1" x14ac:dyDescent="0.25">
      <c r="A75" s="30"/>
      <c r="B75" s="42"/>
      <c r="C75" s="45" t="str">
        <f>IF(ISBLANK(B75),"",VLOOKUP(B75,transmission_activities!$A$2:$B$62,2))</f>
        <v/>
      </c>
      <c r="D75" s="163"/>
      <c r="E75" s="38" t="str">
        <f t="shared" si="1"/>
        <v/>
      </c>
      <c r="F75" s="21"/>
      <c r="G75" s="34"/>
      <c r="H75" s="20"/>
      <c r="I75" s="22"/>
    </row>
    <row r="76" spans="1:9" ht="45" customHeight="1" x14ac:dyDescent="0.25">
      <c r="A76" s="30"/>
      <c r="B76" s="42"/>
      <c r="C76" s="45" t="str">
        <f>IF(ISBLANK(B76),"",VLOOKUP(B76,transmission_activities!$A$2:$B$62,2))</f>
        <v/>
      </c>
      <c r="D76" s="163"/>
      <c r="E76" s="38" t="str">
        <f t="shared" si="1"/>
        <v/>
      </c>
      <c r="F76" s="21"/>
      <c r="G76" s="34"/>
      <c r="H76" s="20"/>
      <c r="I76" s="22"/>
    </row>
    <row r="77" spans="1:9" ht="45" customHeight="1" x14ac:dyDescent="0.25">
      <c r="A77" s="30"/>
      <c r="B77" s="42"/>
      <c r="C77" s="45" t="str">
        <f>IF(ISBLANK(B77),"",VLOOKUP(B77,transmission_activities!$A$2:$B$62,2))</f>
        <v/>
      </c>
      <c r="D77" s="163"/>
      <c r="E77" s="38" t="str">
        <f t="shared" si="1"/>
        <v/>
      </c>
      <c r="F77" s="21"/>
      <c r="G77" s="34"/>
      <c r="H77" s="20"/>
      <c r="I77" s="22"/>
    </row>
    <row r="78" spans="1:9" ht="45" customHeight="1" x14ac:dyDescent="0.25">
      <c r="A78" s="30"/>
      <c r="B78" s="42"/>
      <c r="C78" s="45" t="str">
        <f>IF(ISBLANK(B78),"",VLOOKUP(B78,transmission_activities!$A$2:$B$62,2))</f>
        <v/>
      </c>
      <c r="D78" s="163"/>
      <c r="E78" s="38" t="str">
        <f t="shared" si="1"/>
        <v/>
      </c>
      <c r="F78" s="21"/>
      <c r="G78" s="34"/>
      <c r="H78" s="20"/>
      <c r="I78" s="22"/>
    </row>
    <row r="79" spans="1:9" ht="45" customHeight="1" x14ac:dyDescent="0.25">
      <c r="A79" s="30"/>
      <c r="B79" s="42"/>
      <c r="C79" s="45" t="str">
        <f>IF(ISBLANK(B79),"",VLOOKUP(B79,transmission_activities!$A$2:$B$62,2))</f>
        <v/>
      </c>
      <c r="D79" s="163"/>
      <c r="E79" s="38" t="str">
        <f t="shared" si="1"/>
        <v/>
      </c>
      <c r="F79" s="21"/>
      <c r="G79" s="34"/>
      <c r="H79" s="20"/>
      <c r="I79" s="22"/>
    </row>
    <row r="80" spans="1:9" ht="45" customHeight="1" x14ac:dyDescent="0.25">
      <c r="A80" s="30"/>
      <c r="B80" s="42"/>
      <c r="C80" s="45" t="str">
        <f>IF(ISBLANK(B80),"",VLOOKUP(B80,transmission_activities!$A$2:$B$62,2))</f>
        <v/>
      </c>
      <c r="D80" s="163"/>
      <c r="E80" s="38" t="str">
        <f t="shared" si="1"/>
        <v/>
      </c>
      <c r="F80" s="21"/>
      <c r="G80" s="34"/>
      <c r="H80" s="20"/>
      <c r="I80" s="22"/>
    </row>
    <row r="81" spans="1:9" ht="45" customHeight="1" x14ac:dyDescent="0.25">
      <c r="A81" s="30"/>
      <c r="B81" s="42"/>
      <c r="C81" s="45" t="str">
        <f>IF(ISBLANK(B81),"",VLOOKUP(B81,transmission_activities!$A$2:$B$62,2))</f>
        <v/>
      </c>
      <c r="D81" s="163"/>
      <c r="E81" s="38" t="str">
        <f t="shared" si="1"/>
        <v/>
      </c>
      <c r="F81" s="21"/>
      <c r="G81" s="34"/>
      <c r="H81" s="20"/>
      <c r="I81" s="22"/>
    </row>
    <row r="82" spans="1:9" ht="45" customHeight="1" x14ac:dyDescent="0.25">
      <c r="A82" s="30"/>
      <c r="B82" s="42"/>
      <c r="C82" s="45" t="str">
        <f>IF(ISBLANK(B82),"",VLOOKUP(B82,transmission_activities!$A$2:$B$62,2))</f>
        <v/>
      </c>
      <c r="D82" s="163"/>
      <c r="E82" s="38" t="str">
        <f t="shared" si="1"/>
        <v/>
      </c>
      <c r="F82" s="21"/>
      <c r="G82" s="34"/>
      <c r="H82" s="20"/>
      <c r="I82" s="22"/>
    </row>
    <row r="83" spans="1:9" ht="45" customHeight="1" x14ac:dyDescent="0.25">
      <c r="A83" s="30"/>
      <c r="B83" s="42"/>
      <c r="C83" s="45" t="str">
        <f>IF(ISBLANK(B83),"",VLOOKUP(B83,transmission_activities!$A$2:$B$62,2))</f>
        <v/>
      </c>
      <c r="D83" s="163"/>
      <c r="E83" s="38" t="str">
        <f t="shared" si="1"/>
        <v/>
      </c>
      <c r="F83" s="21"/>
      <c r="G83" s="34"/>
      <c r="H83" s="20"/>
      <c r="I83" s="22"/>
    </row>
    <row r="84" spans="1:9" ht="45" customHeight="1" x14ac:dyDescent="0.25">
      <c r="A84" s="30"/>
      <c r="B84" s="42"/>
      <c r="C84" s="45" t="str">
        <f>IF(ISBLANK(B84),"",VLOOKUP(B84,transmission_activities!$A$2:$B$62,2))</f>
        <v/>
      </c>
      <c r="D84" s="163"/>
      <c r="E84" s="38" t="str">
        <f t="shared" si="1"/>
        <v/>
      </c>
      <c r="F84" s="21"/>
      <c r="G84" s="34"/>
      <c r="H84" s="20"/>
      <c r="I84" s="22"/>
    </row>
    <row r="85" spans="1:9" ht="45" customHeight="1" x14ac:dyDescent="0.25">
      <c r="A85" s="30"/>
      <c r="B85" s="42"/>
      <c r="C85" s="45" t="str">
        <f>IF(ISBLANK(B85),"",VLOOKUP(B85,transmission_activities!$A$2:$B$62,2))</f>
        <v/>
      </c>
      <c r="D85" s="163"/>
      <c r="E85" s="38" t="str">
        <f t="shared" si="1"/>
        <v/>
      </c>
      <c r="F85" s="21"/>
      <c r="G85" s="34"/>
      <c r="H85" s="20"/>
      <c r="I85" s="22"/>
    </row>
    <row r="86" spans="1:9" ht="45" customHeight="1" x14ac:dyDescent="0.25">
      <c r="A86" s="30"/>
      <c r="B86" s="42"/>
      <c r="C86" s="45" t="str">
        <f>IF(ISBLANK(B86),"",VLOOKUP(B86,transmission_activities!$A$2:$B$62,2))</f>
        <v/>
      </c>
      <c r="D86" s="163"/>
      <c r="E86" s="38" t="str">
        <f t="shared" si="1"/>
        <v/>
      </c>
      <c r="F86" s="21"/>
      <c r="G86" s="34"/>
      <c r="H86" s="20"/>
      <c r="I86" s="22"/>
    </row>
    <row r="87" spans="1:9" ht="45" customHeight="1" x14ac:dyDescent="0.25">
      <c r="A87" s="30"/>
      <c r="B87" s="42"/>
      <c r="C87" s="45" t="str">
        <f>IF(ISBLANK(B87),"",VLOOKUP(B87,transmission_activities!$A$2:$B$62,2))</f>
        <v/>
      </c>
      <c r="D87" s="163"/>
      <c r="E87" s="38" t="str">
        <f t="shared" si="1"/>
        <v/>
      </c>
      <c r="F87" s="21"/>
      <c r="G87" s="34"/>
      <c r="H87" s="20"/>
      <c r="I87" s="22"/>
    </row>
    <row r="88" spans="1:9" ht="45" customHeight="1" x14ac:dyDescent="0.25">
      <c r="A88" s="30"/>
      <c r="B88" s="42"/>
      <c r="C88" s="45" t="str">
        <f>IF(ISBLANK(B88),"",VLOOKUP(B88,transmission_activities!$A$2:$B$62,2))</f>
        <v/>
      </c>
      <c r="D88" s="163"/>
      <c r="E88" s="38" t="str">
        <f t="shared" si="1"/>
        <v/>
      </c>
      <c r="F88" s="21"/>
      <c r="G88" s="34"/>
      <c r="H88" s="20"/>
      <c r="I88" s="22"/>
    </row>
    <row r="89" spans="1:9" ht="45" customHeight="1" x14ac:dyDescent="0.25">
      <c r="A89" s="30"/>
      <c r="B89" s="42"/>
      <c r="C89" s="45" t="str">
        <f>IF(ISBLANK(B89),"",VLOOKUP(B89,transmission_activities!$A$2:$B$62,2))</f>
        <v/>
      </c>
      <c r="D89" s="163"/>
      <c r="E89" s="38" t="str">
        <f t="shared" si="1"/>
        <v/>
      </c>
      <c r="F89" s="21"/>
      <c r="G89" s="34"/>
      <c r="H89" s="20"/>
      <c r="I89" s="22"/>
    </row>
    <row r="90" spans="1:9" ht="45" customHeight="1" x14ac:dyDescent="0.25">
      <c r="A90" s="30"/>
      <c r="B90" s="42"/>
      <c r="C90" s="45" t="str">
        <f>IF(ISBLANK(B90),"",VLOOKUP(B90,transmission_activities!$A$2:$B$62,2))</f>
        <v/>
      </c>
      <c r="D90" s="163"/>
      <c r="E90" s="38" t="str">
        <f t="shared" si="1"/>
        <v/>
      </c>
      <c r="F90" s="21"/>
      <c r="G90" s="34"/>
      <c r="H90" s="20"/>
      <c r="I90" s="22"/>
    </row>
    <row r="91" spans="1:9" ht="45" customHeight="1" x14ac:dyDescent="0.25">
      <c r="A91" s="30"/>
      <c r="B91" s="42"/>
      <c r="C91" s="45" t="str">
        <f>IF(ISBLANK(B91),"",VLOOKUP(B91,transmission_activities!$A$2:$B$62,2))</f>
        <v/>
      </c>
      <c r="D91" s="163"/>
      <c r="E91" s="38" t="str">
        <f t="shared" si="1"/>
        <v/>
      </c>
      <c r="F91" s="21"/>
      <c r="G91" s="34"/>
      <c r="H91" s="20"/>
      <c r="I91" s="22"/>
    </row>
    <row r="92" spans="1:9" ht="45" customHeight="1" x14ac:dyDescent="0.25">
      <c r="A92" s="30"/>
      <c r="B92" s="42"/>
      <c r="C92" s="45" t="str">
        <f>IF(ISBLANK(B92),"",VLOOKUP(B92,transmission_activities!$A$2:$B$62,2))</f>
        <v/>
      </c>
      <c r="D92" s="163"/>
      <c r="E92" s="38" t="str">
        <f t="shared" si="1"/>
        <v/>
      </c>
      <c r="F92" s="21"/>
      <c r="G92" s="34"/>
      <c r="H92" s="20"/>
      <c r="I92" s="22"/>
    </row>
    <row r="93" spans="1:9" ht="45" customHeight="1" x14ac:dyDescent="0.25">
      <c r="A93" s="30"/>
      <c r="B93" s="42"/>
      <c r="C93" s="45" t="str">
        <f>IF(ISBLANK(B93),"",VLOOKUP(B93,transmission_activities!$A$2:$B$62,2))</f>
        <v/>
      </c>
      <c r="D93" s="163"/>
      <c r="E93" s="38" t="str">
        <f t="shared" si="1"/>
        <v/>
      </c>
      <c r="F93" s="21"/>
      <c r="G93" s="34"/>
      <c r="H93" s="20"/>
      <c r="I93" s="22"/>
    </row>
    <row r="94" spans="1:9" ht="45" customHeight="1" x14ac:dyDescent="0.25">
      <c r="A94" s="30"/>
      <c r="B94" s="42"/>
      <c r="C94" s="45" t="str">
        <f>IF(ISBLANK(B94),"",VLOOKUP(B94,transmission_activities!$A$2:$B$62,2))</f>
        <v/>
      </c>
      <c r="D94" s="163"/>
      <c r="E94" s="38" t="str">
        <f t="shared" si="1"/>
        <v/>
      </c>
      <c r="F94" s="21"/>
      <c r="G94" s="34"/>
      <c r="H94" s="20"/>
      <c r="I94" s="22"/>
    </row>
    <row r="95" spans="1:9" ht="45" customHeight="1" x14ac:dyDescent="0.25">
      <c r="A95" s="30"/>
      <c r="B95" s="42"/>
      <c r="C95" s="45" t="str">
        <f>IF(ISBLANK(B95),"",VLOOKUP(B95,transmission_activities!$A$2:$B$62,2))</f>
        <v/>
      </c>
      <c r="D95" s="163"/>
      <c r="E95" s="38" t="str">
        <f t="shared" si="1"/>
        <v/>
      </c>
      <c r="F95" s="21"/>
      <c r="G95" s="34"/>
      <c r="H95" s="20"/>
      <c r="I95" s="22"/>
    </row>
    <row r="96" spans="1:9" ht="45" customHeight="1" x14ac:dyDescent="0.25">
      <c r="A96" s="30"/>
      <c r="B96" s="42"/>
      <c r="C96" s="45" t="str">
        <f>IF(ISBLANK(B96),"",VLOOKUP(B96,transmission_activities!$A$2:$B$62,2))</f>
        <v/>
      </c>
      <c r="D96" s="163"/>
      <c r="E96" s="38" t="str">
        <f t="shared" si="1"/>
        <v/>
      </c>
      <c r="F96" s="21"/>
      <c r="G96" s="34"/>
      <c r="H96" s="20"/>
      <c r="I96" s="22"/>
    </row>
    <row r="97" spans="1:9" ht="45" customHeight="1" x14ac:dyDescent="0.25">
      <c r="A97" s="30"/>
      <c r="B97" s="42"/>
      <c r="C97" s="45" t="str">
        <f>IF(ISBLANK(B97),"",VLOOKUP(B97,transmission_activities!$A$2:$B$62,2))</f>
        <v/>
      </c>
      <c r="D97" s="163"/>
      <c r="E97" s="38" t="str">
        <f t="shared" si="1"/>
        <v/>
      </c>
      <c r="F97" s="21"/>
      <c r="G97" s="34"/>
      <c r="H97" s="20"/>
      <c r="I97" s="22"/>
    </row>
    <row r="98" spans="1:9" ht="45" customHeight="1" x14ac:dyDescent="0.25">
      <c r="A98" s="30"/>
      <c r="B98" s="42"/>
      <c r="C98" s="45" t="str">
        <f>IF(ISBLANK(B98),"",VLOOKUP(B98,transmission_activities!$A$2:$B$62,2))</f>
        <v/>
      </c>
      <c r="D98" s="163"/>
      <c r="E98" s="38" t="str">
        <f t="shared" si="1"/>
        <v/>
      </c>
      <c r="F98" s="21"/>
      <c r="G98" s="34"/>
      <c r="H98" s="20"/>
      <c r="I98" s="22"/>
    </row>
    <row r="99" spans="1:9" ht="45" customHeight="1" x14ac:dyDescent="0.25">
      <c r="A99" s="30"/>
      <c r="B99" s="42"/>
      <c r="C99" s="45" t="str">
        <f>IF(ISBLANK(B99),"",VLOOKUP(B99,transmission_activities!$A$2:$B$62,2))</f>
        <v/>
      </c>
      <c r="D99" s="163"/>
      <c r="E99" s="38" t="str">
        <f t="shared" si="1"/>
        <v/>
      </c>
      <c r="F99" s="21"/>
      <c r="G99" s="34"/>
      <c r="H99" s="20"/>
      <c r="I99" s="22"/>
    </row>
    <row r="100" spans="1:9" ht="45" customHeight="1" x14ac:dyDescent="0.25">
      <c r="A100" s="30"/>
      <c r="B100" s="42"/>
      <c r="C100" s="45" t="str">
        <f>IF(ISBLANK(B100),"",VLOOKUP(B100,transmission_activities!$A$2:$B$62,2))</f>
        <v/>
      </c>
      <c r="D100" s="163"/>
      <c r="E100" s="38" t="str">
        <f t="shared" si="1"/>
        <v/>
      </c>
      <c r="F100" s="21"/>
      <c r="G100" s="34"/>
      <c r="H100" s="20"/>
      <c r="I100" s="22"/>
    </row>
    <row r="101" spans="1:9" ht="45" customHeight="1" x14ac:dyDescent="0.25">
      <c r="A101" s="30"/>
      <c r="B101" s="42"/>
      <c r="C101" s="45" t="str">
        <f>IF(ISBLANK(B101),"",VLOOKUP(B101,transmission_activities!$A$2:$B$62,2))</f>
        <v/>
      </c>
      <c r="D101" s="163"/>
      <c r="E101" s="38" t="str">
        <f t="shared" si="1"/>
        <v/>
      </c>
      <c r="F101" s="21"/>
      <c r="G101" s="34"/>
      <c r="H101" s="20"/>
      <c r="I101" s="22"/>
    </row>
    <row r="102" spans="1:9" ht="45" customHeight="1" x14ac:dyDescent="0.25">
      <c r="A102" s="30"/>
      <c r="B102" s="42"/>
      <c r="C102" s="45" t="str">
        <f>IF(ISBLANK(B102),"",VLOOKUP(B102,transmission_activities!$A$2:$B$62,2))</f>
        <v/>
      </c>
      <c r="D102" s="163"/>
      <c r="E102" s="38" t="str">
        <f t="shared" si="1"/>
        <v/>
      </c>
      <c r="F102" s="21"/>
      <c r="G102" s="34"/>
      <c r="H102" s="20"/>
      <c r="I102" s="22"/>
    </row>
    <row r="103" spans="1:9" ht="45" customHeight="1" thickBot="1" x14ac:dyDescent="0.3">
      <c r="A103" s="31"/>
      <c r="B103" s="47"/>
      <c r="C103" s="46" t="str">
        <f>IF(ISBLANK(B103),"",VLOOKUP(B103,transmission_activities!$A$2:$B$62,2))</f>
        <v/>
      </c>
      <c r="D103" s="164"/>
      <c r="E103" s="39" t="str">
        <f t="shared" si="1"/>
        <v/>
      </c>
      <c r="F103" s="24"/>
      <c r="G103" s="35"/>
      <c r="H103" s="23"/>
      <c r="I103" s="25"/>
    </row>
  </sheetData>
  <sheetProtection algorithmName="SHA-512" hashValue="2BFOiPn+Q6fzivGBGmNS9aZdu9P6WCj9BwerGdTvqo1g4QK+O0SsuaSEbeDT/Pf1iUBwlYagBgSCxSRT3T0ndQ==" saltValue="T4yFHB5CUN9cDP/cH5NCxg==" spinCount="100000" sheet="1" objects="1" scenarios="1"/>
  <dataValidations count="1">
    <dataValidation type="list" allowBlank="1" showInputMessage="1" showErrorMessage="1" sqref="B104:B1048576" xr:uid="{00000000-0002-0000-0000-000000000000}">
      <formula1>#REF!</formula1>
    </dataValidation>
  </dataValidations>
  <hyperlinks>
    <hyperlink ref="G1" location="'Partner Info and ToC'!A11" display="Return to Table of Contents" xr:uid="{5D1EEE6F-FB37-4CA5-B70F-1EAF12C36AA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picklists!$D$2:$D$4</xm:f>
          </x14:formula1>
          <xm:sqref>D4:D103</xm:sqref>
        </x14:dataValidation>
        <x14:dataValidation type="list" allowBlank="1" showInputMessage="1" showErrorMessage="1" xr:uid="{00000000-0002-0000-0000-000003000000}">
          <x14:formula1>
            <xm:f>picklists!$B$2:$B$6</xm:f>
          </x14:formula1>
          <xm:sqref>G4:G103</xm:sqref>
        </x14:dataValidation>
        <x14:dataValidation type="list" allowBlank="1" showInputMessage="1" showErrorMessage="1" xr:uid="{00000000-0002-0000-0000-000004000000}">
          <x14:formula1>
            <xm:f>transmission_activities!$A:$A</xm:f>
          </x14:formula1>
          <xm:sqref>B104:B1048576</xm:sqref>
        </x14:dataValidation>
        <x14:dataValidation type="list" allowBlank="1" showInputMessage="1" showErrorMessage="1" xr:uid="{00000000-0002-0000-0000-000005000000}">
          <x14:formula1>
            <xm:f>transmission_activities!$A$2:$A$62</xm:f>
          </x14:formula1>
          <xm:sqref>B4:B103</xm:sqref>
        </x14:dataValidation>
        <x14:dataValidation type="list" allowBlank="1" showInputMessage="1" showErrorMessage="1" xr:uid="{00000000-0002-0000-0000-000001000000}">
          <x14:formula1>
            <xm:f>picklists!$A$2:$A$30</xm:f>
          </x14:formula1>
          <xm:sqref>A4:A103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53FA6-D761-4934-A56A-97B212B0EA75}">
  <dimension ref="A1:H25"/>
  <sheetViews>
    <sheetView showGridLines="0" workbookViewId="0">
      <selection activeCell="B20" sqref="B20"/>
    </sheetView>
  </sheetViews>
  <sheetFormatPr defaultRowHeight="15" x14ac:dyDescent="0.25"/>
  <cols>
    <col min="1" max="1" width="36.28515625" customWidth="1"/>
    <col min="2" max="2" width="19.42578125" customWidth="1"/>
    <col min="3" max="3" width="22.28515625" bestFit="1" customWidth="1"/>
  </cols>
  <sheetData>
    <row r="1" spans="1:3" ht="16.350000000000001" x14ac:dyDescent="0.3">
      <c r="A1" s="48" t="s">
        <v>166</v>
      </c>
    </row>
    <row r="3" spans="1:3" ht="15.75" x14ac:dyDescent="0.25">
      <c r="A3" s="48" t="s">
        <v>120</v>
      </c>
    </row>
    <row r="4" spans="1:3" ht="14.25" x14ac:dyDescent="0.25">
      <c r="A4" s="10" t="s">
        <v>161</v>
      </c>
    </row>
    <row r="5" spans="1:3" ht="17.25" x14ac:dyDescent="0.25">
      <c r="A5" s="49" t="s">
        <v>177</v>
      </c>
      <c r="B5" s="50">
        <v>12200</v>
      </c>
      <c r="C5" t="s">
        <v>139</v>
      </c>
    </row>
    <row r="6" spans="1:3" ht="17.25" x14ac:dyDescent="0.25">
      <c r="A6" s="49" t="s">
        <v>172</v>
      </c>
      <c r="B6" s="51">
        <v>0.7</v>
      </c>
      <c r="C6" t="s">
        <v>140</v>
      </c>
    </row>
    <row r="8" spans="1:3" ht="16.350000000000001" x14ac:dyDescent="0.3">
      <c r="A8" s="48" t="s">
        <v>141</v>
      </c>
    </row>
    <row r="9" spans="1:3" ht="14.25" x14ac:dyDescent="0.25">
      <c r="A9" s="10" t="s">
        <v>161</v>
      </c>
    </row>
    <row r="10" spans="1:3" ht="17.25" x14ac:dyDescent="0.25">
      <c r="A10" s="49" t="s">
        <v>173</v>
      </c>
      <c r="B10" s="51">
        <v>0.23400000000000001</v>
      </c>
      <c r="C10" t="s">
        <v>142</v>
      </c>
    </row>
    <row r="11" spans="1:3" s="99" customFormat="1" ht="49.5" customHeight="1" x14ac:dyDescent="0.25">
      <c r="A11" s="144" t="s">
        <v>143</v>
      </c>
      <c r="B11" s="144"/>
      <c r="C11" s="144"/>
    </row>
    <row r="13" spans="1:3" ht="16.350000000000001" x14ac:dyDescent="0.3">
      <c r="A13" s="48" t="s">
        <v>122</v>
      </c>
    </row>
    <row r="14" spans="1:3" ht="14.25" x14ac:dyDescent="0.25">
      <c r="A14" s="10" t="s">
        <v>157</v>
      </c>
      <c r="B14" s="7" t="s">
        <v>167</v>
      </c>
    </row>
    <row r="15" spans="1:3" ht="14.25" x14ac:dyDescent="0.25">
      <c r="A15" s="92" t="s">
        <v>158</v>
      </c>
      <c r="B15" s="93">
        <v>1.37</v>
      </c>
      <c r="C15" t="s">
        <v>159</v>
      </c>
    </row>
    <row r="16" spans="1:3" ht="14.25" x14ac:dyDescent="0.25">
      <c r="A16" s="92" t="s">
        <v>160</v>
      </c>
      <c r="B16" s="94">
        <v>18.2</v>
      </c>
      <c r="C16" t="s">
        <v>159</v>
      </c>
    </row>
    <row r="18" spans="1:8" ht="14.25" x14ac:dyDescent="0.25">
      <c r="A18" s="10" t="s">
        <v>161</v>
      </c>
    </row>
    <row r="19" spans="1:8" ht="14.25" x14ac:dyDescent="0.25">
      <c r="A19" s="92" t="s">
        <v>162</v>
      </c>
      <c r="B19" s="95">
        <f>24*365</f>
        <v>8760</v>
      </c>
      <c r="C19" t="s">
        <v>163</v>
      </c>
    </row>
    <row r="20" spans="1:8" ht="14.25" customHeight="1" x14ac:dyDescent="0.25">
      <c r="A20" s="92" t="s">
        <v>164</v>
      </c>
      <c r="B20" s="96">
        <v>0.95</v>
      </c>
      <c r="C20" s="98" t="s">
        <v>165</v>
      </c>
      <c r="D20" s="97"/>
      <c r="E20" s="97"/>
      <c r="F20" s="97"/>
      <c r="G20" s="97"/>
      <c r="H20" s="97"/>
    </row>
    <row r="21" spans="1:8" ht="14.25" x14ac:dyDescent="0.25">
      <c r="C21" s="97"/>
      <c r="D21" s="97"/>
      <c r="E21" s="97"/>
      <c r="F21" s="97"/>
      <c r="G21" s="97"/>
      <c r="H21" s="97"/>
    </row>
    <row r="23" spans="1:8" ht="17.25" x14ac:dyDescent="0.25">
      <c r="A23" t="s">
        <v>174</v>
      </c>
    </row>
    <row r="24" spans="1:8" ht="17.25" x14ac:dyDescent="0.25">
      <c r="A24" t="s">
        <v>175</v>
      </c>
    </row>
    <row r="25" spans="1:8" ht="17.25" x14ac:dyDescent="0.25">
      <c r="A25" t="s">
        <v>176</v>
      </c>
    </row>
  </sheetData>
  <sheetProtection algorithmName="SHA-512" hashValue="0SYOHIk6NK3jka/Gs2pbIHeIugdEQaBS5HeFJyYxqfSQ1ukS9EaGHbFcajCol6eESWltE5EHcEBR58lR1jenOQ==" saltValue="cEVpPcTvk1NifE795uNdJA==" spinCount="100000" sheet="1" objects="1" scenarios="1"/>
  <mergeCells count="1">
    <mergeCell ref="A11:C1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2"/>
  <sheetViews>
    <sheetView workbookViewId="0">
      <selection activeCell="A2" sqref="A2"/>
    </sheetView>
  </sheetViews>
  <sheetFormatPr defaultColWidth="9.140625" defaultRowHeight="15" x14ac:dyDescent="0.25"/>
  <cols>
    <col min="1" max="1" width="70.42578125" style="53" bestFit="1" customWidth="1"/>
    <col min="2" max="16384" width="9.140625" style="53"/>
  </cols>
  <sheetData>
    <row r="1" spans="1:2" x14ac:dyDescent="0.25">
      <c r="A1" s="52" t="s">
        <v>1</v>
      </c>
      <c r="B1" s="52" t="s">
        <v>2</v>
      </c>
    </row>
    <row r="2" spans="1:2" x14ac:dyDescent="0.25">
      <c r="A2" s="54" t="s">
        <v>32</v>
      </c>
      <c r="B2" s="55">
        <v>1</v>
      </c>
    </row>
    <row r="3" spans="1:2" x14ac:dyDescent="0.25">
      <c r="A3" s="54" t="s">
        <v>33</v>
      </c>
      <c r="B3" s="55">
        <v>1</v>
      </c>
    </row>
    <row r="4" spans="1:2" x14ac:dyDescent="0.25">
      <c r="A4" s="54" t="s">
        <v>5</v>
      </c>
      <c r="B4" s="55">
        <v>10</v>
      </c>
    </row>
    <row r="5" spans="1:2" x14ac:dyDescent="0.25">
      <c r="A5" s="54" t="s">
        <v>4</v>
      </c>
      <c r="B5" s="55">
        <v>10</v>
      </c>
    </row>
    <row r="6" spans="1:2" x14ac:dyDescent="0.25">
      <c r="A6" s="54" t="s">
        <v>34</v>
      </c>
      <c r="B6" s="55">
        <v>10</v>
      </c>
    </row>
    <row r="7" spans="1:2" x14ac:dyDescent="0.25">
      <c r="A7" s="54" t="s">
        <v>3</v>
      </c>
      <c r="B7" s="55">
        <v>10</v>
      </c>
    </row>
    <row r="8" spans="1:2" x14ac:dyDescent="0.25">
      <c r="A8" s="54" t="s">
        <v>35</v>
      </c>
      <c r="B8" s="55">
        <v>10</v>
      </c>
    </row>
    <row r="9" spans="1:2" x14ac:dyDescent="0.25">
      <c r="A9" s="54" t="s">
        <v>36</v>
      </c>
      <c r="B9" s="55">
        <v>1</v>
      </c>
    </row>
    <row r="10" spans="1:2" x14ac:dyDescent="0.25">
      <c r="A10" s="54" t="s">
        <v>37</v>
      </c>
      <c r="B10" s="55">
        <v>1</v>
      </c>
    </row>
    <row r="11" spans="1:2" x14ac:dyDescent="0.25">
      <c r="A11" s="54" t="s">
        <v>38</v>
      </c>
      <c r="B11" s="55">
        <v>1</v>
      </c>
    </row>
    <row r="12" spans="1:2" x14ac:dyDescent="0.25">
      <c r="A12" s="54" t="s">
        <v>39</v>
      </c>
      <c r="B12" s="55">
        <v>1</v>
      </c>
    </row>
    <row r="13" spans="1:2" x14ac:dyDescent="0.25">
      <c r="A13" s="54" t="s">
        <v>40</v>
      </c>
      <c r="B13" s="55">
        <v>1</v>
      </c>
    </row>
    <row r="14" spans="1:2" x14ac:dyDescent="0.25">
      <c r="A14" s="54" t="s">
        <v>41</v>
      </c>
      <c r="B14" s="55">
        <v>1</v>
      </c>
    </row>
    <row r="15" spans="1:2" x14ac:dyDescent="0.25">
      <c r="A15" s="54" t="s">
        <v>6</v>
      </c>
      <c r="B15" s="55">
        <v>1</v>
      </c>
    </row>
    <row r="16" spans="1:2" x14ac:dyDescent="0.25">
      <c r="A16" s="54" t="s">
        <v>42</v>
      </c>
      <c r="B16" s="55">
        <v>1</v>
      </c>
    </row>
    <row r="17" spans="1:2" x14ac:dyDescent="0.25">
      <c r="A17" s="54" t="s">
        <v>7</v>
      </c>
      <c r="B17" s="55">
        <v>1</v>
      </c>
    </row>
    <row r="18" spans="1:2" x14ac:dyDescent="0.25">
      <c r="A18" s="54" t="s">
        <v>8</v>
      </c>
      <c r="B18" s="55">
        <v>7</v>
      </c>
    </row>
    <row r="19" spans="1:2" x14ac:dyDescent="0.25">
      <c r="A19" s="54" t="s">
        <v>9</v>
      </c>
      <c r="B19" s="55">
        <v>1</v>
      </c>
    </row>
    <row r="20" spans="1:2" x14ac:dyDescent="0.25">
      <c r="A20" s="54" t="s">
        <v>10</v>
      </c>
      <c r="B20" s="55">
        <v>1</v>
      </c>
    </row>
    <row r="21" spans="1:2" x14ac:dyDescent="0.25">
      <c r="A21" s="54" t="s">
        <v>43</v>
      </c>
      <c r="B21" s="55">
        <v>1</v>
      </c>
    </row>
    <row r="22" spans="1:2" x14ac:dyDescent="0.25">
      <c r="A22" s="54" t="s">
        <v>44</v>
      </c>
      <c r="B22" s="55">
        <v>10</v>
      </c>
    </row>
    <row r="23" spans="1:2" x14ac:dyDescent="0.25">
      <c r="A23" s="54" t="s">
        <v>45</v>
      </c>
      <c r="B23" s="55">
        <v>10</v>
      </c>
    </row>
    <row r="24" spans="1:2" x14ac:dyDescent="0.25">
      <c r="A24" s="54" t="s">
        <v>46</v>
      </c>
      <c r="B24" s="55">
        <v>10</v>
      </c>
    </row>
    <row r="25" spans="1:2" x14ac:dyDescent="0.25">
      <c r="A25" s="54" t="s">
        <v>11</v>
      </c>
      <c r="B25" s="55">
        <v>10</v>
      </c>
    </row>
    <row r="26" spans="1:2" x14ac:dyDescent="0.25">
      <c r="A26" s="54" t="s">
        <v>47</v>
      </c>
      <c r="B26" s="55">
        <v>10</v>
      </c>
    </row>
    <row r="27" spans="1:2" x14ac:dyDescent="0.25">
      <c r="A27" s="54" t="s">
        <v>12</v>
      </c>
      <c r="B27" s="55">
        <v>10</v>
      </c>
    </row>
    <row r="28" spans="1:2" x14ac:dyDescent="0.25">
      <c r="A28" s="54" t="s">
        <v>48</v>
      </c>
      <c r="B28" s="55">
        <v>10</v>
      </c>
    </row>
    <row r="29" spans="1:2" x14ac:dyDescent="0.25">
      <c r="A29" s="54" t="s">
        <v>49</v>
      </c>
      <c r="B29" s="55">
        <v>10</v>
      </c>
    </row>
    <row r="30" spans="1:2" x14ac:dyDescent="0.25">
      <c r="A30" s="54" t="s">
        <v>50</v>
      </c>
      <c r="B30" s="55">
        <v>10</v>
      </c>
    </row>
    <row r="31" spans="1:2" x14ac:dyDescent="0.25">
      <c r="A31" s="54" t="s">
        <v>51</v>
      </c>
      <c r="B31" s="55">
        <v>10</v>
      </c>
    </row>
    <row r="32" spans="1:2" x14ac:dyDescent="0.25">
      <c r="A32" s="54" t="s">
        <v>52</v>
      </c>
      <c r="B32" s="55">
        <v>10</v>
      </c>
    </row>
    <row r="33" spans="1:2" x14ac:dyDescent="0.25">
      <c r="A33" s="54" t="s">
        <v>53</v>
      </c>
      <c r="B33" s="55">
        <v>1</v>
      </c>
    </row>
    <row r="34" spans="1:2" x14ac:dyDescent="0.25">
      <c r="A34" s="54" t="s">
        <v>54</v>
      </c>
      <c r="B34" s="55">
        <v>10</v>
      </c>
    </row>
    <row r="35" spans="1:2" x14ac:dyDescent="0.25">
      <c r="A35" s="54" t="s">
        <v>55</v>
      </c>
      <c r="B35" s="55">
        <v>1</v>
      </c>
    </row>
    <row r="36" spans="1:2" x14ac:dyDescent="0.25">
      <c r="A36" s="54" t="s">
        <v>56</v>
      </c>
      <c r="B36" s="55">
        <v>1</v>
      </c>
    </row>
    <row r="37" spans="1:2" x14ac:dyDescent="0.25">
      <c r="A37" s="54" t="s">
        <v>13</v>
      </c>
      <c r="B37" s="55">
        <v>1</v>
      </c>
    </row>
    <row r="38" spans="1:2" x14ac:dyDescent="0.25">
      <c r="A38" s="54" t="s">
        <v>57</v>
      </c>
      <c r="B38" s="55">
        <v>1</v>
      </c>
    </row>
    <row r="39" spans="1:2" x14ac:dyDescent="0.25">
      <c r="A39" s="54" t="s">
        <v>14</v>
      </c>
      <c r="B39" s="55">
        <v>1</v>
      </c>
    </row>
    <row r="40" spans="1:2" x14ac:dyDescent="0.25">
      <c r="A40" s="54" t="s">
        <v>58</v>
      </c>
      <c r="B40" s="55">
        <v>1</v>
      </c>
    </row>
    <row r="41" spans="1:2" x14ac:dyDescent="0.25">
      <c r="A41" s="54" t="s">
        <v>59</v>
      </c>
      <c r="B41" s="55">
        <v>1</v>
      </c>
    </row>
    <row r="42" spans="1:2" x14ac:dyDescent="0.25">
      <c r="A42" s="54" t="s">
        <v>15</v>
      </c>
      <c r="B42" s="55">
        <v>1</v>
      </c>
    </row>
    <row r="43" spans="1:2" x14ac:dyDescent="0.25">
      <c r="A43" s="54" t="s">
        <v>16</v>
      </c>
      <c r="B43" s="55">
        <v>1</v>
      </c>
    </row>
    <row r="44" spans="1:2" x14ac:dyDescent="0.25">
      <c r="A44" s="54" t="s">
        <v>60</v>
      </c>
      <c r="B44" s="55">
        <v>10</v>
      </c>
    </row>
    <row r="45" spans="1:2" x14ac:dyDescent="0.25">
      <c r="A45" s="54" t="s">
        <v>61</v>
      </c>
      <c r="B45" s="55">
        <v>1</v>
      </c>
    </row>
    <row r="46" spans="1:2" x14ac:dyDescent="0.25">
      <c r="A46" s="54" t="s">
        <v>62</v>
      </c>
      <c r="B46" s="55">
        <v>1</v>
      </c>
    </row>
    <row r="47" spans="1:2" x14ac:dyDescent="0.25">
      <c r="A47" s="54" t="s">
        <v>17</v>
      </c>
      <c r="B47" s="55">
        <v>1</v>
      </c>
    </row>
    <row r="48" spans="1:2" x14ac:dyDescent="0.25">
      <c r="A48" s="54" t="s">
        <v>63</v>
      </c>
      <c r="B48" s="55">
        <v>10</v>
      </c>
    </row>
    <row r="49" spans="1:2" x14ac:dyDescent="0.25">
      <c r="A49" s="54" t="s">
        <v>64</v>
      </c>
      <c r="B49" s="55">
        <v>10</v>
      </c>
    </row>
    <row r="50" spans="1:2" x14ac:dyDescent="0.25">
      <c r="A50" s="54" t="s">
        <v>65</v>
      </c>
      <c r="B50" s="55">
        <v>10</v>
      </c>
    </row>
    <row r="51" spans="1:2" x14ac:dyDescent="0.25">
      <c r="A51" s="54" t="s">
        <v>66</v>
      </c>
      <c r="B51" s="55">
        <v>1</v>
      </c>
    </row>
    <row r="52" spans="1:2" x14ac:dyDescent="0.25">
      <c r="A52" s="54" t="s">
        <v>67</v>
      </c>
      <c r="B52" s="55">
        <v>10</v>
      </c>
    </row>
    <row r="53" spans="1:2" x14ac:dyDescent="0.25">
      <c r="A53" s="54" t="s">
        <v>68</v>
      </c>
      <c r="B53" s="55">
        <v>1</v>
      </c>
    </row>
    <row r="54" spans="1:2" x14ac:dyDescent="0.25">
      <c r="A54" s="54" t="s">
        <v>69</v>
      </c>
      <c r="B54" s="55">
        <v>1</v>
      </c>
    </row>
    <row r="55" spans="1:2" x14ac:dyDescent="0.25">
      <c r="A55" s="54" t="s">
        <v>18</v>
      </c>
      <c r="B55" s="55">
        <v>1</v>
      </c>
    </row>
    <row r="56" spans="1:2" x14ac:dyDescent="0.25">
      <c r="A56" s="54" t="s">
        <v>19</v>
      </c>
      <c r="B56" s="55">
        <v>10</v>
      </c>
    </row>
    <row r="57" spans="1:2" x14ac:dyDescent="0.25">
      <c r="A57" s="54" t="s">
        <v>70</v>
      </c>
      <c r="B57" s="55">
        <v>1</v>
      </c>
    </row>
    <row r="58" spans="1:2" x14ac:dyDescent="0.25">
      <c r="A58" s="54" t="s">
        <v>20</v>
      </c>
      <c r="B58" s="55">
        <v>1</v>
      </c>
    </row>
    <row r="59" spans="1:2" x14ac:dyDescent="0.25">
      <c r="A59" s="54" t="s">
        <v>71</v>
      </c>
      <c r="B59" s="55">
        <v>1</v>
      </c>
    </row>
    <row r="60" spans="1:2" x14ac:dyDescent="0.25">
      <c r="A60" s="54" t="s">
        <v>72</v>
      </c>
      <c r="B60" s="55">
        <v>20</v>
      </c>
    </row>
    <row r="61" spans="1:2" x14ac:dyDescent="0.25">
      <c r="A61" s="54" t="s">
        <v>73</v>
      </c>
      <c r="B61" s="55">
        <v>1</v>
      </c>
    </row>
    <row r="62" spans="1:2" x14ac:dyDescent="0.25">
      <c r="A62" s="54" t="s">
        <v>21</v>
      </c>
      <c r="B62" s="55">
        <v>1</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0"/>
  <sheetViews>
    <sheetView workbookViewId="0">
      <selection activeCell="A3" sqref="A3"/>
    </sheetView>
  </sheetViews>
  <sheetFormatPr defaultRowHeight="15" x14ac:dyDescent="0.25"/>
  <cols>
    <col min="2" max="2" width="42.140625" bestFit="1" customWidth="1"/>
    <col min="3" max="3" width="9.7109375" bestFit="1" customWidth="1"/>
    <col min="4" max="4" width="15" bestFit="1" customWidth="1"/>
    <col min="5" max="5" width="61" customWidth="1"/>
  </cols>
  <sheetData>
    <row r="1" spans="1:5" x14ac:dyDescent="0.25">
      <c r="A1" t="s">
        <v>22</v>
      </c>
      <c r="B1" t="s">
        <v>0</v>
      </c>
      <c r="C1" t="s">
        <v>23</v>
      </c>
      <c r="D1" t="s">
        <v>27</v>
      </c>
      <c r="E1" s="18" t="s">
        <v>93</v>
      </c>
    </row>
    <row r="2" spans="1:5" x14ac:dyDescent="0.25">
      <c r="A2">
        <v>2018</v>
      </c>
      <c r="B2" t="s">
        <v>144</v>
      </c>
      <c r="C2">
        <v>3</v>
      </c>
      <c r="D2" t="s">
        <v>24</v>
      </c>
      <c r="E2" t="s">
        <v>94</v>
      </c>
    </row>
    <row r="3" spans="1:5" x14ac:dyDescent="0.25">
      <c r="A3">
        <v>2017</v>
      </c>
      <c r="B3" t="s">
        <v>145</v>
      </c>
      <c r="D3" t="s">
        <v>25</v>
      </c>
      <c r="E3" t="s">
        <v>95</v>
      </c>
    </row>
    <row r="4" spans="1:5" x14ac:dyDescent="0.25">
      <c r="A4">
        <v>2016</v>
      </c>
      <c r="B4" t="s">
        <v>146</v>
      </c>
      <c r="D4" t="s">
        <v>26</v>
      </c>
      <c r="E4" t="s">
        <v>134</v>
      </c>
    </row>
    <row r="5" spans="1:5" x14ac:dyDescent="0.25">
      <c r="A5">
        <v>2015</v>
      </c>
      <c r="B5" t="s">
        <v>147</v>
      </c>
      <c r="E5" t="s">
        <v>135</v>
      </c>
    </row>
    <row r="6" spans="1:5" x14ac:dyDescent="0.25">
      <c r="A6">
        <v>2014</v>
      </c>
      <c r="B6" t="s">
        <v>148</v>
      </c>
      <c r="E6" t="s">
        <v>96</v>
      </c>
    </row>
    <row r="7" spans="1:5" x14ac:dyDescent="0.25">
      <c r="A7">
        <v>2013</v>
      </c>
      <c r="E7" t="s">
        <v>136</v>
      </c>
    </row>
    <row r="8" spans="1:5" x14ac:dyDescent="0.25">
      <c r="A8">
        <v>2012</v>
      </c>
      <c r="E8" t="s">
        <v>97</v>
      </c>
    </row>
    <row r="9" spans="1:5" x14ac:dyDescent="0.25">
      <c r="A9">
        <v>2011</v>
      </c>
      <c r="E9" t="s">
        <v>98</v>
      </c>
    </row>
    <row r="10" spans="1:5" x14ac:dyDescent="0.25">
      <c r="A10">
        <v>2010</v>
      </c>
      <c r="E10" t="s">
        <v>99</v>
      </c>
    </row>
    <row r="11" spans="1:5" x14ac:dyDescent="0.25">
      <c r="A11">
        <v>2009</v>
      </c>
      <c r="E11" t="s">
        <v>100</v>
      </c>
    </row>
    <row r="12" spans="1:5" x14ac:dyDescent="0.25">
      <c r="A12">
        <v>2008</v>
      </c>
      <c r="E12" t="s">
        <v>101</v>
      </c>
    </row>
    <row r="13" spans="1:5" x14ac:dyDescent="0.25">
      <c r="A13">
        <v>2007</v>
      </c>
      <c r="E13" t="s">
        <v>102</v>
      </c>
    </row>
    <row r="14" spans="1:5" x14ac:dyDescent="0.25">
      <c r="A14">
        <v>2006</v>
      </c>
      <c r="E14" t="s">
        <v>103</v>
      </c>
    </row>
    <row r="15" spans="1:5" x14ac:dyDescent="0.25">
      <c r="A15">
        <v>2005</v>
      </c>
      <c r="E15" t="s">
        <v>104</v>
      </c>
    </row>
    <row r="16" spans="1:5" x14ac:dyDescent="0.25">
      <c r="A16">
        <v>2004</v>
      </c>
      <c r="E16" t="s">
        <v>105</v>
      </c>
    </row>
    <row r="17" spans="1:5" x14ac:dyDescent="0.25">
      <c r="A17">
        <v>2003</v>
      </c>
      <c r="E17" t="s">
        <v>106</v>
      </c>
    </row>
    <row r="18" spans="1:5" x14ac:dyDescent="0.25">
      <c r="A18">
        <v>2002</v>
      </c>
      <c r="E18" t="s">
        <v>107</v>
      </c>
    </row>
    <row r="19" spans="1:5" x14ac:dyDescent="0.25">
      <c r="A19">
        <v>2001</v>
      </c>
      <c r="E19" t="s">
        <v>137</v>
      </c>
    </row>
    <row r="20" spans="1:5" x14ac:dyDescent="0.25">
      <c r="A20">
        <v>2000</v>
      </c>
      <c r="E20" t="s">
        <v>108</v>
      </c>
    </row>
    <row r="21" spans="1:5" x14ac:dyDescent="0.25">
      <c r="A21">
        <v>1999</v>
      </c>
      <c r="E21" t="s">
        <v>109</v>
      </c>
    </row>
    <row r="22" spans="1:5" x14ac:dyDescent="0.25">
      <c r="A22">
        <v>1998</v>
      </c>
      <c r="E22" t="s">
        <v>138</v>
      </c>
    </row>
    <row r="23" spans="1:5" x14ac:dyDescent="0.25">
      <c r="A23">
        <v>1997</v>
      </c>
      <c r="E23" t="s">
        <v>110</v>
      </c>
    </row>
    <row r="24" spans="1:5" x14ac:dyDescent="0.25">
      <c r="A24">
        <v>1996</v>
      </c>
      <c r="E24" t="s">
        <v>111</v>
      </c>
    </row>
    <row r="25" spans="1:5" x14ac:dyDescent="0.25">
      <c r="A25">
        <v>1995</v>
      </c>
      <c r="E25" s="5"/>
    </row>
    <row r="26" spans="1:5" x14ac:dyDescent="0.25">
      <c r="A26">
        <v>1994</v>
      </c>
      <c r="E26" s="5"/>
    </row>
    <row r="27" spans="1:5" x14ac:dyDescent="0.25">
      <c r="A27">
        <v>1993</v>
      </c>
      <c r="E27" s="5"/>
    </row>
    <row r="28" spans="1:5" x14ac:dyDescent="0.25">
      <c r="A28">
        <v>1992</v>
      </c>
      <c r="E28" s="5"/>
    </row>
    <row r="29" spans="1:5" x14ac:dyDescent="0.25">
      <c r="A29">
        <v>1991</v>
      </c>
      <c r="E29" s="5"/>
    </row>
    <row r="30" spans="1:5" x14ac:dyDescent="0.25">
      <c r="A30">
        <v>1990</v>
      </c>
      <c r="E30" s="5"/>
    </row>
    <row r="31" spans="1:5" x14ac:dyDescent="0.25">
      <c r="E31" s="5"/>
    </row>
    <row r="32" spans="1:5" x14ac:dyDescent="0.25">
      <c r="E32" s="5"/>
    </row>
    <row r="33" spans="5:5" x14ac:dyDescent="0.25">
      <c r="E33" s="5"/>
    </row>
    <row r="34" spans="5:5" x14ac:dyDescent="0.25">
      <c r="E34" s="5"/>
    </row>
    <row r="35" spans="5:5" x14ac:dyDescent="0.25">
      <c r="E35" s="5"/>
    </row>
    <row r="36" spans="5:5" x14ac:dyDescent="0.25">
      <c r="E36" s="5"/>
    </row>
    <row r="37" spans="5:5" x14ac:dyDescent="0.25">
      <c r="E37" s="5"/>
    </row>
    <row r="38" spans="5:5" x14ac:dyDescent="0.25">
      <c r="E38" s="5"/>
    </row>
    <row r="39" spans="5:5" x14ac:dyDescent="0.25">
      <c r="E39" s="5"/>
    </row>
    <row r="40" spans="5:5" x14ac:dyDescent="0.25">
      <c r="E40" s="5"/>
    </row>
    <row r="41" spans="5:5" x14ac:dyDescent="0.25">
      <c r="E41" s="5"/>
    </row>
    <row r="42" spans="5:5" x14ac:dyDescent="0.25">
      <c r="E42" s="5"/>
    </row>
    <row r="43" spans="5:5" x14ac:dyDescent="0.25">
      <c r="E43" s="5"/>
    </row>
    <row r="44" spans="5:5" x14ac:dyDescent="0.25">
      <c r="E44" s="5"/>
    </row>
    <row r="45" spans="5:5" x14ac:dyDescent="0.25">
      <c r="E45" s="5"/>
    </row>
    <row r="46" spans="5:5" x14ac:dyDescent="0.25">
      <c r="E46" s="5"/>
    </row>
    <row r="47" spans="5:5" x14ac:dyDescent="0.25">
      <c r="E47" s="5"/>
    </row>
    <row r="48" spans="5:5" x14ac:dyDescent="0.25">
      <c r="E48" s="5"/>
    </row>
    <row r="49" spans="5:5" x14ac:dyDescent="0.25">
      <c r="E49" s="5"/>
    </row>
    <row r="50" spans="5:5" x14ac:dyDescent="0.25">
      <c r="E50" s="5"/>
    </row>
  </sheetData>
  <sheetProtection algorithmName="SHA-512" hashValue="BczJ8Ylph7C5vwbTujupH5leaFpLOR749G4wda6JxIM0iNatTKCguSrMVUN1/aS0UN/iIshmhL9u5057bvTzzg==" saltValue="99YZxB6sIdA4xNUsp230gA==" spinCount="100000" sheet="1" objects="1" scenarios="1"/>
  <sortState ref="A2:A30">
    <sortCondition descending="1" ref="A2:A30"/>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2018-10-26T17:55:20+00:00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B1445235E009964F93632A5B1F5FE824" ma:contentTypeVersion="8" ma:contentTypeDescription="Create a new document." ma:contentTypeScope="" ma:versionID="2561cfffd45ffc4009fd72d5f9ba74e6">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562d4bea-6953-4de6-9541-fbb924e4b9c5" xmlns:ns6="7d8dd676-26ca-4e08-b90f-b4e0026a58ac" targetNamespace="http://schemas.microsoft.com/office/2006/metadata/properties" ma:root="true" ma:fieldsID="0b766806bea8d9f305bec723c3f6385c" ns1:_="" ns2:_="" ns3:_="" ns4:_="" ns5:_="" ns6:_="">
    <xsd:import namespace="http://schemas.microsoft.com/sharepoint/v3"/>
    <xsd:import namespace="4ffa91fb-a0ff-4ac5-b2db-65c790d184a4"/>
    <xsd:import namespace="http://schemas.microsoft.com/sharepoint.v3"/>
    <xsd:import namespace="http://schemas.microsoft.com/sharepoint/v3/fields"/>
    <xsd:import namespace="562d4bea-6953-4de6-9541-fbb924e4b9c5"/>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2d4bea-6953-4de6-9541-fbb924e4b9c5"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84F3D4-3E0A-4250-9600-43951D113C80}">
  <ds:schemaRefs>
    <ds:schemaRef ds:uri="http://schemas.openxmlformats.org/package/2006/metadata/core-properties"/>
    <ds:schemaRef ds:uri="4ffa91fb-a0ff-4ac5-b2db-65c790d184a4"/>
    <ds:schemaRef ds:uri="http://schemas.microsoft.com/sharepoint.v3"/>
    <ds:schemaRef ds:uri="http://purl.org/dc/terms/"/>
    <ds:schemaRef ds:uri="http://purl.org/dc/dcmitype/"/>
    <ds:schemaRef ds:uri="http://schemas.microsoft.com/sharepoint/v3"/>
    <ds:schemaRef ds:uri="http://schemas.microsoft.com/office/infopath/2007/PartnerControls"/>
    <ds:schemaRef ds:uri="http://purl.org/dc/elements/1.1/"/>
    <ds:schemaRef ds:uri="http://www.w3.org/XML/1998/namespace"/>
    <ds:schemaRef ds:uri="http://schemas.microsoft.com/office/2006/documentManagement/types"/>
    <ds:schemaRef ds:uri="7d8dd676-26ca-4e08-b90f-b4e0026a58ac"/>
    <ds:schemaRef ds:uri="562d4bea-6953-4de6-9541-fbb924e4b9c5"/>
    <ds:schemaRef ds:uri="http://schemas.microsoft.com/sharepoint/v3/fields"/>
    <ds:schemaRef ds:uri="http://schemas.microsoft.com/office/2006/metadata/properties"/>
  </ds:schemaRefs>
</ds:datastoreItem>
</file>

<file path=customXml/itemProps2.xml><?xml version="1.0" encoding="utf-8"?>
<ds:datastoreItem xmlns:ds="http://schemas.openxmlformats.org/officeDocument/2006/customXml" ds:itemID="{A11F8BFA-9E1B-43A8-99B9-3DB8C00E5DCF}">
  <ds:schemaRefs>
    <ds:schemaRef ds:uri="http://schemas.microsoft.com/sharepoint/v3/contenttype/forms"/>
  </ds:schemaRefs>
</ds:datastoreItem>
</file>

<file path=customXml/itemProps3.xml><?xml version="1.0" encoding="utf-8"?>
<ds:datastoreItem xmlns:ds="http://schemas.openxmlformats.org/officeDocument/2006/customXml" ds:itemID="{5448D120-48C3-49DF-A9BB-29C572A65AEA}">
  <ds:schemaRefs>
    <ds:schemaRef ds:uri="Microsoft.SharePoint.Taxonomy.ContentTypeSync"/>
  </ds:schemaRefs>
</ds:datastoreItem>
</file>

<file path=customXml/itemProps4.xml><?xml version="1.0" encoding="utf-8"?>
<ds:datastoreItem xmlns:ds="http://schemas.openxmlformats.org/officeDocument/2006/customXml" ds:itemID="{812CD917-C511-4A84-AAF7-2531ECEDC3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562d4bea-6953-4de6-9541-fbb924e4b9c5"/>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Partner Info and ToC</vt:lpstr>
      <vt:lpstr>Compressor Engines</vt:lpstr>
      <vt:lpstr>Equipment Leaks</vt:lpstr>
      <vt:lpstr>Pneumatic Controllers</vt:lpstr>
      <vt:lpstr>Additional Activities</vt:lpstr>
      <vt:lpstr>references</vt:lpstr>
      <vt:lpstr>transmission_activities</vt:lpstr>
      <vt:lpstr>picklists</vt:lpstr>
      <vt:lpstr>Average_Annual_Leak_Rate_per_Facility</vt:lpstr>
      <vt:lpstr>Average_hourly_reduction_potential</vt:lpstr>
      <vt:lpstr>default_CH4_content</vt:lpstr>
      <vt:lpstr>default_hours</vt:lpstr>
      <vt:lpstr>Efficiency</vt:lpstr>
      <vt:lpstr>partners</vt:lpstr>
      <vt:lpstr>pneumatic_highbleed_EF</vt:lpstr>
      <vt:lpstr>pneumatic_lowbleed_EF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Bachman, Chris</dc:creator>
  <cp:lastModifiedBy>Bachman, Chris</cp:lastModifiedBy>
  <cp:lastPrinted>2018-12-18T17:12:20Z</cp:lastPrinted>
  <dcterms:created xsi:type="dcterms:W3CDTF">2018-04-06T15:54:18Z</dcterms:created>
  <dcterms:modified xsi:type="dcterms:W3CDTF">2018-12-19T12:57:18Z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0x010100B1445235E009964F93632A5B1F5FE824</vt:lpwstr>
  </property>
  <property fmtid="{D5CDD505-2E9C-101B-9397-08002B2CF9AE}" pid="3" name="TaxKeyword">
    <vt:lpwstr/>
  </property>
  <property fmtid="{D5CDD505-2E9C-101B-9397-08002B2CF9AE}" pid="4" name="Document Type">
    <vt:lpwstr/>
  </property>
  <property fmtid="{D5CDD505-2E9C-101B-9397-08002B2CF9AE}" pid="5" name="EPA Subject">
    <vt:lpwstr/>
  </property>
</Properties>
</file>