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C:\Users\chris.bachman\Desktop\Excel Forms\"/>
    </mc:Choice>
  </mc:AlternateContent>
  <xr:revisionPtr revIDLastSave="0" documentId="10_ncr:100000_{DA79EB9B-1214-4802-BFFE-1C56E2B36E30}" xr6:coauthVersionLast="31" xr6:coauthVersionMax="40" xr10:uidLastSave="{00000000-0000-0000-0000-000000000000}"/>
  <workbookProtection workbookAlgorithmName="SHA-512" workbookHashValue="rBkz/XuSq0DEhI4sgn46gz7c5UqOA1bqE4EytgQBu0wEv74fQxRHDhpkBIMMZroHFR8xNkmjNeMsNhpRh6BZLg==" workbookSaltValue="3d7gXxKRxB4pciYkWflR6w==" workbookSpinCount="100000" lockStructure="1"/>
  <bookViews>
    <workbookView xWindow="0" yWindow="0" windowWidth="17385" windowHeight="5970" xr2:uid="{00000000-000D-0000-FFFF-FFFF00000000}"/>
  </bookViews>
  <sheets>
    <sheet name="Partner Info and ToC" sheetId="7" r:id="rId1"/>
    <sheet name="Equipment Leaks" sheetId="6" r:id="rId2"/>
    <sheet name="Mains" sheetId="5" r:id="rId3"/>
    <sheet name="Services" sheetId="14" r:id="rId4"/>
    <sheet name="Additional Activities" sheetId="12" r:id="rId5"/>
    <sheet name="references" sheetId="10" r:id="rId6"/>
    <sheet name="distribution_activities" sheetId="4" state="hidden" r:id="rId7"/>
    <sheet name="picklists" sheetId="2" state="hidden" r:id="rId8"/>
  </sheets>
  <definedNames>
    <definedName name="calc_methodologies">picklists!$B$2:$B$6</definedName>
    <definedName name="dist_addl_activities">distribution_activities!$A$2:$A$32</definedName>
    <definedName name="distribution_partners">picklists!$F$2:$F$47</definedName>
    <definedName name="MAINS_CI_Plastic">references!$B$14</definedName>
    <definedName name="MAINS_CI_PS">references!$B$13</definedName>
    <definedName name="MAINS_UPS_Plastic">references!$C$14</definedName>
    <definedName name="MAINS_UPS_PS">references!$C$13</definedName>
    <definedName name="_xlnm.Print_Area" localSheetId="0">'Partner Info and ToC'!$A$1:$C$24</definedName>
    <definedName name="SERVICES_CI_CU">references!$B$17</definedName>
    <definedName name="SERVICES_CI_Plastic">references!$B$16</definedName>
    <definedName name="SERVICES_CI_PS">references!$B$15</definedName>
    <definedName name="SERVICES_UPS_CU">references!$C$17</definedName>
    <definedName name="SERVICES_UPS_Plastic">references!$C$16</definedName>
    <definedName name="SERVICES_UPS_PS">references!$C$15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2" l="1"/>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4" i="12"/>
  <c r="J104" i="14" l="1"/>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0" i="14"/>
  <c r="J9" i="14"/>
  <c r="J8" i="14"/>
  <c r="J7" i="14"/>
  <c r="J6" i="14"/>
  <c r="J5" i="14"/>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E103" i="12" l="1"/>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5" i="6"/>
  <c r="C7" i="10" l="1"/>
  <c r="C17" i="10" s="1"/>
  <c r="C10" i="10"/>
  <c r="C9" i="10"/>
  <c r="C8" i="10"/>
  <c r="B7" i="10"/>
  <c r="C14" i="10" s="1"/>
  <c r="B9" i="10"/>
  <c r="B8" i="10"/>
  <c r="B13" i="10" s="1"/>
  <c r="B6" i="10"/>
  <c r="B14" i="10"/>
  <c r="C13" i="10" l="1"/>
  <c r="C15" i="10"/>
  <c r="C6" i="10"/>
  <c r="C16" i="10"/>
  <c r="B16" i="10"/>
  <c r="B17" i="10" l="1"/>
  <c r="B1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Menassian, Sarah</author>
  </authors>
  <commentList>
    <comment ref="B4" authorId="0" shapeId="0" xr:uid="{00000000-0006-0000-0500-000001000000}">
      <text>
        <r>
          <rPr>
            <b/>
            <sz val="9"/>
            <color indexed="81"/>
            <rFont val="Tahoma"/>
            <family val="2"/>
          </rPr>
          <t>Menassian, Sarah:</t>
        </r>
        <r>
          <rPr>
            <sz val="9"/>
            <color indexed="81"/>
            <rFont val="Tahoma"/>
            <family val="2"/>
          </rPr>
          <t xml:space="preserve">
Subpart W factors are in scf/hour/miles or count, converted to Mcf/hour/miles or count</t>
        </r>
      </text>
    </comment>
    <comment ref="C6" authorId="0" shapeId="0" xr:uid="{00000000-0006-0000-0500-000002000000}">
      <text>
        <r>
          <rPr>
            <b/>
            <sz val="9"/>
            <color indexed="81"/>
            <rFont val="Tahoma"/>
            <family val="2"/>
          </rPr>
          <t>Menassian, Sarah:</t>
        </r>
        <r>
          <rPr>
            <sz val="9"/>
            <color indexed="81"/>
            <rFont val="Tahoma"/>
            <family val="2"/>
          </rPr>
          <t xml:space="preserve">
UPS is used as a proxy
</t>
        </r>
      </text>
    </comment>
  </commentList>
</comments>
</file>

<file path=xl/sharedStrings.xml><?xml version="1.0" encoding="utf-8"?>
<sst xmlns="http://schemas.openxmlformats.org/spreadsheetml/2006/main" count="200" uniqueCount="181">
  <si>
    <t>Partner Name</t>
  </si>
  <si>
    <t>Reporting Year</t>
  </si>
  <si>
    <t>Distribution Emission Sources</t>
  </si>
  <si>
    <t>Data Reported</t>
  </si>
  <si>
    <t>Information</t>
  </si>
  <si>
    <t>Additional Distribution Activities</t>
  </si>
  <si>
    <t>Return to Table of Contents</t>
  </si>
  <si>
    <t>Year</t>
  </si>
  <si>
    <t>Cast Iron Mains - Miles</t>
  </si>
  <si>
    <t>Unprotected Steel Mains - Miles</t>
  </si>
  <si>
    <t>Cast Iron Services  - Count</t>
  </si>
  <si>
    <t>Unprotected Steel Services  - Count</t>
  </si>
  <si>
    <t>Calculated Total Methane Emission Reductions
(Mcf/yr)</t>
  </si>
  <si>
    <t>Cast iron replaced with plastic</t>
  </si>
  <si>
    <t>Cast iron replaced with protected steel</t>
  </si>
  <si>
    <t>Cast iron rehabilitated with plastic liners</t>
  </si>
  <si>
    <t>Unprotected steel replaced with plastic</t>
  </si>
  <si>
    <t>Unprotected steel cathodically protected or replaced with protected steel</t>
  </si>
  <si>
    <t>Unprotected steel rehabilitated with plastic liners</t>
  </si>
  <si>
    <t>Cast iron replaced with copper</t>
  </si>
  <si>
    <t>Cast iron reconditioned with plastic liners</t>
  </si>
  <si>
    <t>Unprotected steel replaced with protected steel</t>
  </si>
  <si>
    <t>Unprotected steel replaced with copper</t>
  </si>
  <si>
    <t>Unprotected steel reconditioned with plastic liners</t>
  </si>
  <si>
    <t>Total Number of Surveys Conducted</t>
  </si>
  <si>
    <t>Total Number of Leaks Found</t>
  </si>
  <si>
    <t>Total Number of Leaks Repaired</t>
  </si>
  <si>
    <t>Total Number of Facilities at Which Leaks Repaired</t>
  </si>
  <si>
    <t>Calculated Total Methane Emission Reduction based on default values
{[Total Number of Facilities at Which Leaks Repaired]x[1,700 Average Annual Leak Rate per Facility at 70% Efficiency]}</t>
  </si>
  <si>
    <t>Total Methane Emission Reduction Based on Actual Field Measurement or Other Assumptions
(Mcf/yr)</t>
  </si>
  <si>
    <t>Start Year</t>
  </si>
  <si>
    <t>Automatically calculate ongoing reductions (if Sunset Years &gt;1)?</t>
  </si>
  <si>
    <t>End Year</t>
  </si>
  <si>
    <t>Total Methane Emission Reduction 
(Mcf/yr)</t>
  </si>
  <si>
    <t>Basis for Emission Reduction Estimate</t>
  </si>
  <si>
    <t>DI&amp;M at compressor stations (non-mainline transmission)</t>
  </si>
  <si>
    <t>Mains and Services</t>
  </si>
  <si>
    <t>Emission factors</t>
  </si>
  <si>
    <t>Source: 40 CFR Part 98, Subpart W, Table W-7</t>
  </si>
  <si>
    <t>Mains (mcf/yr/mile)</t>
  </si>
  <si>
    <t>Services (mcf/yr/count)</t>
  </si>
  <si>
    <t>Cast Iron</t>
  </si>
  <si>
    <t>Unprotected Steel</t>
  </si>
  <si>
    <t>Protected Steel</t>
  </si>
  <si>
    <t>Plastic</t>
  </si>
  <si>
    <t>Copper</t>
  </si>
  <si>
    <t>NA</t>
  </si>
  <si>
    <t>Cast Iron Replaced</t>
  </si>
  <si>
    <t>UPS Replaced</t>
  </si>
  <si>
    <t>MAINS Protected Steel</t>
  </si>
  <si>
    <t>MAINS Plastic</t>
  </si>
  <si>
    <t>SERVICES Protected Steel</t>
  </si>
  <si>
    <t>SERVICES Plastic</t>
  </si>
  <si>
    <t>SERVICES Copper</t>
  </si>
  <si>
    <t>Years</t>
  </si>
  <si>
    <t>Gas Value</t>
  </si>
  <si>
    <t>AutoCalcSunset</t>
  </si>
  <si>
    <t>BMP Basis for Emission Reduction Estimate</t>
  </si>
  <si>
    <t>Measurement data</t>
  </si>
  <si>
    <t>Yes</t>
  </si>
  <si>
    <t>Actual field measurement</t>
  </si>
  <si>
    <t>Engineering calculations</t>
  </si>
  <si>
    <t>No</t>
  </si>
  <si>
    <t>Calculation using default</t>
  </si>
  <si>
    <t>Equipment Leaks</t>
  </si>
  <si>
    <t>Modeling</t>
  </si>
  <si>
    <t>N/A</t>
  </si>
  <si>
    <t>Other</t>
  </si>
  <si>
    <t>Emission factor</t>
  </si>
  <si>
    <t>Other (specify)</t>
  </si>
  <si>
    <t>Activity Name</t>
  </si>
  <si>
    <t>Sunset</t>
  </si>
  <si>
    <t>Inject blowdown gas into low pressure mains or fuel gas system</t>
  </si>
  <si>
    <t>Redesign blowdown/alter ESD practices</t>
  </si>
  <si>
    <t>Use hot taps for in-service pipeline connections</t>
  </si>
  <si>
    <t>Use pipeline pump-down techniques to lower gas line pressure</t>
  </si>
  <si>
    <t>DI&amp;M: increase frequency of leak surveys</t>
  </si>
  <si>
    <t>DI&amp;M: survey and repair leaks</t>
  </si>
  <si>
    <t>Convert natural gas-driven chemical pumps</t>
  </si>
  <si>
    <t>Convert natural gas-fired generator to solar power</t>
  </si>
  <si>
    <t>Convert pneumatic devices to mechanical/electronic</t>
  </si>
  <si>
    <t>Convert to instrument air systems</t>
  </si>
  <si>
    <t>Eliminate unnecessary equipment and/or systems</t>
  </si>
  <si>
    <t>Identify and Replace High-Bleed Pneumatic Devices</t>
  </si>
  <si>
    <t>Improve measurement systems to track gas loss</t>
  </si>
  <si>
    <t>Improve system design/operation</t>
  </si>
  <si>
    <t>Install electric motor starters</t>
  </si>
  <si>
    <t>Install excess flow valves</t>
  </si>
  <si>
    <t>Install flares</t>
  </si>
  <si>
    <t>Install overpressure protection system</t>
  </si>
  <si>
    <t>Reduce gas venting with fewer compressor startups and improved ignition</t>
  </si>
  <si>
    <t>Reduce/downgrade system pressure</t>
  </si>
  <si>
    <t>Reduced emissions through third-party damage prevention</t>
  </si>
  <si>
    <t>Re-inject CNG cylinder test gas</t>
  </si>
  <si>
    <t>Replace compressor rod packing systems</t>
  </si>
  <si>
    <t>Reroute dehydrator/tank vents to flare or station suction</t>
  </si>
  <si>
    <t>Retighten LNG pump seals</t>
  </si>
  <si>
    <t>Test and repair pressure safety valves</t>
  </si>
  <si>
    <t>Test gate station pressure relief valves with nitrogen</t>
  </si>
  <si>
    <t>Use add-on controls to reduce emissions from pneumatics</t>
  </si>
  <si>
    <t>Use automated systems to reduce pressure</t>
  </si>
  <si>
    <t>Use no-blow insertion fittings</t>
  </si>
  <si>
    <t>mcf/yr</t>
  </si>
  <si>
    <t>percent (expressed as decimal)</t>
  </si>
  <si>
    <t>Replacement factors</t>
  </si>
  <si>
    <t>"replacement factors" calculated as the difference between emission factors for the original and replacement pipeline material</t>
  </si>
  <si>
    <t>Select the Activity</t>
  </si>
  <si>
    <t>Eligible Sunset Years 
for this Activity</t>
  </si>
  <si>
    <t>Services</t>
  </si>
  <si>
    <t>Distribution Services</t>
  </si>
  <si>
    <t>Distribution Mains</t>
  </si>
  <si>
    <t>Mains</t>
  </si>
  <si>
    <t>Directed inspection and maintenance at gate stations and surface facilities</t>
  </si>
  <si>
    <t>Replacement of Cast Iron (CI) and Unprotected Steel (UPS) Mains with Plastic and Protected Steel, or rehabilitation of CI &amp; UPS with plastic liners/inserts</t>
  </si>
  <si>
    <t>Replacement of Cast Iron (CI) and Unprotected Steel (UPS) Services with Plastic and Protected Steel, or rehabilitation of CI &amp; UPS with plastic liners/inserts</t>
  </si>
  <si>
    <t>Calculation Method: Default or Other?</t>
  </si>
  <si>
    <t>Natural Gas STAR Annual Report - Distribution Segment</t>
  </si>
  <si>
    <t>Use this tab to report all other methane reductions in the Distribution segment. You will be able to select the technology/practice used from the list of Natural Gas STAR Partner Reported Opportunities. If the activity you are reporting is not included in the list, please contact EPA at GasSTAR@epa.gov</t>
  </si>
  <si>
    <r>
      <t>FORM VERSION: REPORTING SEASON 20</t>
    </r>
    <r>
      <rPr>
        <i/>
        <sz val="11"/>
        <color rgb="FFFF0000"/>
        <rFont val="Calibri"/>
        <family val="2"/>
        <scheme val="minor"/>
      </rPr>
      <t>XX</t>
    </r>
  </si>
  <si>
    <t>Use the Table of Contents below to navigate to the different tabs of the form. You can use column B to indicate if you reported data on a specific tab.</t>
  </si>
  <si>
    <t>Partner List</t>
  </si>
  <si>
    <t>Alabama Gas Company</t>
  </si>
  <si>
    <t>Baltimore Gas and Electric Company (an Exelon Company)</t>
  </si>
  <si>
    <t>Black Hills Energy</t>
  </si>
  <si>
    <t>CenterPoint Energy Minnesota Gas</t>
  </si>
  <si>
    <t>Citizens Energy Group</t>
  </si>
  <si>
    <t>Columbia Gas of Kentucky, Inc. (a NiSource Company)</t>
  </si>
  <si>
    <t>Columbia Gas of Maryland, Inc. (a NiSource Company)</t>
  </si>
  <si>
    <t>Columbia Gas of Massachusetts, Inc. (a NiSource Company)</t>
  </si>
  <si>
    <t>Columbia Gas of Ohio, Inc. (a NiSource Company)</t>
  </si>
  <si>
    <t>Columbia Gas of Pennsylvania, Inc. (a NiSource Company)</t>
  </si>
  <si>
    <t>Columbia Gas of Virginia, Inc. (a NiSource Company)</t>
  </si>
  <si>
    <t>Connecticut Natural Gas Corporation</t>
  </si>
  <si>
    <t>Consolidated Edison Company of New York</t>
  </si>
  <si>
    <t>Consumers Energy</t>
  </si>
  <si>
    <t>Corning Natural Gas Corporation</t>
  </si>
  <si>
    <t>Delmarva Power</t>
  </si>
  <si>
    <t>Dominion Energy Ohio</t>
  </si>
  <si>
    <t>Dominion Energy Utah, Wyoming, Idaho</t>
  </si>
  <si>
    <t>Dominion Energy West Virginia</t>
  </si>
  <si>
    <t>DTE Energy - MichCon</t>
  </si>
  <si>
    <t>Kansas Gas Services (a division of ONE Gas, Inc.)</t>
  </si>
  <si>
    <t>Missouri Gas Energy</t>
  </si>
  <si>
    <t>National Grid</t>
  </si>
  <si>
    <t>New Jersey Natural Gas Company</t>
  </si>
  <si>
    <t>New Mexico Gas Company</t>
  </si>
  <si>
    <t>New York State Electric &amp; Gas Corporation</t>
  </si>
  <si>
    <t>Nicor Gas</t>
  </si>
  <si>
    <t>Northern Indiana Public Service Company (a NiSource Company)</t>
  </si>
  <si>
    <t>Oklahoma Natural Gas (a division of ONE Gas, Inc.)</t>
  </si>
  <si>
    <t>Orange and Rockland Utilities, Inc.</t>
  </si>
  <si>
    <t>Pacific Gas &amp; Electric Company</t>
  </si>
  <si>
    <t>PECO (an Exelon Company)</t>
  </si>
  <si>
    <t>Piedmont Natural Gas Company, Inc.</t>
  </si>
  <si>
    <t>Public Service Electric and Gas Company (PSE&amp;G)</t>
  </si>
  <si>
    <t>Rochester Gas &amp; Electric Corporation</t>
  </si>
  <si>
    <t>South Carolina Electric &amp; Gas Company (a SCANA Company)</t>
  </si>
  <si>
    <t>Southern California Gas (a Sempra Energy Utility)</t>
  </si>
  <si>
    <t>Southern Company Gas</t>
  </si>
  <si>
    <t>Southern Connecticut Gas Company</t>
  </si>
  <si>
    <t>Southwest Gas Corporation</t>
  </si>
  <si>
    <t>Spire</t>
  </si>
  <si>
    <t>Texas Gas Services (a division of ONE Gas, Inc.)</t>
  </si>
  <si>
    <t>UGI Utilities, Inc.</t>
  </si>
  <si>
    <t>Vermont Gas</t>
  </si>
  <si>
    <t>Washington Gas</t>
  </si>
  <si>
    <t>Xcel Energy</t>
  </si>
  <si>
    <r>
      <t>20</t>
    </r>
    <r>
      <rPr>
        <sz val="11"/>
        <color rgb="FFFF0000"/>
        <rFont val="Calibri"/>
        <family val="2"/>
        <scheme val="minor"/>
      </rPr>
      <t>XX</t>
    </r>
  </si>
  <si>
    <t>Calculate Reductions Using Default Values</t>
  </si>
  <si>
    <t>Other Calculation Method</t>
  </si>
  <si>
    <t xml:space="preserve">This sheet summarizes values used in calculations in this workbook. If you have questions on any of the values used, please contact EPA at GasSTAR@epa.gov </t>
  </si>
  <si>
    <t>Explain Reduction Calculation Used</t>
  </si>
  <si>
    <t>Describe how your company implemented this activity (e.g., number of units installed or other activities conducted)</t>
  </si>
  <si>
    <t>Provide additional comments or detail about how your company implemented this BMP</t>
  </si>
  <si>
    <t>Default Values</t>
  </si>
  <si>
    <t>The public reporting and recordkeeping burden for this collection of information is estimated to average 51 hours for each new response and 25 hours for subsequent responses.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</si>
  <si>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t>Average Annual Leak Rate per Facility</t>
    </r>
    <r>
      <rPr>
        <vertAlign val="superscript"/>
        <sz val="11"/>
        <color theme="1"/>
        <rFont val="Calibri"/>
        <family val="2"/>
        <scheme val="minor"/>
      </rPr>
      <t>1</t>
    </r>
    <r>
      <rPr>
        <sz val="11"/>
        <color theme="1"/>
        <rFont val="Calibri"/>
        <family val="2"/>
        <scheme val="minor"/>
      </rPr>
      <t xml:space="preserve"> </t>
    </r>
  </si>
  <si>
    <r>
      <t>Efficiency</t>
    </r>
    <r>
      <rPr>
        <vertAlign val="superscript"/>
        <sz val="11"/>
        <color theme="1"/>
        <rFont val="Calibri"/>
        <family val="2"/>
        <scheme val="minor"/>
      </rPr>
      <t>2</t>
    </r>
  </si>
  <si>
    <t>Notes:</t>
  </si>
  <si>
    <r>
      <rPr>
        <vertAlign val="superscript"/>
        <sz val="11"/>
        <color theme="1"/>
        <rFont val="Calibri"/>
        <family val="2"/>
        <scheme val="minor"/>
      </rPr>
      <t>1</t>
    </r>
    <r>
      <rPr>
        <sz val="11"/>
        <color theme="1"/>
        <rFont val="Calibri"/>
        <family val="2"/>
        <scheme val="minor"/>
      </rPr>
      <t xml:space="preserve">  Derived from EPA Report to Congress, 1993.</t>
    </r>
  </si>
  <si>
    <r>
      <rPr>
        <vertAlign val="superscript"/>
        <sz val="11"/>
        <color theme="1"/>
        <rFont val="Calibri"/>
        <family val="2"/>
        <scheme val="minor"/>
      </rPr>
      <t>2</t>
    </r>
    <r>
      <rPr>
        <sz val="11"/>
        <color theme="1"/>
        <rFont val="Calibri"/>
        <family val="2"/>
        <scheme val="minor"/>
      </rPr>
      <t xml:space="preserve">  Derived from “Cost Effective Leak Mitigation at Natural Gas Transmission Compressor Stations,” sponsored by the Pipeline Research Committee International (PRCI), EPA and GRI, 1999.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</si>
</sst>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indexed="8"/>
      <name val="Calibri"/>
      <family val="2"/>
    </font>
    <font>
      <sz val="10"/>
      <color indexed="8"/>
      <name val="Arial"/>
      <family val="2"/>
    </font>
    <font>
      <b/>
      <sz val="11"/>
      <color theme="1"/>
      <name val="Calibri"/>
      <family val="2"/>
      <scheme val="minor"/>
    </font>
    <font>
      <sz val="11"/>
      <color rgb="FFFF0000"/>
      <name val="Calibri"/>
      <family val="2"/>
      <scheme val="minor"/>
    </font>
    <font>
      <b/>
      <sz val="12"/>
      <color theme="1"/>
      <name val="Calibri"/>
      <family val="2"/>
      <scheme val="minor"/>
    </font>
    <font>
      <u/>
      <sz val="11"/>
      <color theme="10"/>
      <name val="Calibri"/>
      <family val="2"/>
      <scheme val="minor"/>
    </font>
    <font>
      <i/>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3"/>
      <color theme="1"/>
      <name val="Calibri"/>
      <family val="2"/>
      <scheme val="minor"/>
    </font>
    <font>
      <i/>
      <sz val="11"/>
      <color rgb="FFFF0000"/>
      <name val="Calibri"/>
      <family val="2"/>
      <scheme val="minor"/>
    </font>
    <font>
      <sz val="9"/>
      <color theme="1"/>
      <name val="Arial"/>
      <family val="2"/>
    </font>
    <font>
      <vertAlign val="superscript"/>
      <sz val="11"/>
      <color theme="1"/>
      <name val="Calibri"/>
      <family val="2"/>
      <scheme val="minor"/>
    </font>
  </fonts>
  <fills count="7">
    <fill>
      <patternFill patternType="none"/>
    </fill>
    <fill>
      <patternFill patternType="gray125"/>
    </fill>
    <fill>
      <patternFill patternType="solid">
        <fgColor indexed="22"/>
        <bgColor indexed="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4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118">
    <xf numFmtId="0" fontId="0" fillId="0" borderId="0" xfId="0"/>
    <xf numFmtId="0" fontId="1" fillId="2" borderId="1" xfId="1" applyFont="1" applyFill="1" applyBorder="1" applyAlignment="1">
      <alignment horizontal="center"/>
    </xf>
    <xf numFmtId="0" fontId="1" fillId="0" borderId="2" xfId="1" applyFont="1" applyFill="1" applyBorder="1" applyAlignment="1">
      <alignment wrapText="1"/>
    </xf>
    <xf numFmtId="0" fontId="1" fillId="0" borderId="2" xfId="1" applyFont="1" applyFill="1" applyBorder="1" applyAlignment="1">
      <alignment horizontal="right" wrapText="1"/>
    </xf>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protection locked="0"/>
    </xf>
    <xf numFmtId="0" fontId="0" fillId="0" borderId="6" xfId="0" applyBorder="1" applyAlignment="1" applyProtection="1">
      <alignment vertical="top"/>
      <protection locked="0"/>
    </xf>
    <xf numFmtId="0" fontId="0" fillId="0" borderId="7" xfId="0" applyBorder="1" applyAlignment="1" applyProtection="1">
      <alignment horizontal="center" vertical="top"/>
      <protection locked="0"/>
    </xf>
    <xf numFmtId="0" fontId="0" fillId="0" borderId="0" xfId="0" applyBorder="1" applyAlignment="1" applyProtection="1">
      <alignment vertical="top"/>
      <protection locked="0"/>
    </xf>
    <xf numFmtId="0" fontId="0" fillId="0" borderId="0" xfId="0" applyBorder="1" applyAlignment="1" applyProtection="1">
      <alignment horizontal="center" vertical="top"/>
      <protection locked="0"/>
    </xf>
    <xf numFmtId="0" fontId="3" fillId="0" borderId="0" xfId="0" applyFont="1"/>
    <xf numFmtId="0" fontId="0" fillId="0" borderId="0" xfId="0" applyAlignment="1">
      <alignment vertical="top" wrapText="1"/>
    </xf>
    <xf numFmtId="0" fontId="5" fillId="5" borderId="9" xfId="0" applyFont="1" applyFill="1" applyBorder="1" applyAlignment="1">
      <alignment vertical="top" wrapText="1"/>
    </xf>
    <xf numFmtId="0" fontId="6" fillId="0" borderId="9" xfId="2" applyBorder="1" applyAlignment="1">
      <alignment vertical="top" wrapText="1"/>
    </xf>
    <xf numFmtId="0" fontId="0" fillId="0" borderId="9" xfId="0" applyBorder="1" applyAlignment="1">
      <alignment vertical="top" wrapText="1"/>
    </xf>
    <xf numFmtId="0" fontId="5" fillId="5" borderId="9" xfId="0" applyFont="1" applyFill="1" applyBorder="1" applyAlignment="1"/>
    <xf numFmtId="0" fontId="7" fillId="0" borderId="0" xfId="0" applyFont="1"/>
    <xf numFmtId="0" fontId="0" fillId="0" borderId="0" xfId="0" applyFill="1" applyAlignment="1" applyProtection="1">
      <alignment horizontal="center" vertical="top" wrapText="1"/>
      <protection locked="0"/>
    </xf>
    <xf numFmtId="0" fontId="0" fillId="0" borderId="9" xfId="0" applyBorder="1"/>
    <xf numFmtId="2" fontId="0" fillId="0" borderId="9" xfId="0" applyNumberFormat="1" applyBorder="1"/>
    <xf numFmtId="0" fontId="0" fillId="5" borderId="9" xfId="0" applyFill="1" applyBorder="1"/>
    <xf numFmtId="0" fontId="10" fillId="0" borderId="0" xfId="0" applyFont="1" applyBorder="1" applyAlignment="1" applyProtection="1">
      <alignment horizontal="left" vertical="top"/>
      <protection locked="0"/>
    </xf>
    <xf numFmtId="0" fontId="0" fillId="0" borderId="0" xfId="0" applyBorder="1" applyAlignment="1">
      <alignment vertical="top"/>
    </xf>
    <xf numFmtId="0" fontId="0" fillId="3" borderId="10" xfId="0" applyFill="1" applyBorder="1" applyAlignment="1" applyProtection="1">
      <alignment horizontal="center" vertical="top" wrapText="1"/>
      <protection locked="0"/>
    </xf>
    <xf numFmtId="0" fontId="0" fillId="0" borderId="9" xfId="0" applyBorder="1" applyAlignment="1" applyProtection="1">
      <alignment vertical="top"/>
      <protection locked="0"/>
    </xf>
    <xf numFmtId="0" fontId="0" fillId="0" borderId="12" xfId="0" applyBorder="1" applyAlignment="1" applyProtection="1">
      <alignment vertical="top"/>
      <protection locked="0"/>
    </xf>
    <xf numFmtId="0" fontId="0" fillId="3" borderId="13" xfId="0" applyFill="1" applyBorder="1" applyAlignment="1" applyProtection="1">
      <alignment horizontal="center" vertical="top" wrapText="1"/>
      <protection locked="0"/>
    </xf>
    <xf numFmtId="0" fontId="0" fillId="3" borderId="14" xfId="0" applyFill="1" applyBorder="1" applyAlignment="1" applyProtection="1">
      <alignment horizontal="center" vertical="top" wrapText="1"/>
      <protection locked="0"/>
    </xf>
    <xf numFmtId="0" fontId="0" fillId="3" borderId="15" xfId="0" applyFill="1" applyBorder="1" applyAlignment="1" applyProtection="1">
      <alignment horizontal="center" vertical="top" wrapText="1"/>
      <protection locked="0"/>
    </xf>
    <xf numFmtId="0" fontId="0" fillId="0" borderId="0" xfId="0" applyFill="1" applyBorder="1" applyAlignment="1" applyProtection="1">
      <alignment horizontal="center" vertical="top"/>
    </xf>
    <xf numFmtId="0" fontId="0" fillId="0" borderId="0" xfId="0" applyFill="1" applyAlignment="1" applyProtection="1">
      <alignment horizontal="center" vertical="top"/>
    </xf>
    <xf numFmtId="0" fontId="0" fillId="0" borderId="18" xfId="0" applyBorder="1" applyAlignment="1" applyProtection="1">
      <alignment vertical="top"/>
      <protection locked="0"/>
    </xf>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0" fontId="0" fillId="0" borderId="16" xfId="0" applyBorder="1" applyAlignment="1" applyProtection="1">
      <alignment vertical="top"/>
      <protection locked="0"/>
    </xf>
    <xf numFmtId="0" fontId="0" fillId="0" borderId="17" xfId="0" applyBorder="1" applyAlignment="1" applyProtection="1">
      <alignment vertical="top"/>
      <protection locked="0"/>
    </xf>
    <xf numFmtId="0" fontId="0" fillId="0" borderId="21" xfId="0" applyBorder="1" applyAlignment="1" applyProtection="1">
      <alignment vertical="top"/>
      <protection locked="0"/>
    </xf>
    <xf numFmtId="0" fontId="0" fillId="0" borderId="22" xfId="0" applyBorder="1" applyAlignment="1" applyProtection="1">
      <alignment vertical="top"/>
      <protection locked="0"/>
    </xf>
    <xf numFmtId="0" fontId="0" fillId="0" borderId="23" xfId="0" applyBorder="1" applyAlignment="1" applyProtection="1">
      <alignment vertical="top"/>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26" xfId="0" applyBorder="1" applyAlignment="1" applyProtection="1">
      <alignment vertical="top"/>
      <protection locked="0"/>
    </xf>
    <xf numFmtId="0" fontId="0" fillId="0" borderId="27" xfId="0" applyBorder="1" applyAlignment="1" applyProtection="1">
      <alignment vertical="top"/>
      <protection locked="0"/>
    </xf>
    <xf numFmtId="0" fontId="0" fillId="0" borderId="23"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0" fillId="0" borderId="19"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6" fillId="0" borderId="0" xfId="2" applyBorder="1" applyAlignment="1">
      <alignment vertical="top"/>
    </xf>
    <xf numFmtId="0" fontId="0" fillId="0" borderId="0" xfId="0" applyFill="1" applyBorder="1" applyAlignment="1" applyProtection="1">
      <alignment horizontal="center" vertical="top"/>
      <protection locked="0"/>
    </xf>
    <xf numFmtId="0" fontId="0" fillId="0" borderId="0" xfId="0" applyFill="1" applyBorder="1" applyAlignment="1" applyProtection="1">
      <alignment vertical="top"/>
      <protection locked="0"/>
    </xf>
    <xf numFmtId="0" fontId="0" fillId="0" borderId="29" xfId="0" applyBorder="1" applyAlignment="1" applyProtection="1">
      <alignment vertical="top"/>
      <protection locked="0"/>
    </xf>
    <xf numFmtId="0" fontId="0" fillId="0" borderId="30" xfId="0" applyBorder="1" applyAlignment="1" applyProtection="1">
      <alignment vertical="top"/>
      <protection locked="0"/>
    </xf>
    <xf numFmtId="0" fontId="0" fillId="0" borderId="31" xfId="0" applyBorder="1" applyAlignment="1" applyProtection="1">
      <alignment vertical="top"/>
      <protection locked="0"/>
    </xf>
    <xf numFmtId="0" fontId="0" fillId="0" borderId="32" xfId="0" applyBorder="1" applyAlignment="1" applyProtection="1">
      <alignment vertical="top"/>
      <protection locked="0"/>
    </xf>
    <xf numFmtId="0" fontId="0" fillId="0" borderId="34" xfId="0" applyBorder="1" applyAlignment="1" applyProtection="1">
      <alignment vertical="top"/>
      <protection locked="0"/>
    </xf>
    <xf numFmtId="0" fontId="0" fillId="0" borderId="35" xfId="0" applyBorder="1" applyAlignment="1" applyProtection="1">
      <alignment vertical="top"/>
      <protection locked="0"/>
    </xf>
    <xf numFmtId="0" fontId="0" fillId="0" borderId="33" xfId="0" applyBorder="1" applyAlignment="1" applyProtection="1">
      <alignment vertical="top"/>
      <protection locked="0"/>
    </xf>
    <xf numFmtId="0" fontId="0" fillId="0" borderId="0" xfId="0" applyFill="1" applyBorder="1" applyProtection="1">
      <protection locked="0"/>
    </xf>
    <xf numFmtId="0" fontId="0" fillId="3" borderId="13" xfId="0" applyFill="1" applyBorder="1" applyAlignment="1" applyProtection="1">
      <alignment horizontal="center" vertical="top" wrapText="1"/>
    </xf>
    <xf numFmtId="0" fontId="0" fillId="3" borderId="15" xfId="0" applyFill="1" applyBorder="1" applyAlignment="1" applyProtection="1">
      <alignment horizontal="center" vertical="top" wrapText="1"/>
    </xf>
    <xf numFmtId="0" fontId="4" fillId="0" borderId="0" xfId="0" applyFont="1" applyBorder="1" applyAlignment="1" applyProtection="1">
      <alignment horizontal="left" vertical="top"/>
      <protection locked="0"/>
    </xf>
    <xf numFmtId="0" fontId="4" fillId="0" borderId="0" xfId="0" applyFont="1" applyAlignment="1">
      <alignment vertical="center"/>
    </xf>
    <xf numFmtId="0" fontId="0" fillId="6" borderId="0" xfId="0" applyFill="1"/>
    <xf numFmtId="0" fontId="3" fillId="0" borderId="0" xfId="0" applyFont="1" applyFill="1" applyBorder="1"/>
    <xf numFmtId="0" fontId="5" fillId="0" borderId="0" xfId="0" applyFont="1"/>
    <xf numFmtId="0" fontId="0" fillId="5" borderId="22" xfId="0" applyFill="1" applyBorder="1" applyAlignment="1" applyProtection="1">
      <alignment horizontal="center" vertical="top"/>
    </xf>
    <xf numFmtId="0" fontId="0" fillId="5" borderId="18" xfId="0" applyFill="1" applyBorder="1" applyAlignment="1" applyProtection="1">
      <alignment horizontal="center" vertical="top"/>
    </xf>
    <xf numFmtId="0" fontId="0" fillId="5" borderId="20" xfId="0" applyFill="1" applyBorder="1" applyAlignment="1" applyProtection="1">
      <alignment horizontal="center" vertical="top"/>
    </xf>
    <xf numFmtId="3" fontId="0" fillId="0" borderId="9" xfId="0" applyNumberFormat="1" applyBorder="1"/>
    <xf numFmtId="0" fontId="11" fillId="0" borderId="0" xfId="0" applyFont="1"/>
    <xf numFmtId="0" fontId="0" fillId="5" borderId="21" xfId="0" applyFill="1" applyBorder="1" applyAlignment="1" applyProtection="1">
      <alignment horizontal="center" vertical="top"/>
    </xf>
    <xf numFmtId="0" fontId="0" fillId="5" borderId="24" xfId="0" applyFill="1" applyBorder="1" applyAlignment="1" applyProtection="1">
      <alignment horizontal="center" vertical="top"/>
    </xf>
    <xf numFmtId="0" fontId="0" fillId="5" borderId="27" xfId="0" applyFill="1" applyBorder="1" applyAlignment="1" applyProtection="1">
      <alignment horizontal="center" vertical="top"/>
    </xf>
    <xf numFmtId="0" fontId="7" fillId="0" borderId="0" xfId="0" applyFont="1" applyAlignment="1">
      <alignment vertical="top"/>
    </xf>
    <xf numFmtId="0" fontId="7" fillId="6" borderId="0" xfId="0" applyFont="1" applyFill="1" applyAlignment="1">
      <alignment vertical="top"/>
    </xf>
    <xf numFmtId="0" fontId="0" fillId="3" borderId="14" xfId="0" applyFill="1" applyBorder="1" applyAlignment="1" applyProtection="1">
      <alignment horizontal="center" vertical="top" wrapText="1"/>
    </xf>
    <xf numFmtId="0" fontId="7" fillId="0" borderId="0" xfId="0" applyFont="1" applyBorder="1" applyAlignment="1" applyProtection="1">
      <alignment horizontal="left" vertical="top"/>
      <protection locked="0"/>
    </xf>
    <xf numFmtId="0" fontId="13" fillId="0" borderId="0" xfId="0" applyFont="1" applyAlignment="1">
      <alignment horizontal="left" vertical="top" wrapText="1"/>
    </xf>
    <xf numFmtId="0" fontId="0" fillId="3" borderId="37" xfId="0" applyFill="1" applyBorder="1" applyAlignment="1" applyProtection="1">
      <alignment horizontal="center" vertical="top" wrapText="1"/>
      <protection locked="0"/>
    </xf>
    <xf numFmtId="0" fontId="0" fillId="3" borderId="32" xfId="0" applyFill="1" applyBorder="1" applyAlignment="1" applyProtection="1">
      <alignment horizontal="center" vertical="top" wrapText="1"/>
      <protection locked="0"/>
    </xf>
    <xf numFmtId="0" fontId="3" fillId="4" borderId="13" xfId="0" applyFont="1" applyFill="1" applyBorder="1" applyAlignment="1" applyProtection="1">
      <alignment horizontal="center" vertical="top"/>
      <protection locked="0"/>
    </xf>
    <xf numFmtId="0" fontId="3" fillId="4" borderId="15" xfId="0" applyFont="1" applyFill="1" applyBorder="1" applyAlignment="1">
      <alignment horizontal="center" vertical="top"/>
    </xf>
    <xf numFmtId="0" fontId="0" fillId="3" borderId="38" xfId="0" applyFill="1" applyBorder="1" applyAlignment="1" applyProtection="1">
      <alignment horizontal="center" vertical="top" wrapText="1"/>
      <protection locked="0"/>
    </xf>
    <xf numFmtId="0" fontId="0" fillId="3" borderId="20" xfId="0" applyFill="1" applyBorder="1" applyAlignment="1" applyProtection="1">
      <alignment horizontal="center" vertical="top" wrapText="1"/>
      <protection locked="0"/>
    </xf>
    <xf numFmtId="0" fontId="0" fillId="3" borderId="39" xfId="0" applyFill="1" applyBorder="1" applyAlignment="1" applyProtection="1">
      <alignment horizontal="center" vertical="top" wrapText="1"/>
      <protection locked="0"/>
    </xf>
    <xf numFmtId="0" fontId="0" fillId="3" borderId="33" xfId="0" applyFill="1" applyBorder="1" applyAlignment="1" applyProtection="1">
      <alignment horizontal="center" vertical="top" wrapText="1"/>
      <protection locked="0"/>
    </xf>
    <xf numFmtId="0" fontId="0" fillId="3" borderId="28" xfId="0" applyFill="1" applyBorder="1" applyAlignment="1" applyProtection="1">
      <alignment horizontal="center" vertical="top" wrapText="1"/>
      <protection locked="0"/>
    </xf>
    <xf numFmtId="0" fontId="0" fillId="3" borderId="26" xfId="0" applyFill="1" applyBorder="1" applyAlignment="1" applyProtection="1">
      <alignment horizontal="center" vertical="top" wrapText="1"/>
      <protection locked="0"/>
    </xf>
    <xf numFmtId="0" fontId="0" fillId="3" borderId="36" xfId="0" applyFill="1" applyBorder="1" applyAlignment="1" applyProtection="1">
      <alignment horizontal="center" vertical="top" wrapText="1"/>
      <protection locked="0"/>
    </xf>
    <xf numFmtId="0" fontId="0" fillId="3" borderId="29" xfId="0" applyFill="1" applyBorder="1" applyAlignment="1" applyProtection="1">
      <alignment horizontal="center" vertical="top" wrapText="1"/>
      <protection locked="0"/>
    </xf>
    <xf numFmtId="0" fontId="0" fillId="3" borderId="40" xfId="0" applyFill="1" applyBorder="1" applyAlignment="1" applyProtection="1">
      <alignment horizontal="center" vertical="top" wrapText="1"/>
      <protection locked="0"/>
    </xf>
    <xf numFmtId="0" fontId="0" fillId="3" borderId="41" xfId="0" applyFill="1" applyBorder="1" applyAlignment="1" applyProtection="1">
      <alignment horizontal="center" vertical="top" wrapText="1"/>
      <protection locked="0"/>
    </xf>
    <xf numFmtId="0" fontId="3" fillId="4" borderId="42" xfId="0" applyFont="1" applyFill="1" applyBorder="1" applyAlignment="1" applyProtection="1">
      <alignment horizontal="center" vertical="top"/>
      <protection locked="0"/>
    </xf>
    <xf numFmtId="0" fontId="3" fillId="4" borderId="43" xfId="0" applyFont="1" applyFill="1" applyBorder="1" applyAlignment="1" applyProtection="1">
      <alignment horizontal="center" vertical="top"/>
      <protection locked="0"/>
    </xf>
    <xf numFmtId="0" fontId="0" fillId="3" borderId="8"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2" fontId="3" fillId="4" borderId="3" xfId="0" applyNumberFormat="1" applyFont="1" applyFill="1" applyBorder="1" applyAlignment="1" applyProtection="1">
      <alignment horizontal="center" vertical="top" wrapText="1"/>
      <protection locked="0"/>
    </xf>
    <xf numFmtId="2" fontId="3" fillId="4" borderId="4" xfId="0" applyNumberFormat="1" applyFont="1" applyFill="1" applyBorder="1" applyAlignment="1" applyProtection="1">
      <alignment horizontal="center" vertical="top" wrapText="1"/>
      <protection locked="0"/>
    </xf>
    <xf numFmtId="2" fontId="3" fillId="4" borderId="5" xfId="0" applyNumberFormat="1" applyFont="1" applyFill="1" applyBorder="1" applyAlignment="1" applyProtection="1">
      <alignment horizontal="center" vertical="top" wrapText="1"/>
      <protection locked="0"/>
    </xf>
    <xf numFmtId="0" fontId="0" fillId="0" borderId="0" xfId="0" applyAlignment="1">
      <alignment horizontal="left" vertical="top" wrapText="1"/>
    </xf>
    <xf numFmtId="0" fontId="0" fillId="0" borderId="9" xfId="0" applyBorder="1" applyAlignment="1" applyProtection="1">
      <alignment horizontal="left"/>
      <protection locked="0"/>
    </xf>
    <xf numFmtId="0" fontId="0" fillId="0" borderId="9" xfId="0" applyBorder="1" applyAlignment="1" applyProtection="1">
      <alignment vertical="top" wrapText="1"/>
      <protection locked="0"/>
    </xf>
    <xf numFmtId="0" fontId="7" fillId="0" borderId="0" xfId="0" applyFont="1" applyProtection="1">
      <protection locked="0"/>
    </xf>
    <xf numFmtId="0" fontId="0" fillId="0" borderId="21" xfId="0" applyFill="1" applyBorder="1" applyAlignment="1" applyProtection="1">
      <alignment vertical="top"/>
      <protection locked="0"/>
    </xf>
    <xf numFmtId="0" fontId="0" fillId="0" borderId="22" xfId="0" applyFill="1" applyBorder="1" applyAlignment="1" applyProtection="1">
      <alignment horizontal="center" vertical="top"/>
    </xf>
    <xf numFmtId="0" fontId="0" fillId="0" borderId="21" xfId="0" applyFill="1" applyBorder="1" applyAlignment="1" applyProtection="1">
      <alignment horizontal="center" vertical="top"/>
      <protection locked="0"/>
    </xf>
    <xf numFmtId="0" fontId="0" fillId="0" borderId="22" xfId="0" applyFill="1" applyBorder="1" applyAlignment="1" applyProtection="1">
      <alignment vertical="top"/>
      <protection locked="0"/>
    </xf>
    <xf numFmtId="0" fontId="0" fillId="0" borderId="23" xfId="0" applyFill="1" applyBorder="1" applyAlignment="1" applyProtection="1">
      <alignment vertical="top"/>
      <protection locked="0"/>
    </xf>
    <xf numFmtId="0" fontId="0" fillId="0" borderId="23" xfId="0" applyFill="1" applyBorder="1" applyAlignment="1" applyProtection="1">
      <alignment horizontal="center" vertical="top"/>
      <protection locked="0"/>
    </xf>
    <xf numFmtId="0" fontId="0" fillId="0" borderId="24" xfId="0" applyFill="1" applyBorder="1" applyAlignment="1" applyProtection="1">
      <alignment vertical="top"/>
      <protection locked="0"/>
    </xf>
    <xf numFmtId="0" fontId="0" fillId="0" borderId="25" xfId="0" applyFill="1" applyBorder="1" applyAlignment="1" applyProtection="1">
      <alignment vertical="top"/>
      <protection locked="0"/>
    </xf>
    <xf numFmtId="0" fontId="0" fillId="0" borderId="25" xfId="0" applyFill="1" applyBorder="1" applyAlignment="1" applyProtection="1">
      <alignment horizontal="center" vertical="top"/>
      <protection locked="0"/>
    </xf>
    <xf numFmtId="0" fontId="0" fillId="0" borderId="27" xfId="0" applyFill="1" applyBorder="1" applyAlignment="1" applyProtection="1">
      <alignment vertical="top"/>
      <protection locked="0"/>
    </xf>
    <xf numFmtId="0" fontId="0" fillId="0" borderId="12" xfId="0" applyFill="1" applyBorder="1" applyAlignment="1" applyProtection="1">
      <alignment horizontal="center" vertical="top"/>
      <protection locked="0"/>
    </xf>
    <xf numFmtId="0" fontId="0" fillId="0" borderId="9" xfId="0" applyFill="1" applyBorder="1" applyAlignment="1" applyProtection="1">
      <alignment horizontal="center" vertical="top"/>
      <protection locked="0"/>
    </xf>
    <xf numFmtId="0" fontId="0" fillId="0" borderId="26" xfId="0" applyFill="1" applyBorder="1" applyAlignment="1" applyProtection="1">
      <alignment horizontal="center" vertical="top"/>
      <protection locked="0"/>
    </xf>
  </cellXfs>
  <cellStyles count="3">
    <cellStyle name="Hyperlink" xfId="2" builtinId="8"/>
    <cellStyle name="Normal" xfId="0" builtinId="0"/>
    <cellStyle name="Normal_Sheet4" xfId="1" xr:uid="{00000000-0005-0000-0000-000002000000}"/>
  </cellStyles>
  <dxfs count="4">
    <dxf>
      <fill>
        <patternFill>
          <bgColor theme="0"/>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5"/>
  <sheetViews>
    <sheetView showGridLines="0" tabSelected="1" zoomScaleNormal="100" workbookViewId="0">
      <selection activeCell="B4" sqref="B4:C4"/>
    </sheetView>
  </sheetViews>
  <sheetFormatPr defaultRowHeight="15" x14ac:dyDescent="0.25"/>
  <cols>
    <col min="1" max="1" width="30.85546875" customWidth="1"/>
    <col min="2" max="2" width="15.42578125" bestFit="1" customWidth="1"/>
    <col min="3" max="3" width="83.7109375" customWidth="1"/>
  </cols>
  <sheetData>
    <row r="1" spans="1:4" ht="17.100000000000001" x14ac:dyDescent="0.3">
      <c r="A1" s="71" t="s">
        <v>116</v>
      </c>
    </row>
    <row r="2" spans="1:4" ht="14.25" x14ac:dyDescent="0.25">
      <c r="A2" s="104" t="s">
        <v>118</v>
      </c>
    </row>
    <row r="4" spans="1:4" ht="16.350000000000001" x14ac:dyDescent="0.3">
      <c r="A4" s="17" t="s">
        <v>0</v>
      </c>
      <c r="B4" s="102"/>
      <c r="C4" s="102"/>
    </row>
    <row r="5" spans="1:4" ht="16.350000000000001" x14ac:dyDescent="0.3">
      <c r="A5" s="17" t="s">
        <v>1</v>
      </c>
      <c r="B5" s="102" t="s">
        <v>167</v>
      </c>
      <c r="C5" s="102"/>
    </row>
    <row r="7" spans="1:4" s="64" customFormat="1" ht="4.7" customHeight="1" x14ac:dyDescent="0.25"/>
    <row r="8" spans="1:4" ht="14.25" x14ac:dyDescent="0.25">
      <c r="A8" s="18" t="s">
        <v>119</v>
      </c>
    </row>
    <row r="9" spans="1:4" ht="9.75" customHeight="1" x14ac:dyDescent="0.25">
      <c r="A9" s="12"/>
    </row>
    <row r="10" spans="1:4" s="13" customFormat="1" ht="20.25" customHeight="1" x14ac:dyDescent="0.25">
      <c r="A10" s="14" t="s">
        <v>2</v>
      </c>
      <c r="B10" s="14" t="s">
        <v>3</v>
      </c>
      <c r="C10" s="14" t="s">
        <v>4</v>
      </c>
    </row>
    <row r="11" spans="1:4" s="13" customFormat="1" ht="31.7" customHeight="1" x14ac:dyDescent="0.25">
      <c r="A11" s="15" t="s">
        <v>64</v>
      </c>
      <c r="B11" s="103"/>
      <c r="C11" s="16" t="s">
        <v>112</v>
      </c>
      <c r="D11" s="63"/>
    </row>
    <row r="12" spans="1:4" s="13" customFormat="1" ht="31.7" customHeight="1" x14ac:dyDescent="0.25">
      <c r="A12" s="15" t="s">
        <v>111</v>
      </c>
      <c r="B12" s="103"/>
      <c r="C12" s="16" t="s">
        <v>113</v>
      </c>
      <c r="D12" s="63"/>
    </row>
    <row r="13" spans="1:4" s="13" customFormat="1" ht="31.7" customHeight="1" x14ac:dyDescent="0.25">
      <c r="A13" s="15" t="s">
        <v>108</v>
      </c>
      <c r="B13" s="103"/>
      <c r="C13" s="16" t="s">
        <v>114</v>
      </c>
      <c r="D13" s="63"/>
    </row>
    <row r="14" spans="1:4" s="13" customFormat="1" ht="60" x14ac:dyDescent="0.25">
      <c r="A14" s="15" t="s">
        <v>5</v>
      </c>
      <c r="B14" s="103"/>
      <c r="C14" s="16" t="s">
        <v>117</v>
      </c>
      <c r="D14" s="63"/>
    </row>
    <row r="15" spans="1:4" s="13" customFormat="1" ht="14.25" x14ac:dyDescent="0.25"/>
    <row r="16" spans="1:4" s="64" customFormat="1" ht="4.7" customHeight="1" x14ac:dyDescent="0.25">
      <c r="A16" s="76"/>
      <c r="B16" s="76"/>
      <c r="C16" s="76"/>
    </row>
    <row r="17" spans="1:3" s="13" customFormat="1" x14ac:dyDescent="0.25">
      <c r="A17" s="75"/>
      <c r="B17" s="75"/>
      <c r="C17" s="75"/>
    </row>
    <row r="18" spans="1:3" s="13" customFormat="1" x14ac:dyDescent="0.25">
      <c r="A18" s="75"/>
      <c r="B18" s="75"/>
      <c r="C18" s="75"/>
    </row>
    <row r="19" spans="1:3" s="13" customFormat="1" x14ac:dyDescent="0.25">
      <c r="A19" s="75"/>
      <c r="B19" s="75"/>
      <c r="C19" s="75"/>
    </row>
    <row r="20" spans="1:3" s="13" customFormat="1" x14ac:dyDescent="0.25">
      <c r="A20" s="75"/>
      <c r="B20" s="75"/>
      <c r="C20" s="75"/>
    </row>
    <row r="21" spans="1:3" s="13" customFormat="1" x14ac:dyDescent="0.25">
      <c r="A21" s="75"/>
      <c r="B21" s="75"/>
      <c r="C21" s="75"/>
    </row>
    <row r="22" spans="1:3" s="13" customFormat="1" x14ac:dyDescent="0.25">
      <c r="A22" s="75"/>
      <c r="B22" s="75"/>
      <c r="C22" s="75"/>
    </row>
    <row r="23" spans="1:3" s="13" customFormat="1" x14ac:dyDescent="0.25">
      <c r="A23" s="75"/>
      <c r="B23" s="75"/>
      <c r="C23" s="75"/>
    </row>
    <row r="24" spans="1:3" s="13" customFormat="1" ht="66.75" customHeight="1" x14ac:dyDescent="0.25">
      <c r="A24" s="79" t="s">
        <v>175</v>
      </c>
      <c r="B24" s="79"/>
      <c r="C24" s="79"/>
    </row>
    <row r="25" spans="1:3" s="13" customFormat="1" x14ac:dyDescent="0.25"/>
  </sheetData>
  <sheetProtection algorithmName="SHA-512" hashValue="Bj7Wntumb7zx/HoVTEY8vtao5RjU8c8f+fMqisd9zPnRPJGgsWGf6eM9zzkOB9sfLbZCfroKzYVIB3hwzUHklw==" saltValue="au0FZBDBCwBsuWlWkjjAQQ==" spinCount="100000" sheet="1" objects="1" scenarios="1"/>
  <mergeCells count="3">
    <mergeCell ref="B4:C4"/>
    <mergeCell ref="B5:C5"/>
    <mergeCell ref="A24:C24"/>
  </mergeCells>
  <dataValidations count="2">
    <dataValidation type="list" allowBlank="1" showInputMessage="1" showErrorMessage="1" sqref="B4:C4" xr:uid="{06C24B54-7991-4B24-A067-0A0901F705F8}">
      <formula1>distribution_partners</formula1>
    </dataValidation>
    <dataValidation type="list" allowBlank="1" showInputMessage="1" showErrorMessage="1" sqref="B11:B14" xr:uid="{00000000-0002-0000-0000-000000000000}">
      <formula1>"Yes, No"</formula1>
    </dataValidation>
  </dataValidations>
  <hyperlinks>
    <hyperlink ref="A12" location="Mains!A1" display="Mains" xr:uid="{00000000-0004-0000-0000-000000000000}"/>
    <hyperlink ref="A11" location="'Equipment Leaks'!A1" display="Equipment Leaks" xr:uid="{070878EC-BD1B-417F-868D-8ADC5A922B66}"/>
    <hyperlink ref="A14" location="'Additional Activities'!A1" display="Additional Distribution Activities" xr:uid="{53EC59B7-73E9-4900-A698-116C7F57EDCE}"/>
    <hyperlink ref="A13" location="Services!A1" display="Services" xr:uid="{D2E5C0E8-0D79-4919-8230-3A9FBF75FDCA}"/>
  </hyperlinks>
  <pageMargins left="0.7" right="0.7" top="1" bottom="0.75" header="0.3" footer="0.3"/>
  <pageSetup scale="94" fitToHeight="0" orientation="landscape" r:id="rId1"/>
  <headerFooter scaleWithDoc="0">
    <oddHeader>&amp;L&amp;G&amp;C&amp;"Arial,Bold"&amp;9U.S. ENVIRONMENTAL PROTECTION AGENCY
Washington, DC 20460&amp;R&amp;"Arial,Regular"&amp;9OMB Control No. 2060-0328
Approval expires 03/31/2019</oddHeader>
    <oddFooter>&amp;L&amp;"Arial,Regular"&amp;8EPA Form 5900-99</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104"/>
  <sheetViews>
    <sheetView showGridLines="0" showZeros="0" zoomScaleNormal="100" workbookViewId="0">
      <pane xSplit="1" ySplit="4" topLeftCell="B5" activePane="bottomRight" state="frozen"/>
      <selection pane="topRight" activeCell="C1" sqref="C1"/>
      <selection pane="bottomLeft" activeCell="A2" sqref="A2"/>
      <selection pane="bottomRight" activeCell="B5" sqref="B5"/>
    </sheetView>
  </sheetViews>
  <sheetFormatPr defaultColWidth="9.140625" defaultRowHeight="15" x14ac:dyDescent="0.25"/>
  <cols>
    <col min="1" max="1" width="9.140625" style="4"/>
    <col min="2" max="5" width="11.42578125" style="5" customWidth="1"/>
    <col min="6" max="6" width="12" style="8" customWidth="1"/>
    <col min="7" max="7" width="39" style="9" customWidth="1"/>
    <col min="8" max="8" width="29.7109375" style="11" customWidth="1"/>
    <col min="9" max="9" width="39.7109375" style="5" customWidth="1"/>
    <col min="10" max="10" width="62.85546875" style="5" customWidth="1"/>
    <col min="11" max="16384" width="9.140625" style="5"/>
  </cols>
  <sheetData>
    <row r="1" spans="1:10" s="10" customFormat="1" ht="19.149999999999999" x14ac:dyDescent="0.25">
      <c r="A1" s="23" t="s">
        <v>64</v>
      </c>
      <c r="C1" s="24"/>
      <c r="D1" s="24"/>
      <c r="E1" s="24"/>
      <c r="G1" s="24"/>
      <c r="H1" s="49" t="s">
        <v>6</v>
      </c>
    </row>
    <row r="2" spans="1:10" thickBot="1" x14ac:dyDescent="0.3">
      <c r="A2" s="78" t="s">
        <v>112</v>
      </c>
      <c r="B2" s="10"/>
      <c r="C2" s="10"/>
      <c r="D2" s="10"/>
      <c r="E2" s="10"/>
      <c r="F2" s="10"/>
      <c r="G2" s="11"/>
    </row>
    <row r="3" spans="1:10" ht="15" customHeight="1" thickBot="1" x14ac:dyDescent="0.3">
      <c r="A3" s="84" t="s">
        <v>7</v>
      </c>
      <c r="B3" s="86" t="s">
        <v>24</v>
      </c>
      <c r="C3" s="88" t="s">
        <v>25</v>
      </c>
      <c r="D3" s="90" t="s">
        <v>26</v>
      </c>
      <c r="E3" s="92" t="s">
        <v>115</v>
      </c>
      <c r="F3" s="82" t="s">
        <v>168</v>
      </c>
      <c r="G3" s="83"/>
      <c r="H3" s="94" t="s">
        <v>169</v>
      </c>
      <c r="I3" s="95"/>
      <c r="J3" s="80" t="s">
        <v>173</v>
      </c>
    </row>
    <row r="4" spans="1:10" s="19" customFormat="1" ht="79.5" customHeight="1" thickBot="1" x14ac:dyDescent="0.3">
      <c r="A4" s="85"/>
      <c r="B4" s="87"/>
      <c r="C4" s="89"/>
      <c r="D4" s="91"/>
      <c r="E4" s="93"/>
      <c r="F4" s="28" t="s">
        <v>27</v>
      </c>
      <c r="G4" s="30" t="s">
        <v>28</v>
      </c>
      <c r="H4" s="28" t="s">
        <v>29</v>
      </c>
      <c r="I4" s="61" t="s">
        <v>171</v>
      </c>
      <c r="J4" s="81"/>
    </row>
    <row r="5" spans="1:10" ht="45" customHeight="1" x14ac:dyDescent="0.25">
      <c r="A5" s="46"/>
      <c r="B5" s="56"/>
      <c r="C5" s="27"/>
      <c r="D5" s="36"/>
      <c r="E5" s="39"/>
      <c r="F5" s="105"/>
      <c r="G5" s="106" t="str">
        <f>IF(ISBLANK(F5),"",F5*references!B22*references!B23)</f>
        <v/>
      </c>
      <c r="H5" s="107"/>
      <c r="I5" s="108"/>
      <c r="J5" s="53"/>
    </row>
    <row r="6" spans="1:10" ht="45" customHeight="1" x14ac:dyDescent="0.25">
      <c r="A6" s="47"/>
      <c r="B6" s="57"/>
      <c r="C6" s="26"/>
      <c r="D6" s="37"/>
      <c r="E6" s="41"/>
      <c r="F6" s="109"/>
      <c r="G6" s="106" t="str">
        <f>IF(ISBLANK(F6),"",F6*references!B23*references!B24)</f>
        <v/>
      </c>
      <c r="H6" s="110"/>
      <c r="I6" s="111"/>
      <c r="J6" s="54"/>
    </row>
    <row r="7" spans="1:10" ht="45" customHeight="1" x14ac:dyDescent="0.25">
      <c r="A7" s="47"/>
      <c r="B7" s="57"/>
      <c r="C7" s="26"/>
      <c r="D7" s="37"/>
      <c r="E7" s="41"/>
      <c r="F7" s="109"/>
      <c r="G7" s="106" t="str">
        <f>IF(ISBLANK(F7),"",F7*references!B24*references!B25)</f>
        <v/>
      </c>
      <c r="H7" s="110"/>
      <c r="I7" s="111"/>
      <c r="J7" s="54"/>
    </row>
    <row r="8" spans="1:10" ht="45" customHeight="1" x14ac:dyDescent="0.25">
      <c r="A8" s="47"/>
      <c r="B8" s="57"/>
      <c r="C8" s="26"/>
      <c r="D8" s="37"/>
      <c r="E8" s="41"/>
      <c r="F8" s="109"/>
      <c r="G8" s="106" t="str">
        <f>IF(ISBLANK(F8),"",F8*references!B25*references!B27)</f>
        <v/>
      </c>
      <c r="H8" s="110"/>
      <c r="I8" s="111"/>
      <c r="J8" s="54"/>
    </row>
    <row r="9" spans="1:10" ht="45" customHeight="1" x14ac:dyDescent="0.25">
      <c r="A9" s="47"/>
      <c r="B9" s="57"/>
      <c r="C9" s="26"/>
      <c r="D9" s="37"/>
      <c r="E9" s="41"/>
      <c r="F9" s="109"/>
      <c r="G9" s="106" t="str">
        <f>IF(ISBLANK(F9),"",F9*references!B27*references!B28)</f>
        <v/>
      </c>
      <c r="H9" s="110"/>
      <c r="I9" s="111"/>
      <c r="J9" s="54"/>
    </row>
    <row r="10" spans="1:10" ht="45" customHeight="1" x14ac:dyDescent="0.25">
      <c r="A10" s="47"/>
      <c r="B10" s="57"/>
      <c r="C10" s="26"/>
      <c r="D10" s="37"/>
      <c r="E10" s="41"/>
      <c r="F10" s="109"/>
      <c r="G10" s="106" t="str">
        <f>IF(ISBLANK(F10),"",F10*references!B28*references!B29)</f>
        <v/>
      </c>
      <c r="H10" s="110"/>
      <c r="I10" s="111"/>
      <c r="J10" s="54"/>
    </row>
    <row r="11" spans="1:10" ht="45" customHeight="1" x14ac:dyDescent="0.25">
      <c r="A11" s="47"/>
      <c r="B11" s="57"/>
      <c r="C11" s="26"/>
      <c r="D11" s="37"/>
      <c r="E11" s="41"/>
      <c r="F11" s="109"/>
      <c r="G11" s="106" t="str">
        <f>IF(ISBLANK(F11),"",F11*references!B29*references!B30)</f>
        <v/>
      </c>
      <c r="H11" s="110"/>
      <c r="I11" s="111"/>
      <c r="J11" s="54"/>
    </row>
    <row r="12" spans="1:10" ht="45" customHeight="1" x14ac:dyDescent="0.25">
      <c r="A12" s="47"/>
      <c r="B12" s="57"/>
      <c r="C12" s="26"/>
      <c r="D12" s="37"/>
      <c r="E12" s="41"/>
      <c r="F12" s="109"/>
      <c r="G12" s="106" t="str">
        <f>IF(ISBLANK(F12),"",F12*references!B30*references!B31)</f>
        <v/>
      </c>
      <c r="H12" s="110"/>
      <c r="I12" s="111"/>
      <c r="J12" s="54"/>
    </row>
    <row r="13" spans="1:10" ht="45" customHeight="1" x14ac:dyDescent="0.25">
      <c r="A13" s="47"/>
      <c r="B13" s="57"/>
      <c r="C13" s="26"/>
      <c r="D13" s="37"/>
      <c r="E13" s="41"/>
      <c r="F13" s="109"/>
      <c r="G13" s="106" t="str">
        <f>IF(ISBLANK(F13),"",F13*references!B31*references!B32)</f>
        <v/>
      </c>
      <c r="H13" s="110"/>
      <c r="I13" s="111"/>
      <c r="J13" s="54"/>
    </row>
    <row r="14" spans="1:10" ht="45" customHeight="1" x14ac:dyDescent="0.25">
      <c r="A14" s="47"/>
      <c r="B14" s="57"/>
      <c r="C14" s="26"/>
      <c r="D14" s="37"/>
      <c r="E14" s="41"/>
      <c r="F14" s="109"/>
      <c r="G14" s="106" t="str">
        <f>IF(ISBLANK(F14),"",F14*references!B32*references!B33)</f>
        <v/>
      </c>
      <c r="H14" s="110"/>
      <c r="I14" s="111"/>
      <c r="J14" s="54"/>
    </row>
    <row r="15" spans="1:10" ht="45" customHeight="1" x14ac:dyDescent="0.25">
      <c r="A15" s="47"/>
      <c r="B15" s="57"/>
      <c r="C15" s="26"/>
      <c r="D15" s="37"/>
      <c r="E15" s="41"/>
      <c r="F15" s="109"/>
      <c r="G15" s="106" t="str">
        <f>IF(ISBLANK(F15),"",F15*references!B33*references!B34)</f>
        <v/>
      </c>
      <c r="H15" s="110"/>
      <c r="I15" s="111"/>
      <c r="J15" s="54"/>
    </row>
    <row r="16" spans="1:10" ht="45" customHeight="1" x14ac:dyDescent="0.25">
      <c r="A16" s="47"/>
      <c r="B16" s="57"/>
      <c r="C16" s="26"/>
      <c r="D16" s="37"/>
      <c r="E16" s="41"/>
      <c r="F16" s="109"/>
      <c r="G16" s="106" t="str">
        <f>IF(ISBLANK(F16),"",F16*references!B34*references!B35)</f>
        <v/>
      </c>
      <c r="H16" s="110"/>
      <c r="I16" s="111"/>
      <c r="J16" s="54"/>
    </row>
    <row r="17" spans="1:10" ht="45" customHeight="1" x14ac:dyDescent="0.25">
      <c r="A17" s="47"/>
      <c r="B17" s="57"/>
      <c r="C17" s="26"/>
      <c r="D17" s="37"/>
      <c r="E17" s="41"/>
      <c r="F17" s="109"/>
      <c r="G17" s="106" t="str">
        <f>IF(ISBLANK(F17),"",F17*references!B35*references!B36)</f>
        <v/>
      </c>
      <c r="H17" s="110"/>
      <c r="I17" s="111"/>
      <c r="J17" s="54"/>
    </row>
    <row r="18" spans="1:10" ht="45" customHeight="1" x14ac:dyDescent="0.25">
      <c r="A18" s="47"/>
      <c r="B18" s="57"/>
      <c r="C18" s="26"/>
      <c r="D18" s="37"/>
      <c r="E18" s="41"/>
      <c r="F18" s="109"/>
      <c r="G18" s="106" t="str">
        <f>IF(ISBLANK(F18),"",F18*references!B36*references!B37)</f>
        <v/>
      </c>
      <c r="H18" s="110"/>
      <c r="I18" s="111"/>
      <c r="J18" s="54"/>
    </row>
    <row r="19" spans="1:10" ht="45" customHeight="1" x14ac:dyDescent="0.25">
      <c r="A19" s="47"/>
      <c r="B19" s="57"/>
      <c r="C19" s="26"/>
      <c r="D19" s="37"/>
      <c r="E19" s="41"/>
      <c r="F19" s="109"/>
      <c r="G19" s="106" t="str">
        <f>IF(ISBLANK(F19),"",F19*references!B37*references!B38)</f>
        <v/>
      </c>
      <c r="H19" s="110"/>
      <c r="I19" s="111"/>
      <c r="J19" s="54"/>
    </row>
    <row r="20" spans="1:10" ht="45" customHeight="1" x14ac:dyDescent="0.25">
      <c r="A20" s="47"/>
      <c r="B20" s="57"/>
      <c r="C20" s="26"/>
      <c r="D20" s="37"/>
      <c r="E20" s="41"/>
      <c r="F20" s="109"/>
      <c r="G20" s="106" t="str">
        <f>IF(ISBLANK(F20),"",F20*references!B38*references!B39)</f>
        <v/>
      </c>
      <c r="H20" s="110"/>
      <c r="I20" s="111"/>
      <c r="J20" s="54"/>
    </row>
    <row r="21" spans="1:10" ht="45" customHeight="1" x14ac:dyDescent="0.25">
      <c r="A21" s="47"/>
      <c r="B21" s="57"/>
      <c r="C21" s="26"/>
      <c r="D21" s="37"/>
      <c r="E21" s="41"/>
      <c r="F21" s="109"/>
      <c r="G21" s="106" t="str">
        <f>IF(ISBLANK(F21),"",F21*references!B39*references!B40)</f>
        <v/>
      </c>
      <c r="H21" s="110"/>
      <c r="I21" s="111"/>
      <c r="J21" s="54"/>
    </row>
    <row r="22" spans="1:10" ht="45" customHeight="1" x14ac:dyDescent="0.25">
      <c r="A22" s="47"/>
      <c r="B22" s="57"/>
      <c r="C22" s="26"/>
      <c r="D22" s="37"/>
      <c r="E22" s="41"/>
      <c r="F22" s="109"/>
      <c r="G22" s="106" t="str">
        <f>IF(ISBLANK(F22),"",F22*references!B40*references!B41)</f>
        <v/>
      </c>
      <c r="H22" s="110"/>
      <c r="I22" s="111"/>
      <c r="J22" s="54"/>
    </row>
    <row r="23" spans="1:10" ht="45" customHeight="1" x14ac:dyDescent="0.25">
      <c r="A23" s="47"/>
      <c r="B23" s="57"/>
      <c r="C23" s="26"/>
      <c r="D23" s="37"/>
      <c r="E23" s="41"/>
      <c r="F23" s="109"/>
      <c r="G23" s="106" t="str">
        <f>IF(ISBLANK(F23),"",F23*references!B41*references!B42)</f>
        <v/>
      </c>
      <c r="H23" s="110"/>
      <c r="I23" s="111"/>
      <c r="J23" s="54"/>
    </row>
    <row r="24" spans="1:10" ht="45" customHeight="1" x14ac:dyDescent="0.25">
      <c r="A24" s="47"/>
      <c r="B24" s="57"/>
      <c r="C24" s="26"/>
      <c r="D24" s="37"/>
      <c r="E24" s="41"/>
      <c r="F24" s="109"/>
      <c r="G24" s="106" t="str">
        <f>IF(ISBLANK(F24),"",F24*references!B42*references!B43)</f>
        <v/>
      </c>
      <c r="H24" s="110"/>
      <c r="I24" s="111"/>
      <c r="J24" s="54"/>
    </row>
    <row r="25" spans="1:10" ht="45" customHeight="1" x14ac:dyDescent="0.25">
      <c r="A25" s="47"/>
      <c r="B25" s="57"/>
      <c r="C25" s="26"/>
      <c r="D25" s="37"/>
      <c r="E25" s="41"/>
      <c r="F25" s="109"/>
      <c r="G25" s="106" t="str">
        <f>IF(ISBLANK(F25),"",F25*references!B43*references!B44)</f>
        <v/>
      </c>
      <c r="H25" s="110"/>
      <c r="I25" s="111"/>
      <c r="J25" s="54"/>
    </row>
    <row r="26" spans="1:10" ht="45" customHeight="1" x14ac:dyDescent="0.25">
      <c r="A26" s="47"/>
      <c r="B26" s="57"/>
      <c r="C26" s="26"/>
      <c r="D26" s="37"/>
      <c r="E26" s="41"/>
      <c r="F26" s="109"/>
      <c r="G26" s="106" t="str">
        <f>IF(ISBLANK(F26),"",F26*references!B44*references!B45)</f>
        <v/>
      </c>
      <c r="H26" s="110"/>
      <c r="I26" s="111"/>
      <c r="J26" s="54"/>
    </row>
    <row r="27" spans="1:10" ht="45" customHeight="1" x14ac:dyDescent="0.25">
      <c r="A27" s="47"/>
      <c r="B27" s="57"/>
      <c r="C27" s="26"/>
      <c r="D27" s="37"/>
      <c r="E27" s="41"/>
      <c r="F27" s="109"/>
      <c r="G27" s="106" t="str">
        <f>IF(ISBLANK(F27),"",F27*references!B45*references!B46)</f>
        <v/>
      </c>
      <c r="H27" s="110"/>
      <c r="I27" s="111"/>
      <c r="J27" s="54"/>
    </row>
    <row r="28" spans="1:10" ht="45" customHeight="1" x14ac:dyDescent="0.25">
      <c r="A28" s="47"/>
      <c r="B28" s="57"/>
      <c r="C28" s="26"/>
      <c r="D28" s="37"/>
      <c r="E28" s="41"/>
      <c r="F28" s="109"/>
      <c r="G28" s="106" t="str">
        <f>IF(ISBLANK(F28),"",F28*references!B46*references!B47)</f>
        <v/>
      </c>
      <c r="H28" s="110"/>
      <c r="I28" s="111"/>
      <c r="J28" s="54"/>
    </row>
    <row r="29" spans="1:10" ht="45" customHeight="1" x14ac:dyDescent="0.25">
      <c r="A29" s="47"/>
      <c r="B29" s="57"/>
      <c r="C29" s="26"/>
      <c r="D29" s="37"/>
      <c r="E29" s="41"/>
      <c r="F29" s="109"/>
      <c r="G29" s="106" t="str">
        <f>IF(ISBLANK(F29),"",F29*references!B47*references!B48)</f>
        <v/>
      </c>
      <c r="H29" s="110"/>
      <c r="I29" s="111"/>
      <c r="J29" s="54"/>
    </row>
    <row r="30" spans="1:10" ht="45" customHeight="1" x14ac:dyDescent="0.25">
      <c r="A30" s="47"/>
      <c r="B30" s="57"/>
      <c r="C30" s="26"/>
      <c r="D30" s="37"/>
      <c r="E30" s="41"/>
      <c r="F30" s="109"/>
      <c r="G30" s="106" t="str">
        <f>IF(ISBLANK(F30),"",F30*references!B48*references!B49)</f>
        <v/>
      </c>
      <c r="H30" s="110"/>
      <c r="I30" s="111"/>
      <c r="J30" s="54"/>
    </row>
    <row r="31" spans="1:10" ht="45" customHeight="1" x14ac:dyDescent="0.25">
      <c r="A31" s="47"/>
      <c r="B31" s="57"/>
      <c r="C31" s="26"/>
      <c r="D31" s="37"/>
      <c r="E31" s="41"/>
      <c r="F31" s="109"/>
      <c r="G31" s="106" t="str">
        <f>IF(ISBLANK(F31),"",F31*references!B49*references!B50)</f>
        <v/>
      </c>
      <c r="H31" s="110"/>
      <c r="I31" s="111"/>
      <c r="J31" s="54"/>
    </row>
    <row r="32" spans="1:10" ht="45" customHeight="1" x14ac:dyDescent="0.25">
      <c r="A32" s="47"/>
      <c r="B32" s="57"/>
      <c r="C32" s="26"/>
      <c r="D32" s="37"/>
      <c r="E32" s="41"/>
      <c r="F32" s="109"/>
      <c r="G32" s="106" t="str">
        <f>IF(ISBLANK(F32),"",F32*references!B50*references!B51)</f>
        <v/>
      </c>
      <c r="H32" s="110"/>
      <c r="I32" s="111"/>
      <c r="J32" s="54"/>
    </row>
    <row r="33" spans="1:10" ht="45" customHeight="1" x14ac:dyDescent="0.25">
      <c r="A33" s="47"/>
      <c r="B33" s="57"/>
      <c r="C33" s="26"/>
      <c r="D33" s="37"/>
      <c r="E33" s="41"/>
      <c r="F33" s="109"/>
      <c r="G33" s="106" t="str">
        <f>IF(ISBLANK(F33),"",F33*references!B51*references!B52)</f>
        <v/>
      </c>
      <c r="H33" s="110"/>
      <c r="I33" s="111"/>
      <c r="J33" s="54"/>
    </row>
    <row r="34" spans="1:10" ht="45" customHeight="1" x14ac:dyDescent="0.25">
      <c r="A34" s="47"/>
      <c r="B34" s="57"/>
      <c r="C34" s="26"/>
      <c r="D34" s="37"/>
      <c r="E34" s="41"/>
      <c r="F34" s="109"/>
      <c r="G34" s="106" t="str">
        <f>IF(ISBLANK(F34),"",F34*references!B52*references!B53)</f>
        <v/>
      </c>
      <c r="H34" s="110"/>
      <c r="I34" s="111"/>
      <c r="J34" s="54"/>
    </row>
    <row r="35" spans="1:10" ht="45" customHeight="1" x14ac:dyDescent="0.25">
      <c r="A35" s="47"/>
      <c r="B35" s="57"/>
      <c r="C35" s="26"/>
      <c r="D35" s="37"/>
      <c r="E35" s="41"/>
      <c r="F35" s="109"/>
      <c r="G35" s="106" t="str">
        <f>IF(ISBLANK(F35),"",F35*references!B53*references!B54)</f>
        <v/>
      </c>
      <c r="H35" s="110"/>
      <c r="I35" s="111"/>
      <c r="J35" s="54"/>
    </row>
    <row r="36" spans="1:10" ht="45" customHeight="1" x14ac:dyDescent="0.25">
      <c r="A36" s="47"/>
      <c r="B36" s="57"/>
      <c r="C36" s="26"/>
      <c r="D36" s="37"/>
      <c r="E36" s="41"/>
      <c r="F36" s="109"/>
      <c r="G36" s="106" t="str">
        <f>IF(ISBLANK(F36),"",F36*references!B54*references!B55)</f>
        <v/>
      </c>
      <c r="H36" s="110"/>
      <c r="I36" s="111"/>
      <c r="J36" s="54"/>
    </row>
    <row r="37" spans="1:10" ht="45" customHeight="1" x14ac:dyDescent="0.25">
      <c r="A37" s="47"/>
      <c r="B37" s="57"/>
      <c r="C37" s="26"/>
      <c r="D37" s="37"/>
      <c r="E37" s="41"/>
      <c r="F37" s="109"/>
      <c r="G37" s="106" t="str">
        <f>IF(ISBLANK(F37),"",F37*references!B55*references!B56)</f>
        <v/>
      </c>
      <c r="H37" s="110"/>
      <c r="I37" s="111"/>
      <c r="J37" s="54"/>
    </row>
    <row r="38" spans="1:10" ht="45" customHeight="1" x14ac:dyDescent="0.25">
      <c r="A38" s="47"/>
      <c r="B38" s="57"/>
      <c r="C38" s="26"/>
      <c r="D38" s="37"/>
      <c r="E38" s="41"/>
      <c r="F38" s="109"/>
      <c r="G38" s="106" t="str">
        <f>IF(ISBLANK(F38),"",F38*references!B56*references!B57)</f>
        <v/>
      </c>
      <c r="H38" s="110"/>
      <c r="I38" s="111"/>
      <c r="J38" s="54"/>
    </row>
    <row r="39" spans="1:10" ht="45" customHeight="1" x14ac:dyDescent="0.25">
      <c r="A39" s="47"/>
      <c r="B39" s="57"/>
      <c r="C39" s="26"/>
      <c r="D39" s="37"/>
      <c r="E39" s="41"/>
      <c r="F39" s="109"/>
      <c r="G39" s="106" t="str">
        <f>IF(ISBLANK(F39),"",F39*references!B57*references!B58)</f>
        <v/>
      </c>
      <c r="H39" s="110"/>
      <c r="I39" s="111"/>
      <c r="J39" s="54"/>
    </row>
    <row r="40" spans="1:10" ht="45" customHeight="1" x14ac:dyDescent="0.25">
      <c r="A40" s="47"/>
      <c r="B40" s="57"/>
      <c r="C40" s="26"/>
      <c r="D40" s="37"/>
      <c r="E40" s="41"/>
      <c r="F40" s="109"/>
      <c r="G40" s="106" t="str">
        <f>IF(ISBLANK(F40),"",F40*references!B58*references!B59)</f>
        <v/>
      </c>
      <c r="H40" s="110"/>
      <c r="I40" s="111"/>
      <c r="J40" s="54"/>
    </row>
    <row r="41" spans="1:10" ht="45" customHeight="1" x14ac:dyDescent="0.25">
      <c r="A41" s="47"/>
      <c r="B41" s="57"/>
      <c r="C41" s="26"/>
      <c r="D41" s="37"/>
      <c r="E41" s="41"/>
      <c r="F41" s="109"/>
      <c r="G41" s="106" t="str">
        <f>IF(ISBLANK(F41),"",F41*references!B59*references!B60)</f>
        <v/>
      </c>
      <c r="H41" s="110"/>
      <c r="I41" s="111"/>
      <c r="J41" s="54"/>
    </row>
    <row r="42" spans="1:10" ht="45" customHeight="1" x14ac:dyDescent="0.25">
      <c r="A42" s="47"/>
      <c r="B42" s="57"/>
      <c r="C42" s="26"/>
      <c r="D42" s="37"/>
      <c r="E42" s="41"/>
      <c r="F42" s="109"/>
      <c r="G42" s="106" t="str">
        <f>IF(ISBLANK(F42),"",F42*references!B60*references!B61)</f>
        <v/>
      </c>
      <c r="H42" s="110"/>
      <c r="I42" s="111"/>
      <c r="J42" s="54"/>
    </row>
    <row r="43" spans="1:10" ht="45" customHeight="1" x14ac:dyDescent="0.25">
      <c r="A43" s="47"/>
      <c r="B43" s="57"/>
      <c r="C43" s="26"/>
      <c r="D43" s="37"/>
      <c r="E43" s="41"/>
      <c r="F43" s="109"/>
      <c r="G43" s="106" t="str">
        <f>IF(ISBLANK(F43),"",F43*references!B61*references!B62)</f>
        <v/>
      </c>
      <c r="H43" s="110"/>
      <c r="I43" s="111"/>
      <c r="J43" s="54"/>
    </row>
    <row r="44" spans="1:10" ht="45" customHeight="1" x14ac:dyDescent="0.25">
      <c r="A44" s="47"/>
      <c r="B44" s="57"/>
      <c r="C44" s="26"/>
      <c r="D44" s="37"/>
      <c r="E44" s="41"/>
      <c r="F44" s="109"/>
      <c r="G44" s="106" t="str">
        <f>IF(ISBLANK(F44),"",F44*references!B62*references!B63)</f>
        <v/>
      </c>
      <c r="H44" s="110"/>
      <c r="I44" s="111"/>
      <c r="J44" s="54"/>
    </row>
    <row r="45" spans="1:10" ht="45" customHeight="1" x14ac:dyDescent="0.25">
      <c r="A45" s="47"/>
      <c r="B45" s="57"/>
      <c r="C45" s="26"/>
      <c r="D45" s="37"/>
      <c r="E45" s="41"/>
      <c r="F45" s="109"/>
      <c r="G45" s="106" t="str">
        <f>IF(ISBLANK(F45),"",F45*references!B63*references!B64)</f>
        <v/>
      </c>
      <c r="H45" s="110"/>
      <c r="I45" s="111"/>
      <c r="J45" s="54"/>
    </row>
    <row r="46" spans="1:10" ht="45" customHeight="1" x14ac:dyDescent="0.25">
      <c r="A46" s="47"/>
      <c r="B46" s="57"/>
      <c r="C46" s="26"/>
      <c r="D46" s="37"/>
      <c r="E46" s="41"/>
      <c r="F46" s="109"/>
      <c r="G46" s="106" t="str">
        <f>IF(ISBLANK(F46),"",F46*references!B64*references!B65)</f>
        <v/>
      </c>
      <c r="H46" s="110"/>
      <c r="I46" s="111"/>
      <c r="J46" s="54"/>
    </row>
    <row r="47" spans="1:10" ht="45" customHeight="1" x14ac:dyDescent="0.25">
      <c r="A47" s="47"/>
      <c r="B47" s="57"/>
      <c r="C47" s="26"/>
      <c r="D47" s="37"/>
      <c r="E47" s="41"/>
      <c r="F47" s="109"/>
      <c r="G47" s="106" t="str">
        <f>IF(ISBLANK(F47),"",F47*references!B65*references!B66)</f>
        <v/>
      </c>
      <c r="H47" s="110"/>
      <c r="I47" s="111"/>
      <c r="J47" s="54"/>
    </row>
    <row r="48" spans="1:10" ht="45" customHeight="1" x14ac:dyDescent="0.25">
      <c r="A48" s="47"/>
      <c r="B48" s="57"/>
      <c r="C48" s="26"/>
      <c r="D48" s="37"/>
      <c r="E48" s="41"/>
      <c r="F48" s="109"/>
      <c r="G48" s="106" t="str">
        <f>IF(ISBLANK(F48),"",F48*references!B66*references!B67)</f>
        <v/>
      </c>
      <c r="H48" s="110"/>
      <c r="I48" s="111"/>
      <c r="J48" s="54"/>
    </row>
    <row r="49" spans="1:10" ht="45" customHeight="1" x14ac:dyDescent="0.25">
      <c r="A49" s="47"/>
      <c r="B49" s="57"/>
      <c r="C49" s="26"/>
      <c r="D49" s="37"/>
      <c r="E49" s="41"/>
      <c r="F49" s="109"/>
      <c r="G49" s="106" t="str">
        <f>IF(ISBLANK(F49),"",F49*references!B67*references!B68)</f>
        <v/>
      </c>
      <c r="H49" s="110"/>
      <c r="I49" s="111"/>
      <c r="J49" s="54"/>
    </row>
    <row r="50" spans="1:10" ht="45" customHeight="1" x14ac:dyDescent="0.25">
      <c r="A50" s="47"/>
      <c r="B50" s="57"/>
      <c r="C50" s="26"/>
      <c r="D50" s="37"/>
      <c r="E50" s="41"/>
      <c r="F50" s="109"/>
      <c r="G50" s="106" t="str">
        <f>IF(ISBLANK(F50),"",F50*references!B68*references!B69)</f>
        <v/>
      </c>
      <c r="H50" s="110"/>
      <c r="I50" s="111"/>
      <c r="J50" s="54"/>
    </row>
    <row r="51" spans="1:10" ht="45" customHeight="1" x14ac:dyDescent="0.25">
      <c r="A51" s="47"/>
      <c r="B51" s="57"/>
      <c r="C51" s="26"/>
      <c r="D51" s="37"/>
      <c r="E51" s="41"/>
      <c r="F51" s="109"/>
      <c r="G51" s="106" t="str">
        <f>IF(ISBLANK(F51),"",F51*references!B69*references!B70)</f>
        <v/>
      </c>
      <c r="H51" s="110"/>
      <c r="I51" s="111"/>
      <c r="J51" s="54"/>
    </row>
    <row r="52" spans="1:10" ht="45" customHeight="1" x14ac:dyDescent="0.25">
      <c r="A52" s="47"/>
      <c r="B52" s="57"/>
      <c r="C52" s="26"/>
      <c r="D52" s="37"/>
      <c r="E52" s="41"/>
      <c r="F52" s="109"/>
      <c r="G52" s="106" t="str">
        <f>IF(ISBLANK(F52),"",F52*references!B70*references!B71)</f>
        <v/>
      </c>
      <c r="H52" s="110"/>
      <c r="I52" s="111"/>
      <c r="J52" s="54"/>
    </row>
    <row r="53" spans="1:10" ht="45" customHeight="1" x14ac:dyDescent="0.25">
      <c r="A53" s="47"/>
      <c r="B53" s="57"/>
      <c r="C53" s="26"/>
      <c r="D53" s="37"/>
      <c r="E53" s="41"/>
      <c r="F53" s="109"/>
      <c r="G53" s="106" t="str">
        <f>IF(ISBLANK(F53),"",F53*references!B71*references!B72)</f>
        <v/>
      </c>
      <c r="H53" s="110"/>
      <c r="I53" s="111"/>
      <c r="J53" s="54"/>
    </row>
    <row r="54" spans="1:10" ht="45" customHeight="1" x14ac:dyDescent="0.25">
      <c r="A54" s="47"/>
      <c r="B54" s="57"/>
      <c r="C54" s="26"/>
      <c r="D54" s="37"/>
      <c r="E54" s="41"/>
      <c r="F54" s="109"/>
      <c r="G54" s="106" t="str">
        <f>IF(ISBLANK(F54),"",F54*references!B72*references!B73)</f>
        <v/>
      </c>
      <c r="H54" s="110"/>
      <c r="I54" s="111"/>
      <c r="J54" s="54"/>
    </row>
    <row r="55" spans="1:10" ht="45" customHeight="1" x14ac:dyDescent="0.25">
      <c r="A55" s="47"/>
      <c r="B55" s="57"/>
      <c r="C55" s="26"/>
      <c r="D55" s="37"/>
      <c r="E55" s="41"/>
      <c r="F55" s="109"/>
      <c r="G55" s="106" t="str">
        <f>IF(ISBLANK(F55),"",F55*references!B73*references!B74)</f>
        <v/>
      </c>
      <c r="H55" s="110"/>
      <c r="I55" s="111"/>
      <c r="J55" s="54"/>
    </row>
    <row r="56" spans="1:10" ht="45" customHeight="1" x14ac:dyDescent="0.25">
      <c r="A56" s="47"/>
      <c r="B56" s="57"/>
      <c r="C56" s="26"/>
      <c r="D56" s="37"/>
      <c r="E56" s="41"/>
      <c r="F56" s="109"/>
      <c r="G56" s="106" t="str">
        <f>IF(ISBLANK(F56),"",F56*references!B74*references!B75)</f>
        <v/>
      </c>
      <c r="H56" s="110"/>
      <c r="I56" s="111"/>
      <c r="J56" s="54"/>
    </row>
    <row r="57" spans="1:10" ht="45" customHeight="1" x14ac:dyDescent="0.25">
      <c r="A57" s="47"/>
      <c r="B57" s="57"/>
      <c r="C57" s="26"/>
      <c r="D57" s="37"/>
      <c r="E57" s="41"/>
      <c r="F57" s="109"/>
      <c r="G57" s="106" t="str">
        <f>IF(ISBLANK(F57),"",F57*references!B75*references!B76)</f>
        <v/>
      </c>
      <c r="H57" s="110"/>
      <c r="I57" s="111"/>
      <c r="J57" s="54"/>
    </row>
    <row r="58" spans="1:10" ht="45" customHeight="1" x14ac:dyDescent="0.25">
      <c r="A58" s="47"/>
      <c r="B58" s="57"/>
      <c r="C58" s="26"/>
      <c r="D58" s="37"/>
      <c r="E58" s="41"/>
      <c r="F58" s="109"/>
      <c r="G58" s="106" t="str">
        <f>IF(ISBLANK(F58),"",F58*references!B76*references!B77)</f>
        <v/>
      </c>
      <c r="H58" s="110"/>
      <c r="I58" s="111"/>
      <c r="J58" s="54"/>
    </row>
    <row r="59" spans="1:10" ht="45" customHeight="1" x14ac:dyDescent="0.25">
      <c r="A59" s="47"/>
      <c r="B59" s="57"/>
      <c r="C59" s="26"/>
      <c r="D59" s="37"/>
      <c r="E59" s="41"/>
      <c r="F59" s="109"/>
      <c r="G59" s="106" t="str">
        <f>IF(ISBLANK(F59),"",F59*references!B77*references!B78)</f>
        <v/>
      </c>
      <c r="H59" s="110"/>
      <c r="I59" s="111"/>
      <c r="J59" s="54"/>
    </row>
    <row r="60" spans="1:10" ht="45" customHeight="1" x14ac:dyDescent="0.25">
      <c r="A60" s="47"/>
      <c r="B60" s="57"/>
      <c r="C60" s="26"/>
      <c r="D60" s="37"/>
      <c r="E60" s="41"/>
      <c r="F60" s="109"/>
      <c r="G60" s="106" t="str">
        <f>IF(ISBLANK(F60),"",F60*references!B78*references!B79)</f>
        <v/>
      </c>
      <c r="H60" s="110"/>
      <c r="I60" s="111"/>
      <c r="J60" s="54"/>
    </row>
    <row r="61" spans="1:10" ht="45" customHeight="1" x14ac:dyDescent="0.25">
      <c r="A61" s="47"/>
      <c r="B61" s="57"/>
      <c r="C61" s="26"/>
      <c r="D61" s="37"/>
      <c r="E61" s="41"/>
      <c r="F61" s="109"/>
      <c r="G61" s="106" t="str">
        <f>IF(ISBLANK(F61),"",F61*references!B79*references!B80)</f>
        <v/>
      </c>
      <c r="H61" s="110"/>
      <c r="I61" s="111"/>
      <c r="J61" s="54"/>
    </row>
    <row r="62" spans="1:10" ht="45" customHeight="1" x14ac:dyDescent="0.25">
      <c r="A62" s="47"/>
      <c r="B62" s="57"/>
      <c r="C62" s="26"/>
      <c r="D62" s="37"/>
      <c r="E62" s="41"/>
      <c r="F62" s="109"/>
      <c r="G62" s="106" t="str">
        <f>IF(ISBLANK(F62),"",F62*references!B80*references!B81)</f>
        <v/>
      </c>
      <c r="H62" s="110"/>
      <c r="I62" s="111"/>
      <c r="J62" s="54"/>
    </row>
    <row r="63" spans="1:10" ht="45" customHeight="1" x14ac:dyDescent="0.25">
      <c r="A63" s="47"/>
      <c r="B63" s="57"/>
      <c r="C63" s="26"/>
      <c r="D63" s="37"/>
      <c r="E63" s="41"/>
      <c r="F63" s="109"/>
      <c r="G63" s="106" t="str">
        <f>IF(ISBLANK(F63),"",F63*references!B81*references!B82)</f>
        <v/>
      </c>
      <c r="H63" s="110"/>
      <c r="I63" s="111"/>
      <c r="J63" s="54"/>
    </row>
    <row r="64" spans="1:10" ht="45" customHeight="1" x14ac:dyDescent="0.25">
      <c r="A64" s="47"/>
      <c r="B64" s="57"/>
      <c r="C64" s="26"/>
      <c r="D64" s="37"/>
      <c r="E64" s="41"/>
      <c r="F64" s="109"/>
      <c r="G64" s="106" t="str">
        <f>IF(ISBLANK(F64),"",F64*references!B82*references!B83)</f>
        <v/>
      </c>
      <c r="H64" s="110"/>
      <c r="I64" s="111"/>
      <c r="J64" s="54"/>
    </row>
    <row r="65" spans="1:10" ht="45" customHeight="1" x14ac:dyDescent="0.25">
      <c r="A65" s="47"/>
      <c r="B65" s="57"/>
      <c r="C65" s="26"/>
      <c r="D65" s="37"/>
      <c r="E65" s="41"/>
      <c r="F65" s="109"/>
      <c r="G65" s="106" t="str">
        <f>IF(ISBLANK(F65),"",F65*references!B83*references!B84)</f>
        <v/>
      </c>
      <c r="H65" s="110"/>
      <c r="I65" s="111"/>
      <c r="J65" s="54"/>
    </row>
    <row r="66" spans="1:10" ht="45" customHeight="1" x14ac:dyDescent="0.25">
      <c r="A66" s="47"/>
      <c r="B66" s="57"/>
      <c r="C66" s="26"/>
      <c r="D66" s="37"/>
      <c r="E66" s="41"/>
      <c r="F66" s="109"/>
      <c r="G66" s="106" t="str">
        <f>IF(ISBLANK(F66),"",F66*references!B84*references!B85)</f>
        <v/>
      </c>
      <c r="H66" s="110"/>
      <c r="I66" s="111"/>
      <c r="J66" s="54"/>
    </row>
    <row r="67" spans="1:10" ht="45" customHeight="1" x14ac:dyDescent="0.25">
      <c r="A67" s="47"/>
      <c r="B67" s="57"/>
      <c r="C67" s="26"/>
      <c r="D67" s="37"/>
      <c r="E67" s="41"/>
      <c r="F67" s="109"/>
      <c r="G67" s="106" t="str">
        <f>IF(ISBLANK(F67),"",F67*references!B85*references!B86)</f>
        <v/>
      </c>
      <c r="H67" s="110"/>
      <c r="I67" s="111"/>
      <c r="J67" s="54"/>
    </row>
    <row r="68" spans="1:10" ht="45" customHeight="1" x14ac:dyDescent="0.25">
      <c r="A68" s="47"/>
      <c r="B68" s="57"/>
      <c r="C68" s="26"/>
      <c r="D68" s="37"/>
      <c r="E68" s="41"/>
      <c r="F68" s="109"/>
      <c r="G68" s="106" t="str">
        <f>IF(ISBLANK(F68),"",F68*references!B86*references!B87)</f>
        <v/>
      </c>
      <c r="H68" s="110"/>
      <c r="I68" s="111"/>
      <c r="J68" s="54"/>
    </row>
    <row r="69" spans="1:10" ht="45" customHeight="1" x14ac:dyDescent="0.25">
      <c r="A69" s="47"/>
      <c r="B69" s="57"/>
      <c r="C69" s="26"/>
      <c r="D69" s="37"/>
      <c r="E69" s="41"/>
      <c r="F69" s="109"/>
      <c r="G69" s="106" t="str">
        <f>IF(ISBLANK(F69),"",F69*references!B87*references!B88)</f>
        <v/>
      </c>
      <c r="H69" s="110"/>
      <c r="I69" s="111"/>
      <c r="J69" s="54"/>
    </row>
    <row r="70" spans="1:10" ht="45" customHeight="1" x14ac:dyDescent="0.25">
      <c r="A70" s="47"/>
      <c r="B70" s="57"/>
      <c r="C70" s="26"/>
      <c r="D70" s="37"/>
      <c r="E70" s="41"/>
      <c r="F70" s="109"/>
      <c r="G70" s="106" t="str">
        <f>IF(ISBLANK(F70),"",F70*references!B88*references!B89)</f>
        <v/>
      </c>
      <c r="H70" s="110"/>
      <c r="I70" s="111"/>
      <c r="J70" s="54"/>
    </row>
    <row r="71" spans="1:10" ht="45" customHeight="1" x14ac:dyDescent="0.25">
      <c r="A71" s="47"/>
      <c r="B71" s="57"/>
      <c r="C71" s="26"/>
      <c r="D71" s="37"/>
      <c r="E71" s="41"/>
      <c r="F71" s="109"/>
      <c r="G71" s="106" t="str">
        <f>IF(ISBLANK(F71),"",F71*references!B89*references!B90)</f>
        <v/>
      </c>
      <c r="H71" s="110"/>
      <c r="I71" s="111"/>
      <c r="J71" s="54"/>
    </row>
    <row r="72" spans="1:10" ht="45" customHeight="1" x14ac:dyDescent="0.25">
      <c r="A72" s="47"/>
      <c r="B72" s="57"/>
      <c r="C72" s="26"/>
      <c r="D72" s="37"/>
      <c r="E72" s="41"/>
      <c r="F72" s="109"/>
      <c r="G72" s="106" t="str">
        <f>IF(ISBLANK(F72),"",F72*references!B90*references!B91)</f>
        <v/>
      </c>
      <c r="H72" s="110"/>
      <c r="I72" s="111"/>
      <c r="J72" s="54"/>
    </row>
    <row r="73" spans="1:10" ht="45" customHeight="1" x14ac:dyDescent="0.25">
      <c r="A73" s="47"/>
      <c r="B73" s="57"/>
      <c r="C73" s="26"/>
      <c r="D73" s="37"/>
      <c r="E73" s="41"/>
      <c r="F73" s="109"/>
      <c r="G73" s="106" t="str">
        <f>IF(ISBLANK(F73),"",F73*references!B91*references!B92)</f>
        <v/>
      </c>
      <c r="H73" s="110"/>
      <c r="I73" s="111"/>
      <c r="J73" s="54"/>
    </row>
    <row r="74" spans="1:10" ht="45" customHeight="1" x14ac:dyDescent="0.25">
      <c r="A74" s="47"/>
      <c r="B74" s="57"/>
      <c r="C74" s="26"/>
      <c r="D74" s="37"/>
      <c r="E74" s="41"/>
      <c r="F74" s="109"/>
      <c r="G74" s="106" t="str">
        <f>IF(ISBLANK(F74),"",F74*references!B92*references!B93)</f>
        <v/>
      </c>
      <c r="H74" s="110"/>
      <c r="I74" s="111"/>
      <c r="J74" s="54"/>
    </row>
    <row r="75" spans="1:10" ht="45" customHeight="1" x14ac:dyDescent="0.25">
      <c r="A75" s="47"/>
      <c r="B75" s="57"/>
      <c r="C75" s="26"/>
      <c r="D75" s="37"/>
      <c r="E75" s="41"/>
      <c r="F75" s="109"/>
      <c r="G75" s="106" t="str">
        <f>IF(ISBLANK(F75),"",F75*references!B93*references!B94)</f>
        <v/>
      </c>
      <c r="H75" s="110"/>
      <c r="I75" s="111"/>
      <c r="J75" s="54"/>
    </row>
    <row r="76" spans="1:10" ht="45" customHeight="1" x14ac:dyDescent="0.25">
      <c r="A76" s="47"/>
      <c r="B76" s="57"/>
      <c r="C76" s="26"/>
      <c r="D76" s="37"/>
      <c r="E76" s="41"/>
      <c r="F76" s="109"/>
      <c r="G76" s="106" t="str">
        <f>IF(ISBLANK(F76),"",F76*references!B94*references!B95)</f>
        <v/>
      </c>
      <c r="H76" s="110"/>
      <c r="I76" s="111"/>
      <c r="J76" s="54"/>
    </row>
    <row r="77" spans="1:10" ht="45" customHeight="1" x14ac:dyDescent="0.25">
      <c r="A77" s="47"/>
      <c r="B77" s="57"/>
      <c r="C77" s="26"/>
      <c r="D77" s="37"/>
      <c r="E77" s="41"/>
      <c r="F77" s="109"/>
      <c r="G77" s="106" t="str">
        <f>IF(ISBLANK(F77),"",F77*references!B95*references!B96)</f>
        <v/>
      </c>
      <c r="H77" s="110"/>
      <c r="I77" s="111"/>
      <c r="J77" s="54"/>
    </row>
    <row r="78" spans="1:10" ht="45" customHeight="1" x14ac:dyDescent="0.25">
      <c r="A78" s="47"/>
      <c r="B78" s="57"/>
      <c r="C78" s="26"/>
      <c r="D78" s="37"/>
      <c r="E78" s="41"/>
      <c r="F78" s="109"/>
      <c r="G78" s="106" t="str">
        <f>IF(ISBLANK(F78),"",F78*references!B96*references!B97)</f>
        <v/>
      </c>
      <c r="H78" s="110"/>
      <c r="I78" s="111"/>
      <c r="J78" s="54"/>
    </row>
    <row r="79" spans="1:10" ht="45" customHeight="1" x14ac:dyDescent="0.25">
      <c r="A79" s="47"/>
      <c r="B79" s="57"/>
      <c r="C79" s="26"/>
      <c r="D79" s="37"/>
      <c r="E79" s="41"/>
      <c r="F79" s="109"/>
      <c r="G79" s="106" t="str">
        <f>IF(ISBLANK(F79),"",F79*references!B97*references!B98)</f>
        <v/>
      </c>
      <c r="H79" s="110"/>
      <c r="I79" s="111"/>
      <c r="J79" s="54"/>
    </row>
    <row r="80" spans="1:10" ht="45" customHeight="1" x14ac:dyDescent="0.25">
      <c r="A80" s="47"/>
      <c r="B80" s="57"/>
      <c r="C80" s="26"/>
      <c r="D80" s="37"/>
      <c r="E80" s="41"/>
      <c r="F80" s="109"/>
      <c r="G80" s="106" t="str">
        <f>IF(ISBLANK(F80),"",F80*references!B98*references!B99)</f>
        <v/>
      </c>
      <c r="H80" s="110"/>
      <c r="I80" s="111"/>
      <c r="J80" s="54"/>
    </row>
    <row r="81" spans="1:10" ht="45" customHeight="1" x14ac:dyDescent="0.25">
      <c r="A81" s="47"/>
      <c r="B81" s="57"/>
      <c r="C81" s="26"/>
      <c r="D81" s="37"/>
      <c r="E81" s="41"/>
      <c r="F81" s="109"/>
      <c r="G81" s="106" t="str">
        <f>IF(ISBLANK(F81),"",F81*references!B99*references!B100)</f>
        <v/>
      </c>
      <c r="H81" s="110"/>
      <c r="I81" s="111"/>
      <c r="J81" s="54"/>
    </row>
    <row r="82" spans="1:10" ht="45" customHeight="1" x14ac:dyDescent="0.25">
      <c r="A82" s="47"/>
      <c r="B82" s="57"/>
      <c r="C82" s="26"/>
      <c r="D82" s="37"/>
      <c r="E82" s="41"/>
      <c r="F82" s="109"/>
      <c r="G82" s="106" t="str">
        <f>IF(ISBLANK(F82),"",F82*references!B100*references!B101)</f>
        <v/>
      </c>
      <c r="H82" s="110"/>
      <c r="I82" s="111"/>
      <c r="J82" s="54"/>
    </row>
    <row r="83" spans="1:10" ht="45" customHeight="1" x14ac:dyDescent="0.25">
      <c r="A83" s="47"/>
      <c r="B83" s="57"/>
      <c r="C83" s="26"/>
      <c r="D83" s="37"/>
      <c r="E83" s="41"/>
      <c r="F83" s="109"/>
      <c r="G83" s="106" t="str">
        <f>IF(ISBLANK(F83),"",F83*references!B101*references!B102)</f>
        <v/>
      </c>
      <c r="H83" s="110"/>
      <c r="I83" s="111"/>
      <c r="J83" s="54"/>
    </row>
    <row r="84" spans="1:10" ht="45" customHeight="1" x14ac:dyDescent="0.25">
      <c r="A84" s="47"/>
      <c r="B84" s="57"/>
      <c r="C84" s="26"/>
      <c r="D84" s="37"/>
      <c r="E84" s="41"/>
      <c r="F84" s="109"/>
      <c r="G84" s="106" t="str">
        <f>IF(ISBLANK(F84),"",F84*references!B102*references!B103)</f>
        <v/>
      </c>
      <c r="H84" s="110"/>
      <c r="I84" s="111"/>
      <c r="J84" s="54"/>
    </row>
    <row r="85" spans="1:10" ht="45" customHeight="1" x14ac:dyDescent="0.25">
      <c r="A85" s="47"/>
      <c r="B85" s="57"/>
      <c r="C85" s="26"/>
      <c r="D85" s="37"/>
      <c r="E85" s="41"/>
      <c r="F85" s="109"/>
      <c r="G85" s="106" t="str">
        <f>IF(ISBLANK(F85),"",F85*references!B103*references!B104)</f>
        <v/>
      </c>
      <c r="H85" s="110"/>
      <c r="I85" s="111"/>
      <c r="J85" s="54"/>
    </row>
    <row r="86" spans="1:10" ht="45" customHeight="1" x14ac:dyDescent="0.25">
      <c r="A86" s="47"/>
      <c r="B86" s="57"/>
      <c r="C86" s="26"/>
      <c r="D86" s="37"/>
      <c r="E86" s="41"/>
      <c r="F86" s="109"/>
      <c r="G86" s="106" t="str">
        <f>IF(ISBLANK(F86),"",F86*references!B104*references!B105)</f>
        <v/>
      </c>
      <c r="H86" s="110"/>
      <c r="I86" s="111"/>
      <c r="J86" s="54"/>
    </row>
    <row r="87" spans="1:10" ht="45" customHeight="1" x14ac:dyDescent="0.25">
      <c r="A87" s="47"/>
      <c r="B87" s="57"/>
      <c r="C87" s="26"/>
      <c r="D87" s="37"/>
      <c r="E87" s="41"/>
      <c r="F87" s="109"/>
      <c r="G87" s="106" t="str">
        <f>IF(ISBLANK(F87),"",F87*references!B105*references!B106)</f>
        <v/>
      </c>
      <c r="H87" s="110"/>
      <c r="I87" s="111"/>
      <c r="J87" s="54"/>
    </row>
    <row r="88" spans="1:10" ht="45" customHeight="1" x14ac:dyDescent="0.25">
      <c r="A88" s="47"/>
      <c r="B88" s="57"/>
      <c r="C88" s="26"/>
      <c r="D88" s="37"/>
      <c r="E88" s="41"/>
      <c r="F88" s="109"/>
      <c r="G88" s="106" t="str">
        <f>IF(ISBLANK(F88),"",F88*references!B106*references!B107)</f>
        <v/>
      </c>
      <c r="H88" s="110"/>
      <c r="I88" s="111"/>
      <c r="J88" s="54"/>
    </row>
    <row r="89" spans="1:10" ht="45" customHeight="1" x14ac:dyDescent="0.25">
      <c r="A89" s="47"/>
      <c r="B89" s="57"/>
      <c r="C89" s="26"/>
      <c r="D89" s="37"/>
      <c r="E89" s="41"/>
      <c r="F89" s="109"/>
      <c r="G89" s="106" t="str">
        <f>IF(ISBLANK(F89),"",F89*references!B107*references!B108)</f>
        <v/>
      </c>
      <c r="H89" s="110"/>
      <c r="I89" s="111"/>
      <c r="J89" s="54"/>
    </row>
    <row r="90" spans="1:10" ht="45" customHeight="1" x14ac:dyDescent="0.25">
      <c r="A90" s="47"/>
      <c r="B90" s="57"/>
      <c r="C90" s="26"/>
      <c r="D90" s="37"/>
      <c r="E90" s="41"/>
      <c r="F90" s="109"/>
      <c r="G90" s="106" t="str">
        <f>IF(ISBLANK(F90),"",F90*references!B108*references!B109)</f>
        <v/>
      </c>
      <c r="H90" s="110"/>
      <c r="I90" s="111"/>
      <c r="J90" s="54"/>
    </row>
    <row r="91" spans="1:10" ht="45" customHeight="1" x14ac:dyDescent="0.25">
      <c r="A91" s="47"/>
      <c r="B91" s="57"/>
      <c r="C91" s="26"/>
      <c r="D91" s="37"/>
      <c r="E91" s="41"/>
      <c r="F91" s="109"/>
      <c r="G91" s="106" t="str">
        <f>IF(ISBLANK(F91),"",F91*references!B109*references!B110)</f>
        <v/>
      </c>
      <c r="H91" s="110"/>
      <c r="I91" s="111"/>
      <c r="J91" s="54"/>
    </row>
    <row r="92" spans="1:10" ht="45" customHeight="1" x14ac:dyDescent="0.25">
      <c r="A92" s="47"/>
      <c r="B92" s="57"/>
      <c r="C92" s="26"/>
      <c r="D92" s="37"/>
      <c r="E92" s="41"/>
      <c r="F92" s="109"/>
      <c r="G92" s="106" t="str">
        <f>IF(ISBLANK(F92),"",F92*references!B110*references!B111)</f>
        <v/>
      </c>
      <c r="H92" s="110"/>
      <c r="I92" s="111"/>
      <c r="J92" s="54"/>
    </row>
    <row r="93" spans="1:10" ht="45" customHeight="1" x14ac:dyDescent="0.25">
      <c r="A93" s="47"/>
      <c r="B93" s="57"/>
      <c r="C93" s="26"/>
      <c r="D93" s="37"/>
      <c r="E93" s="41"/>
      <c r="F93" s="109"/>
      <c r="G93" s="106" t="str">
        <f>IF(ISBLANK(F93),"",F93*references!B111*references!B112)</f>
        <v/>
      </c>
      <c r="H93" s="110"/>
      <c r="I93" s="111"/>
      <c r="J93" s="54"/>
    </row>
    <row r="94" spans="1:10" ht="45" customHeight="1" x14ac:dyDescent="0.25">
      <c r="A94" s="47"/>
      <c r="B94" s="57"/>
      <c r="C94" s="26"/>
      <c r="D94" s="37"/>
      <c r="E94" s="41"/>
      <c r="F94" s="109"/>
      <c r="G94" s="106" t="str">
        <f>IF(ISBLANK(F94),"",F94*references!B112*references!B113)</f>
        <v/>
      </c>
      <c r="H94" s="110"/>
      <c r="I94" s="111"/>
      <c r="J94" s="54"/>
    </row>
    <row r="95" spans="1:10" ht="45" customHeight="1" x14ac:dyDescent="0.25">
      <c r="A95" s="47"/>
      <c r="B95" s="57"/>
      <c r="C95" s="26"/>
      <c r="D95" s="37"/>
      <c r="E95" s="41"/>
      <c r="F95" s="109"/>
      <c r="G95" s="106" t="str">
        <f>IF(ISBLANK(F95),"",F95*references!B113*references!B114)</f>
        <v/>
      </c>
      <c r="H95" s="110"/>
      <c r="I95" s="111"/>
      <c r="J95" s="54"/>
    </row>
    <row r="96" spans="1:10" ht="45" customHeight="1" x14ac:dyDescent="0.25">
      <c r="A96" s="47"/>
      <c r="B96" s="57"/>
      <c r="C96" s="26"/>
      <c r="D96" s="37"/>
      <c r="E96" s="41"/>
      <c r="F96" s="109"/>
      <c r="G96" s="106" t="str">
        <f>IF(ISBLANK(F96),"",F96*references!B114*references!B115)</f>
        <v/>
      </c>
      <c r="H96" s="110"/>
      <c r="I96" s="111"/>
      <c r="J96" s="54"/>
    </row>
    <row r="97" spans="1:10" ht="45" customHeight="1" x14ac:dyDescent="0.25">
      <c r="A97" s="47"/>
      <c r="B97" s="57"/>
      <c r="C97" s="26"/>
      <c r="D97" s="37"/>
      <c r="E97" s="41"/>
      <c r="F97" s="109"/>
      <c r="G97" s="106" t="str">
        <f>IF(ISBLANK(F97),"",F97*references!B115*references!B116)</f>
        <v/>
      </c>
      <c r="H97" s="110"/>
      <c r="I97" s="111"/>
      <c r="J97" s="54"/>
    </row>
    <row r="98" spans="1:10" ht="45" customHeight="1" x14ac:dyDescent="0.25">
      <c r="A98" s="47"/>
      <c r="B98" s="57"/>
      <c r="C98" s="26"/>
      <c r="D98" s="37"/>
      <c r="E98" s="41"/>
      <c r="F98" s="109"/>
      <c r="G98" s="106" t="str">
        <f>IF(ISBLANK(F98),"",F98*references!B116*references!B117)</f>
        <v/>
      </c>
      <c r="H98" s="110"/>
      <c r="I98" s="111"/>
      <c r="J98" s="54"/>
    </row>
    <row r="99" spans="1:10" ht="45" customHeight="1" x14ac:dyDescent="0.25">
      <c r="A99" s="47"/>
      <c r="B99" s="57"/>
      <c r="C99" s="26"/>
      <c r="D99" s="37"/>
      <c r="E99" s="41"/>
      <c r="F99" s="109"/>
      <c r="G99" s="106" t="str">
        <f>IF(ISBLANK(F99),"",F99*references!B117*references!B118)</f>
        <v/>
      </c>
      <c r="H99" s="110"/>
      <c r="I99" s="111"/>
      <c r="J99" s="54"/>
    </row>
    <row r="100" spans="1:10" ht="45" customHeight="1" x14ac:dyDescent="0.25">
      <c r="A100" s="47"/>
      <c r="B100" s="57"/>
      <c r="C100" s="26"/>
      <c r="D100" s="37"/>
      <c r="E100" s="41"/>
      <c r="F100" s="109"/>
      <c r="G100" s="106" t="str">
        <f>IF(ISBLANK(F100),"",F100*references!B118*references!B119)</f>
        <v/>
      </c>
      <c r="H100" s="110"/>
      <c r="I100" s="111"/>
      <c r="J100" s="54"/>
    </row>
    <row r="101" spans="1:10" ht="45" customHeight="1" x14ac:dyDescent="0.25">
      <c r="A101" s="47"/>
      <c r="B101" s="57"/>
      <c r="C101" s="26"/>
      <c r="D101" s="37"/>
      <c r="E101" s="41"/>
      <c r="F101" s="109"/>
      <c r="G101" s="106" t="str">
        <f>IF(ISBLANK(F101),"",F101*references!B119*references!B120)</f>
        <v/>
      </c>
      <c r="H101" s="110"/>
      <c r="I101" s="111"/>
      <c r="J101" s="54"/>
    </row>
    <row r="102" spans="1:10" ht="45" customHeight="1" x14ac:dyDescent="0.25">
      <c r="A102" s="47"/>
      <c r="B102" s="57"/>
      <c r="C102" s="26"/>
      <c r="D102" s="37"/>
      <c r="E102" s="41"/>
      <c r="F102" s="109"/>
      <c r="G102" s="106" t="str">
        <f>IF(ISBLANK(F102),"",F102*references!B120*references!B121)</f>
        <v/>
      </c>
      <c r="H102" s="110"/>
      <c r="I102" s="111"/>
      <c r="J102" s="54"/>
    </row>
    <row r="103" spans="1:10" ht="45" customHeight="1" x14ac:dyDescent="0.25">
      <c r="A103" s="47"/>
      <c r="B103" s="57"/>
      <c r="C103" s="26"/>
      <c r="D103" s="37"/>
      <c r="E103" s="41"/>
      <c r="F103" s="109"/>
      <c r="G103" s="106" t="str">
        <f>IF(ISBLANK(F103),"",F103*references!B121*references!B122)</f>
        <v/>
      </c>
      <c r="H103" s="110"/>
      <c r="I103" s="111"/>
      <c r="J103" s="54"/>
    </row>
    <row r="104" spans="1:10" ht="45" customHeight="1" thickBot="1" x14ac:dyDescent="0.3">
      <c r="A104" s="48"/>
      <c r="B104" s="58"/>
      <c r="C104" s="43"/>
      <c r="D104" s="52"/>
      <c r="E104" s="44"/>
      <c r="F104" s="112"/>
      <c r="G104" s="106" t="str">
        <f>IF(ISBLANK(F104),"",F104*references!B122*references!B123)</f>
        <v/>
      </c>
      <c r="H104" s="113"/>
      <c r="I104" s="114"/>
      <c r="J104" s="55"/>
    </row>
  </sheetData>
  <sheetProtection algorithmName="SHA-512" hashValue="XyQ7MyfSKCYqD/nb5KrEzb7Owkk7g0SmRobiB/+meJqxnwkTFLL5A8qFRqm/HRUl7HaVAhZGfSquM5HBfKl0zg==" saltValue="sTy4dQ2tTrJ7fFqp+HFyvA==" spinCount="100000" sheet="1" objects="1" scenarios="1"/>
  <mergeCells count="8">
    <mergeCell ref="J3:J4"/>
    <mergeCell ref="F3:G3"/>
    <mergeCell ref="A3:A4"/>
    <mergeCell ref="B3:B4"/>
    <mergeCell ref="C3:C4"/>
    <mergeCell ref="D3:D4"/>
    <mergeCell ref="E3:E4"/>
    <mergeCell ref="H3:I3"/>
  </mergeCells>
  <dataValidations count="1">
    <dataValidation type="list" allowBlank="1" showInputMessage="1" showErrorMessage="1" sqref="E5:E104" xr:uid="{83567B0C-9A8A-4477-8904-97ECFDBD949F}">
      <formula1>"Default, Other"</formula1>
    </dataValidation>
  </dataValidations>
  <hyperlinks>
    <hyperlink ref="H1" location="'Partner Info and ToC'!A11" display="Return to Table of Contents" xr:uid="{00000000-0004-0000-03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picklists!$A$2:$A$30</xm:f>
          </x14:formula1>
          <xm:sqref>A5:A104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04"/>
  <sheetViews>
    <sheetView showGridLines="0" showZeros="0" zoomScaleNormal="100" workbookViewId="0">
      <pane xSplit="1" ySplit="4" topLeftCell="B5" activePane="bottomRight" state="frozen"/>
      <selection pane="topRight" activeCell="C1" sqref="C1"/>
      <selection pane="bottomLeft" activeCell="A2" sqref="A2"/>
      <selection pane="bottomRight" activeCell="A5" sqref="A5"/>
    </sheetView>
  </sheetViews>
  <sheetFormatPr defaultColWidth="9.140625" defaultRowHeight="15" x14ac:dyDescent="0.25"/>
  <cols>
    <col min="1" max="1" width="7.7109375" style="11" customWidth="1"/>
    <col min="2" max="2" width="17.85546875" style="8" customWidth="1"/>
    <col min="3" max="7" width="17.85546875" style="10" customWidth="1"/>
    <col min="8" max="8" width="15.42578125" style="9" customWidth="1"/>
    <col min="9" max="9" width="62.85546875" style="5" customWidth="1"/>
    <col min="10" max="10" width="12.85546875" style="5" customWidth="1"/>
    <col min="11" max="16384" width="9.140625" style="5"/>
  </cols>
  <sheetData>
    <row r="1" spans="1:9" s="10" customFormat="1" ht="19.149999999999999" x14ac:dyDescent="0.25">
      <c r="A1" s="23" t="s">
        <v>110</v>
      </c>
      <c r="C1" s="24"/>
      <c r="D1" s="24"/>
      <c r="E1" s="24"/>
      <c r="F1" s="49" t="s">
        <v>6</v>
      </c>
      <c r="G1" s="24"/>
      <c r="H1" s="24"/>
    </row>
    <row r="2" spans="1:9" thickBot="1" x14ac:dyDescent="0.3">
      <c r="A2" s="78" t="s">
        <v>113</v>
      </c>
      <c r="B2" s="10"/>
      <c r="C2" s="24"/>
      <c r="D2" s="24"/>
      <c r="E2" s="24"/>
      <c r="F2" s="24"/>
      <c r="G2" s="24"/>
      <c r="H2" s="24"/>
    </row>
    <row r="3" spans="1:9" s="7" customFormat="1" ht="15" customHeight="1" thickBot="1" x14ac:dyDescent="0.3">
      <c r="A3" s="96" t="s">
        <v>7</v>
      </c>
      <c r="B3" s="98" t="s">
        <v>8</v>
      </c>
      <c r="C3" s="99"/>
      <c r="D3" s="100"/>
      <c r="E3" s="98" t="s">
        <v>9</v>
      </c>
      <c r="F3" s="99"/>
      <c r="G3" s="99"/>
      <c r="H3" s="96" t="s">
        <v>12</v>
      </c>
      <c r="I3" s="96" t="s">
        <v>173</v>
      </c>
    </row>
    <row r="4" spans="1:9" s="19" customFormat="1" ht="79.5" customHeight="1" thickBot="1" x14ac:dyDescent="0.3">
      <c r="A4" s="97"/>
      <c r="B4" s="28" t="s">
        <v>13</v>
      </c>
      <c r="C4" s="29" t="s">
        <v>14</v>
      </c>
      <c r="D4" s="30" t="s">
        <v>15</v>
      </c>
      <c r="E4" s="28" t="s">
        <v>16</v>
      </c>
      <c r="F4" s="29" t="s">
        <v>17</v>
      </c>
      <c r="G4" s="30" t="s">
        <v>18</v>
      </c>
      <c r="H4" s="97"/>
      <c r="I4" s="97"/>
    </row>
    <row r="5" spans="1:9" ht="45" customHeight="1" x14ac:dyDescent="0.25">
      <c r="A5" s="46"/>
      <c r="B5" s="38"/>
      <c r="C5" s="27"/>
      <c r="D5" s="39"/>
      <c r="E5" s="38"/>
      <c r="F5" s="27"/>
      <c r="G5" s="39"/>
      <c r="H5" s="68">
        <f t="shared" ref="H5:H36" si="0">(B5*MAINS_CI_Plastic)+(C5*MAINS_CI_PS)+(D5*MAINS_CI_Plastic)+(E5*MAINS_UPS_Plastic)+(F5*MAINS_UPS_PS)+(G5*MAINS_UPS_Plastic)</f>
        <v>0</v>
      </c>
      <c r="I5" s="33"/>
    </row>
    <row r="6" spans="1:9" ht="45" customHeight="1" x14ac:dyDescent="0.25">
      <c r="A6" s="47"/>
      <c r="B6" s="45"/>
      <c r="C6" s="26"/>
      <c r="D6" s="41"/>
      <c r="E6" s="40"/>
      <c r="F6" s="26"/>
      <c r="G6" s="41"/>
      <c r="H6" s="68">
        <f t="shared" si="0"/>
        <v>0</v>
      </c>
      <c r="I6" s="34"/>
    </row>
    <row r="7" spans="1:9" ht="45" customHeight="1" x14ac:dyDescent="0.25">
      <c r="A7" s="47"/>
      <c r="B7" s="40"/>
      <c r="C7" s="26"/>
      <c r="D7" s="41"/>
      <c r="E7" s="40"/>
      <c r="F7" s="26"/>
      <c r="G7" s="41"/>
      <c r="H7" s="68">
        <f t="shared" si="0"/>
        <v>0</v>
      </c>
      <c r="I7" s="34"/>
    </row>
    <row r="8" spans="1:9" ht="45" customHeight="1" x14ac:dyDescent="0.25">
      <c r="A8" s="47"/>
      <c r="B8" s="40"/>
      <c r="C8" s="26"/>
      <c r="D8" s="41"/>
      <c r="E8" s="40"/>
      <c r="F8" s="26"/>
      <c r="G8" s="41"/>
      <c r="H8" s="68">
        <f t="shared" si="0"/>
        <v>0</v>
      </c>
      <c r="I8" s="34"/>
    </row>
    <row r="9" spans="1:9" ht="45" customHeight="1" x14ac:dyDescent="0.25">
      <c r="A9" s="47"/>
      <c r="B9" s="40"/>
      <c r="C9" s="26"/>
      <c r="D9" s="41"/>
      <c r="E9" s="40"/>
      <c r="F9" s="26"/>
      <c r="G9" s="41"/>
      <c r="H9" s="68">
        <f t="shared" si="0"/>
        <v>0</v>
      </c>
      <c r="I9" s="34"/>
    </row>
    <row r="10" spans="1:9" ht="45" customHeight="1" x14ac:dyDescent="0.25">
      <c r="A10" s="47"/>
      <c r="B10" s="40"/>
      <c r="C10" s="26"/>
      <c r="D10" s="41"/>
      <c r="E10" s="40"/>
      <c r="F10" s="26"/>
      <c r="G10" s="41"/>
      <c r="H10" s="68">
        <f t="shared" si="0"/>
        <v>0</v>
      </c>
      <c r="I10" s="34"/>
    </row>
    <row r="11" spans="1:9" ht="45" customHeight="1" x14ac:dyDescent="0.25">
      <c r="A11" s="47"/>
      <c r="B11" s="40"/>
      <c r="C11" s="26"/>
      <c r="D11" s="41"/>
      <c r="E11" s="40"/>
      <c r="F11" s="26"/>
      <c r="G11" s="41"/>
      <c r="H11" s="68">
        <f t="shared" si="0"/>
        <v>0</v>
      </c>
      <c r="I11" s="34"/>
    </row>
    <row r="12" spans="1:9" ht="45" customHeight="1" x14ac:dyDescent="0.25">
      <c r="A12" s="47"/>
      <c r="B12" s="40"/>
      <c r="C12" s="26"/>
      <c r="D12" s="41"/>
      <c r="E12" s="40"/>
      <c r="F12" s="26"/>
      <c r="G12" s="41"/>
      <c r="H12" s="68">
        <f t="shared" si="0"/>
        <v>0</v>
      </c>
      <c r="I12" s="34"/>
    </row>
    <row r="13" spans="1:9" ht="45" customHeight="1" x14ac:dyDescent="0.25">
      <c r="A13" s="47"/>
      <c r="B13" s="40"/>
      <c r="C13" s="26"/>
      <c r="D13" s="41"/>
      <c r="E13" s="40"/>
      <c r="F13" s="26"/>
      <c r="G13" s="41"/>
      <c r="H13" s="68">
        <f t="shared" si="0"/>
        <v>0</v>
      </c>
      <c r="I13" s="34"/>
    </row>
    <row r="14" spans="1:9" ht="45" customHeight="1" x14ac:dyDescent="0.25">
      <c r="A14" s="47"/>
      <c r="B14" s="40"/>
      <c r="C14" s="26"/>
      <c r="D14" s="41"/>
      <c r="E14" s="40"/>
      <c r="F14" s="26"/>
      <c r="G14" s="41"/>
      <c r="H14" s="68">
        <f t="shared" si="0"/>
        <v>0</v>
      </c>
      <c r="I14" s="34"/>
    </row>
    <row r="15" spans="1:9" ht="45" customHeight="1" x14ac:dyDescent="0.25">
      <c r="A15" s="47"/>
      <c r="B15" s="40"/>
      <c r="C15" s="26"/>
      <c r="D15" s="41"/>
      <c r="E15" s="40"/>
      <c r="F15" s="26"/>
      <c r="G15" s="41"/>
      <c r="H15" s="68">
        <f t="shared" si="0"/>
        <v>0</v>
      </c>
      <c r="I15" s="34"/>
    </row>
    <row r="16" spans="1:9" ht="45" customHeight="1" x14ac:dyDescent="0.25">
      <c r="A16" s="47"/>
      <c r="B16" s="40"/>
      <c r="C16" s="26"/>
      <c r="D16" s="41"/>
      <c r="E16" s="40"/>
      <c r="F16" s="26"/>
      <c r="G16" s="41"/>
      <c r="H16" s="68">
        <f t="shared" si="0"/>
        <v>0</v>
      </c>
      <c r="I16" s="34"/>
    </row>
    <row r="17" spans="1:9" ht="45" customHeight="1" x14ac:dyDescent="0.25">
      <c r="A17" s="47"/>
      <c r="B17" s="40"/>
      <c r="C17" s="26"/>
      <c r="D17" s="41"/>
      <c r="E17" s="40"/>
      <c r="F17" s="26"/>
      <c r="G17" s="41"/>
      <c r="H17" s="68">
        <f t="shared" si="0"/>
        <v>0</v>
      </c>
      <c r="I17" s="34"/>
    </row>
    <row r="18" spans="1:9" ht="45" customHeight="1" x14ac:dyDescent="0.25">
      <c r="A18" s="47"/>
      <c r="B18" s="40"/>
      <c r="C18" s="26"/>
      <c r="D18" s="41"/>
      <c r="E18" s="40"/>
      <c r="F18" s="26"/>
      <c r="G18" s="41"/>
      <c r="H18" s="68">
        <f t="shared" si="0"/>
        <v>0</v>
      </c>
      <c r="I18" s="34"/>
    </row>
    <row r="19" spans="1:9" ht="45" customHeight="1" x14ac:dyDescent="0.25">
      <c r="A19" s="47"/>
      <c r="B19" s="40"/>
      <c r="C19" s="26"/>
      <c r="D19" s="41"/>
      <c r="E19" s="40"/>
      <c r="F19" s="26"/>
      <c r="G19" s="41"/>
      <c r="H19" s="68">
        <f t="shared" si="0"/>
        <v>0</v>
      </c>
      <c r="I19" s="34"/>
    </row>
    <row r="20" spans="1:9" ht="45" customHeight="1" x14ac:dyDescent="0.25">
      <c r="A20" s="47"/>
      <c r="B20" s="40"/>
      <c r="C20" s="26"/>
      <c r="D20" s="41"/>
      <c r="E20" s="40"/>
      <c r="F20" s="26"/>
      <c r="G20" s="41"/>
      <c r="H20" s="68">
        <f t="shared" si="0"/>
        <v>0</v>
      </c>
      <c r="I20" s="34"/>
    </row>
    <row r="21" spans="1:9" ht="45" customHeight="1" x14ac:dyDescent="0.25">
      <c r="A21" s="47"/>
      <c r="B21" s="40"/>
      <c r="C21" s="26"/>
      <c r="D21" s="41"/>
      <c r="E21" s="40"/>
      <c r="F21" s="26"/>
      <c r="G21" s="41"/>
      <c r="H21" s="68">
        <f t="shared" si="0"/>
        <v>0</v>
      </c>
      <c r="I21" s="34"/>
    </row>
    <row r="22" spans="1:9" ht="45" customHeight="1" x14ac:dyDescent="0.25">
      <c r="A22" s="47"/>
      <c r="B22" s="40"/>
      <c r="C22" s="26"/>
      <c r="D22" s="41"/>
      <c r="E22" s="40"/>
      <c r="F22" s="26"/>
      <c r="G22" s="41"/>
      <c r="H22" s="68">
        <f t="shared" si="0"/>
        <v>0</v>
      </c>
      <c r="I22" s="34"/>
    </row>
    <row r="23" spans="1:9" ht="45" customHeight="1" x14ac:dyDescent="0.25">
      <c r="A23" s="47"/>
      <c r="B23" s="40"/>
      <c r="C23" s="26"/>
      <c r="D23" s="41"/>
      <c r="E23" s="40"/>
      <c r="F23" s="26"/>
      <c r="G23" s="41"/>
      <c r="H23" s="68">
        <f t="shared" si="0"/>
        <v>0</v>
      </c>
      <c r="I23" s="34"/>
    </row>
    <row r="24" spans="1:9" ht="45" customHeight="1" x14ac:dyDescent="0.25">
      <c r="A24" s="47"/>
      <c r="B24" s="40"/>
      <c r="C24" s="26"/>
      <c r="D24" s="41"/>
      <c r="E24" s="40"/>
      <c r="F24" s="26"/>
      <c r="G24" s="41"/>
      <c r="H24" s="68">
        <f t="shared" si="0"/>
        <v>0</v>
      </c>
      <c r="I24" s="34"/>
    </row>
    <row r="25" spans="1:9" ht="45" customHeight="1" x14ac:dyDescent="0.25">
      <c r="A25" s="47"/>
      <c r="B25" s="40"/>
      <c r="C25" s="26"/>
      <c r="D25" s="41"/>
      <c r="E25" s="40"/>
      <c r="F25" s="26"/>
      <c r="G25" s="41"/>
      <c r="H25" s="68">
        <f t="shared" si="0"/>
        <v>0</v>
      </c>
      <c r="I25" s="34"/>
    </row>
    <row r="26" spans="1:9" ht="45" customHeight="1" x14ac:dyDescent="0.25">
      <c r="A26" s="47"/>
      <c r="B26" s="40"/>
      <c r="C26" s="26"/>
      <c r="D26" s="41"/>
      <c r="E26" s="40"/>
      <c r="F26" s="26"/>
      <c r="G26" s="41"/>
      <c r="H26" s="68">
        <f t="shared" si="0"/>
        <v>0</v>
      </c>
      <c r="I26" s="34"/>
    </row>
    <row r="27" spans="1:9" ht="45" customHeight="1" x14ac:dyDescent="0.25">
      <c r="A27" s="47"/>
      <c r="B27" s="40"/>
      <c r="C27" s="26"/>
      <c r="D27" s="41"/>
      <c r="E27" s="40"/>
      <c r="F27" s="26"/>
      <c r="G27" s="41"/>
      <c r="H27" s="68">
        <f t="shared" si="0"/>
        <v>0</v>
      </c>
      <c r="I27" s="34"/>
    </row>
    <row r="28" spans="1:9" ht="45" customHeight="1" x14ac:dyDescent="0.25">
      <c r="A28" s="47"/>
      <c r="B28" s="40"/>
      <c r="C28" s="26"/>
      <c r="D28" s="41"/>
      <c r="E28" s="40"/>
      <c r="F28" s="26"/>
      <c r="G28" s="41"/>
      <c r="H28" s="68">
        <f t="shared" si="0"/>
        <v>0</v>
      </c>
      <c r="I28" s="34"/>
    </row>
    <row r="29" spans="1:9" ht="45" customHeight="1" x14ac:dyDescent="0.25">
      <c r="A29" s="47"/>
      <c r="B29" s="40"/>
      <c r="C29" s="26"/>
      <c r="D29" s="41"/>
      <c r="E29" s="40"/>
      <c r="F29" s="26"/>
      <c r="G29" s="41"/>
      <c r="H29" s="68">
        <f t="shared" si="0"/>
        <v>0</v>
      </c>
      <c r="I29" s="34"/>
    </row>
    <row r="30" spans="1:9" ht="45" customHeight="1" x14ac:dyDescent="0.25">
      <c r="A30" s="47"/>
      <c r="B30" s="40"/>
      <c r="C30" s="26"/>
      <c r="D30" s="41"/>
      <c r="E30" s="40"/>
      <c r="F30" s="26"/>
      <c r="G30" s="41"/>
      <c r="H30" s="68">
        <f t="shared" si="0"/>
        <v>0</v>
      </c>
      <c r="I30" s="34"/>
    </row>
    <row r="31" spans="1:9" ht="45" customHeight="1" x14ac:dyDescent="0.25">
      <c r="A31" s="47"/>
      <c r="B31" s="40"/>
      <c r="C31" s="26"/>
      <c r="D31" s="41"/>
      <c r="E31" s="40"/>
      <c r="F31" s="26"/>
      <c r="G31" s="41"/>
      <c r="H31" s="68">
        <f t="shared" si="0"/>
        <v>0</v>
      </c>
      <c r="I31" s="34"/>
    </row>
    <row r="32" spans="1:9" ht="45" customHeight="1" x14ac:dyDescent="0.25">
      <c r="A32" s="47"/>
      <c r="B32" s="40"/>
      <c r="C32" s="26"/>
      <c r="D32" s="41"/>
      <c r="E32" s="40"/>
      <c r="F32" s="26"/>
      <c r="G32" s="41"/>
      <c r="H32" s="68">
        <f t="shared" si="0"/>
        <v>0</v>
      </c>
      <c r="I32" s="34"/>
    </row>
    <row r="33" spans="1:9" ht="45" customHeight="1" x14ac:dyDescent="0.25">
      <c r="A33" s="47"/>
      <c r="B33" s="40"/>
      <c r="C33" s="26"/>
      <c r="D33" s="41"/>
      <c r="E33" s="40"/>
      <c r="F33" s="26"/>
      <c r="G33" s="41"/>
      <c r="H33" s="68">
        <f t="shared" si="0"/>
        <v>0</v>
      </c>
      <c r="I33" s="34"/>
    </row>
    <row r="34" spans="1:9" ht="45" customHeight="1" x14ac:dyDescent="0.25">
      <c r="A34" s="47"/>
      <c r="B34" s="40"/>
      <c r="C34" s="26"/>
      <c r="D34" s="41"/>
      <c r="E34" s="40"/>
      <c r="F34" s="26"/>
      <c r="G34" s="41"/>
      <c r="H34" s="68">
        <f t="shared" si="0"/>
        <v>0</v>
      </c>
      <c r="I34" s="34"/>
    </row>
    <row r="35" spans="1:9" ht="45" customHeight="1" x14ac:dyDescent="0.25">
      <c r="A35" s="47"/>
      <c r="B35" s="40"/>
      <c r="C35" s="26"/>
      <c r="D35" s="41"/>
      <c r="E35" s="40"/>
      <c r="F35" s="26"/>
      <c r="G35" s="41"/>
      <c r="H35" s="68">
        <f t="shared" si="0"/>
        <v>0</v>
      </c>
      <c r="I35" s="34"/>
    </row>
    <row r="36" spans="1:9" ht="45" customHeight="1" x14ac:dyDescent="0.25">
      <c r="A36" s="47"/>
      <c r="B36" s="40"/>
      <c r="C36" s="26"/>
      <c r="D36" s="41"/>
      <c r="E36" s="40"/>
      <c r="F36" s="26"/>
      <c r="G36" s="41"/>
      <c r="H36" s="68">
        <f t="shared" si="0"/>
        <v>0</v>
      </c>
      <c r="I36" s="34"/>
    </row>
    <row r="37" spans="1:9" ht="45" customHeight="1" x14ac:dyDescent="0.25">
      <c r="A37" s="47"/>
      <c r="B37" s="40"/>
      <c r="C37" s="26"/>
      <c r="D37" s="41"/>
      <c r="E37" s="40"/>
      <c r="F37" s="26"/>
      <c r="G37" s="41"/>
      <c r="H37" s="68">
        <f t="shared" ref="H37:H68" si="1">(B37*MAINS_CI_Plastic)+(C37*MAINS_CI_PS)+(D37*MAINS_CI_Plastic)+(E37*MAINS_UPS_Plastic)+(F37*MAINS_UPS_PS)+(G37*MAINS_UPS_Plastic)</f>
        <v>0</v>
      </c>
      <c r="I37" s="34"/>
    </row>
    <row r="38" spans="1:9" ht="45" customHeight="1" x14ac:dyDescent="0.25">
      <c r="A38" s="47"/>
      <c r="B38" s="40"/>
      <c r="C38" s="26"/>
      <c r="D38" s="41"/>
      <c r="E38" s="40"/>
      <c r="F38" s="26"/>
      <c r="G38" s="41"/>
      <c r="H38" s="68">
        <f t="shared" si="1"/>
        <v>0</v>
      </c>
      <c r="I38" s="34"/>
    </row>
    <row r="39" spans="1:9" ht="45" customHeight="1" x14ac:dyDescent="0.25">
      <c r="A39" s="47"/>
      <c r="B39" s="40"/>
      <c r="C39" s="26"/>
      <c r="D39" s="41"/>
      <c r="E39" s="40"/>
      <c r="F39" s="26"/>
      <c r="G39" s="41"/>
      <c r="H39" s="68">
        <f t="shared" si="1"/>
        <v>0</v>
      </c>
      <c r="I39" s="34"/>
    </row>
    <row r="40" spans="1:9" ht="45" customHeight="1" x14ac:dyDescent="0.25">
      <c r="A40" s="47"/>
      <c r="B40" s="40"/>
      <c r="C40" s="26"/>
      <c r="D40" s="41"/>
      <c r="E40" s="40"/>
      <c r="F40" s="26"/>
      <c r="G40" s="41"/>
      <c r="H40" s="68">
        <f t="shared" si="1"/>
        <v>0</v>
      </c>
      <c r="I40" s="34"/>
    </row>
    <row r="41" spans="1:9" ht="45" customHeight="1" x14ac:dyDescent="0.25">
      <c r="A41" s="47"/>
      <c r="B41" s="40"/>
      <c r="C41" s="26"/>
      <c r="D41" s="41"/>
      <c r="E41" s="40"/>
      <c r="F41" s="26"/>
      <c r="G41" s="41"/>
      <c r="H41" s="68">
        <f t="shared" si="1"/>
        <v>0</v>
      </c>
      <c r="I41" s="34"/>
    </row>
    <row r="42" spans="1:9" ht="45" customHeight="1" x14ac:dyDescent="0.25">
      <c r="A42" s="47"/>
      <c r="B42" s="40"/>
      <c r="C42" s="26"/>
      <c r="D42" s="41"/>
      <c r="E42" s="40"/>
      <c r="F42" s="26"/>
      <c r="G42" s="41"/>
      <c r="H42" s="68">
        <f t="shared" si="1"/>
        <v>0</v>
      </c>
      <c r="I42" s="34"/>
    </row>
    <row r="43" spans="1:9" ht="45" customHeight="1" x14ac:dyDescent="0.25">
      <c r="A43" s="47"/>
      <c r="B43" s="40"/>
      <c r="C43" s="26"/>
      <c r="D43" s="41"/>
      <c r="E43" s="40"/>
      <c r="F43" s="26"/>
      <c r="G43" s="41"/>
      <c r="H43" s="68">
        <f t="shared" si="1"/>
        <v>0</v>
      </c>
      <c r="I43" s="34"/>
    </row>
    <row r="44" spans="1:9" ht="45" customHeight="1" x14ac:dyDescent="0.25">
      <c r="A44" s="47"/>
      <c r="B44" s="40"/>
      <c r="C44" s="26"/>
      <c r="D44" s="41"/>
      <c r="E44" s="40"/>
      <c r="F44" s="26"/>
      <c r="G44" s="41"/>
      <c r="H44" s="68">
        <f t="shared" si="1"/>
        <v>0</v>
      </c>
      <c r="I44" s="34"/>
    </row>
    <row r="45" spans="1:9" ht="45" customHeight="1" x14ac:dyDescent="0.25">
      <c r="A45" s="47"/>
      <c r="B45" s="40"/>
      <c r="C45" s="26"/>
      <c r="D45" s="41"/>
      <c r="E45" s="40"/>
      <c r="F45" s="26"/>
      <c r="G45" s="41"/>
      <c r="H45" s="68">
        <f t="shared" si="1"/>
        <v>0</v>
      </c>
      <c r="I45" s="34"/>
    </row>
    <row r="46" spans="1:9" ht="45" customHeight="1" x14ac:dyDescent="0.25">
      <c r="A46" s="47"/>
      <c r="B46" s="40"/>
      <c r="C46" s="26"/>
      <c r="D46" s="41"/>
      <c r="E46" s="40"/>
      <c r="F46" s="26"/>
      <c r="G46" s="41"/>
      <c r="H46" s="68">
        <f t="shared" si="1"/>
        <v>0</v>
      </c>
      <c r="I46" s="34"/>
    </row>
    <row r="47" spans="1:9" ht="45" customHeight="1" x14ac:dyDescent="0.25">
      <c r="A47" s="47"/>
      <c r="B47" s="40"/>
      <c r="C47" s="26"/>
      <c r="D47" s="41"/>
      <c r="E47" s="40"/>
      <c r="F47" s="26"/>
      <c r="G47" s="41"/>
      <c r="H47" s="68">
        <f t="shared" si="1"/>
        <v>0</v>
      </c>
      <c r="I47" s="34"/>
    </row>
    <row r="48" spans="1:9" ht="45" customHeight="1" x14ac:dyDescent="0.25">
      <c r="A48" s="47"/>
      <c r="B48" s="40"/>
      <c r="C48" s="26"/>
      <c r="D48" s="41"/>
      <c r="E48" s="40"/>
      <c r="F48" s="26"/>
      <c r="G48" s="41"/>
      <c r="H48" s="68">
        <f t="shared" si="1"/>
        <v>0</v>
      </c>
      <c r="I48" s="34"/>
    </row>
    <row r="49" spans="1:9" ht="45" customHeight="1" x14ac:dyDescent="0.25">
      <c r="A49" s="47"/>
      <c r="B49" s="40"/>
      <c r="C49" s="26"/>
      <c r="D49" s="41"/>
      <c r="E49" s="40"/>
      <c r="F49" s="26"/>
      <c r="G49" s="41"/>
      <c r="H49" s="68">
        <f t="shared" si="1"/>
        <v>0</v>
      </c>
      <c r="I49" s="34"/>
    </row>
    <row r="50" spans="1:9" ht="45" customHeight="1" x14ac:dyDescent="0.25">
      <c r="A50" s="47"/>
      <c r="B50" s="40"/>
      <c r="C50" s="26"/>
      <c r="D50" s="41"/>
      <c r="E50" s="40"/>
      <c r="F50" s="26"/>
      <c r="G50" s="41"/>
      <c r="H50" s="68">
        <f t="shared" si="1"/>
        <v>0</v>
      </c>
      <c r="I50" s="34"/>
    </row>
    <row r="51" spans="1:9" ht="45" customHeight="1" x14ac:dyDescent="0.25">
      <c r="A51" s="47"/>
      <c r="B51" s="40"/>
      <c r="C51" s="26"/>
      <c r="D51" s="41"/>
      <c r="E51" s="40"/>
      <c r="F51" s="26"/>
      <c r="G51" s="41"/>
      <c r="H51" s="68">
        <f t="shared" si="1"/>
        <v>0</v>
      </c>
      <c r="I51" s="34"/>
    </row>
    <row r="52" spans="1:9" ht="45" customHeight="1" x14ac:dyDescent="0.25">
      <c r="A52" s="47"/>
      <c r="B52" s="40"/>
      <c r="C52" s="26"/>
      <c r="D52" s="41"/>
      <c r="E52" s="40"/>
      <c r="F52" s="26"/>
      <c r="G52" s="41"/>
      <c r="H52" s="68">
        <f t="shared" si="1"/>
        <v>0</v>
      </c>
      <c r="I52" s="34"/>
    </row>
    <row r="53" spans="1:9" ht="45" customHeight="1" x14ac:dyDescent="0.25">
      <c r="A53" s="47"/>
      <c r="B53" s="40"/>
      <c r="C53" s="26"/>
      <c r="D53" s="41"/>
      <c r="E53" s="40"/>
      <c r="F53" s="26"/>
      <c r="G53" s="41"/>
      <c r="H53" s="68">
        <f t="shared" si="1"/>
        <v>0</v>
      </c>
      <c r="I53" s="34"/>
    </row>
    <row r="54" spans="1:9" ht="45" customHeight="1" x14ac:dyDescent="0.25">
      <c r="A54" s="47"/>
      <c r="B54" s="40"/>
      <c r="C54" s="26"/>
      <c r="D54" s="41"/>
      <c r="E54" s="40"/>
      <c r="F54" s="26"/>
      <c r="G54" s="41"/>
      <c r="H54" s="68">
        <f t="shared" si="1"/>
        <v>0</v>
      </c>
      <c r="I54" s="34"/>
    </row>
    <row r="55" spans="1:9" ht="45" customHeight="1" x14ac:dyDescent="0.25">
      <c r="A55" s="47"/>
      <c r="B55" s="40"/>
      <c r="C55" s="26"/>
      <c r="D55" s="41"/>
      <c r="E55" s="40"/>
      <c r="F55" s="26"/>
      <c r="G55" s="41"/>
      <c r="H55" s="68">
        <f t="shared" si="1"/>
        <v>0</v>
      </c>
      <c r="I55" s="34"/>
    </row>
    <row r="56" spans="1:9" ht="45" customHeight="1" x14ac:dyDescent="0.25">
      <c r="A56" s="47"/>
      <c r="B56" s="40"/>
      <c r="C56" s="26"/>
      <c r="D56" s="41"/>
      <c r="E56" s="40"/>
      <c r="F56" s="26"/>
      <c r="G56" s="41"/>
      <c r="H56" s="68">
        <f t="shared" si="1"/>
        <v>0</v>
      </c>
      <c r="I56" s="34"/>
    </row>
    <row r="57" spans="1:9" ht="45" customHeight="1" x14ac:dyDescent="0.25">
      <c r="A57" s="47"/>
      <c r="B57" s="40"/>
      <c r="C57" s="26"/>
      <c r="D57" s="41"/>
      <c r="E57" s="40"/>
      <c r="F57" s="26"/>
      <c r="G57" s="41"/>
      <c r="H57" s="68">
        <f t="shared" si="1"/>
        <v>0</v>
      </c>
      <c r="I57" s="34"/>
    </row>
    <row r="58" spans="1:9" ht="45" customHeight="1" x14ac:dyDescent="0.25">
      <c r="A58" s="47"/>
      <c r="B58" s="40"/>
      <c r="C58" s="26"/>
      <c r="D58" s="41"/>
      <c r="E58" s="40"/>
      <c r="F58" s="26"/>
      <c r="G58" s="41"/>
      <c r="H58" s="68">
        <f t="shared" si="1"/>
        <v>0</v>
      </c>
      <c r="I58" s="34"/>
    </row>
    <row r="59" spans="1:9" ht="45" customHeight="1" x14ac:dyDescent="0.25">
      <c r="A59" s="47"/>
      <c r="B59" s="40"/>
      <c r="C59" s="26"/>
      <c r="D59" s="41"/>
      <c r="E59" s="40"/>
      <c r="F59" s="26"/>
      <c r="G59" s="41"/>
      <c r="H59" s="68">
        <f t="shared" si="1"/>
        <v>0</v>
      </c>
      <c r="I59" s="34"/>
    </row>
    <row r="60" spans="1:9" ht="45" customHeight="1" x14ac:dyDescent="0.25">
      <c r="A60" s="47"/>
      <c r="B60" s="40"/>
      <c r="C60" s="26"/>
      <c r="D60" s="41"/>
      <c r="E60" s="40"/>
      <c r="F60" s="26"/>
      <c r="G60" s="41"/>
      <c r="H60" s="68">
        <f t="shared" si="1"/>
        <v>0</v>
      </c>
      <c r="I60" s="34"/>
    </row>
    <row r="61" spans="1:9" ht="45" customHeight="1" x14ac:dyDescent="0.25">
      <c r="A61" s="47"/>
      <c r="B61" s="40"/>
      <c r="C61" s="26"/>
      <c r="D61" s="41"/>
      <c r="E61" s="40"/>
      <c r="F61" s="26"/>
      <c r="G61" s="41"/>
      <c r="H61" s="68">
        <f t="shared" si="1"/>
        <v>0</v>
      </c>
      <c r="I61" s="34"/>
    </row>
    <row r="62" spans="1:9" ht="45" customHeight="1" x14ac:dyDescent="0.25">
      <c r="A62" s="47"/>
      <c r="B62" s="40"/>
      <c r="C62" s="26"/>
      <c r="D62" s="41"/>
      <c r="E62" s="40"/>
      <c r="F62" s="26"/>
      <c r="G62" s="41"/>
      <c r="H62" s="68">
        <f t="shared" si="1"/>
        <v>0</v>
      </c>
      <c r="I62" s="34"/>
    </row>
    <row r="63" spans="1:9" ht="45" customHeight="1" x14ac:dyDescent="0.25">
      <c r="A63" s="47"/>
      <c r="B63" s="40"/>
      <c r="C63" s="26"/>
      <c r="D63" s="41"/>
      <c r="E63" s="40"/>
      <c r="F63" s="26"/>
      <c r="G63" s="41"/>
      <c r="H63" s="68">
        <f t="shared" si="1"/>
        <v>0</v>
      </c>
      <c r="I63" s="34"/>
    </row>
    <row r="64" spans="1:9" ht="45" customHeight="1" x14ac:dyDescent="0.25">
      <c r="A64" s="47"/>
      <c r="B64" s="40"/>
      <c r="C64" s="26"/>
      <c r="D64" s="41"/>
      <c r="E64" s="40"/>
      <c r="F64" s="26"/>
      <c r="G64" s="41"/>
      <c r="H64" s="68">
        <f t="shared" si="1"/>
        <v>0</v>
      </c>
      <c r="I64" s="34"/>
    </row>
    <row r="65" spans="1:9" ht="45" customHeight="1" x14ac:dyDescent="0.25">
      <c r="A65" s="47"/>
      <c r="B65" s="40"/>
      <c r="C65" s="26"/>
      <c r="D65" s="41"/>
      <c r="E65" s="40"/>
      <c r="F65" s="26"/>
      <c r="G65" s="41"/>
      <c r="H65" s="68">
        <f t="shared" si="1"/>
        <v>0</v>
      </c>
      <c r="I65" s="34"/>
    </row>
    <row r="66" spans="1:9" ht="45" customHeight="1" x14ac:dyDescent="0.25">
      <c r="A66" s="47"/>
      <c r="B66" s="40"/>
      <c r="C66" s="26"/>
      <c r="D66" s="41"/>
      <c r="E66" s="40"/>
      <c r="F66" s="26"/>
      <c r="G66" s="41"/>
      <c r="H66" s="68">
        <f t="shared" si="1"/>
        <v>0</v>
      </c>
      <c r="I66" s="34"/>
    </row>
    <row r="67" spans="1:9" ht="45" customHeight="1" x14ac:dyDescent="0.25">
      <c r="A67" s="47"/>
      <c r="B67" s="40"/>
      <c r="C67" s="26"/>
      <c r="D67" s="41"/>
      <c r="E67" s="40"/>
      <c r="F67" s="26"/>
      <c r="G67" s="41"/>
      <c r="H67" s="68">
        <f t="shared" si="1"/>
        <v>0</v>
      </c>
      <c r="I67" s="34"/>
    </row>
    <row r="68" spans="1:9" ht="45" customHeight="1" x14ac:dyDescent="0.25">
      <c r="A68" s="47"/>
      <c r="B68" s="40"/>
      <c r="C68" s="26"/>
      <c r="D68" s="41"/>
      <c r="E68" s="40"/>
      <c r="F68" s="26"/>
      <c r="G68" s="41"/>
      <c r="H68" s="68">
        <f t="shared" si="1"/>
        <v>0</v>
      </c>
      <c r="I68" s="34"/>
    </row>
    <row r="69" spans="1:9" ht="45" customHeight="1" x14ac:dyDescent="0.25">
      <c r="A69" s="47"/>
      <c r="B69" s="40"/>
      <c r="C69" s="26"/>
      <c r="D69" s="41"/>
      <c r="E69" s="40"/>
      <c r="F69" s="26"/>
      <c r="G69" s="41"/>
      <c r="H69" s="68">
        <f t="shared" ref="H69:H100" si="2">(B69*MAINS_CI_Plastic)+(C69*MAINS_CI_PS)+(D69*MAINS_CI_Plastic)+(E69*MAINS_UPS_Plastic)+(F69*MAINS_UPS_PS)+(G69*MAINS_UPS_Plastic)</f>
        <v>0</v>
      </c>
      <c r="I69" s="34"/>
    </row>
    <row r="70" spans="1:9" ht="45" customHeight="1" x14ac:dyDescent="0.25">
      <c r="A70" s="47"/>
      <c r="B70" s="40"/>
      <c r="C70" s="26"/>
      <c r="D70" s="41"/>
      <c r="E70" s="40"/>
      <c r="F70" s="26"/>
      <c r="G70" s="41"/>
      <c r="H70" s="68">
        <f t="shared" si="2"/>
        <v>0</v>
      </c>
      <c r="I70" s="34"/>
    </row>
    <row r="71" spans="1:9" ht="45" customHeight="1" x14ac:dyDescent="0.25">
      <c r="A71" s="47"/>
      <c r="B71" s="40"/>
      <c r="C71" s="26"/>
      <c r="D71" s="41"/>
      <c r="E71" s="40"/>
      <c r="F71" s="26"/>
      <c r="G71" s="41"/>
      <c r="H71" s="68">
        <f t="shared" si="2"/>
        <v>0</v>
      </c>
      <c r="I71" s="34"/>
    </row>
    <row r="72" spans="1:9" ht="45" customHeight="1" x14ac:dyDescent="0.25">
      <c r="A72" s="47"/>
      <c r="B72" s="40"/>
      <c r="C72" s="26"/>
      <c r="D72" s="41"/>
      <c r="E72" s="40"/>
      <c r="F72" s="26"/>
      <c r="G72" s="41"/>
      <c r="H72" s="68">
        <f t="shared" si="2"/>
        <v>0</v>
      </c>
      <c r="I72" s="34"/>
    </row>
    <row r="73" spans="1:9" ht="45" customHeight="1" x14ac:dyDescent="0.25">
      <c r="A73" s="47"/>
      <c r="B73" s="40"/>
      <c r="C73" s="26"/>
      <c r="D73" s="41"/>
      <c r="E73" s="40"/>
      <c r="F73" s="26"/>
      <c r="G73" s="41"/>
      <c r="H73" s="68">
        <f t="shared" si="2"/>
        <v>0</v>
      </c>
      <c r="I73" s="34"/>
    </row>
    <row r="74" spans="1:9" ht="45" customHeight="1" x14ac:dyDescent="0.25">
      <c r="A74" s="47"/>
      <c r="B74" s="40"/>
      <c r="C74" s="26"/>
      <c r="D74" s="41"/>
      <c r="E74" s="40"/>
      <c r="F74" s="26"/>
      <c r="G74" s="41"/>
      <c r="H74" s="68">
        <f t="shared" si="2"/>
        <v>0</v>
      </c>
      <c r="I74" s="34"/>
    </row>
    <row r="75" spans="1:9" ht="45" customHeight="1" x14ac:dyDescent="0.25">
      <c r="A75" s="47"/>
      <c r="B75" s="40"/>
      <c r="C75" s="26"/>
      <c r="D75" s="41"/>
      <c r="E75" s="40"/>
      <c r="F75" s="26"/>
      <c r="G75" s="41"/>
      <c r="H75" s="68">
        <f t="shared" si="2"/>
        <v>0</v>
      </c>
      <c r="I75" s="34"/>
    </row>
    <row r="76" spans="1:9" ht="45" customHeight="1" x14ac:dyDescent="0.25">
      <c r="A76" s="47"/>
      <c r="B76" s="40"/>
      <c r="C76" s="26"/>
      <c r="D76" s="41"/>
      <c r="E76" s="40"/>
      <c r="F76" s="26"/>
      <c r="G76" s="41"/>
      <c r="H76" s="68">
        <f t="shared" si="2"/>
        <v>0</v>
      </c>
      <c r="I76" s="34"/>
    </row>
    <row r="77" spans="1:9" ht="45" customHeight="1" x14ac:dyDescent="0.25">
      <c r="A77" s="47"/>
      <c r="B77" s="40"/>
      <c r="C77" s="26"/>
      <c r="D77" s="41"/>
      <c r="E77" s="40"/>
      <c r="F77" s="26"/>
      <c r="G77" s="41"/>
      <c r="H77" s="68">
        <f t="shared" si="2"/>
        <v>0</v>
      </c>
      <c r="I77" s="34"/>
    </row>
    <row r="78" spans="1:9" ht="45" customHeight="1" x14ac:dyDescent="0.25">
      <c r="A78" s="47"/>
      <c r="B78" s="40"/>
      <c r="C78" s="26"/>
      <c r="D78" s="41"/>
      <c r="E78" s="40"/>
      <c r="F78" s="26"/>
      <c r="G78" s="41"/>
      <c r="H78" s="68">
        <f t="shared" si="2"/>
        <v>0</v>
      </c>
      <c r="I78" s="34"/>
    </row>
    <row r="79" spans="1:9" ht="45" customHeight="1" x14ac:dyDescent="0.25">
      <c r="A79" s="47"/>
      <c r="B79" s="40"/>
      <c r="C79" s="26"/>
      <c r="D79" s="41"/>
      <c r="E79" s="40"/>
      <c r="F79" s="26"/>
      <c r="G79" s="41"/>
      <c r="H79" s="68">
        <f t="shared" si="2"/>
        <v>0</v>
      </c>
      <c r="I79" s="34"/>
    </row>
    <row r="80" spans="1:9" ht="45" customHeight="1" x14ac:dyDescent="0.25">
      <c r="A80" s="47"/>
      <c r="B80" s="40"/>
      <c r="C80" s="26"/>
      <c r="D80" s="41"/>
      <c r="E80" s="40"/>
      <c r="F80" s="26"/>
      <c r="G80" s="41"/>
      <c r="H80" s="68">
        <f t="shared" si="2"/>
        <v>0</v>
      </c>
      <c r="I80" s="34"/>
    </row>
    <row r="81" spans="1:9" ht="45" customHeight="1" x14ac:dyDescent="0.25">
      <c r="A81" s="47"/>
      <c r="B81" s="40"/>
      <c r="C81" s="26"/>
      <c r="D81" s="41"/>
      <c r="E81" s="40"/>
      <c r="F81" s="26"/>
      <c r="G81" s="41"/>
      <c r="H81" s="68">
        <f t="shared" si="2"/>
        <v>0</v>
      </c>
      <c r="I81" s="34"/>
    </row>
    <row r="82" spans="1:9" ht="45" customHeight="1" x14ac:dyDescent="0.25">
      <c r="A82" s="47"/>
      <c r="B82" s="40"/>
      <c r="C82" s="26"/>
      <c r="D82" s="41"/>
      <c r="E82" s="40"/>
      <c r="F82" s="26"/>
      <c r="G82" s="41"/>
      <c r="H82" s="68">
        <f t="shared" si="2"/>
        <v>0</v>
      </c>
      <c r="I82" s="34"/>
    </row>
    <row r="83" spans="1:9" ht="45" customHeight="1" x14ac:dyDescent="0.25">
      <c r="A83" s="47"/>
      <c r="B83" s="40"/>
      <c r="C83" s="26"/>
      <c r="D83" s="41"/>
      <c r="E83" s="40"/>
      <c r="F83" s="26"/>
      <c r="G83" s="41"/>
      <c r="H83" s="68">
        <f t="shared" si="2"/>
        <v>0</v>
      </c>
      <c r="I83" s="34"/>
    </row>
    <row r="84" spans="1:9" ht="45" customHeight="1" x14ac:dyDescent="0.25">
      <c r="A84" s="47"/>
      <c r="B84" s="40"/>
      <c r="C84" s="26"/>
      <c r="D84" s="41"/>
      <c r="E84" s="40"/>
      <c r="F84" s="26"/>
      <c r="G84" s="41"/>
      <c r="H84" s="68">
        <f t="shared" si="2"/>
        <v>0</v>
      </c>
      <c r="I84" s="34"/>
    </row>
    <row r="85" spans="1:9" ht="45" customHeight="1" x14ac:dyDescent="0.25">
      <c r="A85" s="47"/>
      <c r="B85" s="40"/>
      <c r="C85" s="26"/>
      <c r="D85" s="41"/>
      <c r="E85" s="40"/>
      <c r="F85" s="26"/>
      <c r="G85" s="41"/>
      <c r="H85" s="68">
        <f t="shared" si="2"/>
        <v>0</v>
      </c>
      <c r="I85" s="34"/>
    </row>
    <row r="86" spans="1:9" ht="45" customHeight="1" x14ac:dyDescent="0.25">
      <c r="A86" s="47"/>
      <c r="B86" s="40"/>
      <c r="C86" s="26"/>
      <c r="D86" s="41"/>
      <c r="E86" s="40"/>
      <c r="F86" s="26"/>
      <c r="G86" s="41"/>
      <c r="H86" s="68">
        <f t="shared" si="2"/>
        <v>0</v>
      </c>
      <c r="I86" s="34"/>
    </row>
    <row r="87" spans="1:9" ht="45" customHeight="1" x14ac:dyDescent="0.25">
      <c r="A87" s="47"/>
      <c r="B87" s="40"/>
      <c r="C87" s="26"/>
      <c r="D87" s="41"/>
      <c r="E87" s="40"/>
      <c r="F87" s="26"/>
      <c r="G87" s="41"/>
      <c r="H87" s="68">
        <f t="shared" si="2"/>
        <v>0</v>
      </c>
      <c r="I87" s="34"/>
    </row>
    <row r="88" spans="1:9" ht="45" customHeight="1" x14ac:dyDescent="0.25">
      <c r="A88" s="47"/>
      <c r="B88" s="40"/>
      <c r="C88" s="26"/>
      <c r="D88" s="41"/>
      <c r="E88" s="40"/>
      <c r="F88" s="26"/>
      <c r="G88" s="41"/>
      <c r="H88" s="68">
        <f t="shared" si="2"/>
        <v>0</v>
      </c>
      <c r="I88" s="34"/>
    </row>
    <row r="89" spans="1:9" ht="45" customHeight="1" x14ac:dyDescent="0.25">
      <c r="A89" s="47"/>
      <c r="B89" s="40"/>
      <c r="C89" s="26"/>
      <c r="D89" s="41"/>
      <c r="E89" s="40"/>
      <c r="F89" s="26"/>
      <c r="G89" s="41"/>
      <c r="H89" s="68">
        <f t="shared" si="2"/>
        <v>0</v>
      </c>
      <c r="I89" s="34"/>
    </row>
    <row r="90" spans="1:9" ht="45" customHeight="1" x14ac:dyDescent="0.25">
      <c r="A90" s="47"/>
      <c r="B90" s="40"/>
      <c r="C90" s="26"/>
      <c r="D90" s="41"/>
      <c r="E90" s="40"/>
      <c r="F90" s="26"/>
      <c r="G90" s="41"/>
      <c r="H90" s="68">
        <f t="shared" si="2"/>
        <v>0</v>
      </c>
      <c r="I90" s="34"/>
    </row>
    <row r="91" spans="1:9" ht="45" customHeight="1" x14ac:dyDescent="0.25">
      <c r="A91" s="47"/>
      <c r="B91" s="40"/>
      <c r="C91" s="26"/>
      <c r="D91" s="41"/>
      <c r="E91" s="40"/>
      <c r="F91" s="26"/>
      <c r="G91" s="41"/>
      <c r="H91" s="68">
        <f t="shared" si="2"/>
        <v>0</v>
      </c>
      <c r="I91" s="34"/>
    </row>
    <row r="92" spans="1:9" ht="45" customHeight="1" x14ac:dyDescent="0.25">
      <c r="A92" s="47"/>
      <c r="B92" s="40"/>
      <c r="C92" s="26"/>
      <c r="D92" s="41"/>
      <c r="E92" s="40"/>
      <c r="F92" s="26"/>
      <c r="G92" s="41"/>
      <c r="H92" s="68">
        <f t="shared" si="2"/>
        <v>0</v>
      </c>
      <c r="I92" s="34"/>
    </row>
    <row r="93" spans="1:9" ht="45" customHeight="1" x14ac:dyDescent="0.25">
      <c r="A93" s="47"/>
      <c r="B93" s="40"/>
      <c r="C93" s="26"/>
      <c r="D93" s="41"/>
      <c r="E93" s="40"/>
      <c r="F93" s="26"/>
      <c r="G93" s="41"/>
      <c r="H93" s="68">
        <f t="shared" si="2"/>
        <v>0</v>
      </c>
      <c r="I93" s="34"/>
    </row>
    <row r="94" spans="1:9" ht="45" customHeight="1" x14ac:dyDescent="0.25">
      <c r="A94" s="47"/>
      <c r="B94" s="40"/>
      <c r="C94" s="26"/>
      <c r="D94" s="41"/>
      <c r="E94" s="40"/>
      <c r="F94" s="26"/>
      <c r="G94" s="41"/>
      <c r="H94" s="68">
        <f t="shared" si="2"/>
        <v>0</v>
      </c>
      <c r="I94" s="34"/>
    </row>
    <row r="95" spans="1:9" ht="45" customHeight="1" x14ac:dyDescent="0.25">
      <c r="A95" s="47"/>
      <c r="B95" s="40"/>
      <c r="C95" s="26"/>
      <c r="D95" s="41"/>
      <c r="E95" s="40"/>
      <c r="F95" s="26"/>
      <c r="G95" s="41"/>
      <c r="H95" s="68">
        <f t="shared" si="2"/>
        <v>0</v>
      </c>
      <c r="I95" s="34"/>
    </row>
    <row r="96" spans="1:9" ht="45" customHeight="1" x14ac:dyDescent="0.25">
      <c r="A96" s="47"/>
      <c r="B96" s="40"/>
      <c r="C96" s="26"/>
      <c r="D96" s="41"/>
      <c r="E96" s="40"/>
      <c r="F96" s="26"/>
      <c r="G96" s="41"/>
      <c r="H96" s="68">
        <f t="shared" si="2"/>
        <v>0</v>
      </c>
      <c r="I96" s="34"/>
    </row>
    <row r="97" spans="1:9" ht="45" customHeight="1" x14ac:dyDescent="0.25">
      <c r="A97" s="47"/>
      <c r="B97" s="40"/>
      <c r="C97" s="26"/>
      <c r="D97" s="41"/>
      <c r="E97" s="40"/>
      <c r="F97" s="26"/>
      <c r="G97" s="41"/>
      <c r="H97" s="68">
        <f t="shared" si="2"/>
        <v>0</v>
      </c>
      <c r="I97" s="34"/>
    </row>
    <row r="98" spans="1:9" ht="45" customHeight="1" x14ac:dyDescent="0.25">
      <c r="A98" s="47"/>
      <c r="B98" s="40"/>
      <c r="C98" s="26"/>
      <c r="D98" s="41"/>
      <c r="E98" s="40"/>
      <c r="F98" s="26"/>
      <c r="G98" s="41"/>
      <c r="H98" s="68">
        <f t="shared" si="2"/>
        <v>0</v>
      </c>
      <c r="I98" s="34"/>
    </row>
    <row r="99" spans="1:9" ht="45" customHeight="1" x14ac:dyDescent="0.25">
      <c r="A99" s="47"/>
      <c r="B99" s="40"/>
      <c r="C99" s="26"/>
      <c r="D99" s="41"/>
      <c r="E99" s="40"/>
      <c r="F99" s="26"/>
      <c r="G99" s="41"/>
      <c r="H99" s="68">
        <f t="shared" si="2"/>
        <v>0</v>
      </c>
      <c r="I99" s="34"/>
    </row>
    <row r="100" spans="1:9" ht="45" customHeight="1" x14ac:dyDescent="0.25">
      <c r="A100" s="47"/>
      <c r="B100" s="40"/>
      <c r="C100" s="26"/>
      <c r="D100" s="41"/>
      <c r="E100" s="40"/>
      <c r="F100" s="26"/>
      <c r="G100" s="41"/>
      <c r="H100" s="68">
        <f t="shared" si="2"/>
        <v>0</v>
      </c>
      <c r="I100" s="34"/>
    </row>
    <row r="101" spans="1:9" ht="45" customHeight="1" x14ac:dyDescent="0.25">
      <c r="A101" s="47"/>
      <c r="B101" s="40"/>
      <c r="C101" s="26"/>
      <c r="D101" s="41"/>
      <c r="E101" s="40"/>
      <c r="F101" s="26"/>
      <c r="G101" s="41"/>
      <c r="H101" s="68">
        <f t="shared" ref="H101:H104" si="3">(B101*MAINS_CI_Plastic)+(C101*MAINS_CI_PS)+(D101*MAINS_CI_Plastic)+(E101*MAINS_UPS_Plastic)+(F101*MAINS_UPS_PS)+(G101*MAINS_UPS_Plastic)</f>
        <v>0</v>
      </c>
      <c r="I101" s="34"/>
    </row>
    <row r="102" spans="1:9" ht="45" customHeight="1" x14ac:dyDescent="0.25">
      <c r="A102" s="47"/>
      <c r="B102" s="40"/>
      <c r="C102" s="26"/>
      <c r="D102" s="41"/>
      <c r="E102" s="40"/>
      <c r="F102" s="26"/>
      <c r="G102" s="41"/>
      <c r="H102" s="68">
        <f t="shared" si="3"/>
        <v>0</v>
      </c>
      <c r="I102" s="34"/>
    </row>
    <row r="103" spans="1:9" ht="45" customHeight="1" x14ac:dyDescent="0.25">
      <c r="A103" s="47"/>
      <c r="B103" s="40"/>
      <c r="C103" s="26"/>
      <c r="D103" s="41"/>
      <c r="E103" s="40"/>
      <c r="F103" s="26"/>
      <c r="G103" s="41"/>
      <c r="H103" s="68">
        <f t="shared" si="3"/>
        <v>0</v>
      </c>
      <c r="I103" s="34"/>
    </row>
    <row r="104" spans="1:9" ht="45" customHeight="1" thickBot="1" x14ac:dyDescent="0.3">
      <c r="A104" s="48"/>
      <c r="B104" s="42"/>
      <c r="C104" s="43"/>
      <c r="D104" s="44"/>
      <c r="E104" s="42"/>
      <c r="F104" s="43"/>
      <c r="G104" s="44"/>
      <c r="H104" s="69">
        <f t="shared" si="3"/>
        <v>0</v>
      </c>
      <c r="I104" s="35"/>
    </row>
  </sheetData>
  <sheetProtection algorithmName="SHA-512" hashValue="Tc4ChEJDxFXo5ZiEjYtTe8VZdThnEIX1OlYdViMjIRQCoXemwEq2xh5yX8r6hCskQfGcWcq5PnOeWtHWHmkWsA==" saltValue="SNL5D+JUw3EMi44WHxOmXA==" spinCount="100000" sheet="1" objects="1" scenarios="1"/>
  <mergeCells count="5">
    <mergeCell ref="A3:A4"/>
    <mergeCell ref="H3:H4"/>
    <mergeCell ref="I3:I4"/>
    <mergeCell ref="B3:D3"/>
    <mergeCell ref="E3:G3"/>
  </mergeCells>
  <hyperlinks>
    <hyperlink ref="F1" location="'Partner Info and ToC'!A12" display="Return to Table of Contents" xr:uid="{00000000-0004-0000-01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picklists!$A$2:$A$30</xm:f>
          </x14:formula1>
          <xm:sqref>A5:A104 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5D11-97C8-48B8-A571-467D0878D22D}">
  <sheetPr codeName="Sheet5"/>
  <dimension ref="A1:K104"/>
  <sheetViews>
    <sheetView showGridLines="0" showZeros="0" zoomScaleNormal="100" workbookViewId="0">
      <pane xSplit="1" ySplit="4" topLeftCell="B5" activePane="bottomRight" state="frozen"/>
      <selection pane="topRight" activeCell="C1" sqref="C1"/>
      <selection pane="bottomLeft" activeCell="A2" sqref="A2"/>
      <selection pane="bottomRight" activeCell="A5" sqref="A5"/>
    </sheetView>
  </sheetViews>
  <sheetFormatPr defaultColWidth="9.140625" defaultRowHeight="15" x14ac:dyDescent="0.25"/>
  <cols>
    <col min="1" max="1" width="7.7109375" style="11" customWidth="1"/>
    <col min="2" max="4" width="12.42578125" style="10" customWidth="1"/>
    <col min="5" max="5" width="13.28515625" style="10" customWidth="1"/>
    <col min="6" max="6" width="12.42578125" style="10" customWidth="1"/>
    <col min="7" max="7" width="13" style="10" customWidth="1"/>
    <col min="8" max="8" width="12.42578125" style="10" customWidth="1"/>
    <col min="9" max="9" width="13.28515625" style="10" customWidth="1"/>
    <col min="10" max="10" width="21" style="9" customWidth="1"/>
    <col min="11" max="11" width="62.85546875" style="5" customWidth="1"/>
    <col min="12" max="12" width="12.85546875" style="5" customWidth="1"/>
    <col min="13" max="16384" width="9.140625" style="5"/>
  </cols>
  <sheetData>
    <row r="1" spans="1:11" s="10" customFormat="1" ht="19.149999999999999" x14ac:dyDescent="0.25">
      <c r="A1" s="23" t="s">
        <v>109</v>
      </c>
      <c r="B1" s="24"/>
      <c r="D1" s="24"/>
      <c r="E1" s="24"/>
      <c r="F1" s="24"/>
      <c r="G1" s="49" t="s">
        <v>6</v>
      </c>
      <c r="H1" s="24"/>
      <c r="I1" s="24"/>
      <c r="J1" s="24"/>
    </row>
    <row r="2" spans="1:11" thickBot="1" x14ac:dyDescent="0.3">
      <c r="A2" s="78" t="s">
        <v>114</v>
      </c>
      <c r="B2" s="24"/>
      <c r="C2" s="24"/>
      <c r="D2" s="24"/>
      <c r="E2" s="24"/>
      <c r="F2" s="24"/>
      <c r="G2" s="24"/>
      <c r="H2" s="24"/>
      <c r="I2" s="24"/>
      <c r="J2" s="24"/>
    </row>
    <row r="3" spans="1:11" s="7" customFormat="1" ht="15" customHeight="1" thickBot="1" x14ac:dyDescent="0.3">
      <c r="A3" s="96" t="s">
        <v>7</v>
      </c>
      <c r="B3" s="98" t="s">
        <v>10</v>
      </c>
      <c r="C3" s="99"/>
      <c r="D3" s="99"/>
      <c r="E3" s="100"/>
      <c r="F3" s="98" t="s">
        <v>11</v>
      </c>
      <c r="G3" s="99"/>
      <c r="H3" s="99"/>
      <c r="I3" s="100"/>
      <c r="J3" s="96" t="s">
        <v>12</v>
      </c>
      <c r="K3" s="96" t="s">
        <v>173</v>
      </c>
    </row>
    <row r="4" spans="1:11" s="19" customFormat="1" ht="79.5" customHeight="1" thickBot="1" x14ac:dyDescent="0.3">
      <c r="A4" s="97"/>
      <c r="B4" s="28" t="s">
        <v>13</v>
      </c>
      <c r="C4" s="29" t="s">
        <v>14</v>
      </c>
      <c r="D4" s="29" t="s">
        <v>19</v>
      </c>
      <c r="E4" s="30" t="s">
        <v>20</v>
      </c>
      <c r="F4" s="28" t="s">
        <v>16</v>
      </c>
      <c r="G4" s="29" t="s">
        <v>21</v>
      </c>
      <c r="H4" s="29" t="s">
        <v>22</v>
      </c>
      <c r="I4" s="30" t="s">
        <v>23</v>
      </c>
      <c r="J4" s="97"/>
      <c r="K4" s="97"/>
    </row>
    <row r="5" spans="1:11" ht="45" customHeight="1" x14ac:dyDescent="0.25">
      <c r="A5" s="46"/>
      <c r="B5" s="38"/>
      <c r="C5" s="27"/>
      <c r="D5" s="27"/>
      <c r="E5" s="39"/>
      <c r="F5" s="38"/>
      <c r="G5" s="27"/>
      <c r="H5" s="27"/>
      <c r="I5" s="39"/>
      <c r="J5" s="68">
        <f t="shared" ref="J5:J36" si="0">(B5*SERVICES_CI_Plastic)+(C5*SERVICES_CI_PS)+(D5*SERVICES_CI_CU)+(E5*SERVICES_CI_Plastic)+(F5*SERVICES_UPS_Plastic)+(G5*SERVICES_UPS_PS)+(H5*SERVICES_UPS_CU)+(I5*SERVICES_UPS_Plastic)</f>
        <v>0</v>
      </c>
      <c r="K5" s="33"/>
    </row>
    <row r="6" spans="1:11" ht="45" customHeight="1" x14ac:dyDescent="0.25">
      <c r="A6" s="47"/>
      <c r="B6" s="40"/>
      <c r="C6" s="26"/>
      <c r="D6" s="26"/>
      <c r="E6" s="41"/>
      <c r="F6" s="40"/>
      <c r="G6" s="26"/>
      <c r="H6" s="26"/>
      <c r="I6" s="41"/>
      <c r="J6" s="68">
        <f t="shared" si="0"/>
        <v>0</v>
      </c>
      <c r="K6" s="34"/>
    </row>
    <row r="7" spans="1:11" ht="45" customHeight="1" x14ac:dyDescent="0.25">
      <c r="A7" s="47"/>
      <c r="B7" s="40"/>
      <c r="C7" s="26"/>
      <c r="D7" s="26"/>
      <c r="E7" s="41"/>
      <c r="F7" s="40"/>
      <c r="G7" s="26"/>
      <c r="H7" s="26"/>
      <c r="I7" s="41"/>
      <c r="J7" s="68">
        <f t="shared" si="0"/>
        <v>0</v>
      </c>
      <c r="K7" s="34"/>
    </row>
    <row r="8" spans="1:11" ht="45" customHeight="1" x14ac:dyDescent="0.25">
      <c r="A8" s="47"/>
      <c r="B8" s="40"/>
      <c r="C8" s="26"/>
      <c r="D8" s="26"/>
      <c r="E8" s="41"/>
      <c r="F8" s="40"/>
      <c r="G8" s="26"/>
      <c r="H8" s="26"/>
      <c r="I8" s="41"/>
      <c r="J8" s="68">
        <f t="shared" si="0"/>
        <v>0</v>
      </c>
      <c r="K8" s="34"/>
    </row>
    <row r="9" spans="1:11" ht="45" customHeight="1" x14ac:dyDescent="0.25">
      <c r="A9" s="47"/>
      <c r="B9" s="40"/>
      <c r="C9" s="26"/>
      <c r="D9" s="26"/>
      <c r="E9" s="41"/>
      <c r="F9" s="40"/>
      <c r="G9" s="26"/>
      <c r="H9" s="26"/>
      <c r="I9" s="41"/>
      <c r="J9" s="68">
        <f t="shared" si="0"/>
        <v>0</v>
      </c>
      <c r="K9" s="34"/>
    </row>
    <row r="10" spans="1:11" ht="45" customHeight="1" x14ac:dyDescent="0.25">
      <c r="A10" s="47"/>
      <c r="B10" s="40"/>
      <c r="C10" s="26"/>
      <c r="D10" s="26"/>
      <c r="E10" s="41"/>
      <c r="F10" s="40"/>
      <c r="G10" s="26"/>
      <c r="H10" s="26"/>
      <c r="I10" s="41"/>
      <c r="J10" s="68">
        <f t="shared" si="0"/>
        <v>0</v>
      </c>
      <c r="K10" s="34"/>
    </row>
    <row r="11" spans="1:11" ht="45" customHeight="1" x14ac:dyDescent="0.25">
      <c r="A11" s="47"/>
      <c r="B11" s="40"/>
      <c r="C11" s="26"/>
      <c r="D11" s="26"/>
      <c r="E11" s="41"/>
      <c r="F11" s="40"/>
      <c r="G11" s="26"/>
      <c r="H11" s="26"/>
      <c r="I11" s="41"/>
      <c r="J11" s="68">
        <f t="shared" si="0"/>
        <v>0</v>
      </c>
      <c r="K11" s="34"/>
    </row>
    <row r="12" spans="1:11" ht="45" customHeight="1" x14ac:dyDescent="0.25">
      <c r="A12" s="47"/>
      <c r="B12" s="40"/>
      <c r="C12" s="26"/>
      <c r="D12" s="26"/>
      <c r="E12" s="41"/>
      <c r="F12" s="40"/>
      <c r="G12" s="26"/>
      <c r="H12" s="26"/>
      <c r="I12" s="41"/>
      <c r="J12" s="68">
        <f t="shared" si="0"/>
        <v>0</v>
      </c>
      <c r="K12" s="34"/>
    </row>
    <row r="13" spans="1:11" ht="45" customHeight="1" x14ac:dyDescent="0.25">
      <c r="A13" s="47"/>
      <c r="B13" s="40"/>
      <c r="C13" s="26"/>
      <c r="D13" s="26"/>
      <c r="E13" s="41"/>
      <c r="F13" s="40"/>
      <c r="G13" s="26"/>
      <c r="H13" s="26"/>
      <c r="I13" s="41"/>
      <c r="J13" s="68">
        <f t="shared" si="0"/>
        <v>0</v>
      </c>
      <c r="K13" s="34"/>
    </row>
    <row r="14" spans="1:11" ht="45" customHeight="1" x14ac:dyDescent="0.25">
      <c r="A14" s="47"/>
      <c r="B14" s="40"/>
      <c r="C14" s="26"/>
      <c r="D14" s="26"/>
      <c r="E14" s="41"/>
      <c r="F14" s="40"/>
      <c r="G14" s="26"/>
      <c r="H14" s="26"/>
      <c r="I14" s="41"/>
      <c r="J14" s="68">
        <f t="shared" si="0"/>
        <v>0</v>
      </c>
      <c r="K14" s="34"/>
    </row>
    <row r="15" spans="1:11" ht="45" customHeight="1" x14ac:dyDescent="0.25">
      <c r="A15" s="47"/>
      <c r="B15" s="40"/>
      <c r="C15" s="26"/>
      <c r="D15" s="26"/>
      <c r="E15" s="41"/>
      <c r="F15" s="40"/>
      <c r="G15" s="26"/>
      <c r="H15" s="26"/>
      <c r="I15" s="41"/>
      <c r="J15" s="68">
        <f t="shared" si="0"/>
        <v>0</v>
      </c>
      <c r="K15" s="34"/>
    </row>
    <row r="16" spans="1:11" ht="45" customHeight="1" x14ac:dyDescent="0.25">
      <c r="A16" s="47"/>
      <c r="B16" s="40"/>
      <c r="C16" s="26"/>
      <c r="D16" s="26"/>
      <c r="E16" s="41"/>
      <c r="F16" s="40"/>
      <c r="G16" s="26"/>
      <c r="H16" s="26"/>
      <c r="I16" s="41"/>
      <c r="J16" s="68">
        <f t="shared" si="0"/>
        <v>0</v>
      </c>
      <c r="K16" s="34"/>
    </row>
    <row r="17" spans="1:11" ht="45" customHeight="1" x14ac:dyDescent="0.25">
      <c r="A17" s="47"/>
      <c r="B17" s="40"/>
      <c r="C17" s="26"/>
      <c r="D17" s="26"/>
      <c r="E17" s="41"/>
      <c r="F17" s="40"/>
      <c r="G17" s="26"/>
      <c r="H17" s="26"/>
      <c r="I17" s="41"/>
      <c r="J17" s="68">
        <f t="shared" si="0"/>
        <v>0</v>
      </c>
      <c r="K17" s="34"/>
    </row>
    <row r="18" spans="1:11" ht="45" customHeight="1" x14ac:dyDescent="0.25">
      <c r="A18" s="47"/>
      <c r="B18" s="40"/>
      <c r="C18" s="26"/>
      <c r="D18" s="26"/>
      <c r="E18" s="41"/>
      <c r="F18" s="40"/>
      <c r="G18" s="26"/>
      <c r="H18" s="26"/>
      <c r="I18" s="41"/>
      <c r="J18" s="68">
        <f t="shared" si="0"/>
        <v>0</v>
      </c>
      <c r="K18" s="34"/>
    </row>
    <row r="19" spans="1:11" ht="45" customHeight="1" x14ac:dyDescent="0.25">
      <c r="A19" s="47"/>
      <c r="B19" s="40"/>
      <c r="C19" s="26"/>
      <c r="D19" s="26"/>
      <c r="E19" s="41"/>
      <c r="F19" s="40"/>
      <c r="G19" s="26"/>
      <c r="H19" s="26"/>
      <c r="I19" s="41"/>
      <c r="J19" s="68">
        <f t="shared" si="0"/>
        <v>0</v>
      </c>
      <c r="K19" s="34"/>
    </row>
    <row r="20" spans="1:11" ht="45" customHeight="1" x14ac:dyDescent="0.25">
      <c r="A20" s="47"/>
      <c r="B20" s="40"/>
      <c r="C20" s="26"/>
      <c r="D20" s="26"/>
      <c r="E20" s="41"/>
      <c r="F20" s="40"/>
      <c r="G20" s="26"/>
      <c r="H20" s="26"/>
      <c r="I20" s="41"/>
      <c r="J20" s="68">
        <f t="shared" si="0"/>
        <v>0</v>
      </c>
      <c r="K20" s="34"/>
    </row>
    <row r="21" spans="1:11" ht="45" customHeight="1" x14ac:dyDescent="0.25">
      <c r="A21" s="47"/>
      <c r="B21" s="40"/>
      <c r="C21" s="26"/>
      <c r="D21" s="26"/>
      <c r="E21" s="41"/>
      <c r="F21" s="40"/>
      <c r="G21" s="26"/>
      <c r="H21" s="26"/>
      <c r="I21" s="41"/>
      <c r="J21" s="68">
        <f t="shared" si="0"/>
        <v>0</v>
      </c>
      <c r="K21" s="34"/>
    </row>
    <row r="22" spans="1:11" ht="45" customHeight="1" x14ac:dyDescent="0.25">
      <c r="A22" s="47"/>
      <c r="B22" s="40"/>
      <c r="C22" s="26"/>
      <c r="D22" s="26"/>
      <c r="E22" s="41"/>
      <c r="F22" s="40"/>
      <c r="G22" s="26"/>
      <c r="H22" s="26"/>
      <c r="I22" s="41"/>
      <c r="J22" s="68">
        <f t="shared" si="0"/>
        <v>0</v>
      </c>
      <c r="K22" s="34"/>
    </row>
    <row r="23" spans="1:11" ht="45" customHeight="1" x14ac:dyDescent="0.25">
      <c r="A23" s="47"/>
      <c r="B23" s="40"/>
      <c r="C23" s="26"/>
      <c r="D23" s="26"/>
      <c r="E23" s="41"/>
      <c r="F23" s="40"/>
      <c r="G23" s="26"/>
      <c r="H23" s="26"/>
      <c r="I23" s="41"/>
      <c r="J23" s="68">
        <f t="shared" si="0"/>
        <v>0</v>
      </c>
      <c r="K23" s="34"/>
    </row>
    <row r="24" spans="1:11" ht="45" customHeight="1" x14ac:dyDescent="0.25">
      <c r="A24" s="47"/>
      <c r="B24" s="40"/>
      <c r="C24" s="26"/>
      <c r="D24" s="26"/>
      <c r="E24" s="41"/>
      <c r="F24" s="40"/>
      <c r="G24" s="26"/>
      <c r="H24" s="26"/>
      <c r="I24" s="41"/>
      <c r="J24" s="68">
        <f t="shared" si="0"/>
        <v>0</v>
      </c>
      <c r="K24" s="34"/>
    </row>
    <row r="25" spans="1:11" ht="45" customHeight="1" x14ac:dyDescent="0.25">
      <c r="A25" s="47"/>
      <c r="B25" s="40"/>
      <c r="C25" s="26"/>
      <c r="D25" s="26"/>
      <c r="E25" s="41"/>
      <c r="F25" s="40"/>
      <c r="G25" s="26"/>
      <c r="H25" s="26"/>
      <c r="I25" s="41"/>
      <c r="J25" s="68">
        <f t="shared" si="0"/>
        <v>0</v>
      </c>
      <c r="K25" s="34"/>
    </row>
    <row r="26" spans="1:11" ht="45" customHeight="1" x14ac:dyDescent="0.25">
      <c r="A26" s="47"/>
      <c r="B26" s="40"/>
      <c r="C26" s="26"/>
      <c r="D26" s="26"/>
      <c r="E26" s="41"/>
      <c r="F26" s="40"/>
      <c r="G26" s="26"/>
      <c r="H26" s="26"/>
      <c r="I26" s="41"/>
      <c r="J26" s="68">
        <f t="shared" si="0"/>
        <v>0</v>
      </c>
      <c r="K26" s="34"/>
    </row>
    <row r="27" spans="1:11" ht="45" customHeight="1" x14ac:dyDescent="0.25">
      <c r="A27" s="47"/>
      <c r="B27" s="40"/>
      <c r="C27" s="26"/>
      <c r="D27" s="26"/>
      <c r="E27" s="41"/>
      <c r="F27" s="40"/>
      <c r="G27" s="26"/>
      <c r="H27" s="26"/>
      <c r="I27" s="41"/>
      <c r="J27" s="68">
        <f t="shared" si="0"/>
        <v>0</v>
      </c>
      <c r="K27" s="34"/>
    </row>
    <row r="28" spans="1:11" ht="45" customHeight="1" x14ac:dyDescent="0.25">
      <c r="A28" s="47"/>
      <c r="B28" s="40"/>
      <c r="C28" s="26"/>
      <c r="D28" s="26"/>
      <c r="E28" s="41"/>
      <c r="F28" s="40"/>
      <c r="G28" s="26"/>
      <c r="H28" s="26"/>
      <c r="I28" s="41"/>
      <c r="J28" s="68">
        <f t="shared" si="0"/>
        <v>0</v>
      </c>
      <c r="K28" s="34"/>
    </row>
    <row r="29" spans="1:11" ht="45" customHeight="1" x14ac:dyDescent="0.25">
      <c r="A29" s="47"/>
      <c r="B29" s="40"/>
      <c r="C29" s="26"/>
      <c r="D29" s="26"/>
      <c r="E29" s="41"/>
      <c r="F29" s="40"/>
      <c r="G29" s="26"/>
      <c r="H29" s="26"/>
      <c r="I29" s="41"/>
      <c r="J29" s="68">
        <f t="shared" si="0"/>
        <v>0</v>
      </c>
      <c r="K29" s="34"/>
    </row>
    <row r="30" spans="1:11" ht="45" customHeight="1" x14ac:dyDescent="0.25">
      <c r="A30" s="47"/>
      <c r="B30" s="40"/>
      <c r="C30" s="26"/>
      <c r="D30" s="26"/>
      <c r="E30" s="41"/>
      <c r="F30" s="40"/>
      <c r="G30" s="26"/>
      <c r="H30" s="26"/>
      <c r="I30" s="41"/>
      <c r="J30" s="68">
        <f t="shared" si="0"/>
        <v>0</v>
      </c>
      <c r="K30" s="34"/>
    </row>
    <row r="31" spans="1:11" ht="45" customHeight="1" x14ac:dyDescent="0.25">
      <c r="A31" s="47"/>
      <c r="B31" s="40"/>
      <c r="C31" s="26"/>
      <c r="D31" s="26"/>
      <c r="E31" s="41"/>
      <c r="F31" s="40"/>
      <c r="G31" s="26"/>
      <c r="H31" s="26"/>
      <c r="I31" s="41"/>
      <c r="J31" s="68">
        <f t="shared" si="0"/>
        <v>0</v>
      </c>
      <c r="K31" s="34"/>
    </row>
    <row r="32" spans="1:11" ht="45" customHeight="1" x14ac:dyDescent="0.25">
      <c r="A32" s="47"/>
      <c r="B32" s="40"/>
      <c r="C32" s="26"/>
      <c r="D32" s="26"/>
      <c r="E32" s="41"/>
      <c r="F32" s="40"/>
      <c r="G32" s="26"/>
      <c r="H32" s="26"/>
      <c r="I32" s="41"/>
      <c r="J32" s="68">
        <f t="shared" si="0"/>
        <v>0</v>
      </c>
      <c r="K32" s="34"/>
    </row>
    <row r="33" spans="1:11" ht="45" customHeight="1" x14ac:dyDescent="0.25">
      <c r="A33" s="47"/>
      <c r="B33" s="40"/>
      <c r="C33" s="26"/>
      <c r="D33" s="26"/>
      <c r="E33" s="41"/>
      <c r="F33" s="40"/>
      <c r="G33" s="26"/>
      <c r="H33" s="26"/>
      <c r="I33" s="41"/>
      <c r="J33" s="68">
        <f t="shared" si="0"/>
        <v>0</v>
      </c>
      <c r="K33" s="34"/>
    </row>
    <row r="34" spans="1:11" ht="45" customHeight="1" x14ac:dyDescent="0.25">
      <c r="A34" s="47"/>
      <c r="B34" s="40"/>
      <c r="C34" s="26"/>
      <c r="D34" s="26"/>
      <c r="E34" s="41"/>
      <c r="F34" s="40"/>
      <c r="G34" s="26"/>
      <c r="H34" s="26"/>
      <c r="I34" s="41"/>
      <c r="J34" s="68">
        <f t="shared" si="0"/>
        <v>0</v>
      </c>
      <c r="K34" s="34"/>
    </row>
    <row r="35" spans="1:11" ht="45" customHeight="1" x14ac:dyDescent="0.25">
      <c r="A35" s="47"/>
      <c r="B35" s="40"/>
      <c r="C35" s="26"/>
      <c r="D35" s="26"/>
      <c r="E35" s="41"/>
      <c r="F35" s="40"/>
      <c r="G35" s="26"/>
      <c r="H35" s="26"/>
      <c r="I35" s="41"/>
      <c r="J35" s="68">
        <f t="shared" si="0"/>
        <v>0</v>
      </c>
      <c r="K35" s="34"/>
    </row>
    <row r="36" spans="1:11" ht="45" customHeight="1" x14ac:dyDescent="0.25">
      <c r="A36" s="47"/>
      <c r="B36" s="40"/>
      <c r="C36" s="26"/>
      <c r="D36" s="26"/>
      <c r="E36" s="41"/>
      <c r="F36" s="40"/>
      <c r="G36" s="26"/>
      <c r="H36" s="26"/>
      <c r="I36" s="41"/>
      <c r="J36" s="68">
        <f t="shared" si="0"/>
        <v>0</v>
      </c>
      <c r="K36" s="34"/>
    </row>
    <row r="37" spans="1:11" ht="45" customHeight="1" x14ac:dyDescent="0.25">
      <c r="A37" s="47"/>
      <c r="B37" s="40"/>
      <c r="C37" s="26"/>
      <c r="D37" s="26"/>
      <c r="E37" s="41"/>
      <c r="F37" s="40"/>
      <c r="G37" s="26"/>
      <c r="H37" s="26"/>
      <c r="I37" s="41"/>
      <c r="J37" s="68">
        <f t="shared" ref="J37:J68" si="1">(B37*SERVICES_CI_Plastic)+(C37*SERVICES_CI_PS)+(D37*SERVICES_CI_CU)+(E37*SERVICES_CI_Plastic)+(F37*SERVICES_UPS_Plastic)+(G37*SERVICES_UPS_PS)+(H37*SERVICES_UPS_CU)+(I37*SERVICES_UPS_Plastic)</f>
        <v>0</v>
      </c>
      <c r="K37" s="34"/>
    </row>
    <row r="38" spans="1:11" ht="45" customHeight="1" x14ac:dyDescent="0.25">
      <c r="A38" s="47"/>
      <c r="B38" s="40"/>
      <c r="C38" s="26"/>
      <c r="D38" s="26"/>
      <c r="E38" s="41"/>
      <c r="F38" s="40"/>
      <c r="G38" s="26"/>
      <c r="H38" s="26"/>
      <c r="I38" s="41"/>
      <c r="J38" s="68">
        <f t="shared" si="1"/>
        <v>0</v>
      </c>
      <c r="K38" s="34"/>
    </row>
    <row r="39" spans="1:11" ht="45" customHeight="1" x14ac:dyDescent="0.25">
      <c r="A39" s="47"/>
      <c r="B39" s="40"/>
      <c r="C39" s="26"/>
      <c r="D39" s="26"/>
      <c r="E39" s="41"/>
      <c r="F39" s="40"/>
      <c r="G39" s="26"/>
      <c r="H39" s="26"/>
      <c r="I39" s="41"/>
      <c r="J39" s="68">
        <f t="shared" si="1"/>
        <v>0</v>
      </c>
      <c r="K39" s="34"/>
    </row>
    <row r="40" spans="1:11" ht="45" customHeight="1" x14ac:dyDescent="0.25">
      <c r="A40" s="47"/>
      <c r="B40" s="40"/>
      <c r="C40" s="26"/>
      <c r="D40" s="26"/>
      <c r="E40" s="41"/>
      <c r="F40" s="40"/>
      <c r="G40" s="26"/>
      <c r="H40" s="26"/>
      <c r="I40" s="41"/>
      <c r="J40" s="68">
        <f t="shared" si="1"/>
        <v>0</v>
      </c>
      <c r="K40" s="34"/>
    </row>
    <row r="41" spans="1:11" ht="45" customHeight="1" x14ac:dyDescent="0.25">
      <c r="A41" s="47"/>
      <c r="B41" s="40"/>
      <c r="C41" s="26"/>
      <c r="D41" s="26"/>
      <c r="E41" s="41"/>
      <c r="F41" s="40"/>
      <c r="G41" s="26"/>
      <c r="H41" s="26"/>
      <c r="I41" s="41"/>
      <c r="J41" s="68">
        <f t="shared" si="1"/>
        <v>0</v>
      </c>
      <c r="K41" s="34"/>
    </row>
    <row r="42" spans="1:11" ht="45" customHeight="1" x14ac:dyDescent="0.25">
      <c r="A42" s="47"/>
      <c r="B42" s="40"/>
      <c r="C42" s="26"/>
      <c r="D42" s="26"/>
      <c r="E42" s="41"/>
      <c r="F42" s="40"/>
      <c r="G42" s="26"/>
      <c r="H42" s="26"/>
      <c r="I42" s="41"/>
      <c r="J42" s="68">
        <f t="shared" si="1"/>
        <v>0</v>
      </c>
      <c r="K42" s="34"/>
    </row>
    <row r="43" spans="1:11" ht="45" customHeight="1" x14ac:dyDescent="0.25">
      <c r="A43" s="47"/>
      <c r="B43" s="40"/>
      <c r="C43" s="26"/>
      <c r="D43" s="26"/>
      <c r="E43" s="41"/>
      <c r="F43" s="40"/>
      <c r="G43" s="26"/>
      <c r="H43" s="26"/>
      <c r="I43" s="41"/>
      <c r="J43" s="68">
        <f t="shared" si="1"/>
        <v>0</v>
      </c>
      <c r="K43" s="34"/>
    </row>
    <row r="44" spans="1:11" ht="45" customHeight="1" x14ac:dyDescent="0.25">
      <c r="A44" s="47"/>
      <c r="B44" s="40"/>
      <c r="C44" s="26"/>
      <c r="D44" s="26"/>
      <c r="E44" s="41"/>
      <c r="F44" s="40"/>
      <c r="G44" s="26"/>
      <c r="H44" s="26"/>
      <c r="I44" s="41"/>
      <c r="J44" s="68">
        <f t="shared" si="1"/>
        <v>0</v>
      </c>
      <c r="K44" s="34"/>
    </row>
    <row r="45" spans="1:11" ht="45" customHeight="1" x14ac:dyDescent="0.25">
      <c r="A45" s="47"/>
      <c r="B45" s="40"/>
      <c r="C45" s="26"/>
      <c r="D45" s="26"/>
      <c r="E45" s="41"/>
      <c r="F45" s="40"/>
      <c r="G45" s="26"/>
      <c r="H45" s="26"/>
      <c r="I45" s="41"/>
      <c r="J45" s="68">
        <f t="shared" si="1"/>
        <v>0</v>
      </c>
      <c r="K45" s="34"/>
    </row>
    <row r="46" spans="1:11" ht="45" customHeight="1" x14ac:dyDescent="0.25">
      <c r="A46" s="47"/>
      <c r="B46" s="40"/>
      <c r="C46" s="26"/>
      <c r="D46" s="26"/>
      <c r="E46" s="41"/>
      <c r="F46" s="40"/>
      <c r="G46" s="26"/>
      <c r="H46" s="26"/>
      <c r="I46" s="41"/>
      <c r="J46" s="68">
        <f t="shared" si="1"/>
        <v>0</v>
      </c>
      <c r="K46" s="34"/>
    </row>
    <row r="47" spans="1:11" ht="45" customHeight="1" x14ac:dyDescent="0.25">
      <c r="A47" s="47"/>
      <c r="B47" s="40"/>
      <c r="C47" s="26"/>
      <c r="D47" s="26"/>
      <c r="E47" s="41"/>
      <c r="F47" s="40"/>
      <c r="G47" s="26"/>
      <c r="H47" s="26"/>
      <c r="I47" s="41"/>
      <c r="J47" s="68">
        <f t="shared" si="1"/>
        <v>0</v>
      </c>
      <c r="K47" s="34"/>
    </row>
    <row r="48" spans="1:11" ht="45" customHeight="1" x14ac:dyDescent="0.25">
      <c r="A48" s="47"/>
      <c r="B48" s="40"/>
      <c r="C48" s="26"/>
      <c r="D48" s="26"/>
      <c r="E48" s="41"/>
      <c r="F48" s="40"/>
      <c r="G48" s="26"/>
      <c r="H48" s="26"/>
      <c r="I48" s="41"/>
      <c r="J48" s="68">
        <f t="shared" si="1"/>
        <v>0</v>
      </c>
      <c r="K48" s="34"/>
    </row>
    <row r="49" spans="1:11" ht="45" customHeight="1" x14ac:dyDescent="0.25">
      <c r="A49" s="47"/>
      <c r="B49" s="40"/>
      <c r="C49" s="26"/>
      <c r="D49" s="26"/>
      <c r="E49" s="41"/>
      <c r="F49" s="40"/>
      <c r="G49" s="26"/>
      <c r="H49" s="26"/>
      <c r="I49" s="41"/>
      <c r="J49" s="68">
        <f t="shared" si="1"/>
        <v>0</v>
      </c>
      <c r="K49" s="34"/>
    </row>
    <row r="50" spans="1:11" ht="45" customHeight="1" x14ac:dyDescent="0.25">
      <c r="A50" s="47"/>
      <c r="B50" s="40"/>
      <c r="C50" s="26"/>
      <c r="D50" s="26"/>
      <c r="E50" s="41"/>
      <c r="F50" s="40"/>
      <c r="G50" s="26"/>
      <c r="H50" s="26"/>
      <c r="I50" s="41"/>
      <c r="J50" s="68">
        <f t="shared" si="1"/>
        <v>0</v>
      </c>
      <c r="K50" s="34"/>
    </row>
    <row r="51" spans="1:11" ht="45" customHeight="1" x14ac:dyDescent="0.25">
      <c r="A51" s="47"/>
      <c r="B51" s="40"/>
      <c r="C51" s="26"/>
      <c r="D51" s="26"/>
      <c r="E51" s="41"/>
      <c r="F51" s="40"/>
      <c r="G51" s="26"/>
      <c r="H51" s="26"/>
      <c r="I51" s="41"/>
      <c r="J51" s="68">
        <f t="shared" si="1"/>
        <v>0</v>
      </c>
      <c r="K51" s="34"/>
    </row>
    <row r="52" spans="1:11" ht="45" customHeight="1" x14ac:dyDescent="0.25">
      <c r="A52" s="47"/>
      <c r="B52" s="40"/>
      <c r="C52" s="26"/>
      <c r="D52" s="26"/>
      <c r="E52" s="41"/>
      <c r="F52" s="40"/>
      <c r="G52" s="26"/>
      <c r="H52" s="26"/>
      <c r="I52" s="41"/>
      <c r="J52" s="68">
        <f t="shared" si="1"/>
        <v>0</v>
      </c>
      <c r="K52" s="34"/>
    </row>
    <row r="53" spans="1:11" ht="45" customHeight="1" x14ac:dyDescent="0.25">
      <c r="A53" s="47"/>
      <c r="B53" s="40"/>
      <c r="C53" s="26"/>
      <c r="D53" s="26"/>
      <c r="E53" s="41"/>
      <c r="F53" s="40"/>
      <c r="G53" s="26"/>
      <c r="H53" s="26"/>
      <c r="I53" s="41"/>
      <c r="J53" s="68">
        <f t="shared" si="1"/>
        <v>0</v>
      </c>
      <c r="K53" s="34"/>
    </row>
    <row r="54" spans="1:11" ht="45" customHeight="1" x14ac:dyDescent="0.25">
      <c r="A54" s="47"/>
      <c r="B54" s="40"/>
      <c r="C54" s="26"/>
      <c r="D54" s="26"/>
      <c r="E54" s="41"/>
      <c r="F54" s="40"/>
      <c r="G54" s="26"/>
      <c r="H54" s="26"/>
      <c r="I54" s="41"/>
      <c r="J54" s="68">
        <f t="shared" si="1"/>
        <v>0</v>
      </c>
      <c r="K54" s="34"/>
    </row>
    <row r="55" spans="1:11" ht="45" customHeight="1" x14ac:dyDescent="0.25">
      <c r="A55" s="47"/>
      <c r="B55" s="40"/>
      <c r="C55" s="26"/>
      <c r="D55" s="26"/>
      <c r="E55" s="41"/>
      <c r="F55" s="40"/>
      <c r="G55" s="26"/>
      <c r="H55" s="26"/>
      <c r="I55" s="41"/>
      <c r="J55" s="68">
        <f t="shared" si="1"/>
        <v>0</v>
      </c>
      <c r="K55" s="34"/>
    </row>
    <row r="56" spans="1:11" ht="45" customHeight="1" x14ac:dyDescent="0.25">
      <c r="A56" s="47"/>
      <c r="B56" s="40"/>
      <c r="C56" s="26"/>
      <c r="D56" s="26"/>
      <c r="E56" s="41"/>
      <c r="F56" s="40"/>
      <c r="G56" s="26"/>
      <c r="H56" s="26"/>
      <c r="I56" s="41"/>
      <c r="J56" s="68">
        <f t="shared" si="1"/>
        <v>0</v>
      </c>
      <c r="K56" s="34"/>
    </row>
    <row r="57" spans="1:11" ht="45" customHeight="1" x14ac:dyDescent="0.25">
      <c r="A57" s="47"/>
      <c r="B57" s="40"/>
      <c r="C57" s="26"/>
      <c r="D57" s="26"/>
      <c r="E57" s="41"/>
      <c r="F57" s="40"/>
      <c r="G57" s="26"/>
      <c r="H57" s="26"/>
      <c r="I57" s="41"/>
      <c r="J57" s="68">
        <f t="shared" si="1"/>
        <v>0</v>
      </c>
      <c r="K57" s="34"/>
    </row>
    <row r="58" spans="1:11" ht="45" customHeight="1" x14ac:dyDescent="0.25">
      <c r="A58" s="47"/>
      <c r="B58" s="40"/>
      <c r="C58" s="26"/>
      <c r="D58" s="26"/>
      <c r="E58" s="41"/>
      <c r="F58" s="40"/>
      <c r="G58" s="26"/>
      <c r="H58" s="26"/>
      <c r="I58" s="41"/>
      <c r="J58" s="68">
        <f t="shared" si="1"/>
        <v>0</v>
      </c>
      <c r="K58" s="34"/>
    </row>
    <row r="59" spans="1:11" ht="45" customHeight="1" x14ac:dyDescent="0.25">
      <c r="A59" s="47"/>
      <c r="B59" s="40"/>
      <c r="C59" s="26"/>
      <c r="D59" s="26"/>
      <c r="E59" s="41"/>
      <c r="F59" s="40"/>
      <c r="G59" s="26"/>
      <c r="H59" s="26"/>
      <c r="I59" s="41"/>
      <c r="J59" s="68">
        <f t="shared" si="1"/>
        <v>0</v>
      </c>
      <c r="K59" s="34"/>
    </row>
    <row r="60" spans="1:11" ht="45" customHeight="1" x14ac:dyDescent="0.25">
      <c r="A60" s="47"/>
      <c r="B60" s="40"/>
      <c r="C60" s="26"/>
      <c r="D60" s="26"/>
      <c r="E60" s="41"/>
      <c r="F60" s="40"/>
      <c r="G60" s="26"/>
      <c r="H60" s="26"/>
      <c r="I60" s="41"/>
      <c r="J60" s="68">
        <f t="shared" si="1"/>
        <v>0</v>
      </c>
      <c r="K60" s="34"/>
    </row>
    <row r="61" spans="1:11" ht="45" customHeight="1" x14ac:dyDescent="0.25">
      <c r="A61" s="47"/>
      <c r="B61" s="40"/>
      <c r="C61" s="26"/>
      <c r="D61" s="26"/>
      <c r="E61" s="41"/>
      <c r="F61" s="40"/>
      <c r="G61" s="26"/>
      <c r="H61" s="26"/>
      <c r="I61" s="41"/>
      <c r="J61" s="68">
        <f t="shared" si="1"/>
        <v>0</v>
      </c>
      <c r="K61" s="34"/>
    </row>
    <row r="62" spans="1:11" ht="45" customHeight="1" x14ac:dyDescent="0.25">
      <c r="A62" s="47"/>
      <c r="B62" s="40"/>
      <c r="C62" s="26"/>
      <c r="D62" s="26"/>
      <c r="E62" s="41"/>
      <c r="F62" s="40"/>
      <c r="G62" s="26"/>
      <c r="H62" s="26"/>
      <c r="I62" s="41"/>
      <c r="J62" s="68">
        <f t="shared" si="1"/>
        <v>0</v>
      </c>
      <c r="K62" s="34"/>
    </row>
    <row r="63" spans="1:11" ht="45" customHeight="1" x14ac:dyDescent="0.25">
      <c r="A63" s="47"/>
      <c r="B63" s="40"/>
      <c r="C63" s="26"/>
      <c r="D63" s="26"/>
      <c r="E63" s="41"/>
      <c r="F63" s="40"/>
      <c r="G63" s="26"/>
      <c r="H63" s="26"/>
      <c r="I63" s="41"/>
      <c r="J63" s="68">
        <f t="shared" si="1"/>
        <v>0</v>
      </c>
      <c r="K63" s="34"/>
    </row>
    <row r="64" spans="1:11" ht="45" customHeight="1" x14ac:dyDescent="0.25">
      <c r="A64" s="47"/>
      <c r="B64" s="40"/>
      <c r="C64" s="26"/>
      <c r="D64" s="26"/>
      <c r="E64" s="41"/>
      <c r="F64" s="40"/>
      <c r="G64" s="26"/>
      <c r="H64" s="26"/>
      <c r="I64" s="41"/>
      <c r="J64" s="68">
        <f t="shared" si="1"/>
        <v>0</v>
      </c>
      <c r="K64" s="34"/>
    </row>
    <row r="65" spans="1:11" ht="45" customHeight="1" x14ac:dyDescent="0.25">
      <c r="A65" s="47"/>
      <c r="B65" s="40"/>
      <c r="C65" s="26"/>
      <c r="D65" s="26"/>
      <c r="E65" s="41"/>
      <c r="F65" s="40"/>
      <c r="G65" s="26"/>
      <c r="H65" s="26"/>
      <c r="I65" s="41"/>
      <c r="J65" s="68">
        <f t="shared" si="1"/>
        <v>0</v>
      </c>
      <c r="K65" s="34"/>
    </row>
    <row r="66" spans="1:11" ht="45" customHeight="1" x14ac:dyDescent="0.25">
      <c r="A66" s="47"/>
      <c r="B66" s="40"/>
      <c r="C66" s="26"/>
      <c r="D66" s="26"/>
      <c r="E66" s="41"/>
      <c r="F66" s="40"/>
      <c r="G66" s="26"/>
      <c r="H66" s="26"/>
      <c r="I66" s="41"/>
      <c r="J66" s="68">
        <f t="shared" si="1"/>
        <v>0</v>
      </c>
      <c r="K66" s="34"/>
    </row>
    <row r="67" spans="1:11" ht="45" customHeight="1" x14ac:dyDescent="0.25">
      <c r="A67" s="47"/>
      <c r="B67" s="40"/>
      <c r="C67" s="26"/>
      <c r="D67" s="26"/>
      <c r="E67" s="41"/>
      <c r="F67" s="40"/>
      <c r="G67" s="26"/>
      <c r="H67" s="26"/>
      <c r="I67" s="41"/>
      <c r="J67" s="68">
        <f t="shared" si="1"/>
        <v>0</v>
      </c>
      <c r="K67" s="34"/>
    </row>
    <row r="68" spans="1:11" ht="45" customHeight="1" x14ac:dyDescent="0.25">
      <c r="A68" s="47"/>
      <c r="B68" s="40"/>
      <c r="C68" s="26"/>
      <c r="D68" s="26"/>
      <c r="E68" s="41"/>
      <c r="F68" s="40"/>
      <c r="G68" s="26"/>
      <c r="H68" s="26"/>
      <c r="I68" s="41"/>
      <c r="J68" s="68">
        <f t="shared" si="1"/>
        <v>0</v>
      </c>
      <c r="K68" s="34"/>
    </row>
    <row r="69" spans="1:11" ht="45" customHeight="1" x14ac:dyDescent="0.25">
      <c r="A69" s="47"/>
      <c r="B69" s="40"/>
      <c r="C69" s="26"/>
      <c r="D69" s="26"/>
      <c r="E69" s="41"/>
      <c r="F69" s="40"/>
      <c r="G69" s="26"/>
      <c r="H69" s="26"/>
      <c r="I69" s="41"/>
      <c r="J69" s="68">
        <f t="shared" ref="J69:J100" si="2">(B69*SERVICES_CI_Plastic)+(C69*SERVICES_CI_PS)+(D69*SERVICES_CI_CU)+(E69*SERVICES_CI_Plastic)+(F69*SERVICES_UPS_Plastic)+(G69*SERVICES_UPS_PS)+(H69*SERVICES_UPS_CU)+(I69*SERVICES_UPS_Plastic)</f>
        <v>0</v>
      </c>
      <c r="K69" s="34"/>
    </row>
    <row r="70" spans="1:11" ht="45" customHeight="1" x14ac:dyDescent="0.25">
      <c r="A70" s="47"/>
      <c r="B70" s="40"/>
      <c r="C70" s="26"/>
      <c r="D70" s="26"/>
      <c r="E70" s="41"/>
      <c r="F70" s="40"/>
      <c r="G70" s="26"/>
      <c r="H70" s="26"/>
      <c r="I70" s="41"/>
      <c r="J70" s="68">
        <f t="shared" si="2"/>
        <v>0</v>
      </c>
      <c r="K70" s="34"/>
    </row>
    <row r="71" spans="1:11" ht="45" customHeight="1" x14ac:dyDescent="0.25">
      <c r="A71" s="47"/>
      <c r="B71" s="40"/>
      <c r="C71" s="26"/>
      <c r="D71" s="26"/>
      <c r="E71" s="41"/>
      <c r="F71" s="40"/>
      <c r="G71" s="26"/>
      <c r="H71" s="26"/>
      <c r="I71" s="41"/>
      <c r="J71" s="68">
        <f t="shared" si="2"/>
        <v>0</v>
      </c>
      <c r="K71" s="34"/>
    </row>
    <row r="72" spans="1:11" ht="45" customHeight="1" x14ac:dyDescent="0.25">
      <c r="A72" s="47"/>
      <c r="B72" s="40"/>
      <c r="C72" s="26"/>
      <c r="D72" s="26"/>
      <c r="E72" s="41"/>
      <c r="F72" s="40"/>
      <c r="G72" s="26"/>
      <c r="H72" s="26"/>
      <c r="I72" s="41"/>
      <c r="J72" s="68">
        <f t="shared" si="2"/>
        <v>0</v>
      </c>
      <c r="K72" s="34"/>
    </row>
    <row r="73" spans="1:11" ht="45" customHeight="1" x14ac:dyDescent="0.25">
      <c r="A73" s="47"/>
      <c r="B73" s="40"/>
      <c r="C73" s="26"/>
      <c r="D73" s="26"/>
      <c r="E73" s="41"/>
      <c r="F73" s="40"/>
      <c r="G73" s="26"/>
      <c r="H73" s="26"/>
      <c r="I73" s="41"/>
      <c r="J73" s="68">
        <f t="shared" si="2"/>
        <v>0</v>
      </c>
      <c r="K73" s="34"/>
    </row>
    <row r="74" spans="1:11" ht="45" customHeight="1" x14ac:dyDescent="0.25">
      <c r="A74" s="47"/>
      <c r="B74" s="40"/>
      <c r="C74" s="26"/>
      <c r="D74" s="26"/>
      <c r="E74" s="41"/>
      <c r="F74" s="40"/>
      <c r="G74" s="26"/>
      <c r="H74" s="26"/>
      <c r="I74" s="41"/>
      <c r="J74" s="68">
        <f t="shared" si="2"/>
        <v>0</v>
      </c>
      <c r="K74" s="34"/>
    </row>
    <row r="75" spans="1:11" ht="45" customHeight="1" x14ac:dyDescent="0.25">
      <c r="A75" s="47"/>
      <c r="B75" s="40"/>
      <c r="C75" s="26"/>
      <c r="D75" s="26"/>
      <c r="E75" s="41"/>
      <c r="F75" s="40"/>
      <c r="G75" s="26"/>
      <c r="H75" s="26"/>
      <c r="I75" s="41"/>
      <c r="J75" s="68">
        <f t="shared" si="2"/>
        <v>0</v>
      </c>
      <c r="K75" s="34"/>
    </row>
    <row r="76" spans="1:11" ht="45" customHeight="1" x14ac:dyDescent="0.25">
      <c r="A76" s="47"/>
      <c r="B76" s="40"/>
      <c r="C76" s="26"/>
      <c r="D76" s="26"/>
      <c r="E76" s="41"/>
      <c r="F76" s="40"/>
      <c r="G76" s="26"/>
      <c r="H76" s="26"/>
      <c r="I76" s="41"/>
      <c r="J76" s="68">
        <f t="shared" si="2"/>
        <v>0</v>
      </c>
      <c r="K76" s="34"/>
    </row>
    <row r="77" spans="1:11" ht="45" customHeight="1" x14ac:dyDescent="0.25">
      <c r="A77" s="47"/>
      <c r="B77" s="40"/>
      <c r="C77" s="26"/>
      <c r="D77" s="26"/>
      <c r="E77" s="41"/>
      <c r="F77" s="40"/>
      <c r="G77" s="26"/>
      <c r="H77" s="26"/>
      <c r="I77" s="41"/>
      <c r="J77" s="68">
        <f t="shared" si="2"/>
        <v>0</v>
      </c>
      <c r="K77" s="34"/>
    </row>
    <row r="78" spans="1:11" ht="45" customHeight="1" x14ac:dyDescent="0.25">
      <c r="A78" s="47"/>
      <c r="B78" s="40"/>
      <c r="C78" s="26"/>
      <c r="D78" s="26"/>
      <c r="E78" s="41"/>
      <c r="F78" s="40"/>
      <c r="G78" s="26"/>
      <c r="H78" s="26"/>
      <c r="I78" s="41"/>
      <c r="J78" s="68">
        <f t="shared" si="2"/>
        <v>0</v>
      </c>
      <c r="K78" s="34"/>
    </row>
    <row r="79" spans="1:11" ht="45" customHeight="1" x14ac:dyDescent="0.25">
      <c r="A79" s="47"/>
      <c r="B79" s="40"/>
      <c r="C79" s="26"/>
      <c r="D79" s="26"/>
      <c r="E79" s="41"/>
      <c r="F79" s="40"/>
      <c r="G79" s="26"/>
      <c r="H79" s="26"/>
      <c r="I79" s="41"/>
      <c r="J79" s="68">
        <f t="shared" si="2"/>
        <v>0</v>
      </c>
      <c r="K79" s="34"/>
    </row>
    <row r="80" spans="1:11" ht="45" customHeight="1" x14ac:dyDescent="0.25">
      <c r="A80" s="47"/>
      <c r="B80" s="40"/>
      <c r="C80" s="26"/>
      <c r="D80" s="26"/>
      <c r="E80" s="41"/>
      <c r="F80" s="40"/>
      <c r="G80" s="26"/>
      <c r="H80" s="26"/>
      <c r="I80" s="41"/>
      <c r="J80" s="68">
        <f t="shared" si="2"/>
        <v>0</v>
      </c>
      <c r="K80" s="34"/>
    </row>
    <row r="81" spans="1:11" ht="45" customHeight="1" x14ac:dyDescent="0.25">
      <c r="A81" s="47"/>
      <c r="B81" s="40"/>
      <c r="C81" s="26"/>
      <c r="D81" s="26"/>
      <c r="E81" s="41"/>
      <c r="F81" s="40"/>
      <c r="G81" s="26"/>
      <c r="H81" s="26"/>
      <c r="I81" s="41"/>
      <c r="J81" s="68">
        <f t="shared" si="2"/>
        <v>0</v>
      </c>
      <c r="K81" s="34"/>
    </row>
    <row r="82" spans="1:11" ht="45" customHeight="1" x14ac:dyDescent="0.25">
      <c r="A82" s="47"/>
      <c r="B82" s="40"/>
      <c r="C82" s="26"/>
      <c r="D82" s="26"/>
      <c r="E82" s="41"/>
      <c r="F82" s="40"/>
      <c r="G82" s="26"/>
      <c r="H82" s="26"/>
      <c r="I82" s="41"/>
      <c r="J82" s="68">
        <f t="shared" si="2"/>
        <v>0</v>
      </c>
      <c r="K82" s="34"/>
    </row>
    <row r="83" spans="1:11" ht="45" customHeight="1" x14ac:dyDescent="0.25">
      <c r="A83" s="47"/>
      <c r="B83" s="40"/>
      <c r="C83" s="26"/>
      <c r="D83" s="26"/>
      <c r="E83" s="41"/>
      <c r="F83" s="40"/>
      <c r="G83" s="26"/>
      <c r="H83" s="26"/>
      <c r="I83" s="41"/>
      <c r="J83" s="68">
        <f t="shared" si="2"/>
        <v>0</v>
      </c>
      <c r="K83" s="34"/>
    </row>
    <row r="84" spans="1:11" ht="45" customHeight="1" x14ac:dyDescent="0.25">
      <c r="A84" s="47"/>
      <c r="B84" s="40"/>
      <c r="C84" s="26"/>
      <c r="D84" s="26"/>
      <c r="E84" s="41"/>
      <c r="F84" s="40"/>
      <c r="G84" s="26"/>
      <c r="H84" s="26"/>
      <c r="I84" s="41"/>
      <c r="J84" s="68">
        <f t="shared" si="2"/>
        <v>0</v>
      </c>
      <c r="K84" s="34"/>
    </row>
    <row r="85" spans="1:11" ht="45" customHeight="1" x14ac:dyDescent="0.25">
      <c r="A85" s="47"/>
      <c r="B85" s="40"/>
      <c r="C85" s="26"/>
      <c r="D85" s="26"/>
      <c r="E85" s="41"/>
      <c r="F85" s="40"/>
      <c r="G85" s="26"/>
      <c r="H85" s="26"/>
      <c r="I85" s="41"/>
      <c r="J85" s="68">
        <f t="shared" si="2"/>
        <v>0</v>
      </c>
      <c r="K85" s="34"/>
    </row>
    <row r="86" spans="1:11" ht="45" customHeight="1" x14ac:dyDescent="0.25">
      <c r="A86" s="47"/>
      <c r="B86" s="40"/>
      <c r="C86" s="26"/>
      <c r="D86" s="26"/>
      <c r="E86" s="41"/>
      <c r="F86" s="40"/>
      <c r="G86" s="26"/>
      <c r="H86" s="26"/>
      <c r="I86" s="41"/>
      <c r="J86" s="68">
        <f t="shared" si="2"/>
        <v>0</v>
      </c>
      <c r="K86" s="34"/>
    </row>
    <row r="87" spans="1:11" ht="45" customHeight="1" x14ac:dyDescent="0.25">
      <c r="A87" s="47"/>
      <c r="B87" s="40"/>
      <c r="C87" s="26"/>
      <c r="D87" s="26"/>
      <c r="E87" s="41"/>
      <c r="F87" s="40"/>
      <c r="G87" s="26"/>
      <c r="H87" s="26"/>
      <c r="I87" s="41"/>
      <c r="J87" s="68">
        <f t="shared" si="2"/>
        <v>0</v>
      </c>
      <c r="K87" s="34"/>
    </row>
    <row r="88" spans="1:11" ht="45" customHeight="1" x14ac:dyDescent="0.25">
      <c r="A88" s="47"/>
      <c r="B88" s="40"/>
      <c r="C88" s="26"/>
      <c r="D88" s="26"/>
      <c r="E88" s="41"/>
      <c r="F88" s="40"/>
      <c r="G88" s="26"/>
      <c r="H88" s="26"/>
      <c r="I88" s="41"/>
      <c r="J88" s="68">
        <f t="shared" si="2"/>
        <v>0</v>
      </c>
      <c r="K88" s="34"/>
    </row>
    <row r="89" spans="1:11" ht="45" customHeight="1" x14ac:dyDescent="0.25">
      <c r="A89" s="47"/>
      <c r="B89" s="40"/>
      <c r="C89" s="26"/>
      <c r="D89" s="26"/>
      <c r="E89" s="41"/>
      <c r="F89" s="40"/>
      <c r="G89" s="26"/>
      <c r="H89" s="26"/>
      <c r="I89" s="41"/>
      <c r="J89" s="68">
        <f t="shared" si="2"/>
        <v>0</v>
      </c>
      <c r="K89" s="34"/>
    </row>
    <row r="90" spans="1:11" ht="45" customHeight="1" x14ac:dyDescent="0.25">
      <c r="A90" s="47"/>
      <c r="B90" s="40"/>
      <c r="C90" s="26"/>
      <c r="D90" s="26"/>
      <c r="E90" s="41"/>
      <c r="F90" s="40"/>
      <c r="G90" s="26"/>
      <c r="H90" s="26"/>
      <c r="I90" s="41"/>
      <c r="J90" s="68">
        <f t="shared" si="2"/>
        <v>0</v>
      </c>
      <c r="K90" s="34"/>
    </row>
    <row r="91" spans="1:11" ht="45" customHeight="1" x14ac:dyDescent="0.25">
      <c r="A91" s="47"/>
      <c r="B91" s="40"/>
      <c r="C91" s="26"/>
      <c r="D91" s="26"/>
      <c r="E91" s="41"/>
      <c r="F91" s="40"/>
      <c r="G91" s="26"/>
      <c r="H91" s="26"/>
      <c r="I91" s="41"/>
      <c r="J91" s="68">
        <f t="shared" si="2"/>
        <v>0</v>
      </c>
      <c r="K91" s="34"/>
    </row>
    <row r="92" spans="1:11" ht="45" customHeight="1" x14ac:dyDescent="0.25">
      <c r="A92" s="47"/>
      <c r="B92" s="40"/>
      <c r="C92" s="26"/>
      <c r="D92" s="26"/>
      <c r="E92" s="41"/>
      <c r="F92" s="40"/>
      <c r="G92" s="26"/>
      <c r="H92" s="26"/>
      <c r="I92" s="41"/>
      <c r="J92" s="68">
        <f t="shared" si="2"/>
        <v>0</v>
      </c>
      <c r="K92" s="34"/>
    </row>
    <row r="93" spans="1:11" ht="45" customHeight="1" x14ac:dyDescent="0.25">
      <c r="A93" s="47"/>
      <c r="B93" s="40"/>
      <c r="C93" s="26"/>
      <c r="D93" s="26"/>
      <c r="E93" s="41"/>
      <c r="F93" s="40"/>
      <c r="G93" s="26"/>
      <c r="H93" s="26"/>
      <c r="I93" s="41"/>
      <c r="J93" s="68">
        <f t="shared" si="2"/>
        <v>0</v>
      </c>
      <c r="K93" s="34"/>
    </row>
    <row r="94" spans="1:11" ht="45" customHeight="1" x14ac:dyDescent="0.25">
      <c r="A94" s="47"/>
      <c r="B94" s="40"/>
      <c r="C94" s="26"/>
      <c r="D94" s="26"/>
      <c r="E94" s="41"/>
      <c r="F94" s="40"/>
      <c r="G94" s="26"/>
      <c r="H94" s="26"/>
      <c r="I94" s="41"/>
      <c r="J94" s="68">
        <f t="shared" si="2"/>
        <v>0</v>
      </c>
      <c r="K94" s="34"/>
    </row>
    <row r="95" spans="1:11" ht="45" customHeight="1" x14ac:dyDescent="0.25">
      <c r="A95" s="47"/>
      <c r="B95" s="40"/>
      <c r="C95" s="26"/>
      <c r="D95" s="26"/>
      <c r="E95" s="41"/>
      <c r="F95" s="40"/>
      <c r="G95" s="26"/>
      <c r="H95" s="26"/>
      <c r="I95" s="41"/>
      <c r="J95" s="68">
        <f t="shared" si="2"/>
        <v>0</v>
      </c>
      <c r="K95" s="34"/>
    </row>
    <row r="96" spans="1:11" ht="45" customHeight="1" x14ac:dyDescent="0.25">
      <c r="A96" s="47"/>
      <c r="B96" s="40"/>
      <c r="C96" s="26"/>
      <c r="D96" s="26"/>
      <c r="E96" s="41"/>
      <c r="F96" s="40"/>
      <c r="G96" s="26"/>
      <c r="H96" s="26"/>
      <c r="I96" s="41"/>
      <c r="J96" s="68">
        <f t="shared" si="2"/>
        <v>0</v>
      </c>
      <c r="K96" s="34"/>
    </row>
    <row r="97" spans="1:11" ht="45" customHeight="1" x14ac:dyDescent="0.25">
      <c r="A97" s="47"/>
      <c r="B97" s="40"/>
      <c r="C97" s="26"/>
      <c r="D97" s="26"/>
      <c r="E97" s="41"/>
      <c r="F97" s="40"/>
      <c r="G97" s="26"/>
      <c r="H97" s="26"/>
      <c r="I97" s="41"/>
      <c r="J97" s="68">
        <f t="shared" si="2"/>
        <v>0</v>
      </c>
      <c r="K97" s="34"/>
    </row>
    <row r="98" spans="1:11" ht="45" customHeight="1" x14ac:dyDescent="0.25">
      <c r="A98" s="47"/>
      <c r="B98" s="40"/>
      <c r="C98" s="26"/>
      <c r="D98" s="26"/>
      <c r="E98" s="41"/>
      <c r="F98" s="40"/>
      <c r="G98" s="26"/>
      <c r="H98" s="26"/>
      <c r="I98" s="41"/>
      <c r="J98" s="68">
        <f t="shared" si="2"/>
        <v>0</v>
      </c>
      <c r="K98" s="34"/>
    </row>
    <row r="99" spans="1:11" ht="45" customHeight="1" x14ac:dyDescent="0.25">
      <c r="A99" s="47"/>
      <c r="B99" s="40"/>
      <c r="C99" s="26"/>
      <c r="D99" s="26"/>
      <c r="E99" s="41"/>
      <c r="F99" s="40"/>
      <c r="G99" s="26"/>
      <c r="H99" s="26"/>
      <c r="I99" s="41"/>
      <c r="J99" s="68">
        <f t="shared" si="2"/>
        <v>0</v>
      </c>
      <c r="K99" s="34"/>
    </row>
    <row r="100" spans="1:11" ht="45" customHeight="1" x14ac:dyDescent="0.25">
      <c r="A100" s="47"/>
      <c r="B100" s="40"/>
      <c r="C100" s="26"/>
      <c r="D100" s="26"/>
      <c r="E100" s="41"/>
      <c r="F100" s="40"/>
      <c r="G100" s="26"/>
      <c r="H100" s="26"/>
      <c r="I100" s="41"/>
      <c r="J100" s="68">
        <f t="shared" si="2"/>
        <v>0</v>
      </c>
      <c r="K100" s="34"/>
    </row>
    <row r="101" spans="1:11" ht="45" customHeight="1" x14ac:dyDescent="0.25">
      <c r="A101" s="47"/>
      <c r="B101" s="40"/>
      <c r="C101" s="26"/>
      <c r="D101" s="26"/>
      <c r="E101" s="41"/>
      <c r="F101" s="40"/>
      <c r="G101" s="26"/>
      <c r="H101" s="26"/>
      <c r="I101" s="41"/>
      <c r="J101" s="68">
        <f t="shared" ref="J101:J104" si="3">(B101*SERVICES_CI_Plastic)+(C101*SERVICES_CI_PS)+(D101*SERVICES_CI_CU)+(E101*SERVICES_CI_Plastic)+(F101*SERVICES_UPS_Plastic)+(G101*SERVICES_UPS_PS)+(H101*SERVICES_UPS_CU)+(I101*SERVICES_UPS_Plastic)</f>
        <v>0</v>
      </c>
      <c r="K101" s="34"/>
    </row>
    <row r="102" spans="1:11" ht="45" customHeight="1" x14ac:dyDescent="0.25">
      <c r="A102" s="47"/>
      <c r="B102" s="40"/>
      <c r="C102" s="26"/>
      <c r="D102" s="26"/>
      <c r="E102" s="41"/>
      <c r="F102" s="40"/>
      <c r="G102" s="26"/>
      <c r="H102" s="26"/>
      <c r="I102" s="41"/>
      <c r="J102" s="68">
        <f t="shared" si="3"/>
        <v>0</v>
      </c>
      <c r="K102" s="34"/>
    </row>
    <row r="103" spans="1:11" ht="45" customHeight="1" x14ac:dyDescent="0.25">
      <c r="A103" s="47"/>
      <c r="B103" s="40"/>
      <c r="C103" s="26"/>
      <c r="D103" s="26"/>
      <c r="E103" s="41"/>
      <c r="F103" s="40"/>
      <c r="G103" s="26"/>
      <c r="H103" s="26"/>
      <c r="I103" s="41"/>
      <c r="J103" s="68">
        <f t="shared" si="3"/>
        <v>0</v>
      </c>
      <c r="K103" s="34"/>
    </row>
    <row r="104" spans="1:11" ht="45" customHeight="1" thickBot="1" x14ac:dyDescent="0.3">
      <c r="A104" s="48"/>
      <c r="B104" s="42"/>
      <c r="C104" s="43"/>
      <c r="D104" s="43"/>
      <c r="E104" s="44"/>
      <c r="F104" s="42"/>
      <c r="G104" s="43"/>
      <c r="H104" s="43"/>
      <c r="I104" s="44"/>
      <c r="J104" s="69">
        <f t="shared" si="3"/>
        <v>0</v>
      </c>
      <c r="K104" s="35"/>
    </row>
  </sheetData>
  <sheetProtection algorithmName="SHA-512" hashValue="M2xUYbMgKaUDaFl0A6wmzY2sguM3dvMKs85KnC4DmuGIdW++RB/MYFKdSw8QTTRrxs9h5ESMwPlSCRW4RLLCEg==" saltValue="dAuwH/11iKqgIZ+xIVD+qQ==" spinCount="100000" sheet="1" objects="1" scenarios="1"/>
  <mergeCells count="5">
    <mergeCell ref="K3:K4"/>
    <mergeCell ref="A3:A4"/>
    <mergeCell ref="B3:E3"/>
    <mergeCell ref="F3:I3"/>
    <mergeCell ref="J3:J4"/>
  </mergeCells>
  <hyperlinks>
    <hyperlink ref="G1" location="'Partner Info and ToC'!A9" display="Return to Table of Contents" xr:uid="{83DC251F-53D2-4E10-A806-3EDE286B155B}"/>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7FC1ACF-4962-4655-B56D-A7B12EBE14E0}">
          <x14:formula1>
            <xm:f>picklists!$A$2:$A$30</xm:f>
          </x14:formula1>
          <xm:sqref>A5:A104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FCBE2-46E7-4B33-A752-9CD4970411AB}">
  <sheetPr codeName="Sheet7"/>
  <dimension ref="A1:O103"/>
  <sheetViews>
    <sheetView showGridLines="0" showZeros="0" zoomScaleNormal="100" workbookViewId="0">
      <pane xSplit="2" ySplit="3" topLeftCell="C4" activePane="bottomRight" state="frozen"/>
      <selection pane="topRight" activeCell="C1" sqref="C1"/>
      <selection pane="bottomLeft" activeCell="A2" sqref="A2"/>
      <selection pane="bottomRight" activeCell="A4" sqref="A4"/>
    </sheetView>
  </sheetViews>
  <sheetFormatPr defaultColWidth="9.140625" defaultRowHeight="15" x14ac:dyDescent="0.25"/>
  <cols>
    <col min="1" max="1" width="9.7109375" style="4" customWidth="1"/>
    <col min="2" max="2" width="52.85546875" style="5" bestFit="1" customWidth="1"/>
    <col min="3" max="3" width="10.42578125" style="31" customWidth="1"/>
    <col min="4" max="4" width="16.7109375" style="50" customWidth="1"/>
    <col min="5" max="5" width="9.5703125" style="31" customWidth="1"/>
    <col min="6" max="6" width="12.42578125" style="50" customWidth="1"/>
    <col min="7" max="7" width="24.5703125" style="51" customWidth="1"/>
    <col min="8" max="8" width="46" style="51" customWidth="1"/>
    <col min="9" max="9" width="62.85546875" style="51" customWidth="1"/>
    <col min="10" max="10" width="12.85546875" style="59" customWidth="1"/>
    <col min="11" max="16384" width="9.140625" style="59"/>
  </cols>
  <sheetData>
    <row r="1" spans="1:15" s="10" customFormat="1" ht="19.149999999999999" x14ac:dyDescent="0.25">
      <c r="A1" s="23" t="s">
        <v>5</v>
      </c>
      <c r="C1" s="24"/>
      <c r="D1" s="24"/>
      <c r="E1" s="49" t="s">
        <v>6</v>
      </c>
      <c r="F1" s="24"/>
      <c r="G1" s="24"/>
      <c r="I1" s="24"/>
      <c r="J1" s="24"/>
      <c r="K1" s="24"/>
      <c r="L1" s="24"/>
      <c r="M1" s="24"/>
      <c r="N1" s="24"/>
      <c r="O1" s="24"/>
    </row>
    <row r="2" spans="1:15" s="5" customFormat="1" thickBot="1" x14ac:dyDescent="0.3">
      <c r="A2" s="62"/>
      <c r="B2" s="10"/>
      <c r="C2" s="10"/>
      <c r="D2" s="10"/>
      <c r="E2" s="10"/>
      <c r="F2" s="11"/>
      <c r="G2" s="32"/>
    </row>
    <row r="3" spans="1:15" s="19" customFormat="1" ht="78.75" customHeight="1" thickBot="1" x14ac:dyDescent="0.3">
      <c r="A3" s="25" t="s">
        <v>30</v>
      </c>
      <c r="B3" s="25" t="s">
        <v>106</v>
      </c>
      <c r="C3" s="60" t="s">
        <v>107</v>
      </c>
      <c r="D3" s="29" t="s">
        <v>31</v>
      </c>
      <c r="E3" s="61" t="s">
        <v>32</v>
      </c>
      <c r="F3" s="25" t="s">
        <v>33</v>
      </c>
      <c r="G3" s="29" t="s">
        <v>34</v>
      </c>
      <c r="H3" s="77" t="s">
        <v>171</v>
      </c>
      <c r="I3" s="30" t="s">
        <v>172</v>
      </c>
    </row>
    <row r="4" spans="1:15" s="5" customFormat="1" ht="45" customHeight="1" x14ac:dyDescent="0.25">
      <c r="A4" s="46"/>
      <c r="B4" s="33"/>
      <c r="C4" s="72" t="str">
        <f>IF(ISBLANK(B4),"",VLOOKUP(B4,distribution_activities!$A$2:$B$32,2,FALSE))</f>
        <v/>
      </c>
      <c r="D4" s="115"/>
      <c r="E4" s="67" t="str">
        <f t="shared" ref="E4:E68" si="0">IF(ISBLANK(A4),"",IF(D4="Yes",A4+C4-1,A4))</f>
        <v/>
      </c>
      <c r="F4" s="46"/>
      <c r="G4" s="27"/>
      <c r="H4" s="27"/>
      <c r="I4" s="39"/>
    </row>
    <row r="5" spans="1:15" s="6" customFormat="1" ht="45" customHeight="1" x14ac:dyDescent="0.25">
      <c r="A5" s="47"/>
      <c r="B5" s="34"/>
      <c r="C5" s="72" t="str">
        <f>IF(ISBLANK(B5),"",VLOOKUP(B5,distribution_activities!$A$2:$B$32,2,FALSE))</f>
        <v/>
      </c>
      <c r="D5" s="116"/>
      <c r="E5" s="73" t="str">
        <f t="shared" si="0"/>
        <v/>
      </c>
      <c r="F5" s="47"/>
      <c r="G5" s="26"/>
      <c r="H5" s="26"/>
      <c r="I5" s="41"/>
    </row>
    <row r="6" spans="1:15" s="6" customFormat="1" ht="45" customHeight="1" x14ac:dyDescent="0.25">
      <c r="A6" s="47"/>
      <c r="B6" s="34"/>
      <c r="C6" s="72" t="str">
        <f>IF(ISBLANK(B6),"",VLOOKUP(B6,distribution_activities!$A$2:$B$32,2,FALSE))</f>
        <v/>
      </c>
      <c r="D6" s="116"/>
      <c r="E6" s="73" t="str">
        <f t="shared" si="0"/>
        <v/>
      </c>
      <c r="F6" s="47"/>
      <c r="G6" s="26"/>
      <c r="H6" s="26"/>
      <c r="I6" s="41"/>
    </row>
    <row r="7" spans="1:15" s="6" customFormat="1" ht="45" customHeight="1" x14ac:dyDescent="0.25">
      <c r="A7" s="47"/>
      <c r="B7" s="34"/>
      <c r="C7" s="72" t="str">
        <f>IF(ISBLANK(B7),"",VLOOKUP(B7,distribution_activities!$A$2:$B$32,2,FALSE))</f>
        <v/>
      </c>
      <c r="D7" s="116"/>
      <c r="E7" s="73" t="str">
        <f t="shared" si="0"/>
        <v/>
      </c>
      <c r="F7" s="47"/>
      <c r="G7" s="26"/>
      <c r="H7" s="26"/>
      <c r="I7" s="41"/>
    </row>
    <row r="8" spans="1:15" s="6" customFormat="1" ht="45" customHeight="1" x14ac:dyDescent="0.25">
      <c r="A8" s="47"/>
      <c r="B8" s="34"/>
      <c r="C8" s="72" t="str">
        <f>IF(ISBLANK(B8),"",VLOOKUP(B8,distribution_activities!$A$2:$B$32,2,FALSE))</f>
        <v/>
      </c>
      <c r="D8" s="116"/>
      <c r="E8" s="73" t="str">
        <f t="shared" si="0"/>
        <v/>
      </c>
      <c r="F8" s="47"/>
      <c r="G8" s="26"/>
      <c r="H8" s="26"/>
      <c r="I8" s="41"/>
    </row>
    <row r="9" spans="1:15" s="6" customFormat="1" ht="45" customHeight="1" x14ac:dyDescent="0.25">
      <c r="A9" s="47"/>
      <c r="B9" s="34"/>
      <c r="C9" s="72" t="str">
        <f>IF(ISBLANK(B9),"",VLOOKUP(B9,distribution_activities!$A$2:$B$32,2,FALSE))</f>
        <v/>
      </c>
      <c r="D9" s="116"/>
      <c r="E9" s="73" t="str">
        <f t="shared" si="0"/>
        <v/>
      </c>
      <c r="F9" s="47"/>
      <c r="G9" s="26"/>
      <c r="H9" s="26"/>
      <c r="I9" s="41"/>
    </row>
    <row r="10" spans="1:15" s="6" customFormat="1" ht="45" customHeight="1" x14ac:dyDescent="0.25">
      <c r="A10" s="47"/>
      <c r="B10" s="34"/>
      <c r="C10" s="72" t="str">
        <f>IF(ISBLANK(B10),"",VLOOKUP(B10,distribution_activities!$A$2:$B$32,2,FALSE))</f>
        <v/>
      </c>
      <c r="D10" s="116"/>
      <c r="E10" s="73" t="str">
        <f t="shared" si="0"/>
        <v/>
      </c>
      <c r="F10" s="47"/>
      <c r="G10" s="26"/>
      <c r="H10" s="26"/>
      <c r="I10" s="41"/>
    </row>
    <row r="11" spans="1:15" s="6" customFormat="1" ht="45" customHeight="1" x14ac:dyDescent="0.25">
      <c r="A11" s="47"/>
      <c r="B11" s="34"/>
      <c r="C11" s="72" t="str">
        <f>IF(ISBLANK(B11),"",VLOOKUP(B11,distribution_activities!$A$2:$B$32,2,FALSE))</f>
        <v/>
      </c>
      <c r="D11" s="116"/>
      <c r="E11" s="73" t="str">
        <f t="shared" si="0"/>
        <v/>
      </c>
      <c r="F11" s="47"/>
      <c r="G11" s="26"/>
      <c r="H11" s="26"/>
      <c r="I11" s="41"/>
    </row>
    <row r="12" spans="1:15" s="6" customFormat="1" ht="45" customHeight="1" x14ac:dyDescent="0.25">
      <c r="A12" s="47"/>
      <c r="B12" s="34"/>
      <c r="C12" s="72" t="str">
        <f>IF(ISBLANK(B12),"",VLOOKUP(B12,distribution_activities!$A$2:$B$32,2,FALSE))</f>
        <v/>
      </c>
      <c r="D12" s="116"/>
      <c r="E12" s="73" t="str">
        <f t="shared" si="0"/>
        <v/>
      </c>
      <c r="F12" s="47"/>
      <c r="G12" s="26"/>
      <c r="H12" s="26"/>
      <c r="I12" s="41"/>
    </row>
    <row r="13" spans="1:15" s="6" customFormat="1" ht="45" customHeight="1" x14ac:dyDescent="0.25">
      <c r="A13" s="47"/>
      <c r="B13" s="34"/>
      <c r="C13" s="72" t="str">
        <f>IF(ISBLANK(B13),"",VLOOKUP(B13,distribution_activities!$A$2:$B$32,2,FALSE))</f>
        <v/>
      </c>
      <c r="D13" s="116"/>
      <c r="E13" s="73" t="str">
        <f t="shared" si="0"/>
        <v/>
      </c>
      <c r="F13" s="47"/>
      <c r="G13" s="26"/>
      <c r="H13" s="26"/>
      <c r="I13" s="41"/>
    </row>
    <row r="14" spans="1:15" s="6" customFormat="1" ht="45" customHeight="1" x14ac:dyDescent="0.25">
      <c r="A14" s="47"/>
      <c r="B14" s="34"/>
      <c r="C14" s="72" t="str">
        <f>IF(ISBLANK(B14),"",VLOOKUP(B14,distribution_activities!$A$2:$B$32,2,FALSE))</f>
        <v/>
      </c>
      <c r="D14" s="116"/>
      <c r="E14" s="73" t="str">
        <f t="shared" si="0"/>
        <v/>
      </c>
      <c r="F14" s="47"/>
      <c r="G14" s="26"/>
      <c r="H14" s="26"/>
      <c r="I14" s="41"/>
    </row>
    <row r="15" spans="1:15" s="6" customFormat="1" ht="45" customHeight="1" x14ac:dyDescent="0.25">
      <c r="A15" s="47"/>
      <c r="B15" s="34"/>
      <c r="C15" s="72" t="str">
        <f>IF(ISBLANK(B15),"",VLOOKUP(B15,distribution_activities!$A$2:$B$32,2,FALSE))</f>
        <v/>
      </c>
      <c r="D15" s="116"/>
      <c r="E15" s="73" t="str">
        <f t="shared" si="0"/>
        <v/>
      </c>
      <c r="F15" s="47"/>
      <c r="G15" s="26"/>
      <c r="H15" s="26"/>
      <c r="I15" s="41"/>
    </row>
    <row r="16" spans="1:15" s="6" customFormat="1" ht="45" customHeight="1" x14ac:dyDescent="0.25">
      <c r="A16" s="47"/>
      <c r="B16" s="34"/>
      <c r="C16" s="72" t="str">
        <f>IF(ISBLANK(B16),"",VLOOKUP(B16,distribution_activities!$A$2:$B$32,2,FALSE))</f>
        <v/>
      </c>
      <c r="D16" s="116"/>
      <c r="E16" s="73" t="str">
        <f t="shared" si="0"/>
        <v/>
      </c>
      <c r="F16" s="47"/>
      <c r="G16" s="26"/>
      <c r="H16" s="26"/>
      <c r="I16" s="41"/>
    </row>
    <row r="17" spans="1:9" s="6" customFormat="1" ht="45" customHeight="1" x14ac:dyDescent="0.25">
      <c r="A17" s="47"/>
      <c r="B17" s="34"/>
      <c r="C17" s="72" t="str">
        <f>IF(ISBLANK(B17),"",VLOOKUP(B17,distribution_activities!$A$2:$B$32,2,FALSE))</f>
        <v/>
      </c>
      <c r="D17" s="116"/>
      <c r="E17" s="73" t="str">
        <f t="shared" si="0"/>
        <v/>
      </c>
      <c r="F17" s="47"/>
      <c r="G17" s="26"/>
      <c r="H17" s="26"/>
      <c r="I17" s="41"/>
    </row>
    <row r="18" spans="1:9" s="6" customFormat="1" ht="45" customHeight="1" x14ac:dyDescent="0.25">
      <c r="A18" s="47"/>
      <c r="B18" s="34"/>
      <c r="C18" s="72" t="str">
        <f>IF(ISBLANK(B18),"",VLOOKUP(B18,distribution_activities!$A$2:$B$32,2,FALSE))</f>
        <v/>
      </c>
      <c r="D18" s="116"/>
      <c r="E18" s="73" t="str">
        <f t="shared" si="0"/>
        <v/>
      </c>
      <c r="F18" s="47"/>
      <c r="G18" s="26"/>
      <c r="H18" s="26"/>
      <c r="I18" s="41"/>
    </row>
    <row r="19" spans="1:9" s="6" customFormat="1" ht="45" customHeight="1" x14ac:dyDescent="0.25">
      <c r="A19" s="47"/>
      <c r="B19" s="34"/>
      <c r="C19" s="72" t="str">
        <f>IF(ISBLANK(B19),"",VLOOKUP(B19,distribution_activities!$A$2:$B$32,2,FALSE))</f>
        <v/>
      </c>
      <c r="D19" s="116"/>
      <c r="E19" s="73" t="str">
        <f t="shared" si="0"/>
        <v/>
      </c>
      <c r="F19" s="47"/>
      <c r="G19" s="26"/>
      <c r="H19" s="26"/>
      <c r="I19" s="41"/>
    </row>
    <row r="20" spans="1:9" s="6" customFormat="1" ht="45" customHeight="1" x14ac:dyDescent="0.25">
      <c r="A20" s="47"/>
      <c r="B20" s="34"/>
      <c r="C20" s="72" t="str">
        <f>IF(ISBLANK(B20),"",VLOOKUP(B20,distribution_activities!$A$2:$B$32,2,FALSE))</f>
        <v/>
      </c>
      <c r="D20" s="116"/>
      <c r="E20" s="73" t="str">
        <f t="shared" si="0"/>
        <v/>
      </c>
      <c r="F20" s="47"/>
      <c r="G20" s="26"/>
      <c r="H20" s="26"/>
      <c r="I20" s="41"/>
    </row>
    <row r="21" spans="1:9" s="6" customFormat="1" ht="45" customHeight="1" x14ac:dyDescent="0.25">
      <c r="A21" s="47"/>
      <c r="B21" s="34"/>
      <c r="C21" s="72" t="str">
        <f>IF(ISBLANK(B21),"",VLOOKUP(B21,distribution_activities!$A$2:$B$32,2,FALSE))</f>
        <v/>
      </c>
      <c r="D21" s="116"/>
      <c r="E21" s="73" t="str">
        <f t="shared" si="0"/>
        <v/>
      </c>
      <c r="F21" s="47"/>
      <c r="G21" s="26"/>
      <c r="H21" s="26"/>
      <c r="I21" s="41"/>
    </row>
    <row r="22" spans="1:9" s="6" customFormat="1" ht="45" customHeight="1" x14ac:dyDescent="0.25">
      <c r="A22" s="47"/>
      <c r="B22" s="34"/>
      <c r="C22" s="72" t="str">
        <f>IF(ISBLANK(B22),"",VLOOKUP(B22,distribution_activities!$A$2:$B$32,2,FALSE))</f>
        <v/>
      </c>
      <c r="D22" s="116"/>
      <c r="E22" s="73" t="str">
        <f t="shared" si="0"/>
        <v/>
      </c>
      <c r="F22" s="47"/>
      <c r="G22" s="26"/>
      <c r="H22" s="26"/>
      <c r="I22" s="41"/>
    </row>
    <row r="23" spans="1:9" s="6" customFormat="1" ht="45" customHeight="1" x14ac:dyDescent="0.25">
      <c r="A23" s="47"/>
      <c r="B23" s="34"/>
      <c r="C23" s="72" t="str">
        <f>IF(ISBLANK(B23),"",VLOOKUP(B23,distribution_activities!$A$2:$B$32,2,FALSE))</f>
        <v/>
      </c>
      <c r="D23" s="116"/>
      <c r="E23" s="73" t="str">
        <f t="shared" si="0"/>
        <v/>
      </c>
      <c r="F23" s="47"/>
      <c r="G23" s="26"/>
      <c r="H23" s="26"/>
      <c r="I23" s="41"/>
    </row>
    <row r="24" spans="1:9" s="6" customFormat="1" ht="45" customHeight="1" x14ac:dyDescent="0.25">
      <c r="A24" s="47"/>
      <c r="B24" s="34"/>
      <c r="C24" s="72" t="str">
        <f>IF(ISBLANK(B24),"",VLOOKUP(B24,distribution_activities!$A$2:$B$32,2,FALSE))</f>
        <v/>
      </c>
      <c r="D24" s="116"/>
      <c r="E24" s="73" t="str">
        <f t="shared" si="0"/>
        <v/>
      </c>
      <c r="F24" s="47"/>
      <c r="G24" s="26"/>
      <c r="H24" s="26"/>
      <c r="I24" s="41"/>
    </row>
    <row r="25" spans="1:9" s="6" customFormat="1" ht="45" customHeight="1" x14ac:dyDescent="0.25">
      <c r="A25" s="47"/>
      <c r="B25" s="34"/>
      <c r="C25" s="72" t="str">
        <f>IF(ISBLANK(B25),"",VLOOKUP(B25,distribution_activities!$A$2:$B$32,2,FALSE))</f>
        <v/>
      </c>
      <c r="D25" s="116"/>
      <c r="E25" s="73" t="str">
        <f t="shared" si="0"/>
        <v/>
      </c>
      <c r="F25" s="47"/>
      <c r="G25" s="26"/>
      <c r="H25" s="26"/>
      <c r="I25" s="41"/>
    </row>
    <row r="26" spans="1:9" s="6" customFormat="1" ht="45" customHeight="1" x14ac:dyDescent="0.25">
      <c r="A26" s="47"/>
      <c r="B26" s="34"/>
      <c r="C26" s="72" t="str">
        <f>IF(ISBLANK(B26),"",VLOOKUP(B26,distribution_activities!$A$2:$B$32,2,FALSE))</f>
        <v/>
      </c>
      <c r="D26" s="116"/>
      <c r="E26" s="73" t="str">
        <f t="shared" si="0"/>
        <v/>
      </c>
      <c r="F26" s="47"/>
      <c r="G26" s="26"/>
      <c r="H26" s="26"/>
      <c r="I26" s="41"/>
    </row>
    <row r="27" spans="1:9" s="6" customFormat="1" ht="45" customHeight="1" x14ac:dyDescent="0.25">
      <c r="A27" s="47"/>
      <c r="B27" s="34"/>
      <c r="C27" s="72" t="str">
        <f>IF(ISBLANK(B27),"",VLOOKUP(B27,distribution_activities!$A$2:$B$32,2,FALSE))</f>
        <v/>
      </c>
      <c r="D27" s="116"/>
      <c r="E27" s="73" t="str">
        <f t="shared" si="0"/>
        <v/>
      </c>
      <c r="F27" s="47"/>
      <c r="G27" s="26"/>
      <c r="H27" s="26"/>
      <c r="I27" s="41"/>
    </row>
    <row r="28" spans="1:9" s="6" customFormat="1" ht="45" customHeight="1" x14ac:dyDescent="0.25">
      <c r="A28" s="47"/>
      <c r="B28" s="34"/>
      <c r="C28" s="72" t="str">
        <f>IF(ISBLANK(B28),"",VLOOKUP(B28,distribution_activities!$A$2:$B$32,2,FALSE))</f>
        <v/>
      </c>
      <c r="D28" s="116"/>
      <c r="E28" s="73" t="str">
        <f t="shared" si="0"/>
        <v/>
      </c>
      <c r="F28" s="47"/>
      <c r="G28" s="26"/>
      <c r="H28" s="26"/>
      <c r="I28" s="41"/>
    </row>
    <row r="29" spans="1:9" s="6" customFormat="1" ht="45" customHeight="1" x14ac:dyDescent="0.25">
      <c r="A29" s="47"/>
      <c r="B29" s="34"/>
      <c r="C29" s="72" t="str">
        <f>IF(ISBLANK(B29),"",VLOOKUP(B29,distribution_activities!$A$2:$B$32,2,FALSE))</f>
        <v/>
      </c>
      <c r="D29" s="116"/>
      <c r="E29" s="73" t="str">
        <f t="shared" si="0"/>
        <v/>
      </c>
      <c r="F29" s="47"/>
      <c r="G29" s="26"/>
      <c r="H29" s="26"/>
      <c r="I29" s="41"/>
    </row>
    <row r="30" spans="1:9" s="6" customFormat="1" ht="45" customHeight="1" x14ac:dyDescent="0.25">
      <c r="A30" s="47"/>
      <c r="B30" s="34"/>
      <c r="C30" s="72" t="str">
        <f>IF(ISBLANK(B30),"",VLOOKUP(B30,distribution_activities!$A$2:$B$32,2,FALSE))</f>
        <v/>
      </c>
      <c r="D30" s="116"/>
      <c r="E30" s="73" t="str">
        <f t="shared" si="0"/>
        <v/>
      </c>
      <c r="F30" s="47"/>
      <c r="G30" s="26"/>
      <c r="H30" s="26"/>
      <c r="I30" s="41"/>
    </row>
    <row r="31" spans="1:9" s="6" customFormat="1" ht="45" customHeight="1" x14ac:dyDescent="0.25">
      <c r="A31" s="47"/>
      <c r="B31" s="34"/>
      <c r="C31" s="72" t="str">
        <f>IF(ISBLANK(B31),"",VLOOKUP(B31,distribution_activities!$A$2:$B$32,2,FALSE))</f>
        <v/>
      </c>
      <c r="D31" s="116"/>
      <c r="E31" s="73" t="str">
        <f t="shared" si="0"/>
        <v/>
      </c>
      <c r="F31" s="47"/>
      <c r="G31" s="26"/>
      <c r="H31" s="26"/>
      <c r="I31" s="41"/>
    </row>
    <row r="32" spans="1:9" s="6" customFormat="1" ht="45" customHeight="1" x14ac:dyDescent="0.25">
      <c r="A32" s="47"/>
      <c r="B32" s="34"/>
      <c r="C32" s="72" t="str">
        <f>IF(ISBLANK(B32),"",VLOOKUP(B32,distribution_activities!$A$2:$B$32,2,FALSE))</f>
        <v/>
      </c>
      <c r="D32" s="116"/>
      <c r="E32" s="73" t="str">
        <f t="shared" si="0"/>
        <v/>
      </c>
      <c r="F32" s="47"/>
      <c r="G32" s="26"/>
      <c r="H32" s="26"/>
      <c r="I32" s="41"/>
    </row>
    <row r="33" spans="1:9" s="6" customFormat="1" ht="45" customHeight="1" x14ac:dyDescent="0.25">
      <c r="A33" s="47"/>
      <c r="B33" s="34"/>
      <c r="C33" s="72" t="str">
        <f>IF(ISBLANK(B33),"",VLOOKUP(B33,distribution_activities!$A$2:$B$32,2,FALSE))</f>
        <v/>
      </c>
      <c r="D33" s="116"/>
      <c r="E33" s="73" t="str">
        <f t="shared" si="0"/>
        <v/>
      </c>
      <c r="F33" s="47"/>
      <c r="G33" s="26"/>
      <c r="H33" s="26"/>
      <c r="I33" s="41"/>
    </row>
    <row r="34" spans="1:9" s="6" customFormat="1" ht="45" customHeight="1" x14ac:dyDescent="0.25">
      <c r="A34" s="47"/>
      <c r="B34" s="34"/>
      <c r="C34" s="72" t="str">
        <f>IF(ISBLANK(B34),"",VLOOKUP(B34,distribution_activities!$A$2:$B$32,2,FALSE))</f>
        <v/>
      </c>
      <c r="D34" s="116"/>
      <c r="E34" s="73" t="str">
        <f t="shared" si="0"/>
        <v/>
      </c>
      <c r="F34" s="47"/>
      <c r="G34" s="26"/>
      <c r="H34" s="26"/>
      <c r="I34" s="41"/>
    </row>
    <row r="35" spans="1:9" s="6" customFormat="1" ht="45" customHeight="1" x14ac:dyDescent="0.25">
      <c r="A35" s="47"/>
      <c r="B35" s="34"/>
      <c r="C35" s="72" t="str">
        <f>IF(ISBLANK(B35),"",VLOOKUP(B35,distribution_activities!$A$2:$B$32,2,FALSE))</f>
        <v/>
      </c>
      <c r="D35" s="116"/>
      <c r="E35" s="73" t="str">
        <f t="shared" si="0"/>
        <v/>
      </c>
      <c r="F35" s="47"/>
      <c r="G35" s="26"/>
      <c r="H35" s="26"/>
      <c r="I35" s="41"/>
    </row>
    <row r="36" spans="1:9" s="6" customFormat="1" ht="45" customHeight="1" x14ac:dyDescent="0.25">
      <c r="A36" s="47"/>
      <c r="B36" s="34"/>
      <c r="C36" s="72" t="str">
        <f>IF(ISBLANK(B36),"",VLOOKUP(B36,distribution_activities!$A$2:$B$32,2,FALSE))</f>
        <v/>
      </c>
      <c r="D36" s="116"/>
      <c r="E36" s="73" t="str">
        <f t="shared" si="0"/>
        <v/>
      </c>
      <c r="F36" s="47"/>
      <c r="G36" s="26"/>
      <c r="H36" s="26"/>
      <c r="I36" s="41"/>
    </row>
    <row r="37" spans="1:9" s="6" customFormat="1" ht="45" customHeight="1" x14ac:dyDescent="0.25">
      <c r="A37" s="47"/>
      <c r="B37" s="34"/>
      <c r="C37" s="72" t="str">
        <f>IF(ISBLANK(B37),"",VLOOKUP(B37,distribution_activities!$A$2:$B$32,2,FALSE))</f>
        <v/>
      </c>
      <c r="D37" s="116"/>
      <c r="E37" s="73" t="str">
        <f t="shared" si="0"/>
        <v/>
      </c>
      <c r="F37" s="47"/>
      <c r="G37" s="26"/>
      <c r="H37" s="26"/>
      <c r="I37" s="41"/>
    </row>
    <row r="38" spans="1:9" s="6" customFormat="1" ht="45" customHeight="1" x14ac:dyDescent="0.25">
      <c r="A38" s="47"/>
      <c r="B38" s="34"/>
      <c r="C38" s="72" t="str">
        <f>IF(ISBLANK(B38),"",VLOOKUP(B38,distribution_activities!$A$2:$B$32,2,FALSE))</f>
        <v/>
      </c>
      <c r="D38" s="116"/>
      <c r="E38" s="73" t="str">
        <f t="shared" si="0"/>
        <v/>
      </c>
      <c r="F38" s="47"/>
      <c r="G38" s="26"/>
      <c r="H38" s="26"/>
      <c r="I38" s="41"/>
    </row>
    <row r="39" spans="1:9" s="6" customFormat="1" ht="45" customHeight="1" x14ac:dyDescent="0.25">
      <c r="A39" s="47"/>
      <c r="B39" s="34"/>
      <c r="C39" s="72" t="str">
        <f>IF(ISBLANK(B39),"",VLOOKUP(B39,distribution_activities!$A$2:$B$32,2,FALSE))</f>
        <v/>
      </c>
      <c r="D39" s="116"/>
      <c r="E39" s="73" t="str">
        <f t="shared" si="0"/>
        <v/>
      </c>
      <c r="F39" s="47"/>
      <c r="G39" s="26"/>
      <c r="H39" s="26"/>
      <c r="I39" s="41"/>
    </row>
    <row r="40" spans="1:9" s="6" customFormat="1" ht="45" customHeight="1" x14ac:dyDescent="0.25">
      <c r="A40" s="47"/>
      <c r="B40" s="34"/>
      <c r="C40" s="72" t="str">
        <f>IF(ISBLANK(B40),"",VLOOKUP(B40,distribution_activities!$A$2:$B$32,2,FALSE))</f>
        <v/>
      </c>
      <c r="D40" s="116"/>
      <c r="E40" s="73" t="str">
        <f t="shared" si="0"/>
        <v/>
      </c>
      <c r="F40" s="47"/>
      <c r="G40" s="26"/>
      <c r="H40" s="26"/>
      <c r="I40" s="41"/>
    </row>
    <row r="41" spans="1:9" s="6" customFormat="1" ht="45" customHeight="1" x14ac:dyDescent="0.25">
      <c r="A41" s="47"/>
      <c r="B41" s="34"/>
      <c r="C41" s="72" t="str">
        <f>IF(ISBLANK(B41),"",VLOOKUP(B41,distribution_activities!$A$2:$B$32,2,FALSE))</f>
        <v/>
      </c>
      <c r="D41" s="116"/>
      <c r="E41" s="73" t="str">
        <f t="shared" si="0"/>
        <v/>
      </c>
      <c r="F41" s="47"/>
      <c r="G41" s="26"/>
      <c r="H41" s="26"/>
      <c r="I41" s="41"/>
    </row>
    <row r="42" spans="1:9" s="6" customFormat="1" ht="45" customHeight="1" x14ac:dyDescent="0.25">
      <c r="A42" s="47"/>
      <c r="B42" s="34"/>
      <c r="C42" s="72" t="str">
        <f>IF(ISBLANK(B42),"",VLOOKUP(B42,distribution_activities!$A$2:$B$32,2,FALSE))</f>
        <v/>
      </c>
      <c r="D42" s="116"/>
      <c r="E42" s="73" t="str">
        <f t="shared" si="0"/>
        <v/>
      </c>
      <c r="F42" s="47"/>
      <c r="G42" s="26"/>
      <c r="H42" s="26"/>
      <c r="I42" s="41"/>
    </row>
    <row r="43" spans="1:9" s="6" customFormat="1" ht="45" customHeight="1" x14ac:dyDescent="0.25">
      <c r="A43" s="47"/>
      <c r="B43" s="34"/>
      <c r="C43" s="72" t="str">
        <f>IF(ISBLANK(B43),"",VLOOKUP(B43,distribution_activities!$A$2:$B$32,2,FALSE))</f>
        <v/>
      </c>
      <c r="D43" s="116"/>
      <c r="E43" s="73" t="str">
        <f t="shared" si="0"/>
        <v/>
      </c>
      <c r="F43" s="47"/>
      <c r="G43" s="26"/>
      <c r="H43" s="26"/>
      <c r="I43" s="41"/>
    </row>
    <row r="44" spans="1:9" s="6" customFormat="1" ht="45" customHeight="1" x14ac:dyDescent="0.25">
      <c r="A44" s="47"/>
      <c r="B44" s="34"/>
      <c r="C44" s="72" t="str">
        <f>IF(ISBLANK(B44),"",VLOOKUP(B44,distribution_activities!$A$2:$B$32,2,FALSE))</f>
        <v/>
      </c>
      <c r="D44" s="116"/>
      <c r="E44" s="73" t="str">
        <f t="shared" si="0"/>
        <v/>
      </c>
      <c r="F44" s="47"/>
      <c r="G44" s="26"/>
      <c r="H44" s="26"/>
      <c r="I44" s="41"/>
    </row>
    <row r="45" spans="1:9" s="6" customFormat="1" ht="45" customHeight="1" x14ac:dyDescent="0.25">
      <c r="A45" s="47"/>
      <c r="B45" s="34"/>
      <c r="C45" s="72" t="str">
        <f>IF(ISBLANK(B45),"",VLOOKUP(B45,distribution_activities!$A$2:$B$32,2,FALSE))</f>
        <v/>
      </c>
      <c r="D45" s="116"/>
      <c r="E45" s="73" t="str">
        <f t="shared" si="0"/>
        <v/>
      </c>
      <c r="F45" s="47"/>
      <c r="G45" s="26"/>
      <c r="H45" s="26"/>
      <c r="I45" s="41"/>
    </row>
    <row r="46" spans="1:9" s="6" customFormat="1" ht="45" customHeight="1" x14ac:dyDescent="0.25">
      <c r="A46" s="47"/>
      <c r="B46" s="34"/>
      <c r="C46" s="72" t="str">
        <f>IF(ISBLANK(B46),"",VLOOKUP(B46,distribution_activities!$A$2:$B$32,2,FALSE))</f>
        <v/>
      </c>
      <c r="D46" s="116"/>
      <c r="E46" s="73" t="str">
        <f t="shared" si="0"/>
        <v/>
      </c>
      <c r="F46" s="47"/>
      <c r="G46" s="26"/>
      <c r="H46" s="26"/>
      <c r="I46" s="41"/>
    </row>
    <row r="47" spans="1:9" s="6" customFormat="1" ht="45" customHeight="1" x14ac:dyDescent="0.25">
      <c r="A47" s="47"/>
      <c r="B47" s="34"/>
      <c r="C47" s="72" t="str">
        <f>IF(ISBLANK(B47),"",VLOOKUP(B47,distribution_activities!$A$2:$B$32,2,FALSE))</f>
        <v/>
      </c>
      <c r="D47" s="116"/>
      <c r="E47" s="73" t="str">
        <f t="shared" si="0"/>
        <v/>
      </c>
      <c r="F47" s="47"/>
      <c r="G47" s="26"/>
      <c r="H47" s="26"/>
      <c r="I47" s="41"/>
    </row>
    <row r="48" spans="1:9" s="6" customFormat="1" ht="45" customHeight="1" x14ac:dyDescent="0.25">
      <c r="A48" s="47"/>
      <c r="B48" s="34"/>
      <c r="C48" s="72" t="str">
        <f>IF(ISBLANK(B48),"",VLOOKUP(B48,distribution_activities!$A$2:$B$32,2,FALSE))</f>
        <v/>
      </c>
      <c r="D48" s="116"/>
      <c r="E48" s="73" t="str">
        <f t="shared" si="0"/>
        <v/>
      </c>
      <c r="F48" s="47"/>
      <c r="G48" s="26"/>
      <c r="H48" s="26"/>
      <c r="I48" s="41"/>
    </row>
    <row r="49" spans="1:9" s="6" customFormat="1" ht="45" customHeight="1" x14ac:dyDescent="0.25">
      <c r="A49" s="47"/>
      <c r="B49" s="34"/>
      <c r="C49" s="72" t="str">
        <f>IF(ISBLANK(B49),"",VLOOKUP(B49,distribution_activities!$A$2:$B$32,2,FALSE))</f>
        <v/>
      </c>
      <c r="D49" s="116"/>
      <c r="E49" s="73" t="str">
        <f t="shared" si="0"/>
        <v/>
      </c>
      <c r="F49" s="47"/>
      <c r="G49" s="26"/>
      <c r="H49" s="26"/>
      <c r="I49" s="41"/>
    </row>
    <row r="50" spans="1:9" s="6" customFormat="1" ht="45" customHeight="1" x14ac:dyDescent="0.25">
      <c r="A50" s="47"/>
      <c r="B50" s="34"/>
      <c r="C50" s="72" t="str">
        <f>IF(ISBLANK(B50),"",VLOOKUP(B50,distribution_activities!$A$2:$B$32,2,FALSE))</f>
        <v/>
      </c>
      <c r="D50" s="116"/>
      <c r="E50" s="73" t="str">
        <f t="shared" si="0"/>
        <v/>
      </c>
      <c r="F50" s="47"/>
      <c r="G50" s="26"/>
      <c r="H50" s="26"/>
      <c r="I50" s="41"/>
    </row>
    <row r="51" spans="1:9" s="6" customFormat="1" ht="45" customHeight="1" x14ac:dyDescent="0.25">
      <c r="A51" s="47"/>
      <c r="B51" s="34"/>
      <c r="C51" s="72" t="str">
        <f>IF(ISBLANK(B51),"",VLOOKUP(B51,distribution_activities!$A$2:$B$32,2,FALSE))</f>
        <v/>
      </c>
      <c r="D51" s="116"/>
      <c r="E51" s="73" t="str">
        <f t="shared" si="0"/>
        <v/>
      </c>
      <c r="F51" s="47"/>
      <c r="G51" s="26"/>
      <c r="H51" s="26"/>
      <c r="I51" s="41"/>
    </row>
    <row r="52" spans="1:9" s="6" customFormat="1" ht="45" customHeight="1" x14ac:dyDescent="0.25">
      <c r="A52" s="47"/>
      <c r="B52" s="34"/>
      <c r="C52" s="72" t="str">
        <f>IF(ISBLANK(B52),"",VLOOKUP(B52,distribution_activities!$A$2:$B$32,2,FALSE))</f>
        <v/>
      </c>
      <c r="D52" s="116"/>
      <c r="E52" s="73" t="str">
        <f t="shared" si="0"/>
        <v/>
      </c>
      <c r="F52" s="47"/>
      <c r="G52" s="26"/>
      <c r="H52" s="26"/>
      <c r="I52" s="41"/>
    </row>
    <row r="53" spans="1:9" s="6" customFormat="1" ht="45" customHeight="1" x14ac:dyDescent="0.25">
      <c r="A53" s="47"/>
      <c r="B53" s="34"/>
      <c r="C53" s="72" t="str">
        <f>IF(ISBLANK(B53),"",VLOOKUP(B53,distribution_activities!$A$2:$B$32,2,FALSE))</f>
        <v/>
      </c>
      <c r="D53" s="116"/>
      <c r="E53" s="73" t="str">
        <f t="shared" si="0"/>
        <v/>
      </c>
      <c r="F53" s="47"/>
      <c r="G53" s="26"/>
      <c r="H53" s="26"/>
      <c r="I53" s="41"/>
    </row>
    <row r="54" spans="1:9" s="6" customFormat="1" ht="45" customHeight="1" x14ac:dyDescent="0.25">
      <c r="A54" s="47"/>
      <c r="B54" s="34"/>
      <c r="C54" s="72" t="str">
        <f>IF(ISBLANK(B54),"",VLOOKUP(B54,distribution_activities!$A$2:$B$32,2,FALSE))</f>
        <v/>
      </c>
      <c r="D54" s="116"/>
      <c r="E54" s="73" t="str">
        <f t="shared" si="0"/>
        <v/>
      </c>
      <c r="F54" s="47"/>
      <c r="G54" s="26"/>
      <c r="H54" s="26"/>
      <c r="I54" s="41"/>
    </row>
    <row r="55" spans="1:9" s="6" customFormat="1" ht="45" customHeight="1" x14ac:dyDescent="0.25">
      <c r="A55" s="47"/>
      <c r="B55" s="34"/>
      <c r="C55" s="72" t="str">
        <f>IF(ISBLANK(B55),"",VLOOKUP(B55,distribution_activities!$A$2:$B$32,2,FALSE))</f>
        <v/>
      </c>
      <c r="D55" s="116"/>
      <c r="E55" s="73" t="str">
        <f t="shared" si="0"/>
        <v/>
      </c>
      <c r="F55" s="47"/>
      <c r="G55" s="26"/>
      <c r="H55" s="26"/>
      <c r="I55" s="41"/>
    </row>
    <row r="56" spans="1:9" s="6" customFormat="1" ht="45" customHeight="1" x14ac:dyDescent="0.25">
      <c r="A56" s="47"/>
      <c r="B56" s="34"/>
      <c r="C56" s="72" t="str">
        <f>IF(ISBLANK(B56),"",VLOOKUP(B56,distribution_activities!$A$2:$B$32,2,FALSE))</f>
        <v/>
      </c>
      <c r="D56" s="116"/>
      <c r="E56" s="73" t="str">
        <f t="shared" si="0"/>
        <v/>
      </c>
      <c r="F56" s="47"/>
      <c r="G56" s="26"/>
      <c r="H56" s="26"/>
      <c r="I56" s="41"/>
    </row>
    <row r="57" spans="1:9" s="6" customFormat="1" ht="45" customHeight="1" x14ac:dyDescent="0.25">
      <c r="A57" s="47"/>
      <c r="B57" s="34"/>
      <c r="C57" s="72" t="str">
        <f>IF(ISBLANK(B57),"",VLOOKUP(B57,distribution_activities!$A$2:$B$32,2,FALSE))</f>
        <v/>
      </c>
      <c r="D57" s="116"/>
      <c r="E57" s="73" t="str">
        <f t="shared" si="0"/>
        <v/>
      </c>
      <c r="F57" s="47"/>
      <c r="G57" s="26"/>
      <c r="H57" s="26"/>
      <c r="I57" s="41"/>
    </row>
    <row r="58" spans="1:9" s="6" customFormat="1" ht="45" customHeight="1" x14ac:dyDescent="0.25">
      <c r="A58" s="47"/>
      <c r="B58" s="34"/>
      <c r="C58" s="72" t="str">
        <f>IF(ISBLANK(B58),"",VLOOKUP(B58,distribution_activities!$A$2:$B$32,2,FALSE))</f>
        <v/>
      </c>
      <c r="D58" s="116"/>
      <c r="E58" s="73" t="str">
        <f t="shared" si="0"/>
        <v/>
      </c>
      <c r="F58" s="47"/>
      <c r="G58" s="26"/>
      <c r="H58" s="26"/>
      <c r="I58" s="41"/>
    </row>
    <row r="59" spans="1:9" s="6" customFormat="1" ht="45" customHeight="1" x14ac:dyDescent="0.25">
      <c r="A59" s="47"/>
      <c r="B59" s="34"/>
      <c r="C59" s="72" t="str">
        <f>IF(ISBLANK(B59),"",VLOOKUP(B59,distribution_activities!$A$2:$B$32,2,FALSE))</f>
        <v/>
      </c>
      <c r="D59" s="116"/>
      <c r="E59" s="73" t="str">
        <f t="shared" si="0"/>
        <v/>
      </c>
      <c r="F59" s="47"/>
      <c r="G59" s="26"/>
      <c r="H59" s="26"/>
      <c r="I59" s="41"/>
    </row>
    <row r="60" spans="1:9" s="6" customFormat="1" ht="45" customHeight="1" x14ac:dyDescent="0.25">
      <c r="A60" s="47"/>
      <c r="B60" s="34"/>
      <c r="C60" s="72" t="str">
        <f>IF(ISBLANK(B60),"",VLOOKUP(B60,distribution_activities!$A$2:$B$32,2,FALSE))</f>
        <v/>
      </c>
      <c r="D60" s="116"/>
      <c r="E60" s="73" t="str">
        <f t="shared" si="0"/>
        <v/>
      </c>
      <c r="F60" s="47"/>
      <c r="G60" s="26"/>
      <c r="H60" s="26"/>
      <c r="I60" s="41"/>
    </row>
    <row r="61" spans="1:9" s="6" customFormat="1" ht="45" customHeight="1" x14ac:dyDescent="0.25">
      <c r="A61" s="47"/>
      <c r="B61" s="34"/>
      <c r="C61" s="72" t="str">
        <f>IF(ISBLANK(B61),"",VLOOKUP(B61,distribution_activities!$A$2:$B$32,2,FALSE))</f>
        <v/>
      </c>
      <c r="D61" s="116"/>
      <c r="E61" s="73" t="str">
        <f t="shared" si="0"/>
        <v/>
      </c>
      <c r="F61" s="47"/>
      <c r="G61" s="26"/>
      <c r="H61" s="26"/>
      <c r="I61" s="41"/>
    </row>
    <row r="62" spans="1:9" s="6" customFormat="1" ht="45" customHeight="1" x14ac:dyDescent="0.25">
      <c r="A62" s="47"/>
      <c r="B62" s="34"/>
      <c r="C62" s="72" t="str">
        <f>IF(ISBLANK(B62),"",VLOOKUP(B62,distribution_activities!$A$2:$B$32,2,FALSE))</f>
        <v/>
      </c>
      <c r="D62" s="116"/>
      <c r="E62" s="73" t="str">
        <f t="shared" si="0"/>
        <v/>
      </c>
      <c r="F62" s="47"/>
      <c r="G62" s="26"/>
      <c r="H62" s="26"/>
      <c r="I62" s="41"/>
    </row>
    <row r="63" spans="1:9" s="6" customFormat="1" ht="45" customHeight="1" x14ac:dyDescent="0.25">
      <c r="A63" s="47"/>
      <c r="B63" s="34"/>
      <c r="C63" s="72" t="str">
        <f>IF(ISBLANK(B63),"",VLOOKUP(B63,distribution_activities!$A$2:$B$32,2,FALSE))</f>
        <v/>
      </c>
      <c r="D63" s="116"/>
      <c r="E63" s="73" t="str">
        <f t="shared" si="0"/>
        <v/>
      </c>
      <c r="F63" s="47"/>
      <c r="G63" s="26"/>
      <c r="H63" s="26"/>
      <c r="I63" s="41"/>
    </row>
    <row r="64" spans="1:9" s="6" customFormat="1" ht="45" customHeight="1" x14ac:dyDescent="0.25">
      <c r="A64" s="47"/>
      <c r="B64" s="34"/>
      <c r="C64" s="72" t="str">
        <f>IF(ISBLANK(B64),"",VLOOKUP(B64,distribution_activities!$A$2:$B$32,2,FALSE))</f>
        <v/>
      </c>
      <c r="D64" s="116"/>
      <c r="E64" s="73" t="str">
        <f t="shared" si="0"/>
        <v/>
      </c>
      <c r="F64" s="47"/>
      <c r="G64" s="26"/>
      <c r="H64" s="26"/>
      <c r="I64" s="41"/>
    </row>
    <row r="65" spans="1:9" s="6" customFormat="1" ht="45" customHeight="1" x14ac:dyDescent="0.25">
      <c r="A65" s="47"/>
      <c r="B65" s="34"/>
      <c r="C65" s="72" t="str">
        <f>IF(ISBLANK(B65),"",VLOOKUP(B65,distribution_activities!$A$2:$B$32,2,FALSE))</f>
        <v/>
      </c>
      <c r="D65" s="116"/>
      <c r="E65" s="73" t="str">
        <f t="shared" si="0"/>
        <v/>
      </c>
      <c r="F65" s="47"/>
      <c r="G65" s="26"/>
      <c r="H65" s="26"/>
      <c r="I65" s="41"/>
    </row>
    <row r="66" spans="1:9" s="6" customFormat="1" ht="45" customHeight="1" x14ac:dyDescent="0.25">
      <c r="A66" s="47"/>
      <c r="B66" s="34"/>
      <c r="C66" s="72" t="str">
        <f>IF(ISBLANK(B66),"",VLOOKUP(B66,distribution_activities!$A$2:$B$32,2,FALSE))</f>
        <v/>
      </c>
      <c r="D66" s="116"/>
      <c r="E66" s="73" t="str">
        <f t="shared" si="0"/>
        <v/>
      </c>
      <c r="F66" s="47"/>
      <c r="G66" s="26"/>
      <c r="H66" s="26"/>
      <c r="I66" s="41"/>
    </row>
    <row r="67" spans="1:9" s="6" customFormat="1" ht="45" customHeight="1" x14ac:dyDescent="0.25">
      <c r="A67" s="47"/>
      <c r="B67" s="34"/>
      <c r="C67" s="72" t="str">
        <f>IF(ISBLANK(B67),"",VLOOKUP(B67,distribution_activities!$A$2:$B$32,2,FALSE))</f>
        <v/>
      </c>
      <c r="D67" s="116"/>
      <c r="E67" s="73" t="str">
        <f t="shared" si="0"/>
        <v/>
      </c>
      <c r="F67" s="47"/>
      <c r="G67" s="26"/>
      <c r="H67" s="26"/>
      <c r="I67" s="41"/>
    </row>
    <row r="68" spans="1:9" s="6" customFormat="1" ht="45" customHeight="1" x14ac:dyDescent="0.25">
      <c r="A68" s="47"/>
      <c r="B68" s="34"/>
      <c r="C68" s="72" t="str">
        <f>IF(ISBLANK(B68),"",VLOOKUP(B68,distribution_activities!$A$2:$B$32,2,FALSE))</f>
        <v/>
      </c>
      <c r="D68" s="116"/>
      <c r="E68" s="73" t="str">
        <f t="shared" si="0"/>
        <v/>
      </c>
      <c r="F68" s="47"/>
      <c r="G68" s="26"/>
      <c r="H68" s="26"/>
      <c r="I68" s="41"/>
    </row>
    <row r="69" spans="1:9" s="6" customFormat="1" ht="45" customHeight="1" x14ac:dyDescent="0.25">
      <c r="A69" s="47"/>
      <c r="B69" s="34"/>
      <c r="C69" s="72" t="str">
        <f>IF(ISBLANK(B69),"",VLOOKUP(B69,distribution_activities!$A$2:$B$32,2,FALSE))</f>
        <v/>
      </c>
      <c r="D69" s="116"/>
      <c r="E69" s="73" t="str">
        <f t="shared" ref="E69:E103" si="1">IF(ISBLANK(A69),"",IF(D69="Yes",A69+C69-1,A69))</f>
        <v/>
      </c>
      <c r="F69" s="47"/>
      <c r="G69" s="26"/>
      <c r="H69" s="26"/>
      <c r="I69" s="41"/>
    </row>
    <row r="70" spans="1:9" s="6" customFormat="1" ht="45" customHeight="1" x14ac:dyDescent="0.25">
      <c r="A70" s="47"/>
      <c r="B70" s="34"/>
      <c r="C70" s="72" t="str">
        <f>IF(ISBLANK(B70),"",VLOOKUP(B70,distribution_activities!$A$2:$B$32,2,FALSE))</f>
        <v/>
      </c>
      <c r="D70" s="116"/>
      <c r="E70" s="73" t="str">
        <f t="shared" si="1"/>
        <v/>
      </c>
      <c r="F70" s="47"/>
      <c r="G70" s="26"/>
      <c r="H70" s="26"/>
      <c r="I70" s="41"/>
    </row>
    <row r="71" spans="1:9" s="6" customFormat="1" ht="45" customHeight="1" x14ac:dyDescent="0.25">
      <c r="A71" s="47"/>
      <c r="B71" s="34"/>
      <c r="C71" s="72" t="str">
        <f>IF(ISBLANK(B71),"",VLOOKUP(B71,distribution_activities!$A$2:$B$32,2,FALSE))</f>
        <v/>
      </c>
      <c r="D71" s="116"/>
      <c r="E71" s="73" t="str">
        <f t="shared" si="1"/>
        <v/>
      </c>
      <c r="F71" s="47"/>
      <c r="G71" s="26"/>
      <c r="H71" s="26"/>
      <c r="I71" s="41"/>
    </row>
    <row r="72" spans="1:9" s="6" customFormat="1" ht="45" customHeight="1" x14ac:dyDescent="0.25">
      <c r="A72" s="47"/>
      <c r="B72" s="34"/>
      <c r="C72" s="72" t="str">
        <f>IF(ISBLANK(B72),"",VLOOKUP(B72,distribution_activities!$A$2:$B$32,2,FALSE))</f>
        <v/>
      </c>
      <c r="D72" s="116"/>
      <c r="E72" s="73" t="str">
        <f t="shared" si="1"/>
        <v/>
      </c>
      <c r="F72" s="47"/>
      <c r="G72" s="26"/>
      <c r="H72" s="26"/>
      <c r="I72" s="41"/>
    </row>
    <row r="73" spans="1:9" s="6" customFormat="1" ht="45" customHeight="1" x14ac:dyDescent="0.25">
      <c r="A73" s="47"/>
      <c r="B73" s="34"/>
      <c r="C73" s="72" t="str">
        <f>IF(ISBLANK(B73),"",VLOOKUP(B73,distribution_activities!$A$2:$B$32,2,FALSE))</f>
        <v/>
      </c>
      <c r="D73" s="116"/>
      <c r="E73" s="73" t="str">
        <f t="shared" si="1"/>
        <v/>
      </c>
      <c r="F73" s="47"/>
      <c r="G73" s="26"/>
      <c r="H73" s="26"/>
      <c r="I73" s="41"/>
    </row>
    <row r="74" spans="1:9" s="6" customFormat="1" ht="45" customHeight="1" x14ac:dyDescent="0.25">
      <c r="A74" s="47"/>
      <c r="B74" s="34"/>
      <c r="C74" s="72" t="str">
        <f>IF(ISBLANK(B74),"",VLOOKUP(B74,distribution_activities!$A$2:$B$32,2,FALSE))</f>
        <v/>
      </c>
      <c r="D74" s="116"/>
      <c r="E74" s="73" t="str">
        <f t="shared" si="1"/>
        <v/>
      </c>
      <c r="F74" s="47"/>
      <c r="G74" s="26"/>
      <c r="H74" s="26"/>
      <c r="I74" s="41"/>
    </row>
    <row r="75" spans="1:9" s="6" customFormat="1" ht="45" customHeight="1" x14ac:dyDescent="0.25">
      <c r="A75" s="47"/>
      <c r="B75" s="34"/>
      <c r="C75" s="72" t="str">
        <f>IF(ISBLANK(B75),"",VLOOKUP(B75,distribution_activities!$A$2:$B$32,2,FALSE))</f>
        <v/>
      </c>
      <c r="D75" s="116"/>
      <c r="E75" s="73" t="str">
        <f t="shared" si="1"/>
        <v/>
      </c>
      <c r="F75" s="47"/>
      <c r="G75" s="26"/>
      <c r="H75" s="26"/>
      <c r="I75" s="41"/>
    </row>
    <row r="76" spans="1:9" s="6" customFormat="1" ht="45" customHeight="1" x14ac:dyDescent="0.25">
      <c r="A76" s="47"/>
      <c r="B76" s="34"/>
      <c r="C76" s="72" t="str">
        <f>IF(ISBLANK(B76),"",VLOOKUP(B76,distribution_activities!$A$2:$B$32,2,FALSE))</f>
        <v/>
      </c>
      <c r="D76" s="116"/>
      <c r="E76" s="73" t="str">
        <f t="shared" si="1"/>
        <v/>
      </c>
      <c r="F76" s="47"/>
      <c r="G76" s="26"/>
      <c r="H76" s="26"/>
      <c r="I76" s="41"/>
    </row>
    <row r="77" spans="1:9" s="6" customFormat="1" ht="45" customHeight="1" x14ac:dyDescent="0.25">
      <c r="A77" s="47"/>
      <c r="B77" s="34"/>
      <c r="C77" s="72" t="str">
        <f>IF(ISBLANK(B77),"",VLOOKUP(B77,distribution_activities!$A$2:$B$32,2,FALSE))</f>
        <v/>
      </c>
      <c r="D77" s="116"/>
      <c r="E77" s="73" t="str">
        <f t="shared" si="1"/>
        <v/>
      </c>
      <c r="F77" s="47"/>
      <c r="G77" s="26"/>
      <c r="H77" s="26"/>
      <c r="I77" s="41"/>
    </row>
    <row r="78" spans="1:9" s="6" customFormat="1" ht="45" customHeight="1" x14ac:dyDescent="0.25">
      <c r="A78" s="47"/>
      <c r="B78" s="34"/>
      <c r="C78" s="72" t="str">
        <f>IF(ISBLANK(B78),"",VLOOKUP(B78,distribution_activities!$A$2:$B$32,2,FALSE))</f>
        <v/>
      </c>
      <c r="D78" s="116"/>
      <c r="E78" s="73" t="str">
        <f t="shared" si="1"/>
        <v/>
      </c>
      <c r="F78" s="47"/>
      <c r="G78" s="26"/>
      <c r="H78" s="26"/>
      <c r="I78" s="41"/>
    </row>
    <row r="79" spans="1:9" s="6" customFormat="1" ht="45" customHeight="1" x14ac:dyDescent="0.25">
      <c r="A79" s="47"/>
      <c r="B79" s="34"/>
      <c r="C79" s="72" t="str">
        <f>IF(ISBLANK(B79),"",VLOOKUP(B79,distribution_activities!$A$2:$B$32,2,FALSE))</f>
        <v/>
      </c>
      <c r="D79" s="116"/>
      <c r="E79" s="73" t="str">
        <f t="shared" si="1"/>
        <v/>
      </c>
      <c r="F79" s="47"/>
      <c r="G79" s="26"/>
      <c r="H79" s="26"/>
      <c r="I79" s="41"/>
    </row>
    <row r="80" spans="1:9" s="6" customFormat="1" ht="45" customHeight="1" x14ac:dyDescent="0.25">
      <c r="A80" s="47"/>
      <c r="B80" s="34"/>
      <c r="C80" s="72" t="str">
        <f>IF(ISBLANK(B80),"",VLOOKUP(B80,distribution_activities!$A$2:$B$32,2,FALSE))</f>
        <v/>
      </c>
      <c r="D80" s="116"/>
      <c r="E80" s="73" t="str">
        <f t="shared" si="1"/>
        <v/>
      </c>
      <c r="F80" s="47"/>
      <c r="G80" s="26"/>
      <c r="H80" s="26"/>
      <c r="I80" s="41"/>
    </row>
    <row r="81" spans="1:9" s="6" customFormat="1" ht="45" customHeight="1" x14ac:dyDescent="0.25">
      <c r="A81" s="47"/>
      <c r="B81" s="34"/>
      <c r="C81" s="72" t="str">
        <f>IF(ISBLANK(B81),"",VLOOKUP(B81,distribution_activities!$A$2:$B$32,2,FALSE))</f>
        <v/>
      </c>
      <c r="D81" s="116"/>
      <c r="E81" s="73" t="str">
        <f t="shared" si="1"/>
        <v/>
      </c>
      <c r="F81" s="47"/>
      <c r="G81" s="26"/>
      <c r="H81" s="26"/>
      <c r="I81" s="41"/>
    </row>
    <row r="82" spans="1:9" s="6" customFormat="1" ht="45" customHeight="1" x14ac:dyDescent="0.25">
      <c r="A82" s="47"/>
      <c r="B82" s="34"/>
      <c r="C82" s="72" t="str">
        <f>IF(ISBLANK(B82),"",VLOOKUP(B82,distribution_activities!$A$2:$B$32,2,FALSE))</f>
        <v/>
      </c>
      <c r="D82" s="116"/>
      <c r="E82" s="73" t="str">
        <f t="shared" si="1"/>
        <v/>
      </c>
      <c r="F82" s="47"/>
      <c r="G82" s="26"/>
      <c r="H82" s="26"/>
      <c r="I82" s="41"/>
    </row>
    <row r="83" spans="1:9" s="6" customFormat="1" ht="45" customHeight="1" x14ac:dyDescent="0.25">
      <c r="A83" s="47"/>
      <c r="B83" s="34"/>
      <c r="C83" s="72" t="str">
        <f>IF(ISBLANK(B83),"",VLOOKUP(B83,distribution_activities!$A$2:$B$32,2,FALSE))</f>
        <v/>
      </c>
      <c r="D83" s="116"/>
      <c r="E83" s="73" t="str">
        <f t="shared" si="1"/>
        <v/>
      </c>
      <c r="F83" s="47"/>
      <c r="G83" s="26"/>
      <c r="H83" s="26"/>
      <c r="I83" s="41"/>
    </row>
    <row r="84" spans="1:9" s="6" customFormat="1" ht="45" customHeight="1" x14ac:dyDescent="0.25">
      <c r="A84" s="47"/>
      <c r="B84" s="34"/>
      <c r="C84" s="72" t="str">
        <f>IF(ISBLANK(B84),"",VLOOKUP(B84,distribution_activities!$A$2:$B$32,2,FALSE))</f>
        <v/>
      </c>
      <c r="D84" s="116"/>
      <c r="E84" s="73" t="str">
        <f t="shared" si="1"/>
        <v/>
      </c>
      <c r="F84" s="47"/>
      <c r="G84" s="26"/>
      <c r="H84" s="26"/>
      <c r="I84" s="41"/>
    </row>
    <row r="85" spans="1:9" s="6" customFormat="1" ht="45" customHeight="1" x14ac:dyDescent="0.25">
      <c r="A85" s="47"/>
      <c r="B85" s="34"/>
      <c r="C85" s="72" t="str">
        <f>IF(ISBLANK(B85),"",VLOOKUP(B85,distribution_activities!$A$2:$B$32,2,FALSE))</f>
        <v/>
      </c>
      <c r="D85" s="116"/>
      <c r="E85" s="73" t="str">
        <f t="shared" si="1"/>
        <v/>
      </c>
      <c r="F85" s="47"/>
      <c r="G85" s="26"/>
      <c r="H85" s="26"/>
      <c r="I85" s="41"/>
    </row>
    <row r="86" spans="1:9" s="6" customFormat="1" ht="45" customHeight="1" x14ac:dyDescent="0.25">
      <c r="A86" s="47"/>
      <c r="B86" s="34"/>
      <c r="C86" s="72" t="str">
        <f>IF(ISBLANK(B86),"",VLOOKUP(B86,distribution_activities!$A$2:$B$32,2,FALSE))</f>
        <v/>
      </c>
      <c r="D86" s="116"/>
      <c r="E86" s="73" t="str">
        <f t="shared" si="1"/>
        <v/>
      </c>
      <c r="F86" s="47"/>
      <c r="G86" s="26"/>
      <c r="H86" s="26"/>
      <c r="I86" s="41"/>
    </row>
    <row r="87" spans="1:9" s="6" customFormat="1" ht="45" customHeight="1" x14ac:dyDescent="0.25">
      <c r="A87" s="47"/>
      <c r="B87" s="34"/>
      <c r="C87" s="72" t="str">
        <f>IF(ISBLANK(B87),"",VLOOKUP(B87,distribution_activities!$A$2:$B$32,2,FALSE))</f>
        <v/>
      </c>
      <c r="D87" s="116"/>
      <c r="E87" s="73" t="str">
        <f t="shared" si="1"/>
        <v/>
      </c>
      <c r="F87" s="47"/>
      <c r="G87" s="26"/>
      <c r="H87" s="26"/>
      <c r="I87" s="41"/>
    </row>
    <row r="88" spans="1:9" s="6" customFormat="1" ht="45" customHeight="1" x14ac:dyDescent="0.25">
      <c r="A88" s="47"/>
      <c r="B88" s="34"/>
      <c r="C88" s="72" t="str">
        <f>IF(ISBLANK(B88),"",VLOOKUP(B88,distribution_activities!$A$2:$B$32,2,FALSE))</f>
        <v/>
      </c>
      <c r="D88" s="116"/>
      <c r="E88" s="73" t="str">
        <f t="shared" si="1"/>
        <v/>
      </c>
      <c r="F88" s="47"/>
      <c r="G88" s="26"/>
      <c r="H88" s="26"/>
      <c r="I88" s="41"/>
    </row>
    <row r="89" spans="1:9" s="6" customFormat="1" ht="45" customHeight="1" x14ac:dyDescent="0.25">
      <c r="A89" s="47"/>
      <c r="B89" s="34"/>
      <c r="C89" s="72" t="str">
        <f>IF(ISBLANK(B89),"",VLOOKUP(B89,distribution_activities!$A$2:$B$32,2,FALSE))</f>
        <v/>
      </c>
      <c r="D89" s="116"/>
      <c r="E89" s="73" t="str">
        <f t="shared" si="1"/>
        <v/>
      </c>
      <c r="F89" s="47"/>
      <c r="G89" s="26"/>
      <c r="H89" s="26"/>
      <c r="I89" s="41"/>
    </row>
    <row r="90" spans="1:9" s="6" customFormat="1" ht="45" customHeight="1" x14ac:dyDescent="0.25">
      <c r="A90" s="47"/>
      <c r="B90" s="34"/>
      <c r="C90" s="72" t="str">
        <f>IF(ISBLANK(B90),"",VLOOKUP(B90,distribution_activities!$A$2:$B$32,2,FALSE))</f>
        <v/>
      </c>
      <c r="D90" s="116"/>
      <c r="E90" s="73" t="str">
        <f t="shared" si="1"/>
        <v/>
      </c>
      <c r="F90" s="47"/>
      <c r="G90" s="26"/>
      <c r="H90" s="26"/>
      <c r="I90" s="41"/>
    </row>
    <row r="91" spans="1:9" s="6" customFormat="1" ht="45" customHeight="1" x14ac:dyDescent="0.25">
      <c r="A91" s="47"/>
      <c r="B91" s="34"/>
      <c r="C91" s="72" t="str">
        <f>IF(ISBLANK(B91),"",VLOOKUP(B91,distribution_activities!$A$2:$B$32,2,FALSE))</f>
        <v/>
      </c>
      <c r="D91" s="116"/>
      <c r="E91" s="73" t="str">
        <f t="shared" si="1"/>
        <v/>
      </c>
      <c r="F91" s="47"/>
      <c r="G91" s="26"/>
      <c r="H91" s="26"/>
      <c r="I91" s="41"/>
    </row>
    <row r="92" spans="1:9" s="6" customFormat="1" ht="45" customHeight="1" x14ac:dyDescent="0.25">
      <c r="A92" s="47"/>
      <c r="B92" s="34"/>
      <c r="C92" s="72" t="str">
        <f>IF(ISBLANK(B92),"",VLOOKUP(B92,distribution_activities!$A$2:$B$32,2,FALSE))</f>
        <v/>
      </c>
      <c r="D92" s="116"/>
      <c r="E92" s="73" t="str">
        <f t="shared" si="1"/>
        <v/>
      </c>
      <c r="F92" s="47"/>
      <c r="G92" s="26"/>
      <c r="H92" s="26"/>
      <c r="I92" s="41"/>
    </row>
    <row r="93" spans="1:9" s="6" customFormat="1" ht="45" customHeight="1" x14ac:dyDescent="0.25">
      <c r="A93" s="47"/>
      <c r="B93" s="34"/>
      <c r="C93" s="72" t="str">
        <f>IF(ISBLANK(B93),"",VLOOKUP(B93,distribution_activities!$A$2:$B$32,2,FALSE))</f>
        <v/>
      </c>
      <c r="D93" s="116"/>
      <c r="E93" s="73" t="str">
        <f t="shared" si="1"/>
        <v/>
      </c>
      <c r="F93" s="47"/>
      <c r="G93" s="26"/>
      <c r="H93" s="26"/>
      <c r="I93" s="41"/>
    </row>
    <row r="94" spans="1:9" s="6" customFormat="1" ht="45" customHeight="1" x14ac:dyDescent="0.25">
      <c r="A94" s="47"/>
      <c r="B94" s="34"/>
      <c r="C94" s="72" t="str">
        <f>IF(ISBLANK(B94),"",VLOOKUP(B94,distribution_activities!$A$2:$B$32,2,FALSE))</f>
        <v/>
      </c>
      <c r="D94" s="116"/>
      <c r="E94" s="73" t="str">
        <f t="shared" si="1"/>
        <v/>
      </c>
      <c r="F94" s="47"/>
      <c r="G94" s="26"/>
      <c r="H94" s="26"/>
      <c r="I94" s="41"/>
    </row>
    <row r="95" spans="1:9" s="6" customFormat="1" ht="45" customHeight="1" x14ac:dyDescent="0.25">
      <c r="A95" s="47"/>
      <c r="B95" s="34"/>
      <c r="C95" s="72" t="str">
        <f>IF(ISBLANK(B95),"",VLOOKUP(B95,distribution_activities!$A$2:$B$32,2,FALSE))</f>
        <v/>
      </c>
      <c r="D95" s="116"/>
      <c r="E95" s="73" t="str">
        <f t="shared" si="1"/>
        <v/>
      </c>
      <c r="F95" s="47"/>
      <c r="G95" s="26"/>
      <c r="H95" s="26"/>
      <c r="I95" s="41"/>
    </row>
    <row r="96" spans="1:9" s="6" customFormat="1" ht="45" customHeight="1" x14ac:dyDescent="0.25">
      <c r="A96" s="47"/>
      <c r="B96" s="34"/>
      <c r="C96" s="72" t="str">
        <f>IF(ISBLANK(B96),"",VLOOKUP(B96,distribution_activities!$A$2:$B$32,2,FALSE))</f>
        <v/>
      </c>
      <c r="D96" s="116"/>
      <c r="E96" s="73" t="str">
        <f t="shared" si="1"/>
        <v/>
      </c>
      <c r="F96" s="47"/>
      <c r="G96" s="26"/>
      <c r="H96" s="26"/>
      <c r="I96" s="41"/>
    </row>
    <row r="97" spans="1:9" s="6" customFormat="1" ht="45" customHeight="1" x14ac:dyDescent="0.25">
      <c r="A97" s="47"/>
      <c r="B97" s="34"/>
      <c r="C97" s="72" t="str">
        <f>IF(ISBLANK(B97),"",VLOOKUP(B97,distribution_activities!$A$2:$B$32,2,FALSE))</f>
        <v/>
      </c>
      <c r="D97" s="116"/>
      <c r="E97" s="73" t="str">
        <f t="shared" si="1"/>
        <v/>
      </c>
      <c r="F97" s="47"/>
      <c r="G97" s="26"/>
      <c r="H97" s="26"/>
      <c r="I97" s="41"/>
    </row>
    <row r="98" spans="1:9" s="6" customFormat="1" ht="45" customHeight="1" x14ac:dyDescent="0.25">
      <c r="A98" s="47"/>
      <c r="B98" s="34"/>
      <c r="C98" s="72" t="str">
        <f>IF(ISBLANK(B98),"",VLOOKUP(B98,distribution_activities!$A$2:$B$32,2,FALSE))</f>
        <v/>
      </c>
      <c r="D98" s="116"/>
      <c r="E98" s="73" t="str">
        <f t="shared" si="1"/>
        <v/>
      </c>
      <c r="F98" s="47"/>
      <c r="G98" s="26"/>
      <c r="H98" s="26"/>
      <c r="I98" s="41"/>
    </row>
    <row r="99" spans="1:9" s="6" customFormat="1" ht="45" customHeight="1" x14ac:dyDescent="0.25">
      <c r="A99" s="47"/>
      <c r="B99" s="34"/>
      <c r="C99" s="72" t="str">
        <f>IF(ISBLANK(B99),"",VLOOKUP(B99,distribution_activities!$A$2:$B$32,2,FALSE))</f>
        <v/>
      </c>
      <c r="D99" s="116"/>
      <c r="E99" s="73" t="str">
        <f t="shared" si="1"/>
        <v/>
      </c>
      <c r="F99" s="47"/>
      <c r="G99" s="26"/>
      <c r="H99" s="26"/>
      <c r="I99" s="41"/>
    </row>
    <row r="100" spans="1:9" s="6" customFormat="1" ht="45" customHeight="1" x14ac:dyDescent="0.25">
      <c r="A100" s="47"/>
      <c r="B100" s="34"/>
      <c r="C100" s="72" t="str">
        <f>IF(ISBLANK(B100),"",VLOOKUP(B100,distribution_activities!$A$2:$B$32,2,FALSE))</f>
        <v/>
      </c>
      <c r="D100" s="116"/>
      <c r="E100" s="73" t="str">
        <f t="shared" si="1"/>
        <v/>
      </c>
      <c r="F100" s="47"/>
      <c r="G100" s="26"/>
      <c r="H100" s="26"/>
      <c r="I100" s="41"/>
    </row>
    <row r="101" spans="1:9" s="6" customFormat="1" ht="45" customHeight="1" x14ac:dyDescent="0.25">
      <c r="A101" s="47"/>
      <c r="B101" s="34"/>
      <c r="C101" s="72" t="str">
        <f>IF(ISBLANK(B101),"",VLOOKUP(B101,distribution_activities!$A$2:$B$32,2,FALSE))</f>
        <v/>
      </c>
      <c r="D101" s="116"/>
      <c r="E101" s="73" t="str">
        <f t="shared" si="1"/>
        <v/>
      </c>
      <c r="F101" s="47"/>
      <c r="G101" s="26"/>
      <c r="H101" s="26"/>
      <c r="I101" s="41"/>
    </row>
    <row r="102" spans="1:9" s="6" customFormat="1" ht="45" customHeight="1" x14ac:dyDescent="0.25">
      <c r="A102" s="47"/>
      <c r="B102" s="34"/>
      <c r="C102" s="72" t="str">
        <f>IF(ISBLANK(B102),"",VLOOKUP(B102,distribution_activities!$A$2:$B$32,2,FALSE))</f>
        <v/>
      </c>
      <c r="D102" s="116"/>
      <c r="E102" s="73" t="str">
        <f t="shared" si="1"/>
        <v/>
      </c>
      <c r="F102" s="47"/>
      <c r="G102" s="26"/>
      <c r="H102" s="26"/>
      <c r="I102" s="41"/>
    </row>
    <row r="103" spans="1:9" s="6" customFormat="1" ht="45" customHeight="1" thickBot="1" x14ac:dyDescent="0.3">
      <c r="A103" s="48"/>
      <c r="B103" s="35"/>
      <c r="C103" s="72" t="str">
        <f>IF(ISBLANK(B103),"",VLOOKUP(B103,distribution_activities!$A$2:$B$32,2,FALSE))</f>
        <v/>
      </c>
      <c r="D103" s="117"/>
      <c r="E103" s="74" t="str">
        <f t="shared" si="1"/>
        <v/>
      </c>
      <c r="F103" s="48"/>
      <c r="G103" s="43"/>
      <c r="H103" s="43"/>
      <c r="I103" s="44"/>
    </row>
  </sheetData>
  <sheetProtection algorithmName="SHA-512" hashValue="ht0mZkYjMEgpm0duSNVB36rYtgQ3zViqihmEu/aINYP1ecuoMibHrBtBrEgdt8XC76c0Cw2ueoGaNLRkX+9W6A==" saltValue="CyAdg+vOMDEiBrD+NaFdoQ==" spinCount="100000" sheet="1" objects="1" scenarios="1"/>
  <dataValidations count="3">
    <dataValidation type="list" allowBlank="1" showInputMessage="1" showErrorMessage="1" errorTitle="Error" error="Please select from the list of technologies/practices. If you cannot find the activity you are reporting on, please contact EPA." sqref="B4:B103" xr:uid="{4589BFB1-8B95-43A8-BC70-DBAB230AA8AD}">
      <formula1>dist_addl_activities</formula1>
    </dataValidation>
    <dataValidation type="list" allowBlank="1" showInputMessage="1" showErrorMessage="1" sqref="B104:B1048576" xr:uid="{42CD2089-A149-4413-B990-DB2860B89D97}">
      <formula1>#REF!</formula1>
    </dataValidation>
    <dataValidation type="list" allowBlank="1" showInputMessage="1" showErrorMessage="1" sqref="G4:G103" xr:uid="{302AE4ED-F61B-4B03-8E63-91EE19010C51}">
      <formula1>calc_methodologies</formula1>
    </dataValidation>
  </dataValidations>
  <hyperlinks>
    <hyperlink ref="E1" location="'Partner Info and ToC'!A11" display="Return to Table of Contents" xr:uid="{6E9941D0-E55A-4B28-A2D3-675F1F69843E}"/>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E4FF861-FCA6-4055-98C6-9E94776B924E}">
          <x14:formula1>
            <xm:f>picklists!$D$2:$D$4</xm:f>
          </x14:formula1>
          <xm:sqref>D4:D103</xm:sqref>
        </x14:dataValidation>
        <x14:dataValidation type="list" allowBlank="1" showInputMessage="1" showErrorMessage="1" xr:uid="{CBAE28FD-E0EB-4015-8E7A-49BEEE4529B9}">
          <x14:formula1>
            <xm:f>distribution_activities!$A:$A</xm:f>
          </x14:formula1>
          <xm:sqref>B104:B1048576</xm:sqref>
        </x14:dataValidation>
        <x14:dataValidation type="list" allowBlank="1" showInputMessage="1" showErrorMessage="1" xr:uid="{B218619D-B579-4112-BFB2-FD86FEC90708}">
          <x14:formula1>
            <xm:f>picklists!$A$2:$A$30</xm:f>
          </x14:formula1>
          <xm:sqref>A4:A103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H27"/>
  <sheetViews>
    <sheetView showGridLines="0" workbookViewId="0">
      <selection activeCell="A26" sqref="A26"/>
    </sheetView>
  </sheetViews>
  <sheetFormatPr defaultRowHeight="15" x14ac:dyDescent="0.25"/>
  <cols>
    <col min="1" max="1" width="35.140625" customWidth="1"/>
    <col min="2" max="2" width="19.42578125" customWidth="1"/>
    <col min="3" max="3" width="22.28515625" bestFit="1" customWidth="1"/>
  </cols>
  <sheetData>
    <row r="1" spans="1:8" ht="16.350000000000001" x14ac:dyDescent="0.3">
      <c r="A1" s="66" t="s">
        <v>170</v>
      </c>
    </row>
    <row r="2" spans="1:8" ht="16.350000000000001" x14ac:dyDescent="0.3">
      <c r="A2" s="66"/>
    </row>
    <row r="3" spans="1:8" ht="16.350000000000001" x14ac:dyDescent="0.3">
      <c r="A3" s="66" t="s">
        <v>36</v>
      </c>
    </row>
    <row r="4" spans="1:8" ht="14.25" x14ac:dyDescent="0.25">
      <c r="B4" s="18" t="s">
        <v>38</v>
      </c>
    </row>
    <row r="5" spans="1:8" ht="14.25" x14ac:dyDescent="0.25">
      <c r="A5" s="12" t="s">
        <v>37</v>
      </c>
      <c r="B5" s="22" t="s">
        <v>39</v>
      </c>
      <c r="C5" s="22" t="s">
        <v>40</v>
      </c>
    </row>
    <row r="6" spans="1:8" ht="14.25" x14ac:dyDescent="0.25">
      <c r="A6" s="22" t="s">
        <v>41</v>
      </c>
      <c r="B6" s="20">
        <f>ROUND((27.25*24*365)/1000,2)</f>
        <v>238.71</v>
      </c>
      <c r="C6" s="20">
        <f>C7</f>
        <v>1.66</v>
      </c>
    </row>
    <row r="7" spans="1:8" ht="14.25" x14ac:dyDescent="0.25">
      <c r="A7" s="22" t="s">
        <v>42</v>
      </c>
      <c r="B7" s="21">
        <f>ROUND((12.58*24*365)/1000,2)</f>
        <v>110.2</v>
      </c>
      <c r="C7" s="20">
        <f>ROUND((0.19*24*365)/1000,2)</f>
        <v>1.66</v>
      </c>
    </row>
    <row r="8" spans="1:8" ht="14.25" x14ac:dyDescent="0.25">
      <c r="A8" s="22" t="s">
        <v>43</v>
      </c>
      <c r="B8" s="20">
        <f>ROUND((0.35*24*365)/1000,2)</f>
        <v>3.07</v>
      </c>
      <c r="C8" s="20">
        <f>ROUND((0.02*24*365)/1000,2)</f>
        <v>0.18</v>
      </c>
    </row>
    <row r="9" spans="1:8" ht="14.25" x14ac:dyDescent="0.25">
      <c r="A9" s="22" t="s">
        <v>44</v>
      </c>
      <c r="B9" s="20">
        <f>ROUND((1.13*24*365)/1000,2)</f>
        <v>9.9</v>
      </c>
      <c r="C9" s="20">
        <f>ROUND((0.001*24*365)/1000,2)</f>
        <v>0.01</v>
      </c>
    </row>
    <row r="10" spans="1:8" ht="14.25" x14ac:dyDescent="0.25">
      <c r="A10" s="22" t="s">
        <v>45</v>
      </c>
      <c r="B10" s="20" t="s">
        <v>46</v>
      </c>
      <c r="C10" s="20">
        <f>ROUND((0.03*24*365)/1000,2)</f>
        <v>0.26</v>
      </c>
    </row>
    <row r="12" spans="1:8" x14ac:dyDescent="0.25">
      <c r="A12" s="65" t="s">
        <v>104</v>
      </c>
      <c r="B12" s="22" t="s">
        <v>47</v>
      </c>
      <c r="C12" s="22" t="s">
        <v>48</v>
      </c>
      <c r="E12" s="101" t="s">
        <v>105</v>
      </c>
      <c r="F12" s="101"/>
      <c r="G12" s="101"/>
      <c r="H12" s="101"/>
    </row>
    <row r="13" spans="1:8" x14ac:dyDescent="0.25">
      <c r="A13" s="22" t="s">
        <v>49</v>
      </c>
      <c r="B13" s="20">
        <f>B6-B8</f>
        <v>235.64000000000001</v>
      </c>
      <c r="C13" s="21">
        <f>B7-B8</f>
        <v>107.13000000000001</v>
      </c>
      <c r="E13" s="101"/>
      <c r="F13" s="101"/>
      <c r="G13" s="101"/>
      <c r="H13" s="101"/>
    </row>
    <row r="14" spans="1:8" x14ac:dyDescent="0.25">
      <c r="A14" s="22" t="s">
        <v>50</v>
      </c>
      <c r="B14" s="20">
        <f>B6-B9</f>
        <v>228.81</v>
      </c>
      <c r="C14" s="21">
        <f>B7-B9</f>
        <v>100.3</v>
      </c>
      <c r="E14" s="101"/>
      <c r="F14" s="101"/>
      <c r="G14" s="101"/>
      <c r="H14" s="101"/>
    </row>
    <row r="15" spans="1:8" x14ac:dyDescent="0.25">
      <c r="A15" s="22" t="s">
        <v>51</v>
      </c>
      <c r="B15" s="20">
        <f>C6-C8</f>
        <v>1.48</v>
      </c>
      <c r="C15" s="20">
        <f>C7-C8</f>
        <v>1.48</v>
      </c>
      <c r="E15" s="101"/>
      <c r="F15" s="101"/>
      <c r="G15" s="101"/>
      <c r="H15" s="101"/>
    </row>
    <row r="16" spans="1:8" x14ac:dyDescent="0.25">
      <c r="A16" s="22" t="s">
        <v>52</v>
      </c>
      <c r="B16" s="20">
        <f>C6-C9</f>
        <v>1.65</v>
      </c>
      <c r="C16" s="20">
        <f>C7-C9</f>
        <v>1.65</v>
      </c>
      <c r="E16" s="101"/>
      <c r="F16" s="101"/>
      <c r="G16" s="101"/>
      <c r="H16" s="101"/>
    </row>
    <row r="17" spans="1:3" ht="14.25" x14ac:dyDescent="0.25">
      <c r="A17" s="22" t="s">
        <v>53</v>
      </c>
      <c r="B17" s="20">
        <f>C6-C10</f>
        <v>1.4</v>
      </c>
      <c r="C17" s="20">
        <f>C7-C10</f>
        <v>1.4</v>
      </c>
    </row>
    <row r="20" spans="1:3" ht="16.350000000000001" x14ac:dyDescent="0.3">
      <c r="A20" s="66" t="s">
        <v>64</v>
      </c>
    </row>
    <row r="21" spans="1:3" ht="14.25" x14ac:dyDescent="0.25">
      <c r="A21" s="12" t="s">
        <v>174</v>
      </c>
    </row>
    <row r="22" spans="1:3" ht="17.25" x14ac:dyDescent="0.25">
      <c r="A22" s="22" t="s">
        <v>176</v>
      </c>
      <c r="B22" s="70">
        <v>1700</v>
      </c>
      <c r="C22" t="s">
        <v>102</v>
      </c>
    </row>
    <row r="23" spans="1:3" ht="17.25" x14ac:dyDescent="0.25">
      <c r="A23" s="22" t="s">
        <v>177</v>
      </c>
      <c r="B23" s="20">
        <v>0.7</v>
      </c>
      <c r="C23" t="s">
        <v>103</v>
      </c>
    </row>
    <row r="25" spans="1:3" x14ac:dyDescent="0.25">
      <c r="A25" t="s">
        <v>178</v>
      </c>
    </row>
    <row r="26" spans="1:3" ht="17.25" x14ac:dyDescent="0.25">
      <c r="A26" t="s">
        <v>179</v>
      </c>
    </row>
    <row r="27" spans="1:3" ht="17.25" x14ac:dyDescent="0.25">
      <c r="A27" t="s">
        <v>180</v>
      </c>
    </row>
  </sheetData>
  <sheetProtection algorithmName="SHA-512" hashValue="bC3qZu0+L67ZYhpqI0qtIHfKaYjv6FcIkZ2YDVyO0J9FMXdHM+GqHk0rVpg71GyCRnSc6qEKLQUPI7e6zwsQlA==" saltValue="5/1Cb+Bb4YqqgNfMV5RtdA==" spinCount="100000" sheet="1" objects="1" scenarios="1"/>
  <mergeCells count="1">
    <mergeCell ref="E12:H16"/>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32"/>
  <sheetViews>
    <sheetView workbookViewId="0">
      <selection activeCell="A2" sqref="A2"/>
    </sheetView>
  </sheetViews>
  <sheetFormatPr defaultRowHeight="15" x14ac:dyDescent="0.25"/>
  <cols>
    <col min="1" max="1" width="68.42578125" bestFit="1" customWidth="1"/>
    <col min="2" max="2" width="7" bestFit="1" customWidth="1"/>
  </cols>
  <sheetData>
    <row r="1" spans="1:2" x14ac:dyDescent="0.25">
      <c r="A1" s="1" t="s">
        <v>70</v>
      </c>
      <c r="B1" s="1" t="s">
        <v>71</v>
      </c>
    </row>
    <row r="2" spans="1:2" x14ac:dyDescent="0.25">
      <c r="A2" s="2" t="s">
        <v>78</v>
      </c>
      <c r="B2" s="3">
        <v>10</v>
      </c>
    </row>
    <row r="3" spans="1:2" x14ac:dyDescent="0.25">
      <c r="A3" s="2" t="s">
        <v>79</v>
      </c>
      <c r="B3" s="3">
        <v>10</v>
      </c>
    </row>
    <row r="4" spans="1:2" x14ac:dyDescent="0.25">
      <c r="A4" s="2" t="s">
        <v>80</v>
      </c>
      <c r="B4" s="3">
        <v>10</v>
      </c>
    </row>
    <row r="5" spans="1:2" x14ac:dyDescent="0.25">
      <c r="A5" s="2" t="s">
        <v>81</v>
      </c>
      <c r="B5" s="3">
        <v>10</v>
      </c>
    </row>
    <row r="6" spans="1:2" x14ac:dyDescent="0.25">
      <c r="A6" s="2" t="s">
        <v>35</v>
      </c>
      <c r="B6" s="3">
        <v>1</v>
      </c>
    </row>
    <row r="7" spans="1:2" x14ac:dyDescent="0.25">
      <c r="A7" s="2" t="s">
        <v>76</v>
      </c>
      <c r="B7" s="3">
        <v>1</v>
      </c>
    </row>
    <row r="8" spans="1:2" x14ac:dyDescent="0.25">
      <c r="A8" s="2" t="s">
        <v>77</v>
      </c>
      <c r="B8" s="3">
        <v>1</v>
      </c>
    </row>
    <row r="9" spans="1:2" x14ac:dyDescent="0.25">
      <c r="A9" s="2" t="s">
        <v>82</v>
      </c>
      <c r="B9" s="3">
        <v>1</v>
      </c>
    </row>
    <row r="10" spans="1:2" x14ac:dyDescent="0.25">
      <c r="A10" s="2" t="s">
        <v>83</v>
      </c>
      <c r="B10" s="3">
        <v>7</v>
      </c>
    </row>
    <row r="11" spans="1:2" x14ac:dyDescent="0.25">
      <c r="A11" s="2" t="s">
        <v>84</v>
      </c>
      <c r="B11" s="3">
        <v>1</v>
      </c>
    </row>
    <row r="12" spans="1:2" x14ac:dyDescent="0.25">
      <c r="A12" s="2" t="s">
        <v>85</v>
      </c>
      <c r="B12" s="3">
        <v>1</v>
      </c>
    </row>
    <row r="13" spans="1:2" x14ac:dyDescent="0.25">
      <c r="A13" s="2" t="s">
        <v>72</v>
      </c>
      <c r="B13" s="3">
        <v>1</v>
      </c>
    </row>
    <row r="14" spans="1:2" x14ac:dyDescent="0.25">
      <c r="A14" s="2" t="s">
        <v>86</v>
      </c>
      <c r="B14" s="3">
        <v>10</v>
      </c>
    </row>
    <row r="15" spans="1:2" x14ac:dyDescent="0.25">
      <c r="A15" s="2" t="s">
        <v>87</v>
      </c>
      <c r="B15" s="3">
        <v>10</v>
      </c>
    </row>
    <row r="16" spans="1:2" x14ac:dyDescent="0.25">
      <c r="A16" s="2" t="s">
        <v>88</v>
      </c>
      <c r="B16" s="3">
        <v>10</v>
      </c>
    </row>
    <row r="17" spans="1:2" x14ac:dyDescent="0.25">
      <c r="A17" s="2" t="s">
        <v>89</v>
      </c>
      <c r="B17" s="3">
        <v>10</v>
      </c>
    </row>
    <row r="18" spans="1:2" x14ac:dyDescent="0.25">
      <c r="A18" s="2" t="s">
        <v>73</v>
      </c>
      <c r="B18" s="3">
        <v>1</v>
      </c>
    </row>
    <row r="19" spans="1:2" x14ac:dyDescent="0.25">
      <c r="A19" s="2" t="s">
        <v>90</v>
      </c>
      <c r="B19" s="3">
        <v>1</v>
      </c>
    </row>
    <row r="20" spans="1:2" x14ac:dyDescent="0.25">
      <c r="A20" s="2" t="s">
        <v>91</v>
      </c>
      <c r="B20" s="3">
        <v>1</v>
      </c>
    </row>
    <row r="21" spans="1:2" x14ac:dyDescent="0.25">
      <c r="A21" s="2" t="s">
        <v>92</v>
      </c>
      <c r="B21" s="3">
        <v>1</v>
      </c>
    </row>
    <row r="22" spans="1:2" x14ac:dyDescent="0.25">
      <c r="A22" s="2" t="s">
        <v>93</v>
      </c>
      <c r="B22" s="3">
        <v>1</v>
      </c>
    </row>
    <row r="23" spans="1:2" x14ac:dyDescent="0.25">
      <c r="A23" s="2" t="s">
        <v>94</v>
      </c>
      <c r="B23" s="3">
        <v>1</v>
      </c>
    </row>
    <row r="24" spans="1:2" x14ac:dyDescent="0.25">
      <c r="A24" s="2" t="s">
        <v>95</v>
      </c>
      <c r="B24" s="3">
        <v>10</v>
      </c>
    </row>
    <row r="25" spans="1:2" x14ac:dyDescent="0.25">
      <c r="A25" s="2" t="s">
        <v>96</v>
      </c>
      <c r="B25" s="3">
        <v>1</v>
      </c>
    </row>
    <row r="26" spans="1:2" x14ac:dyDescent="0.25">
      <c r="A26" s="2" t="s">
        <v>97</v>
      </c>
      <c r="B26" s="3">
        <v>1</v>
      </c>
    </row>
    <row r="27" spans="1:2" x14ac:dyDescent="0.25">
      <c r="A27" s="2" t="s">
        <v>98</v>
      </c>
      <c r="B27" s="3">
        <v>1</v>
      </c>
    </row>
    <row r="28" spans="1:2" x14ac:dyDescent="0.25">
      <c r="A28" s="2" t="s">
        <v>99</v>
      </c>
      <c r="B28" s="3">
        <v>10</v>
      </c>
    </row>
    <row r="29" spans="1:2" x14ac:dyDescent="0.25">
      <c r="A29" s="2" t="s">
        <v>100</v>
      </c>
      <c r="B29" s="3">
        <v>1</v>
      </c>
    </row>
    <row r="30" spans="1:2" x14ac:dyDescent="0.25">
      <c r="A30" s="2" t="s">
        <v>74</v>
      </c>
      <c r="B30" s="3">
        <v>1</v>
      </c>
    </row>
    <row r="31" spans="1:2" x14ac:dyDescent="0.25">
      <c r="A31" s="2" t="s">
        <v>101</v>
      </c>
      <c r="B31" s="3">
        <v>1</v>
      </c>
    </row>
    <row r="32" spans="1:2" x14ac:dyDescent="0.25">
      <c r="A32" s="2" t="s">
        <v>75</v>
      </c>
      <c r="B32" s="3">
        <v>1</v>
      </c>
    </row>
  </sheetData>
  <sortState ref="A2:B32">
    <sortCondition ref="A2:A32"/>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F47"/>
  <sheetViews>
    <sheetView workbookViewId="0">
      <selection activeCell="A3" sqref="A3"/>
    </sheetView>
  </sheetViews>
  <sheetFormatPr defaultRowHeight="15" x14ac:dyDescent="0.25"/>
  <cols>
    <col min="2" max="2" width="42.140625" bestFit="1" customWidth="1"/>
    <col min="3" max="3" width="9.7109375" bestFit="1" customWidth="1"/>
    <col min="4" max="4" width="15" bestFit="1" customWidth="1"/>
    <col min="5" max="5" width="38.42578125" bestFit="1" customWidth="1"/>
    <col min="6" max="6" width="17.5703125" customWidth="1"/>
  </cols>
  <sheetData>
    <row r="1" spans="1:6" x14ac:dyDescent="0.25">
      <c r="A1" s="12" t="s">
        <v>54</v>
      </c>
      <c r="B1" s="12" t="s">
        <v>34</v>
      </c>
      <c r="C1" s="12" t="s">
        <v>55</v>
      </c>
      <c r="D1" s="12" t="s">
        <v>56</v>
      </c>
      <c r="E1" s="12" t="s">
        <v>57</v>
      </c>
      <c r="F1" s="12" t="s">
        <v>120</v>
      </c>
    </row>
    <row r="2" spans="1:6" x14ac:dyDescent="0.25">
      <c r="A2">
        <v>2018</v>
      </c>
      <c r="B2" t="s">
        <v>58</v>
      </c>
      <c r="C2">
        <v>3</v>
      </c>
      <c r="D2" t="s">
        <v>59</v>
      </c>
      <c r="E2" t="s">
        <v>60</v>
      </c>
      <c r="F2" t="s">
        <v>121</v>
      </c>
    </row>
    <row r="3" spans="1:6" x14ac:dyDescent="0.25">
      <c r="A3">
        <v>2017</v>
      </c>
      <c r="B3" t="s">
        <v>61</v>
      </c>
      <c r="D3" t="s">
        <v>62</v>
      </c>
      <c r="E3" t="s">
        <v>63</v>
      </c>
      <c r="F3" t="s">
        <v>122</v>
      </c>
    </row>
    <row r="4" spans="1:6" x14ac:dyDescent="0.25">
      <c r="A4">
        <v>2016</v>
      </c>
      <c r="B4" t="s">
        <v>65</v>
      </c>
      <c r="D4" t="s">
        <v>66</v>
      </c>
      <c r="E4" t="s">
        <v>67</v>
      </c>
      <c r="F4" t="s">
        <v>123</v>
      </c>
    </row>
    <row r="5" spans="1:6" x14ac:dyDescent="0.25">
      <c r="A5">
        <v>2015</v>
      </c>
      <c r="B5" t="s">
        <v>68</v>
      </c>
      <c r="F5" t="s">
        <v>124</v>
      </c>
    </row>
    <row r="6" spans="1:6" x14ac:dyDescent="0.25">
      <c r="A6">
        <v>2014</v>
      </c>
      <c r="B6" t="s">
        <v>69</v>
      </c>
      <c r="F6" t="s">
        <v>125</v>
      </c>
    </row>
    <row r="7" spans="1:6" x14ac:dyDescent="0.25">
      <c r="A7">
        <v>2013</v>
      </c>
      <c r="F7" t="s">
        <v>126</v>
      </c>
    </row>
    <row r="8" spans="1:6" x14ac:dyDescent="0.25">
      <c r="A8">
        <v>2012</v>
      </c>
      <c r="F8" t="s">
        <v>127</v>
      </c>
    </row>
    <row r="9" spans="1:6" x14ac:dyDescent="0.25">
      <c r="A9">
        <v>2011</v>
      </c>
      <c r="F9" t="s">
        <v>128</v>
      </c>
    </row>
    <row r="10" spans="1:6" x14ac:dyDescent="0.25">
      <c r="A10">
        <v>2010</v>
      </c>
      <c r="F10" t="s">
        <v>129</v>
      </c>
    </row>
    <row r="11" spans="1:6" x14ac:dyDescent="0.25">
      <c r="A11">
        <v>2009</v>
      </c>
      <c r="F11" t="s">
        <v>130</v>
      </c>
    </row>
    <row r="12" spans="1:6" x14ac:dyDescent="0.25">
      <c r="A12">
        <v>2008</v>
      </c>
      <c r="F12" t="s">
        <v>131</v>
      </c>
    </row>
    <row r="13" spans="1:6" x14ac:dyDescent="0.25">
      <c r="A13">
        <v>2007</v>
      </c>
      <c r="F13" t="s">
        <v>132</v>
      </c>
    </row>
    <row r="14" spans="1:6" x14ac:dyDescent="0.25">
      <c r="A14">
        <v>2006</v>
      </c>
      <c r="F14" t="s">
        <v>133</v>
      </c>
    </row>
    <row r="15" spans="1:6" x14ac:dyDescent="0.25">
      <c r="A15">
        <v>2005</v>
      </c>
      <c r="F15" t="s">
        <v>134</v>
      </c>
    </row>
    <row r="16" spans="1:6" x14ac:dyDescent="0.25">
      <c r="A16">
        <v>2004</v>
      </c>
      <c r="F16" t="s">
        <v>135</v>
      </c>
    </row>
    <row r="17" spans="1:6" x14ac:dyDescent="0.25">
      <c r="A17">
        <v>2003</v>
      </c>
      <c r="F17" t="s">
        <v>136</v>
      </c>
    </row>
    <row r="18" spans="1:6" x14ac:dyDescent="0.25">
      <c r="A18">
        <v>2002</v>
      </c>
      <c r="F18" t="s">
        <v>137</v>
      </c>
    </row>
    <row r="19" spans="1:6" x14ac:dyDescent="0.25">
      <c r="A19">
        <v>2001</v>
      </c>
      <c r="F19" t="s">
        <v>138</v>
      </c>
    </row>
    <row r="20" spans="1:6" x14ac:dyDescent="0.25">
      <c r="A20">
        <v>2000</v>
      </c>
      <c r="F20" t="s">
        <v>139</v>
      </c>
    </row>
    <row r="21" spans="1:6" x14ac:dyDescent="0.25">
      <c r="A21">
        <v>1999</v>
      </c>
      <c r="F21" t="s">
        <v>140</v>
      </c>
    </row>
    <row r="22" spans="1:6" x14ac:dyDescent="0.25">
      <c r="A22">
        <v>1998</v>
      </c>
      <c r="F22" t="s">
        <v>141</v>
      </c>
    </row>
    <row r="23" spans="1:6" x14ac:dyDescent="0.25">
      <c r="A23">
        <v>1997</v>
      </c>
      <c r="F23" t="s">
        <v>142</v>
      </c>
    </row>
    <row r="24" spans="1:6" x14ac:dyDescent="0.25">
      <c r="A24">
        <v>1996</v>
      </c>
      <c r="F24" t="s">
        <v>143</v>
      </c>
    </row>
    <row r="25" spans="1:6" x14ac:dyDescent="0.25">
      <c r="A25">
        <v>1995</v>
      </c>
      <c r="F25" t="s">
        <v>144</v>
      </c>
    </row>
    <row r="26" spans="1:6" x14ac:dyDescent="0.25">
      <c r="A26">
        <v>1994</v>
      </c>
      <c r="F26" t="s">
        <v>145</v>
      </c>
    </row>
    <row r="27" spans="1:6" x14ac:dyDescent="0.25">
      <c r="A27">
        <v>1993</v>
      </c>
      <c r="F27" t="s">
        <v>146</v>
      </c>
    </row>
    <row r="28" spans="1:6" x14ac:dyDescent="0.25">
      <c r="A28">
        <v>1992</v>
      </c>
      <c r="F28" t="s">
        <v>147</v>
      </c>
    </row>
    <row r="29" spans="1:6" x14ac:dyDescent="0.25">
      <c r="A29">
        <v>1991</v>
      </c>
      <c r="F29" t="s">
        <v>148</v>
      </c>
    </row>
    <row r="30" spans="1:6" x14ac:dyDescent="0.25">
      <c r="A30">
        <v>1990</v>
      </c>
      <c r="F30" t="s">
        <v>149</v>
      </c>
    </row>
    <row r="31" spans="1:6" x14ac:dyDescent="0.25">
      <c r="F31" t="s">
        <v>150</v>
      </c>
    </row>
    <row r="32" spans="1:6" x14ac:dyDescent="0.25">
      <c r="F32" t="s">
        <v>151</v>
      </c>
    </row>
    <row r="33" spans="6:6" x14ac:dyDescent="0.25">
      <c r="F33" t="s">
        <v>152</v>
      </c>
    </row>
    <row r="34" spans="6:6" x14ac:dyDescent="0.25">
      <c r="F34" t="s">
        <v>153</v>
      </c>
    </row>
    <row r="35" spans="6:6" x14ac:dyDescent="0.25">
      <c r="F35" t="s">
        <v>154</v>
      </c>
    </row>
    <row r="36" spans="6:6" x14ac:dyDescent="0.25">
      <c r="F36" t="s">
        <v>155</v>
      </c>
    </row>
    <row r="37" spans="6:6" x14ac:dyDescent="0.25">
      <c r="F37" t="s">
        <v>156</v>
      </c>
    </row>
    <row r="38" spans="6:6" x14ac:dyDescent="0.25">
      <c r="F38" t="s">
        <v>157</v>
      </c>
    </row>
    <row r="39" spans="6:6" x14ac:dyDescent="0.25">
      <c r="F39" t="s">
        <v>158</v>
      </c>
    </row>
    <row r="40" spans="6:6" x14ac:dyDescent="0.25">
      <c r="F40" t="s">
        <v>159</v>
      </c>
    </row>
    <row r="41" spans="6:6" x14ac:dyDescent="0.25">
      <c r="F41" t="s">
        <v>160</v>
      </c>
    </row>
    <row r="42" spans="6:6" x14ac:dyDescent="0.25">
      <c r="F42" t="s">
        <v>161</v>
      </c>
    </row>
    <row r="43" spans="6:6" x14ac:dyDescent="0.25">
      <c r="F43" t="s">
        <v>162</v>
      </c>
    </row>
    <row r="44" spans="6:6" x14ac:dyDescent="0.25">
      <c r="F44" t="s">
        <v>163</v>
      </c>
    </row>
    <row r="45" spans="6:6" x14ac:dyDescent="0.25">
      <c r="F45" t="s">
        <v>164</v>
      </c>
    </row>
    <row r="46" spans="6:6" x14ac:dyDescent="0.25">
      <c r="F46" t="s">
        <v>165</v>
      </c>
    </row>
    <row r="47" spans="6:6" x14ac:dyDescent="0.25">
      <c r="F47" t="s">
        <v>166</v>
      </c>
    </row>
  </sheetData>
  <sheetProtection algorithmName="SHA-512" hashValue="tebE1SG+d9fyddv3Wt/hloNGCPnKvDXAdJPAxUN52Nbgv+5tLYZGqoauE5DO1ys9DBehnVMSchGL2Mr0TlaWSA==" saltValue="c+6fYE3VzxxTVfKQR38hDg==" spinCount="100000" sheet="1" objects="1" scenarios="1"/>
  <sortState ref="A2:A30">
    <sortCondition descending="1" ref="A2:A3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2018-10-26T17:53:43+00:00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445235E009964F93632A5B1F5FE824" ma:contentTypeVersion="8" ma:contentTypeDescription="Create a new document." ma:contentTypeScope="" ma:versionID="2561cfffd45ffc4009fd72d5f9ba74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62d4bea-6953-4de6-9541-fbb924e4b9c5" xmlns:ns6="7d8dd676-26ca-4e08-b90f-b4e0026a58ac" targetNamespace="http://schemas.microsoft.com/office/2006/metadata/properties" ma:root="true" ma:fieldsID="0b766806bea8d9f305bec723c3f6385c" ns1:_="" ns2:_="" ns3:_="" ns4:_="" ns5:_="" ns6:_="">
    <xsd:import namespace="http://schemas.microsoft.com/sharepoint/v3"/>
    <xsd:import namespace="4ffa91fb-a0ff-4ac5-b2db-65c790d184a4"/>
    <xsd:import namespace="http://schemas.microsoft.com/sharepoint.v3"/>
    <xsd:import namespace="http://schemas.microsoft.com/sharepoint/v3/fields"/>
    <xsd:import namespace="562d4bea-6953-4de6-9541-fbb924e4b9c5"/>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2d4bea-6953-4de6-9541-fbb924e4b9c5"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0EE3A81-452E-45CA-94B2-1B792CC205AC}">
  <ds:schemaRefs>
    <ds:schemaRef ds:uri="http://schemas.microsoft.com/sharepoint/v3/contenttype/forms"/>
  </ds:schemaRefs>
</ds:datastoreItem>
</file>

<file path=customXml/itemProps2.xml><?xml version="1.0" encoding="utf-8"?>
<ds:datastoreItem xmlns:ds="http://schemas.openxmlformats.org/officeDocument/2006/customXml" ds:itemID="{D9AC6706-EC4E-4BCF-89E0-01F7A8DB08C4}">
  <ds:schemaRefs>
    <ds:schemaRef ds:uri="http://purl.org/dc/dcmitype/"/>
    <ds:schemaRef ds:uri="http://www.w3.org/XML/1998/namespace"/>
    <ds:schemaRef ds:uri="http://schemas.microsoft.com/office/infopath/2007/PartnerControls"/>
    <ds:schemaRef ds:uri="http://schemas.microsoft.com/office/2006/metadata/properties"/>
    <ds:schemaRef ds:uri="http://purl.org/dc/terms/"/>
    <ds:schemaRef ds:uri="http://schemas.openxmlformats.org/package/2006/metadata/core-properties"/>
    <ds:schemaRef ds:uri="7d8dd676-26ca-4e08-b90f-b4e0026a58ac"/>
    <ds:schemaRef ds:uri="http://schemas.microsoft.com/sharepoint.v3"/>
    <ds:schemaRef ds:uri="http://schemas.microsoft.com/sharepoint/v3"/>
    <ds:schemaRef ds:uri="562d4bea-6953-4de6-9541-fbb924e4b9c5"/>
    <ds:schemaRef ds:uri="http://schemas.microsoft.com/office/2006/documentManagement/types"/>
    <ds:schemaRef ds:uri="http://schemas.microsoft.com/sharepoint/v3/fields"/>
    <ds:schemaRef ds:uri="4ffa91fb-a0ff-4ac5-b2db-65c790d184a4"/>
    <ds:schemaRef ds:uri="http://purl.org/dc/elements/1.1/"/>
  </ds:schemaRefs>
</ds:datastoreItem>
</file>

<file path=customXml/itemProps3.xml><?xml version="1.0" encoding="utf-8"?>
<ds:datastoreItem xmlns:ds="http://schemas.openxmlformats.org/officeDocument/2006/customXml" ds:itemID="{A6844DF5-9419-40DB-9373-16931B5E4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62d4bea-6953-4de6-9541-fbb924e4b9c5"/>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E7931F-A463-41B0-BBAB-6B23F8DC501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Partner Info and ToC</vt:lpstr>
      <vt:lpstr>Equipment Leaks</vt:lpstr>
      <vt:lpstr>Mains</vt:lpstr>
      <vt:lpstr>Services</vt:lpstr>
      <vt:lpstr>Additional Activities</vt:lpstr>
      <vt:lpstr>references</vt:lpstr>
      <vt:lpstr>distribution_activities</vt:lpstr>
      <vt:lpstr>picklists</vt:lpstr>
      <vt:lpstr>calc_methodologies</vt:lpstr>
      <vt:lpstr>dist_addl_activities</vt:lpstr>
      <vt:lpstr>distribution_partners</vt:lpstr>
      <vt:lpstr>MAINS_CI_Plastic</vt:lpstr>
      <vt:lpstr>MAINS_CI_PS</vt:lpstr>
      <vt:lpstr>MAINS_UPS_Plastic</vt:lpstr>
      <vt:lpstr>MAINS_UPS_PS</vt:lpstr>
      <vt:lpstr>'Partner Info and ToC'!Print_Area</vt:lpstr>
      <vt:lpstr>SERVICES_CI_CU</vt:lpstr>
      <vt:lpstr>SERVICES_CI_Plastic</vt:lpstr>
      <vt:lpstr>SERVICES_CI_PS</vt:lpstr>
      <vt:lpstr>SERVICES_UPS_CU</vt:lpstr>
      <vt:lpstr>SERVICES_UPS_Plastic</vt:lpstr>
      <vt:lpstr>SERVICES_UPS_PS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Natural Gas STAR Program</dc:creator>
  <cp:keywords/>
  <dc:description/>
  <cp:lastModifiedBy>Bachman, Chris</cp:lastModifiedBy>
  <cp:revision/>
  <cp:lastPrinted>2018-12-18T16:37:36Z</cp:lastPrinted>
  <dcterms:created xsi:type="dcterms:W3CDTF">2018-04-06T15:54:18Z</dcterms:created>
  <dcterms:modified xsi:type="dcterms:W3CDTF">2018-12-19T12:54:57Z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0x010100B1445235E009964F93632A5B1F5FE824</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