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EA\OTE\DIB Assessments\Air Force - SCRM\Administration\OMB\"/>
    </mc:Choice>
  </mc:AlternateContent>
  <bookViews>
    <workbookView xWindow="0" yWindow="0" windowWidth="20490" windowHeight="8205"/>
  </bookViews>
  <sheets>
    <sheet name="Cover Page" sheetId="33" r:id="rId1"/>
    <sheet name="Table of Contents" sheetId="32" r:id="rId2"/>
    <sheet name="General Instructions" sheetId="31" r:id="rId3"/>
    <sheet name="1" sheetId="29" r:id="rId4"/>
    <sheet name="2" sheetId="28" r:id="rId5"/>
    <sheet name="3a" sheetId="1" r:id="rId6"/>
    <sheet name="3b" sheetId="3" r:id="rId7"/>
    <sheet name="3c" sheetId="7" r:id="rId8"/>
    <sheet name="3d" sheetId="8" r:id="rId9"/>
    <sheet name="3e" sheetId="9" r:id="rId10"/>
    <sheet name="3f" sheetId="10" r:id="rId11"/>
    <sheet name="3g" sheetId="12" r:id="rId12"/>
    <sheet name="3h" sheetId="13" r:id="rId13"/>
    <sheet name="3i" sheetId="14" r:id="rId14"/>
    <sheet name="3j" sheetId="15" r:id="rId15"/>
    <sheet name="3k" sheetId="37" r:id="rId16"/>
    <sheet name="4a" sheetId="4" r:id="rId17"/>
    <sheet name="4b" sheetId="5" r:id="rId18"/>
    <sheet name="5" sheetId="39" r:id="rId19"/>
    <sheet name="6" sheetId="17" r:id="rId20"/>
    <sheet name="7a" sheetId="18" r:id="rId21"/>
    <sheet name="7b" sheetId="19" r:id="rId22"/>
    <sheet name="8a" sheetId="26" r:id="rId23"/>
    <sheet name="8b" sheetId="43" r:id="rId24"/>
    <sheet name="9" sheetId="36" r:id="rId25"/>
    <sheet name="10a" sheetId="38" r:id="rId26"/>
    <sheet name="10b" sheetId="23" r:id="rId27"/>
    <sheet name="11" sheetId="20" r:id="rId28"/>
    <sheet name="12" sheetId="27" r:id="rId29"/>
    <sheet name="13" sheetId="21" r:id="rId30"/>
    <sheet name="14" sheetId="25" r:id="rId31"/>
    <sheet name="Definitions" sheetId="30" r:id="rId32"/>
    <sheet name="PSCs" sheetId="44" state="hidden" r:id="rId33"/>
    <sheet name="Lists" sheetId="2" state="hidden" r:id="rId34"/>
  </sheets>
  <externalReferences>
    <externalReference r:id="rId35"/>
  </externalReferences>
  <definedNames>
    <definedName name="AcqSus">Lists!$N$2:$N$4</definedName>
    <definedName name="ADPEquipmentSoftware">'3h'!$B$66:$B$76</definedName>
    <definedName name="AFCap">Lists!$I$2:$I$7</definedName>
    <definedName name="AgriculturalMachineryandEquipment">'3e'!$B$28:$B$33</definedName>
    <definedName name="AgriculturalSupplies" localSheetId="15">'3k'!$B$35:$B$38</definedName>
    <definedName name="AgriculturalSupplies">'3j'!$B$29:$B$31</definedName>
    <definedName name="Aircraft">'3c'!$B$7:$B$12</definedName>
    <definedName name="AircraftComponents">'3c'!$B$14:$B$24</definedName>
    <definedName name="AircraftLaunching">'3c'!$B$26:$B$31</definedName>
    <definedName name="Alarm">'3h'!$B$7:$B$11</definedName>
    <definedName name="AllAgencies">Lists!$Y$2:$Y$42</definedName>
    <definedName name="Alternates">Lists!$S$2:$S$4</definedName>
    <definedName name="Ammunitions">'3b'!$B$49:$B$79</definedName>
    <definedName name="Bearings">'3d'!$B$36:$B$38</definedName>
    <definedName name="Books">'3i'!$B$26:$B$36</definedName>
    <definedName name="Brushes">'3i'!$B$52:$B$55</definedName>
    <definedName name="Capability">Lists!$F$2:$F$6</definedName>
    <definedName name="Chemicals">'3h'!$B$55:$B$59</definedName>
    <definedName name="CleaningEquipmentandSupplies">'3i'!$B$48:$B$50</definedName>
    <definedName name="Clothing" localSheetId="15">'3k'!$B$7:$B$26</definedName>
    <definedName name="Clothing">'3j'!$B$7:$B$22</definedName>
    <definedName name="CommDef">Lists!$AS$2:$AS$5</definedName>
    <definedName name="Communications">'3g'!$B$7:$B$26</definedName>
    <definedName name="Construction">'3e'!$B$35:$B$42</definedName>
    <definedName name="ConstructionandBuildingMaterials">'3f'!$B$72:$B$80</definedName>
    <definedName name="Containers">'3i'!$B$57:$B$66</definedName>
    <definedName name="Convert">Lists!$T$2:$T$6</definedName>
    <definedName name="Country">Lists!$U$2:$U$242</definedName>
    <definedName name="Criticality">Lists!$AO$2:$AO$5</definedName>
    <definedName name="DirectIndirect">Lists!$L$2:$L$4</definedName>
    <definedName name="DirInd">Lists!$M$2:$M$5</definedName>
    <definedName name="Disruption">Lists!$AC$2:$AC$10</definedName>
    <definedName name="DisruptTime">Lists!$AK$2:$AK$7</definedName>
    <definedName name="DMSMSFreq">Lists!$AP$2:$AP$6</definedName>
    <definedName name="Electrical">'3g'!$B$28:$B$53</definedName>
    <definedName name="EngineAccessories">'3d'!$B$19:$B$29</definedName>
    <definedName name="Engines">'3d'!$B$7:$B$17</definedName>
    <definedName name="EquipFSG">Lists!$AJ$2:$AJ$23</definedName>
    <definedName name="ExportControl">Lists!$AB$2:$AB$5</definedName>
    <definedName name="FiberOptics">'3g'!$B$55:$B$65</definedName>
    <definedName name="FireControl">'3b'!$B$36:$B$47</definedName>
    <definedName name="FireFighting">'3e'!$B$63:$B$68</definedName>
    <definedName name="FoodPreparation">'3i'!$B$7:$B$12</definedName>
    <definedName name="Freq">Lists!$AH$2:$AH$5</definedName>
    <definedName name="FSG">Lists!$J$2:$J$78</definedName>
    <definedName name="Fuels" localSheetId="15">'3k'!$B$54:$B$63</definedName>
    <definedName name="Fuels">'3j'!$B$52:$B$57</definedName>
    <definedName name="Furnace">'3e'!$B$74:$B$79</definedName>
    <definedName name="Furniture">'3h'!$B$78:$B$81</definedName>
    <definedName name="GroundVehicles">'3c'!$B$61:$B$67</definedName>
    <definedName name="GuidedMissiles">'3b'!$B$81:$B$87</definedName>
    <definedName name="HandTools">'3f'!$B$28:$B$34</definedName>
    <definedName name="HardwareandAbrasives">'3f'!$B$40:$B$57</definedName>
    <definedName name="HireRetain">Lists!$O$2:$O$4</definedName>
    <definedName name="Household">'3h'!$B$83:$B$87</definedName>
    <definedName name="Impingement">Lists!$AZ$2:$AZ$6</definedName>
    <definedName name="InstrumentsandLaboratoryEquipment">'3h'!$B$26:$B$44</definedName>
    <definedName name="JVReason">Lists!$X$2:$X$11</definedName>
    <definedName name="LEvel">Lists!$BA$2:$BA$4</definedName>
    <definedName name="LightingFixturesandLamps">'3g'!$B$81:$B$86</definedName>
    <definedName name="list30">'5'!$AC$6:$AC$10</definedName>
    <definedName name="list31">'5'!$AD$6:$AD$9</definedName>
    <definedName name="list32">'5'!$AE$6:$AE$9</definedName>
    <definedName name="list34">'5'!$AF$6:$AF$35</definedName>
    <definedName name="list35">'5'!$AG$6:$AG$12</definedName>
    <definedName name="list36">'5'!$AH$6:$AH$26</definedName>
    <definedName name="list37">'5'!$AI$6:$AI$12</definedName>
    <definedName name="list38">'5'!$AJ$6:$AJ$14</definedName>
    <definedName name="list39">'5'!$AK$6:$AK$14</definedName>
    <definedName name="list43">'5'!$AL$6:$AL$9</definedName>
    <definedName name="list44">'5'!$AM$6:$AM$12</definedName>
    <definedName name="list45">'5'!$AN$6:$AN$10</definedName>
    <definedName name="list46">'5'!$AO$6:$AO$9</definedName>
    <definedName name="list47">'5'!$AP$6:$AP$9</definedName>
    <definedName name="list48">'5'!$AQ$6:$AQ$8</definedName>
    <definedName name="list49">'5'!$AR$6:$AR$19</definedName>
    <definedName name="list51">'5'!$AS$6:$AS$13</definedName>
    <definedName name="list52">'5'!$AT$6:$AT$10</definedName>
    <definedName name="list66">'5'!$AU$6:$AU$25</definedName>
    <definedName name="list67">'5'!$AV$6:$AV$14</definedName>
    <definedName name="list74">'5'!$AW$6:$AW$12</definedName>
    <definedName name="listother">'5'!$AX$6</definedName>
    <definedName name="LiveAnimals" localSheetId="15">'3k'!$B$40:$B$45</definedName>
    <definedName name="LiveAnimals">'3j'!$B$33:$B$34</definedName>
    <definedName name="Lumber">'3f'!$B$68:$B$70</definedName>
    <definedName name="MaintainTime">Lists!$P$2:$P$7</definedName>
    <definedName name="MaintenanceandRepairShopEquipment\">'3f'!$B$14:$B$26</definedName>
    <definedName name="MaterialsHandlingEquipment">'3e'!$B$44:$B$51</definedName>
    <definedName name="MeasuringTools">'3f'!$B$36:$B$38</definedName>
    <definedName name="MechanicalPower">'3d'!$B$31:$B$34</definedName>
    <definedName name="Medical">'3h'!$B$13:$B$24</definedName>
    <definedName name="MetalBars" localSheetId="15">'3k'!#REF!</definedName>
    <definedName name="MetalBars">'3j'!$B$73:$B$80</definedName>
    <definedName name="MetalworkingMachinery">'3d'!$B$44:$B$79</definedName>
    <definedName name="Miscellaneous" localSheetId="15">'3k'!#REF!</definedName>
    <definedName name="Miscellaneous">'3j'!$B$91:$B$96</definedName>
    <definedName name="MoveTime">Lists!$Q$2:$Q$8</definedName>
    <definedName name="MusicalInstruments">'3i'!$B$38:$B$42</definedName>
    <definedName name="NA">Lists!$Z$2:$Z$3</definedName>
    <definedName name="NoAddSupp">Lists!$AA$2:$AA$3</definedName>
    <definedName name="NonmetallicCrudeMaterials" localSheetId="15">'3k'!#REF!</definedName>
    <definedName name="NonmetallicCrudeMaterials">'3j'!$B$66:$B$70</definedName>
    <definedName name="NonmetallicFabricatedMaterials" localSheetId="15">'3k'!#REF!</definedName>
    <definedName name="NonmetallicFabricatedMaterials">'3j'!$B$59:$B$64</definedName>
    <definedName name="NonUS">Lists!$U$3:$U$242</definedName>
    <definedName name="Nuclear">'3b'!$B$23:$B$34</definedName>
    <definedName name="Objectives">Lists!$W$2:$W$11</definedName>
    <definedName name="OfficeMachines">'3i'!$B$14:$B$19</definedName>
    <definedName name="OfficeSuppliesandDevices">'3i'!$B$21:$B$24</definedName>
    <definedName name="Ores" localSheetId="15">'3k'!#REF!</definedName>
    <definedName name="Ores">'3j'!$B$82:$B$89</definedName>
    <definedName name="PastFut">Lists!$AF$2:$AF$5</definedName>
    <definedName name="PastFuture">Lists!$AG$2:$AG$5</definedName>
    <definedName name="PhotographicEquipment">'3h'!$B$46:$B$53</definedName>
    <definedName name="Pipe">'3f'!$B$7:$B$9</definedName>
    <definedName name="Plumbing">'3e'!$B$81:$B$84</definedName>
    <definedName name="PrefabricatedStructures">'3f'!$B$59:$B$66</definedName>
    <definedName name="PrimCritMin">Lists!$AM$2:$AM$38</definedName>
    <definedName name="PrimSecOther">Lists!$AR$2:$AR$4</definedName>
    <definedName name="_xlnm.Print_Area" localSheetId="3">'1'!$B$2:$L$42</definedName>
    <definedName name="_xlnm.Print_Area" localSheetId="25">'10a'!$B$2:$K$41</definedName>
    <definedName name="_xlnm.Print_Area" localSheetId="26">'10b'!$B$2:$H$35</definedName>
    <definedName name="_xlnm.Print_Area" localSheetId="27">'11'!$B$2:$H$39</definedName>
    <definedName name="_xlnm.Print_Area" localSheetId="28">'12'!$B$2:$M$39</definedName>
    <definedName name="_xlnm.Print_Area" localSheetId="29">'13'!$B$2:$H$50</definedName>
    <definedName name="_xlnm.Print_Area" localSheetId="30">'14'!$B$2:$D$19</definedName>
    <definedName name="_xlnm.Print_Area" localSheetId="4">'2'!$B$2:$K$48</definedName>
    <definedName name="_xlnm.Print_Area" localSheetId="5">'3a'!$B$1:$G$35</definedName>
    <definedName name="_xlnm.Print_Area" localSheetId="6">'3b'!$B$2:$L$90</definedName>
    <definedName name="_xlnm.Print_Area" localSheetId="7">'3c'!$B$2:$L$86</definedName>
    <definedName name="_xlnm.Print_Area" localSheetId="8">'3d'!$B$2:$L$89</definedName>
    <definedName name="_xlnm.Print_Area" localSheetId="9">'3e'!$B$2:$L$91</definedName>
    <definedName name="_xlnm.Print_Area" localSheetId="10">'3f'!$B$2:$L$83</definedName>
    <definedName name="_xlnm.Print_Area" localSheetId="11">'3g'!$B$2:$L$89</definedName>
    <definedName name="_xlnm.Print_Area" localSheetId="12">'3h'!$B$2:$L$90</definedName>
    <definedName name="_xlnm.Print_Area" localSheetId="13">'3i'!$B$2:$L$79</definedName>
    <definedName name="_xlnm.Print_Area" localSheetId="14">'3j'!$B$2:$L$99</definedName>
    <definedName name="_xlnm.Print_Area" localSheetId="15">'3k'!$B$2:$H$66</definedName>
    <definedName name="_xlnm.Print_Area" localSheetId="16">'4a'!$B$2:$M$50</definedName>
    <definedName name="_xlnm.Print_Area" localSheetId="17">'4b'!$B$2:$L$34</definedName>
    <definedName name="_xlnm.Print_Area" localSheetId="18">'5'!$B$2:$I$37</definedName>
    <definedName name="_xlnm.Print_Area" localSheetId="19">'6'!$B$2:$J$50</definedName>
    <definedName name="_xlnm.Print_Area" localSheetId="20">'7a'!$B$2:$H$50</definedName>
    <definedName name="_xlnm.Print_Area" localSheetId="21">'7b'!$B$3:$K$182</definedName>
    <definedName name="_xlnm.Print_Area" localSheetId="22">'8a'!$B$2:$Q$51</definedName>
    <definedName name="_xlnm.Print_Area" localSheetId="23">'8b'!$B$2:$M$44</definedName>
    <definedName name="_xlnm.Print_Area" localSheetId="24">'9'!$B$2:$M$66</definedName>
    <definedName name="_xlnm.Print_Area" localSheetId="0">'Cover Page'!$B$2:$B$14</definedName>
    <definedName name="_xlnm.Print_Area" localSheetId="31">Definitions!$B$2:$J$29</definedName>
    <definedName name="_xlnm.Print_Area" localSheetId="2">'General Instructions'!$B$2:$J$10</definedName>
    <definedName name="_xlnm.Print_Area" localSheetId="1">'Table of Contents'!$B$2:$I$29</definedName>
    <definedName name="ProgramSort">OFFSET(Lists!$AY$2:$AY$170,0,0,SUM(169-COUNTIF(Lists!$AY$2:$AY$170,"#NUM!")),1)</definedName>
    <definedName name="ProgramSortStart">Lists!$AY$2</definedName>
    <definedName name="ProgramUnSort">Lists!$AX$2:$AX$170</definedName>
    <definedName name="PSCSort">OFFSET(Lists!$AU$2:$AU$701,0,0,SUM(700-COUNTIF(Lists!$AU$2:$AU$701,"#NUM!")),1)</definedName>
    <definedName name="PSCSortStart">Lists!$AU$2</definedName>
    <definedName name="PSCUnSort">Lists!$AT$2:$AT$701</definedName>
    <definedName name="PubPriv">Lists!$AQ$2:$AQ$3</definedName>
    <definedName name="PumpsandCompressors">'3e'!$B$70:$B$72</definedName>
    <definedName name="Q1a_A_OnlyLoc_YN">'[1]1a'!$G$13</definedName>
    <definedName name="RailwayEquipment">'3c'!$B$55:$B$59</definedName>
    <definedName name="RecreationalandAthleticEquipment">'3i'!$B$44:$B$46</definedName>
    <definedName name="Refrigeration">'3e'!$B$57:$B$61</definedName>
    <definedName name="Resolution">Lists!$AD$2:$AD$9</definedName>
    <definedName name="RestoreTime">Lists!$AI$2:$AI$6</definedName>
    <definedName name="Rope">'3e'!$B$53:$B$55</definedName>
    <definedName name="ServCap">Lists!$G$2:$G$4</definedName>
    <definedName name="ServiceandTradeEquipment">'3d'!$B$81:$B$86</definedName>
    <definedName name="ShipandMarineEquipment">'3c'!$B$47:$B$53</definedName>
    <definedName name="Ships">'3c'!$B$33:$B$45</definedName>
    <definedName name="SoleSingle">Lists!$R$2:$R$4</definedName>
    <definedName name="SpecialIndustryMachinery">'3e'!$B$7:$B$26</definedName>
    <definedName name="State">Lists!$V$2:$V$52</definedName>
    <definedName name="Subsistence" localSheetId="15">'3k'!$B$47:$B$52</definedName>
    <definedName name="Subsistence">'3j'!$B$36:$B$50</definedName>
    <definedName name="SupplierSort">OFFSET(Lists!$AW$2:$AW$176,0,0,SUM(175-COUNTIF(Lists!$AW$2:$AW$176,"#NUM!")),1)</definedName>
    <definedName name="SupplierSortStart">Lists!$AW$2</definedName>
    <definedName name="SupplierUnsort">Lists!$AV$2:$AV$176</definedName>
    <definedName name="Textiles">'3i'!$B$68:$B$76</definedName>
    <definedName name="TiresandTubes">'3c'!$B$80:$B$83</definedName>
    <definedName name="Toiletries" localSheetId="15">'3k'!$B$28:$B$33</definedName>
    <definedName name="Toiletries">'3j'!$B$24:$B$27</definedName>
    <definedName name="Tractors">'3c'!$B$69:$B$71</definedName>
    <definedName name="TrainingAidsandDevices">'3h'!$B$61:$B$64</definedName>
    <definedName name="Transpo">Lists!$AE$2:$AE$7</definedName>
    <definedName name="USGCap">Lists!$H$2:$H$12</definedName>
    <definedName name="Valves">'3f'!$B$11:$B$12</definedName>
    <definedName name="VehicularEquipment">'3c'!$B$73:$B$78</definedName>
    <definedName name="WaterPurification">'3e'!$B$86:$B$88</definedName>
    <definedName name="Weapons">'3b'!$B$7:$B$21</definedName>
    <definedName name="WhoPaid">Lists!$AN$2:$AN$6</definedName>
    <definedName name="WoodworkingMachinery">'3d'!$B$40:$B$42</definedName>
    <definedName name="YearType">Lists!$BB$2:$BB$3</definedName>
    <definedName name="YesNo">Lists!$B$2:$B$3</definedName>
    <definedName name="YesNoBothUnk">Lists!$D$2:$D$6</definedName>
    <definedName name="YesNoNA">Lists!$E$2:$E$4</definedName>
    <definedName name="YesNoUnk">Lists!$C$2:$C$4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A4" i="2" l="1"/>
  <c r="BA3" i="2"/>
  <c r="BA2" i="2"/>
  <c r="AY2" i="2" a="1"/>
  <c r="AX170" i="2"/>
  <c r="AX169" i="2"/>
  <c r="AX168" i="2"/>
  <c r="AX167" i="2"/>
  <c r="AX166" i="2"/>
  <c r="AX165" i="2"/>
  <c r="AX164" i="2"/>
  <c r="AX163" i="2"/>
  <c r="AX162" i="2"/>
  <c r="AX161" i="2"/>
  <c r="AX160" i="2"/>
  <c r="AX159" i="2"/>
  <c r="AX158" i="2"/>
  <c r="AX157" i="2"/>
  <c r="AX156" i="2"/>
  <c r="AX155" i="2"/>
  <c r="AX154" i="2"/>
  <c r="AX153" i="2"/>
  <c r="AX152" i="2"/>
  <c r="AX151" i="2"/>
  <c r="AX150" i="2"/>
  <c r="AX149" i="2"/>
  <c r="AX148" i="2"/>
  <c r="AX147" i="2"/>
  <c r="AX146" i="2"/>
  <c r="AX145" i="2"/>
  <c r="AX144" i="2"/>
  <c r="AX143" i="2"/>
  <c r="AX142" i="2"/>
  <c r="AX141" i="2"/>
  <c r="AX140" i="2"/>
  <c r="AX139" i="2"/>
  <c r="AX138" i="2"/>
  <c r="AX137" i="2"/>
  <c r="AX136" i="2"/>
  <c r="AX135" i="2"/>
  <c r="AX134" i="2"/>
  <c r="AX133" i="2"/>
  <c r="AX132" i="2"/>
  <c r="AX131" i="2"/>
  <c r="AX130" i="2"/>
  <c r="AX129" i="2"/>
  <c r="AX128" i="2"/>
  <c r="AX127" i="2"/>
  <c r="AX126" i="2"/>
  <c r="AX125" i="2"/>
  <c r="AX124" i="2"/>
  <c r="AX123" i="2"/>
  <c r="AX122" i="2"/>
  <c r="AX121" i="2"/>
  <c r="AX120" i="2"/>
  <c r="AX119" i="2"/>
  <c r="AX118" i="2"/>
  <c r="AX117" i="2"/>
  <c r="AX116" i="2"/>
  <c r="AX115" i="2"/>
  <c r="AX114" i="2"/>
  <c r="AX113" i="2"/>
  <c r="AX112" i="2"/>
  <c r="AX111" i="2"/>
  <c r="AX110" i="2"/>
  <c r="AX109" i="2"/>
  <c r="AX108" i="2"/>
  <c r="AX107" i="2"/>
  <c r="AX106" i="2"/>
  <c r="AX105" i="2"/>
  <c r="AX104" i="2"/>
  <c r="AX103" i="2"/>
  <c r="AX102" i="2"/>
  <c r="AX101" i="2"/>
  <c r="AX100" i="2"/>
  <c r="AX99" i="2"/>
  <c r="AX98" i="2"/>
  <c r="AX97" i="2"/>
  <c r="AX96" i="2"/>
  <c r="AX95" i="2"/>
  <c r="AX94" i="2"/>
  <c r="AX93" i="2"/>
  <c r="AX92" i="2"/>
  <c r="AX91" i="2"/>
  <c r="AX90" i="2"/>
  <c r="AX89" i="2"/>
  <c r="AX88" i="2"/>
  <c r="AX87" i="2"/>
  <c r="AX86" i="2"/>
  <c r="AX85" i="2"/>
  <c r="AX84" i="2"/>
  <c r="AX83" i="2"/>
  <c r="AX82" i="2"/>
  <c r="AX81" i="2"/>
  <c r="AX80" i="2"/>
  <c r="AX79" i="2"/>
  <c r="AX78" i="2"/>
  <c r="AX77" i="2"/>
  <c r="AX76" i="2"/>
  <c r="AX75" i="2"/>
  <c r="AX74" i="2"/>
  <c r="AX73" i="2"/>
  <c r="AX72" i="2"/>
  <c r="AX71" i="2"/>
  <c r="AX70" i="2"/>
  <c r="AX69" i="2"/>
  <c r="AX68" i="2"/>
  <c r="AX67" i="2"/>
  <c r="AX66" i="2"/>
  <c r="AX65" i="2"/>
  <c r="AX64" i="2"/>
  <c r="AX63" i="2"/>
  <c r="AX62" i="2"/>
  <c r="AX61" i="2"/>
  <c r="AX60" i="2"/>
  <c r="AX59" i="2"/>
  <c r="AX58" i="2"/>
  <c r="AX57" i="2"/>
  <c r="AX56" i="2"/>
  <c r="AX55" i="2"/>
  <c r="AX54" i="2"/>
  <c r="AX53" i="2"/>
  <c r="AX52" i="2"/>
  <c r="AX51" i="2"/>
  <c r="AX50" i="2"/>
  <c r="AX49" i="2"/>
  <c r="AX48" i="2"/>
  <c r="AX47" i="2"/>
  <c r="AX46" i="2"/>
  <c r="AX45" i="2"/>
  <c r="AX44" i="2"/>
  <c r="AX43" i="2"/>
  <c r="AX42" i="2"/>
  <c r="AX41" i="2"/>
  <c r="AX40" i="2"/>
  <c r="AX39" i="2"/>
  <c r="AX38" i="2"/>
  <c r="AX37" i="2"/>
  <c r="AX36" i="2"/>
  <c r="AX35" i="2"/>
  <c r="AX34" i="2"/>
  <c r="AX33" i="2"/>
  <c r="AX32" i="2"/>
  <c r="AX31" i="2"/>
  <c r="AX30" i="2"/>
  <c r="AX29" i="2"/>
  <c r="AX28" i="2"/>
  <c r="AX27" i="2"/>
  <c r="AX26" i="2"/>
  <c r="AX25" i="2"/>
  <c r="AX24" i="2"/>
  <c r="AX23" i="2"/>
  <c r="AX22" i="2"/>
  <c r="AX21" i="2"/>
  <c r="AX20" i="2"/>
  <c r="AX19" i="2"/>
  <c r="AX18" i="2"/>
  <c r="AX17" i="2"/>
  <c r="AX16" i="2"/>
  <c r="AX15" i="2"/>
  <c r="AX14" i="2"/>
  <c r="AX12" i="2"/>
  <c r="AX11" i="2"/>
  <c r="AX10" i="2"/>
  <c r="AX9" i="2"/>
  <c r="AX8" i="2"/>
  <c r="AX7" i="2"/>
  <c r="AX5" i="2"/>
  <c r="AX4" i="2"/>
  <c r="AX3" i="2"/>
  <c r="AX2" i="2"/>
  <c r="M170" i="44"/>
  <c r="M169" i="44"/>
  <c r="M168" i="44"/>
  <c r="M167" i="44"/>
  <c r="M166" i="44"/>
  <c r="M165" i="44"/>
  <c r="M164" i="44"/>
  <c r="M163" i="44"/>
  <c r="M162" i="44"/>
  <c r="M161" i="44"/>
  <c r="M160" i="44"/>
  <c r="M159" i="44"/>
  <c r="M158" i="44"/>
  <c r="M157" i="44"/>
  <c r="M156" i="44"/>
  <c r="M155" i="44"/>
  <c r="M154" i="44"/>
  <c r="M153" i="44"/>
  <c r="M152" i="44"/>
  <c r="M151" i="44"/>
  <c r="M150" i="44"/>
  <c r="M149" i="44"/>
  <c r="M148" i="44"/>
  <c r="M147" i="44"/>
  <c r="M146" i="44"/>
  <c r="M145" i="44"/>
  <c r="M144" i="44"/>
  <c r="M143" i="44"/>
  <c r="M142" i="44"/>
  <c r="M141" i="44"/>
  <c r="M140" i="44"/>
  <c r="M139" i="44"/>
  <c r="M138" i="44"/>
  <c r="M137" i="44"/>
  <c r="M136" i="44"/>
  <c r="M135" i="44"/>
  <c r="M134" i="44"/>
  <c r="M133" i="44"/>
  <c r="M132" i="44"/>
  <c r="M131" i="44"/>
  <c r="M130" i="44"/>
  <c r="M129" i="44"/>
  <c r="M128" i="44"/>
  <c r="M127" i="44"/>
  <c r="M126" i="44"/>
  <c r="M125" i="44"/>
  <c r="M124" i="44"/>
  <c r="M123" i="44"/>
  <c r="M122" i="44"/>
  <c r="M121" i="44"/>
  <c r="M120" i="44"/>
  <c r="M119" i="44"/>
  <c r="M118" i="44"/>
  <c r="M117" i="44"/>
  <c r="M116" i="44"/>
  <c r="M115" i="44"/>
  <c r="M114" i="44"/>
  <c r="M113" i="44"/>
  <c r="M112" i="44"/>
  <c r="M111" i="44"/>
  <c r="M110" i="44"/>
  <c r="M109" i="44"/>
  <c r="M108" i="44"/>
  <c r="M107" i="44"/>
  <c r="M106" i="44"/>
  <c r="M105" i="44"/>
  <c r="M104" i="44"/>
  <c r="M103" i="44"/>
  <c r="M102" i="44"/>
  <c r="M101" i="44"/>
  <c r="M100" i="44"/>
  <c r="M99" i="44"/>
  <c r="M98" i="44"/>
  <c r="M97" i="44"/>
  <c r="M96" i="44"/>
  <c r="M95" i="44"/>
  <c r="M94" i="44"/>
  <c r="M93" i="44"/>
  <c r="M92" i="44"/>
  <c r="M91" i="44"/>
  <c r="M90" i="44"/>
  <c r="M89" i="44"/>
  <c r="M88" i="44"/>
  <c r="M87" i="44"/>
  <c r="M86" i="44"/>
  <c r="M85" i="44"/>
  <c r="M84" i="44"/>
  <c r="M83" i="44"/>
  <c r="M82" i="44"/>
  <c r="M81" i="44"/>
  <c r="M80" i="44"/>
  <c r="M79" i="44"/>
  <c r="M78" i="44"/>
  <c r="M77" i="44"/>
  <c r="M76" i="44"/>
  <c r="M75" i="44"/>
  <c r="M74" i="44"/>
  <c r="M73" i="44"/>
  <c r="M72" i="44"/>
  <c r="M71" i="44"/>
  <c r="M70" i="44"/>
  <c r="M69" i="44"/>
  <c r="M68" i="44"/>
  <c r="M67" i="44"/>
  <c r="M66" i="44"/>
  <c r="M65" i="44"/>
  <c r="M64" i="44"/>
  <c r="M63" i="44"/>
  <c r="M62" i="44"/>
  <c r="M61" i="44"/>
  <c r="M60" i="44"/>
  <c r="M59" i="44"/>
  <c r="M58" i="44"/>
  <c r="M57" i="44"/>
  <c r="M56" i="44"/>
  <c r="M55" i="44"/>
  <c r="M54" i="44"/>
  <c r="M53" i="44"/>
  <c r="M52" i="44"/>
  <c r="M51" i="44"/>
  <c r="M50" i="44"/>
  <c r="M49" i="44"/>
  <c r="M48" i="44"/>
  <c r="M47" i="44"/>
  <c r="M46" i="44"/>
  <c r="M45" i="44"/>
  <c r="M44" i="44"/>
  <c r="M43" i="44"/>
  <c r="M42" i="44"/>
  <c r="M41" i="44"/>
  <c r="M40" i="44"/>
  <c r="M39" i="44"/>
  <c r="M38" i="44"/>
  <c r="M37" i="44"/>
  <c r="M36" i="44"/>
  <c r="M35" i="44"/>
  <c r="M34" i="44"/>
  <c r="M33" i="44"/>
  <c r="M32" i="44"/>
  <c r="M31" i="44"/>
  <c r="M30" i="44"/>
  <c r="M29" i="44"/>
  <c r="M28" i="44"/>
  <c r="M27" i="44"/>
  <c r="M26" i="44"/>
  <c r="M25" i="44"/>
  <c r="M24" i="44"/>
  <c r="M23" i="44"/>
  <c r="M22" i="44"/>
  <c r="M21" i="44"/>
  <c r="M20" i="44"/>
  <c r="M19" i="44"/>
  <c r="M18" i="44"/>
  <c r="M17" i="44"/>
  <c r="M16" i="44"/>
  <c r="M15" i="44"/>
  <c r="M14" i="44"/>
  <c r="M13" i="44"/>
  <c r="AX13" i="2" s="1"/>
  <c r="M12" i="44"/>
  <c r="M11" i="44"/>
  <c r="M10" i="44"/>
  <c r="M9" i="44"/>
  <c r="M8" i="44"/>
  <c r="M7" i="44"/>
  <c r="M6" i="44"/>
  <c r="AX6" i="2" s="1"/>
  <c r="M5" i="44"/>
  <c r="M4" i="44"/>
  <c r="M3" i="44"/>
  <c r="M2" i="44"/>
  <c r="L170" i="44"/>
  <c r="L169" i="44"/>
  <c r="L168" i="44"/>
  <c r="L167" i="44"/>
  <c r="L166" i="44"/>
  <c r="L165" i="44"/>
  <c r="L164" i="44"/>
  <c r="L163" i="44"/>
  <c r="L162" i="44"/>
  <c r="L161" i="44"/>
  <c r="L160" i="44"/>
  <c r="L159" i="44"/>
  <c r="L158" i="44"/>
  <c r="L157" i="44"/>
  <c r="L156" i="44"/>
  <c r="L155" i="44"/>
  <c r="L154" i="44"/>
  <c r="L153" i="44"/>
  <c r="L152" i="44"/>
  <c r="L151" i="44"/>
  <c r="AW2" i="2" a="1"/>
  <c r="AV2" i="2"/>
  <c r="AV3" i="2"/>
  <c r="AV4" i="2"/>
  <c r="AV5" i="2"/>
  <c r="AV6" i="2"/>
  <c r="AV7" i="2"/>
  <c r="AV8" i="2"/>
  <c r="AV9" i="2"/>
  <c r="AV10" i="2"/>
  <c r="AV11" i="2"/>
  <c r="AV12" i="2"/>
  <c r="AV13" i="2"/>
  <c r="AV14" i="2"/>
  <c r="AV15" i="2"/>
  <c r="AV16" i="2"/>
  <c r="AV17" i="2"/>
  <c r="AV18" i="2"/>
  <c r="AV19" i="2"/>
  <c r="AV20" i="2"/>
  <c r="AV21" i="2"/>
  <c r="AV22" i="2"/>
  <c r="AV23" i="2"/>
  <c r="AV24" i="2"/>
  <c r="AV25" i="2"/>
  <c r="AV26" i="2"/>
  <c r="AV27" i="2"/>
  <c r="AV28" i="2"/>
  <c r="AV29" i="2"/>
  <c r="AV30" i="2"/>
  <c r="AV31" i="2"/>
  <c r="AV32" i="2"/>
  <c r="AV33" i="2"/>
  <c r="AV34" i="2"/>
  <c r="AV35" i="2"/>
  <c r="AV36" i="2"/>
  <c r="AV37" i="2"/>
  <c r="AV38" i="2"/>
  <c r="AV39" i="2"/>
  <c r="AV40" i="2"/>
  <c r="AV41" i="2"/>
  <c r="AV42" i="2"/>
  <c r="AV43" i="2"/>
  <c r="AV44" i="2"/>
  <c r="AV45" i="2"/>
  <c r="AV46" i="2"/>
  <c r="AV47" i="2"/>
  <c r="AV48" i="2"/>
  <c r="AV49" i="2"/>
  <c r="AV50" i="2"/>
  <c r="AV51" i="2"/>
  <c r="AV52" i="2"/>
  <c r="AV53" i="2"/>
  <c r="AV54" i="2"/>
  <c r="AV55" i="2"/>
  <c r="AV56" i="2"/>
  <c r="AV57" i="2"/>
  <c r="AV58" i="2"/>
  <c r="AV59" i="2"/>
  <c r="AV60" i="2"/>
  <c r="AV61" i="2"/>
  <c r="AV62" i="2"/>
  <c r="AV63" i="2"/>
  <c r="AV64" i="2"/>
  <c r="AV65" i="2"/>
  <c r="AV66" i="2"/>
  <c r="AV67" i="2"/>
  <c r="AV68" i="2"/>
  <c r="AV69" i="2"/>
  <c r="AV70" i="2"/>
  <c r="AV71" i="2"/>
  <c r="AV72" i="2"/>
  <c r="AV73" i="2"/>
  <c r="AV74" i="2"/>
  <c r="AV75" i="2"/>
  <c r="AV76" i="2"/>
  <c r="AV77" i="2"/>
  <c r="AV78" i="2"/>
  <c r="AV79" i="2"/>
  <c r="AV80" i="2"/>
  <c r="AV81" i="2"/>
  <c r="AV82" i="2"/>
  <c r="AV83" i="2"/>
  <c r="AV84" i="2"/>
  <c r="AV85" i="2"/>
  <c r="AV86" i="2"/>
  <c r="AV87" i="2"/>
  <c r="AV88" i="2"/>
  <c r="AV89" i="2"/>
  <c r="AV90" i="2"/>
  <c r="AV91" i="2"/>
  <c r="AV92" i="2"/>
  <c r="AV93" i="2"/>
  <c r="AV94" i="2"/>
  <c r="AV95" i="2"/>
  <c r="AV96" i="2"/>
  <c r="AV97" i="2"/>
  <c r="AV98" i="2"/>
  <c r="AV99" i="2"/>
  <c r="AV100" i="2"/>
  <c r="AV101" i="2"/>
  <c r="AV102" i="2"/>
  <c r="AV103" i="2"/>
  <c r="AV104" i="2"/>
  <c r="AV105" i="2"/>
  <c r="AV106" i="2"/>
  <c r="AV107" i="2"/>
  <c r="AV108" i="2"/>
  <c r="AV109" i="2"/>
  <c r="AV110" i="2"/>
  <c r="AV111" i="2"/>
  <c r="AV112" i="2"/>
  <c r="AV113" i="2"/>
  <c r="AV114" i="2"/>
  <c r="AV115" i="2"/>
  <c r="AV116" i="2"/>
  <c r="AV117" i="2"/>
  <c r="AV118" i="2"/>
  <c r="AV119" i="2"/>
  <c r="AV120" i="2"/>
  <c r="AV121" i="2"/>
  <c r="AV122" i="2"/>
  <c r="AV123" i="2"/>
  <c r="AV124" i="2"/>
  <c r="AV125" i="2"/>
  <c r="AV126" i="2"/>
  <c r="AV127" i="2"/>
  <c r="AV128" i="2"/>
  <c r="AV129" i="2"/>
  <c r="AV130" i="2"/>
  <c r="AV131" i="2"/>
  <c r="AV132" i="2"/>
  <c r="AV133" i="2"/>
  <c r="AV134" i="2"/>
  <c r="AV135" i="2"/>
  <c r="AV136" i="2"/>
  <c r="AV137" i="2"/>
  <c r="AV138" i="2"/>
  <c r="AV139" i="2"/>
  <c r="AV140" i="2"/>
  <c r="AV141" i="2"/>
  <c r="AV142" i="2"/>
  <c r="AV143" i="2"/>
  <c r="AV144" i="2"/>
  <c r="AV145" i="2"/>
  <c r="AV146" i="2"/>
  <c r="AV147" i="2"/>
  <c r="AV148" i="2"/>
  <c r="AV149" i="2"/>
  <c r="AV150" i="2"/>
  <c r="AV151" i="2"/>
  <c r="AV152" i="2"/>
  <c r="AV153" i="2"/>
  <c r="AV154" i="2"/>
  <c r="AV155" i="2"/>
  <c r="AV156" i="2"/>
  <c r="AV157" i="2"/>
  <c r="AV158" i="2"/>
  <c r="AV159" i="2"/>
  <c r="AV160" i="2"/>
  <c r="AV161" i="2"/>
  <c r="AV162" i="2"/>
  <c r="AV163" i="2"/>
  <c r="AV164" i="2"/>
  <c r="AV165" i="2"/>
  <c r="AV166" i="2"/>
  <c r="AV167" i="2"/>
  <c r="AV168" i="2"/>
  <c r="AV169" i="2"/>
  <c r="AV170" i="2"/>
  <c r="AV171" i="2"/>
  <c r="AV172" i="2"/>
  <c r="AV173" i="2"/>
  <c r="AV174" i="2"/>
  <c r="AV175" i="2"/>
  <c r="AV176" i="2"/>
  <c r="F634" i="44"/>
  <c r="F633" i="44"/>
  <c r="F632" i="44"/>
  <c r="F631" i="44"/>
  <c r="F630" i="44"/>
  <c r="F629" i="44"/>
  <c r="F628" i="44"/>
  <c r="F627" i="44"/>
  <c r="F626" i="44"/>
  <c r="F701" i="44"/>
  <c r="F700" i="44"/>
  <c r="F699" i="44"/>
  <c r="F698" i="44"/>
  <c r="F697" i="44"/>
  <c r="F696" i="44"/>
  <c r="F695" i="44"/>
  <c r="F694" i="44"/>
  <c r="F693" i="44"/>
  <c r="F692" i="44"/>
  <c r="F691" i="44"/>
  <c r="F690" i="44"/>
  <c r="F689" i="44"/>
  <c r="F688" i="44"/>
  <c r="F687" i="44"/>
  <c r="F686" i="44"/>
  <c r="F685" i="44"/>
  <c r="F684" i="44"/>
  <c r="F683" i="44"/>
  <c r="F682" i="44"/>
  <c r="F681" i="44"/>
  <c r="F680" i="44"/>
  <c r="F679" i="44"/>
  <c r="F678" i="44"/>
  <c r="F677" i="44"/>
  <c r="F676" i="44"/>
  <c r="F675" i="44"/>
  <c r="F674" i="44"/>
  <c r="F673" i="44"/>
  <c r="F672" i="44"/>
  <c r="F671" i="44"/>
  <c r="F670" i="44"/>
  <c r="F669" i="44"/>
  <c r="F668" i="44"/>
  <c r="F667" i="44"/>
  <c r="F666" i="44"/>
  <c r="F665" i="44"/>
  <c r="F664" i="44"/>
  <c r="F663" i="44"/>
  <c r="F662" i="44"/>
  <c r="F661" i="44"/>
  <c r="F660" i="44"/>
  <c r="F659" i="44"/>
  <c r="F658" i="44"/>
  <c r="F657" i="44"/>
  <c r="F656" i="44"/>
  <c r="F655" i="44"/>
  <c r="F654" i="44"/>
  <c r="F653" i="44"/>
  <c r="F652" i="44"/>
  <c r="F651" i="44"/>
  <c r="F650" i="44"/>
  <c r="F649" i="44"/>
  <c r="F648" i="44"/>
  <c r="F647" i="44"/>
  <c r="F646" i="44"/>
  <c r="F645" i="44"/>
  <c r="F644" i="44"/>
  <c r="F643" i="44"/>
  <c r="F642" i="44"/>
  <c r="F641" i="44"/>
  <c r="F640" i="44"/>
  <c r="F639" i="44"/>
  <c r="F638" i="44"/>
  <c r="F637" i="44"/>
  <c r="F636" i="44"/>
  <c r="F635" i="44"/>
  <c r="F625" i="44"/>
  <c r="F624" i="44"/>
  <c r="F623" i="44"/>
  <c r="F622" i="44"/>
  <c r="F621" i="44"/>
  <c r="F620" i="44"/>
  <c r="F619" i="44"/>
  <c r="F618" i="44"/>
  <c r="F617" i="44"/>
  <c r="F616" i="44"/>
  <c r="F615" i="44"/>
  <c r="F614" i="44"/>
  <c r="F613" i="44"/>
  <c r="F612" i="44"/>
  <c r="F611" i="44"/>
  <c r="F610" i="44"/>
  <c r="F609" i="44"/>
  <c r="F608" i="44"/>
  <c r="F607" i="44"/>
  <c r="F606" i="44"/>
  <c r="F605" i="44"/>
  <c r="F604" i="44"/>
  <c r="F603" i="44"/>
  <c r="F602" i="44"/>
  <c r="F601" i="44"/>
  <c r="F600" i="44"/>
  <c r="F599" i="44"/>
  <c r="F598" i="44"/>
  <c r="F597" i="44"/>
  <c r="F596" i="44"/>
  <c r="F595" i="44"/>
  <c r="F594" i="44"/>
  <c r="F593" i="44"/>
  <c r="F592" i="44"/>
  <c r="F591" i="44"/>
  <c r="F590" i="44"/>
  <c r="F589" i="44"/>
  <c r="F588" i="44"/>
  <c r="F587" i="44"/>
  <c r="F586" i="44"/>
  <c r="F585" i="44"/>
  <c r="F584" i="44"/>
  <c r="F583" i="44"/>
  <c r="F582" i="44"/>
  <c r="F581" i="44"/>
  <c r="F580" i="44"/>
  <c r="F579" i="44"/>
  <c r="F578" i="44"/>
  <c r="F577" i="44"/>
  <c r="F576" i="44"/>
  <c r="F575" i="44"/>
  <c r="F574" i="44"/>
  <c r="F573" i="44"/>
  <c r="F572" i="44"/>
  <c r="F571" i="44"/>
  <c r="F570" i="44"/>
  <c r="F569" i="44"/>
  <c r="F568" i="44"/>
  <c r="F567" i="44"/>
  <c r="F566" i="44"/>
  <c r="F565" i="44"/>
  <c r="F564" i="44"/>
  <c r="F563" i="44"/>
  <c r="F562" i="44"/>
  <c r="F561" i="44"/>
  <c r="F560" i="44"/>
  <c r="F559" i="44"/>
  <c r="F558" i="44"/>
  <c r="F557" i="44"/>
  <c r="F556" i="44"/>
  <c r="F555" i="44"/>
  <c r="F554" i="44"/>
  <c r="F553" i="44"/>
  <c r="F552" i="44"/>
  <c r="F551" i="44"/>
  <c r="F550" i="44"/>
  <c r="F549" i="44"/>
  <c r="F548" i="44"/>
  <c r="F547" i="44"/>
  <c r="F546" i="44"/>
  <c r="F543" i="44"/>
  <c r="F545" i="44"/>
  <c r="F544" i="44"/>
  <c r="F542" i="44"/>
  <c r="F541" i="44"/>
  <c r="F540" i="44"/>
  <c r="F539" i="44"/>
  <c r="F538" i="44"/>
  <c r="F537" i="44"/>
  <c r="F536" i="44"/>
  <c r="F535" i="44"/>
  <c r="F534" i="44"/>
  <c r="F533" i="44"/>
  <c r="F532" i="44"/>
  <c r="F531" i="44"/>
  <c r="F530" i="44"/>
  <c r="F529" i="44"/>
  <c r="F528" i="44"/>
  <c r="F527" i="44"/>
  <c r="F526" i="44"/>
  <c r="F525" i="44"/>
  <c r="F524" i="44"/>
  <c r="F523" i="44"/>
  <c r="F522" i="44"/>
  <c r="F521" i="44"/>
  <c r="F520" i="44"/>
  <c r="F519" i="44"/>
  <c r="F518" i="44"/>
  <c r="F517" i="44"/>
  <c r="F516" i="44"/>
  <c r="F515" i="44"/>
  <c r="F514" i="44"/>
  <c r="F513" i="44"/>
  <c r="F512" i="44"/>
  <c r="F511" i="44"/>
  <c r="F510" i="44"/>
  <c r="F509" i="44"/>
  <c r="F508" i="44"/>
  <c r="F507" i="44"/>
  <c r="F506" i="44"/>
  <c r="F505" i="44"/>
  <c r="F504" i="44"/>
  <c r="F503" i="44"/>
  <c r="F502" i="44"/>
  <c r="F501" i="44"/>
  <c r="F500" i="44"/>
  <c r="F499" i="44"/>
  <c r="F498" i="44"/>
  <c r="F497" i="44"/>
  <c r="F496" i="44"/>
  <c r="F495" i="44"/>
  <c r="F494" i="44"/>
  <c r="F493" i="44"/>
  <c r="F492" i="44"/>
  <c r="F491" i="44"/>
  <c r="F490" i="44"/>
  <c r="F489" i="44"/>
  <c r="F488" i="44"/>
  <c r="F487" i="44"/>
  <c r="F486" i="44"/>
  <c r="F485" i="44"/>
  <c r="F484" i="44"/>
  <c r="F483" i="44"/>
  <c r="F482" i="44"/>
  <c r="F481" i="44"/>
  <c r="F480" i="44"/>
  <c r="F479" i="44"/>
  <c r="F478" i="44"/>
  <c r="F477" i="44"/>
  <c r="F476" i="44"/>
  <c r="F475" i="44"/>
  <c r="F474" i="44"/>
  <c r="F473" i="44"/>
  <c r="F472" i="44"/>
  <c r="F471" i="44"/>
  <c r="F470" i="44"/>
  <c r="F469" i="44"/>
  <c r="F468" i="44"/>
  <c r="F467" i="44"/>
  <c r="F466" i="44"/>
  <c r="F465" i="44"/>
  <c r="F464" i="44"/>
  <c r="F463" i="44"/>
  <c r="F462" i="44"/>
  <c r="F461" i="44"/>
  <c r="F460" i="44"/>
  <c r="F459" i="44"/>
  <c r="F458" i="44"/>
  <c r="F457" i="44"/>
  <c r="F456" i="44"/>
  <c r="F455" i="44"/>
  <c r="F454" i="44"/>
  <c r="F453" i="44"/>
  <c r="F452" i="44"/>
  <c r="F451" i="44"/>
  <c r="F450" i="44"/>
  <c r="F449" i="44"/>
  <c r="F448" i="44"/>
  <c r="F447" i="44"/>
  <c r="F446" i="44"/>
  <c r="F445" i="44"/>
  <c r="F444" i="44"/>
  <c r="F443" i="44"/>
  <c r="F442" i="44"/>
  <c r="F441" i="44"/>
  <c r="F440" i="44"/>
  <c r="F439" i="44"/>
  <c r="F438" i="44"/>
  <c r="F437" i="44"/>
  <c r="F436" i="44"/>
  <c r="F435" i="44"/>
  <c r="F434" i="44"/>
  <c r="F433" i="44"/>
  <c r="F432" i="44"/>
  <c r="F431" i="44"/>
  <c r="F430" i="44"/>
  <c r="F429" i="44"/>
  <c r="F428" i="44"/>
  <c r="F427" i="44"/>
  <c r="F426" i="44"/>
  <c r="F425" i="44"/>
  <c r="F424" i="44"/>
  <c r="F423" i="44"/>
  <c r="F422" i="44"/>
  <c r="F421" i="44"/>
  <c r="F420" i="44"/>
  <c r="F419" i="44"/>
  <c r="F418" i="44"/>
  <c r="F417" i="44"/>
  <c r="F416" i="44"/>
  <c r="F415" i="44"/>
  <c r="F414" i="44"/>
  <c r="F413" i="44"/>
  <c r="F412" i="44"/>
  <c r="F411" i="44"/>
  <c r="F410" i="44"/>
  <c r="F409" i="44"/>
  <c r="F408" i="44"/>
  <c r="F407" i="44"/>
  <c r="F406" i="44"/>
  <c r="F405" i="44"/>
  <c r="F404" i="44"/>
  <c r="F403" i="44"/>
  <c r="F402" i="44"/>
  <c r="F401" i="44"/>
  <c r="F400" i="44"/>
  <c r="F399" i="44"/>
  <c r="F398" i="44"/>
  <c r="F397" i="44"/>
  <c r="F396" i="44"/>
  <c r="F395" i="44"/>
  <c r="F394" i="44"/>
  <c r="F393" i="44"/>
  <c r="F392" i="44"/>
  <c r="F391" i="44"/>
  <c r="F390" i="44"/>
  <c r="F389" i="44"/>
  <c r="F388" i="44"/>
  <c r="F387" i="44"/>
  <c r="F386" i="44"/>
  <c r="F385" i="44"/>
  <c r="F384" i="44"/>
  <c r="F383" i="44"/>
  <c r="F382" i="44"/>
  <c r="F381" i="44"/>
  <c r="F380" i="44"/>
  <c r="F379" i="44"/>
  <c r="F378" i="44"/>
  <c r="F377" i="44"/>
  <c r="F376" i="44"/>
  <c r="F375" i="44"/>
  <c r="F374" i="44"/>
  <c r="F373" i="44"/>
  <c r="F372" i="44"/>
  <c r="F371" i="44"/>
  <c r="F370" i="44"/>
  <c r="F369" i="44"/>
  <c r="F368" i="44"/>
  <c r="F367" i="44"/>
  <c r="F366" i="44"/>
  <c r="F365" i="44"/>
  <c r="F364" i="44"/>
  <c r="F363" i="44"/>
  <c r="F362" i="44"/>
  <c r="F361" i="44"/>
  <c r="F360" i="44"/>
  <c r="F359" i="44"/>
  <c r="F358" i="44"/>
  <c r="F357" i="44"/>
  <c r="F356" i="44"/>
  <c r="F355" i="44"/>
  <c r="F354" i="44"/>
  <c r="F353" i="44"/>
  <c r="F352" i="44"/>
  <c r="F351" i="44"/>
  <c r="F350" i="44"/>
  <c r="F349" i="44"/>
  <c r="F348" i="44"/>
  <c r="F347" i="44"/>
  <c r="F346" i="44"/>
  <c r="F345" i="44"/>
  <c r="F344" i="44"/>
  <c r="F343" i="44"/>
  <c r="F342" i="44"/>
  <c r="F341" i="44"/>
  <c r="F340" i="44"/>
  <c r="F339" i="44"/>
  <c r="F338" i="44"/>
  <c r="F337" i="44"/>
  <c r="F336" i="44"/>
  <c r="F335" i="44"/>
  <c r="F334" i="44"/>
  <c r="F333" i="44"/>
  <c r="F332" i="44"/>
  <c r="F331" i="44"/>
  <c r="F330" i="44"/>
  <c r="F329" i="44"/>
  <c r="F328" i="44"/>
  <c r="F327" i="44"/>
  <c r="F326" i="44"/>
  <c r="F325" i="44"/>
  <c r="F324" i="44"/>
  <c r="F323" i="44"/>
  <c r="F322" i="44"/>
  <c r="F321" i="44"/>
  <c r="F320" i="44"/>
  <c r="F319" i="44"/>
  <c r="F318" i="44"/>
  <c r="F317" i="44"/>
  <c r="F316" i="44"/>
  <c r="F315" i="44"/>
  <c r="F314" i="44"/>
  <c r="F313" i="44"/>
  <c r="F312" i="44"/>
  <c r="F311" i="44"/>
  <c r="F310" i="44"/>
  <c r="F309" i="44"/>
  <c r="F308" i="44"/>
  <c r="F307" i="44"/>
  <c r="F306" i="44"/>
  <c r="F305" i="44"/>
  <c r="F304" i="44"/>
  <c r="F303" i="44"/>
  <c r="F302" i="44"/>
  <c r="F301" i="44"/>
  <c r="F300" i="44"/>
  <c r="F299" i="44"/>
  <c r="F298" i="44"/>
  <c r="F297" i="44"/>
  <c r="F296" i="44"/>
  <c r="F295" i="44"/>
  <c r="F294" i="44"/>
  <c r="F293" i="44"/>
  <c r="F292" i="44"/>
  <c r="F291" i="44"/>
  <c r="F290" i="44"/>
  <c r="F289" i="44"/>
  <c r="F288" i="44"/>
  <c r="F287" i="44"/>
  <c r="F286" i="44"/>
  <c r="F285" i="44"/>
  <c r="F284" i="44"/>
  <c r="F283" i="44"/>
  <c r="F282" i="44"/>
  <c r="F281" i="44"/>
  <c r="F280" i="44"/>
  <c r="F279" i="44"/>
  <c r="F278" i="44"/>
  <c r="F277" i="44"/>
  <c r="F276" i="44"/>
  <c r="F275" i="44"/>
  <c r="F274" i="44"/>
  <c r="F273" i="44"/>
  <c r="F272" i="44"/>
  <c r="F271" i="44"/>
  <c r="F270" i="44"/>
  <c r="F269" i="44"/>
  <c r="F268" i="44"/>
  <c r="F267" i="44"/>
  <c r="F266" i="44"/>
  <c r="F265" i="44"/>
  <c r="F264" i="44"/>
  <c r="F263" i="44"/>
  <c r="F262" i="44"/>
  <c r="F261" i="44"/>
  <c r="F260" i="44"/>
  <c r="F259" i="44"/>
  <c r="F258" i="44"/>
  <c r="F257" i="44"/>
  <c r="F256" i="44"/>
  <c r="F255" i="44"/>
  <c r="F254" i="44"/>
  <c r="F253" i="44"/>
  <c r="F252" i="44"/>
  <c r="F251" i="44"/>
  <c r="F250" i="44"/>
  <c r="F249" i="44"/>
  <c r="F248" i="44"/>
  <c r="F247" i="44"/>
  <c r="F246" i="44"/>
  <c r="F245" i="44"/>
  <c r="F244" i="44"/>
  <c r="F243" i="44"/>
  <c r="F242" i="44"/>
  <c r="F241" i="44"/>
  <c r="F240" i="44"/>
  <c r="F239" i="44"/>
  <c r="F238" i="44"/>
  <c r="F237" i="44"/>
  <c r="F236" i="44"/>
  <c r="F235" i="44"/>
  <c r="F234" i="44"/>
  <c r="F233" i="44"/>
  <c r="F232" i="44"/>
  <c r="F231" i="44"/>
  <c r="F230" i="44"/>
  <c r="F229" i="44"/>
  <c r="F228" i="44"/>
  <c r="F227" i="44"/>
  <c r="F226" i="44"/>
  <c r="F225" i="44"/>
  <c r="F224" i="44"/>
  <c r="F223" i="44"/>
  <c r="F222" i="44"/>
  <c r="F221" i="44"/>
  <c r="F220" i="44"/>
  <c r="F219" i="44"/>
  <c r="F218" i="44"/>
  <c r="F217" i="44"/>
  <c r="F216" i="44"/>
  <c r="F215" i="44"/>
  <c r="F214" i="44"/>
  <c r="F213" i="44"/>
  <c r="F212" i="44"/>
  <c r="F211" i="44"/>
  <c r="F210" i="44"/>
  <c r="F209" i="44"/>
  <c r="F208" i="44"/>
  <c r="F207" i="44"/>
  <c r="F206" i="44"/>
  <c r="F205" i="44"/>
  <c r="F204" i="44"/>
  <c r="F203" i="44"/>
  <c r="F202" i="44"/>
  <c r="F201" i="44"/>
  <c r="F200" i="44"/>
  <c r="F199" i="44"/>
  <c r="F198" i="44"/>
  <c r="F197" i="44"/>
  <c r="F196" i="44"/>
  <c r="F195" i="44"/>
  <c r="F194" i="44"/>
  <c r="F193" i="44"/>
  <c r="F192" i="44"/>
  <c r="F191" i="44"/>
  <c r="F190" i="44"/>
  <c r="F189" i="44"/>
  <c r="F188" i="44"/>
  <c r="F187" i="44"/>
  <c r="F186" i="44"/>
  <c r="F185" i="44"/>
  <c r="F184" i="44"/>
  <c r="F183" i="44"/>
  <c r="F182" i="44"/>
  <c r="F181" i="44"/>
  <c r="F180" i="44"/>
  <c r="F179" i="44"/>
  <c r="F178" i="44"/>
  <c r="F177" i="44"/>
  <c r="F176" i="44"/>
  <c r="F175" i="44"/>
  <c r="F174" i="44"/>
  <c r="F173" i="44"/>
  <c r="F172" i="44"/>
  <c r="F171" i="44"/>
  <c r="F170" i="44"/>
  <c r="F169" i="44"/>
  <c r="F168" i="44"/>
  <c r="F167" i="44"/>
  <c r="F166" i="44"/>
  <c r="F165" i="44"/>
  <c r="F164" i="44"/>
  <c r="F163" i="44"/>
  <c r="F162" i="44"/>
  <c r="F161" i="44"/>
  <c r="F160" i="44"/>
  <c r="F159" i="44"/>
  <c r="F158" i="44"/>
  <c r="F157" i="44"/>
  <c r="F156" i="44"/>
  <c r="F155" i="44"/>
  <c r="F154" i="44"/>
  <c r="F153" i="44"/>
  <c r="F152" i="44"/>
  <c r="F151" i="44"/>
  <c r="F150" i="44"/>
  <c r="F149" i="44"/>
  <c r="F148" i="44"/>
  <c r="F147" i="44"/>
  <c r="F146" i="44"/>
  <c r="F145" i="44"/>
  <c r="F144" i="44"/>
  <c r="F143" i="44"/>
  <c r="F142" i="44"/>
  <c r="F141" i="44"/>
  <c r="F140" i="44"/>
  <c r="F139" i="44"/>
  <c r="F138" i="44"/>
  <c r="F137" i="44"/>
  <c r="F136" i="44"/>
  <c r="F135" i="44"/>
  <c r="F134" i="44"/>
  <c r="F133" i="44"/>
  <c r="F132" i="44"/>
  <c r="F131" i="44"/>
  <c r="F130" i="44"/>
  <c r="F129" i="44"/>
  <c r="F128" i="44"/>
  <c r="F127" i="44"/>
  <c r="F126" i="44"/>
  <c r="F125" i="44"/>
  <c r="F124" i="44"/>
  <c r="F123" i="44"/>
  <c r="F122" i="44"/>
  <c r="F121" i="44"/>
  <c r="F120" i="44"/>
  <c r="F119" i="44"/>
  <c r="F118" i="44"/>
  <c r="F117" i="44"/>
  <c r="F116" i="44"/>
  <c r="F115" i="44"/>
  <c r="F114" i="44"/>
  <c r="F113" i="44"/>
  <c r="F112" i="44"/>
  <c r="F111" i="44"/>
  <c r="F110" i="44"/>
  <c r="F109" i="44"/>
  <c r="F108" i="44"/>
  <c r="F107" i="44"/>
  <c r="F106" i="44"/>
  <c r="F105" i="44"/>
  <c r="F104" i="44"/>
  <c r="F103" i="44"/>
  <c r="F102" i="44"/>
  <c r="F101" i="44"/>
  <c r="F100" i="44"/>
  <c r="F99" i="44"/>
  <c r="F98" i="44"/>
  <c r="F97" i="44"/>
  <c r="F96" i="44"/>
  <c r="F95" i="44"/>
  <c r="F94" i="44"/>
  <c r="F93" i="44"/>
  <c r="F92" i="44"/>
  <c r="F91" i="44"/>
  <c r="F90" i="44"/>
  <c r="F89" i="44"/>
  <c r="F88" i="44"/>
  <c r="F87" i="44"/>
  <c r="F86" i="44"/>
  <c r="F85" i="44"/>
  <c r="F84" i="44"/>
  <c r="F83" i="44"/>
  <c r="F82" i="44"/>
  <c r="F81" i="44"/>
  <c r="F80" i="44"/>
  <c r="F79" i="44"/>
  <c r="F73" i="44"/>
  <c r="F74" i="44"/>
  <c r="F75" i="44"/>
  <c r="F76" i="44"/>
  <c r="F77" i="44"/>
  <c r="F78" i="44"/>
  <c r="F72" i="44"/>
  <c r="F71" i="44"/>
  <c r="F70" i="44"/>
  <c r="F69" i="44"/>
  <c r="F68" i="44"/>
  <c r="F67" i="44"/>
  <c r="F66" i="44"/>
  <c r="F65" i="44"/>
  <c r="F64" i="44"/>
  <c r="F63" i="44"/>
  <c r="F62" i="44"/>
  <c r="F61" i="44"/>
  <c r="F60" i="44"/>
  <c r="F59" i="44"/>
  <c r="F58" i="44"/>
  <c r="F57" i="44"/>
  <c r="F56" i="44"/>
  <c r="F55" i="44"/>
  <c r="F54" i="44"/>
  <c r="F53" i="44"/>
  <c r="F52" i="44"/>
  <c r="F51" i="44"/>
  <c r="F50" i="44"/>
  <c r="F49" i="44"/>
  <c r="F48" i="44"/>
  <c r="F47" i="44"/>
  <c r="F46" i="44"/>
  <c r="F45" i="44"/>
  <c r="F44" i="44"/>
  <c r="F43" i="44"/>
  <c r="F42" i="44"/>
  <c r="F41" i="44"/>
  <c r="F40" i="44"/>
  <c r="F39" i="44"/>
  <c r="F38" i="44"/>
  <c r="F37" i="44"/>
  <c r="F36" i="44"/>
  <c r="F35" i="44"/>
  <c r="F34" i="44"/>
  <c r="F33" i="44"/>
  <c r="F32" i="44"/>
  <c r="F31" i="44"/>
  <c r="F30" i="44"/>
  <c r="F29" i="44"/>
  <c r="F18" i="44"/>
  <c r="F19" i="44"/>
  <c r="F20" i="44"/>
  <c r="F21" i="44"/>
  <c r="F22" i="44"/>
  <c r="F23" i="44"/>
  <c r="F24" i="44"/>
  <c r="F25" i="44"/>
  <c r="F26" i="44"/>
  <c r="F27" i="44"/>
  <c r="F28" i="44"/>
  <c r="F17" i="44"/>
  <c r="F15" i="44"/>
  <c r="F14" i="44"/>
  <c r="F13" i="44"/>
  <c r="F12" i="44"/>
  <c r="F11" i="44"/>
  <c r="F10" i="44"/>
  <c r="F9" i="44"/>
  <c r="F8" i="44"/>
  <c r="F7" i="44"/>
  <c r="F6" i="44"/>
  <c r="F5" i="44"/>
  <c r="F4" i="44"/>
  <c r="F3" i="44"/>
  <c r="F2" i="44"/>
  <c r="F16" i="44"/>
  <c r="AW74" i="2" l="1"/>
  <c r="AW3" i="2"/>
  <c r="AW138" i="2"/>
  <c r="AW66" i="2"/>
  <c r="AW130" i="2"/>
  <c r="AW122" i="2"/>
  <c r="AW10" i="2"/>
  <c r="AW114" i="2"/>
  <c r="AW162" i="2"/>
  <c r="AW98" i="2"/>
  <c r="AW170" i="2"/>
  <c r="AW106" i="2"/>
  <c r="AW154" i="2"/>
  <c r="AW90" i="2"/>
  <c r="AW146" i="2"/>
  <c r="AW82" i="2"/>
  <c r="AY3" i="2"/>
  <c r="AY24" i="2"/>
  <c r="AY43" i="2"/>
  <c r="AY65" i="2"/>
  <c r="AY88" i="2"/>
  <c r="AY107" i="2"/>
  <c r="AY129" i="2"/>
  <c r="AY152" i="2"/>
  <c r="AY17" i="2"/>
  <c r="AY104" i="2"/>
  <c r="AY19" i="2"/>
  <c r="AY105" i="2"/>
  <c r="AY8" i="2"/>
  <c r="AY49" i="2"/>
  <c r="AY91" i="2"/>
  <c r="AY136" i="2"/>
  <c r="AY120" i="2"/>
  <c r="AY16" i="2"/>
  <c r="AY99" i="2"/>
  <c r="AY163" i="2"/>
  <c r="AY81" i="2"/>
  <c r="AY168" i="2"/>
  <c r="AY83" i="2"/>
  <c r="AY169" i="2"/>
  <c r="AY27" i="2"/>
  <c r="AY72" i="2"/>
  <c r="AY113" i="2"/>
  <c r="AY155" i="2"/>
  <c r="AY139" i="2"/>
  <c r="AY35" i="2"/>
  <c r="AY80" i="2"/>
  <c r="AY144" i="2"/>
  <c r="AY59" i="2"/>
  <c r="AY145" i="2"/>
  <c r="AY64" i="2"/>
  <c r="AY128" i="2"/>
  <c r="AY11" i="2"/>
  <c r="AY33" i="2"/>
  <c r="AY56" i="2"/>
  <c r="AY75" i="2"/>
  <c r="AY97" i="2"/>
  <c r="AY161" i="2"/>
  <c r="AY57" i="2"/>
  <c r="AY121" i="2"/>
  <c r="AY40" i="2"/>
  <c r="AY123" i="2"/>
  <c r="AY41" i="2"/>
  <c r="AY147" i="2"/>
  <c r="AY160" i="2"/>
  <c r="AY137" i="2"/>
  <c r="AY115" i="2"/>
  <c r="AY96" i="2"/>
  <c r="AY73" i="2"/>
  <c r="AY51" i="2"/>
  <c r="AY32" i="2"/>
  <c r="AY9" i="2"/>
  <c r="AY153" i="2"/>
  <c r="AY131" i="2"/>
  <c r="AY112" i="2"/>
  <c r="AY89" i="2"/>
  <c r="AY67" i="2"/>
  <c r="AY48" i="2"/>
  <c r="AY25" i="2"/>
  <c r="AY2" i="2"/>
  <c r="AY167" i="2"/>
  <c r="AY159" i="2"/>
  <c r="AY151" i="2"/>
  <c r="AY143" i="2"/>
  <c r="AY135" i="2"/>
  <c r="AY127" i="2"/>
  <c r="AY119" i="2"/>
  <c r="AY111" i="2"/>
  <c r="AY103" i="2"/>
  <c r="AY95" i="2"/>
  <c r="AY87" i="2"/>
  <c r="AY79" i="2"/>
  <c r="AY71" i="2"/>
  <c r="AY63" i="2"/>
  <c r="AY55" i="2"/>
  <c r="AY47" i="2"/>
  <c r="AY39" i="2"/>
  <c r="AY31" i="2"/>
  <c r="AY23" i="2"/>
  <c r="AY15" i="2"/>
  <c r="AY7" i="2"/>
  <c r="AY166" i="2"/>
  <c r="AY158" i="2"/>
  <c r="AY150" i="2"/>
  <c r="AY142" i="2"/>
  <c r="AY134" i="2"/>
  <c r="AY126" i="2"/>
  <c r="AY118" i="2"/>
  <c r="AY110" i="2"/>
  <c r="AY102" i="2"/>
  <c r="AY94" i="2"/>
  <c r="AY86" i="2"/>
  <c r="AY78" i="2"/>
  <c r="AY70" i="2"/>
  <c r="AY62" i="2"/>
  <c r="AY54" i="2"/>
  <c r="AY46" i="2"/>
  <c r="AY38" i="2"/>
  <c r="AY30" i="2"/>
  <c r="AY22" i="2"/>
  <c r="AY14" i="2"/>
  <c r="AY6" i="2"/>
  <c r="AY165" i="2"/>
  <c r="AY157" i="2"/>
  <c r="AY149" i="2"/>
  <c r="AY141" i="2"/>
  <c r="AY133" i="2"/>
  <c r="AY125" i="2"/>
  <c r="AY117" i="2"/>
  <c r="AY109" i="2"/>
  <c r="AY101" i="2"/>
  <c r="AY93" i="2"/>
  <c r="AY85" i="2"/>
  <c r="AY77" i="2"/>
  <c r="AY69" i="2"/>
  <c r="AY61" i="2"/>
  <c r="AY53" i="2"/>
  <c r="AY45" i="2"/>
  <c r="AY37" i="2"/>
  <c r="AY29" i="2"/>
  <c r="AY21" i="2"/>
  <c r="AY13" i="2"/>
  <c r="AY5" i="2"/>
  <c r="AY164" i="2"/>
  <c r="AY156" i="2"/>
  <c r="AY148" i="2"/>
  <c r="AY140" i="2"/>
  <c r="AY132" i="2"/>
  <c r="AY124" i="2"/>
  <c r="AY116" i="2"/>
  <c r="AY108" i="2"/>
  <c r="AY100" i="2"/>
  <c r="AY92" i="2"/>
  <c r="AY84" i="2"/>
  <c r="AY76" i="2"/>
  <c r="AY68" i="2"/>
  <c r="AY60" i="2"/>
  <c r="AY52" i="2"/>
  <c r="AY44" i="2"/>
  <c r="AY36" i="2"/>
  <c r="AY28" i="2"/>
  <c r="AY20" i="2"/>
  <c r="AY12" i="2"/>
  <c r="AY4" i="2"/>
  <c r="AY170" i="2"/>
  <c r="AY162" i="2"/>
  <c r="AY154" i="2"/>
  <c r="AY146" i="2"/>
  <c r="AY138" i="2"/>
  <c r="AY130" i="2"/>
  <c r="AY122" i="2"/>
  <c r="AY114" i="2"/>
  <c r="AY106" i="2"/>
  <c r="AY98" i="2"/>
  <c r="AY90" i="2"/>
  <c r="AY82" i="2"/>
  <c r="AY74" i="2"/>
  <c r="AY66" i="2"/>
  <c r="AY58" i="2"/>
  <c r="AY50" i="2"/>
  <c r="AY42" i="2"/>
  <c r="AY34" i="2"/>
  <c r="AY26" i="2"/>
  <c r="AY18" i="2"/>
  <c r="AY10" i="2"/>
  <c r="AW176" i="2"/>
  <c r="AW168" i="2"/>
  <c r="AW160" i="2"/>
  <c r="AW152" i="2"/>
  <c r="AW144" i="2"/>
  <c r="AW136" i="2"/>
  <c r="AW128" i="2"/>
  <c r="AW112" i="2"/>
  <c r="AW104" i="2"/>
  <c r="AW96" i="2"/>
  <c r="AW88" i="2"/>
  <c r="AW80" i="2"/>
  <c r="AW72" i="2"/>
  <c r="AW64" i="2"/>
  <c r="AW56" i="2"/>
  <c r="AW48" i="2"/>
  <c r="AW40" i="2"/>
  <c r="AW32" i="2"/>
  <c r="AW16" i="2"/>
  <c r="AW8" i="2"/>
  <c r="AW175" i="2"/>
  <c r="AW167" i="2"/>
  <c r="AW159" i="2"/>
  <c r="AW151" i="2"/>
  <c r="AW143" i="2"/>
  <c r="AW135" i="2"/>
  <c r="AW127" i="2"/>
  <c r="AW119" i="2"/>
  <c r="AW111" i="2"/>
  <c r="AW103" i="2"/>
  <c r="AW95" i="2"/>
  <c r="AW87" i="2"/>
  <c r="AW79" i="2"/>
  <c r="AW71" i="2"/>
  <c r="AW63" i="2"/>
  <c r="AW55" i="2"/>
  <c r="AW47" i="2"/>
  <c r="AW39" i="2"/>
  <c r="AW31" i="2"/>
  <c r="AW23" i="2"/>
  <c r="AW15" i="2"/>
  <c r="AW7" i="2"/>
  <c r="AW161" i="2"/>
  <c r="AW129" i="2"/>
  <c r="AW17" i="2"/>
  <c r="AW120" i="2"/>
  <c r="AW174" i="2"/>
  <c r="AW158" i="2"/>
  <c r="AW126" i="2"/>
  <c r="AW14" i="2"/>
  <c r="AW173" i="2"/>
  <c r="AW141" i="2"/>
  <c r="AW13" i="2"/>
  <c r="AW172" i="2"/>
  <c r="AW164" i="2"/>
  <c r="AW156" i="2"/>
  <c r="AW148" i="2"/>
  <c r="AW140" i="2"/>
  <c r="AW132" i="2"/>
  <c r="AW124" i="2"/>
  <c r="AW116" i="2"/>
  <c r="AW108" i="2"/>
  <c r="AW100" i="2"/>
  <c r="AW92" i="2"/>
  <c r="AW84" i="2"/>
  <c r="AW76" i="2"/>
  <c r="AW68" i="2"/>
  <c r="AW60" i="2"/>
  <c r="AW52" i="2"/>
  <c r="AW44" i="2"/>
  <c r="AW36" i="2"/>
  <c r="AW28" i="2"/>
  <c r="AW20" i="2"/>
  <c r="AW12" i="2"/>
  <c r="AW4" i="2"/>
  <c r="AW58" i="2"/>
  <c r="AW50" i="2"/>
  <c r="AW42" i="2"/>
  <c r="AW34" i="2"/>
  <c r="AW26" i="2"/>
  <c r="AW18" i="2"/>
  <c r="AW2" i="2"/>
  <c r="AW169" i="2"/>
  <c r="AW153" i="2"/>
  <c r="AW145" i="2"/>
  <c r="AW137" i="2"/>
  <c r="AW121" i="2"/>
  <c r="AW113" i="2"/>
  <c r="AW105" i="2"/>
  <c r="AW97" i="2"/>
  <c r="AW89" i="2"/>
  <c r="AW81" i="2"/>
  <c r="AW73" i="2"/>
  <c r="AW65" i="2"/>
  <c r="AW57" i="2"/>
  <c r="AW49" i="2"/>
  <c r="AW41" i="2"/>
  <c r="AW33" i="2"/>
  <c r="AW25" i="2"/>
  <c r="AW9" i="2"/>
  <c r="AW24" i="2"/>
  <c r="AW166" i="2"/>
  <c r="AW150" i="2"/>
  <c r="AW142" i="2"/>
  <c r="AW134" i="2"/>
  <c r="AW118" i="2"/>
  <c r="AW110" i="2"/>
  <c r="AW102" i="2"/>
  <c r="AW94" i="2"/>
  <c r="AW86" i="2"/>
  <c r="AW78" i="2"/>
  <c r="AW70" i="2"/>
  <c r="AW62" i="2"/>
  <c r="AW54" i="2"/>
  <c r="AW46" i="2"/>
  <c r="AW38" i="2"/>
  <c r="AW30" i="2"/>
  <c r="AW22" i="2"/>
  <c r="AW6" i="2"/>
  <c r="AW165" i="2"/>
  <c r="AW157" i="2"/>
  <c r="AW149" i="2"/>
  <c r="AW133" i="2"/>
  <c r="AW125" i="2"/>
  <c r="AW117" i="2"/>
  <c r="AW109" i="2"/>
  <c r="AW101" i="2"/>
  <c r="AW93" i="2"/>
  <c r="AW85" i="2"/>
  <c r="AW77" i="2"/>
  <c r="AW69" i="2"/>
  <c r="AW61" i="2"/>
  <c r="AW53" i="2"/>
  <c r="AW45" i="2"/>
  <c r="AW37" i="2"/>
  <c r="AW29" i="2"/>
  <c r="AW21" i="2"/>
  <c r="AW5" i="2"/>
  <c r="AW171" i="2"/>
  <c r="AW163" i="2"/>
  <c r="AW155" i="2"/>
  <c r="AW147" i="2"/>
  <c r="AW139" i="2"/>
  <c r="AW131" i="2"/>
  <c r="AW123" i="2"/>
  <c r="AW115" i="2"/>
  <c r="AW107" i="2"/>
  <c r="AW99" i="2"/>
  <c r="AW91" i="2"/>
  <c r="AW83" i="2"/>
  <c r="AW75" i="2"/>
  <c r="AW67" i="2"/>
  <c r="AW59" i="2"/>
  <c r="AW51" i="2"/>
  <c r="AW43" i="2"/>
  <c r="AW35" i="2"/>
  <c r="AW27" i="2"/>
  <c r="AW19" i="2"/>
  <c r="AW11" i="2"/>
  <c r="AT2" i="2" a="1"/>
  <c r="AT554" i="2" s="1"/>
  <c r="AT627" i="2"/>
  <c r="AT591" i="2"/>
  <c r="AT481" i="2"/>
  <c r="AT463" i="2"/>
  <c r="AT408" i="2"/>
  <c r="AT371" i="2"/>
  <c r="AT353" i="2"/>
  <c r="AT203" i="2"/>
  <c r="AT149" i="2"/>
  <c r="AT95" i="2"/>
  <c r="AT64" i="2"/>
  <c r="AT663" i="2"/>
  <c r="AT645" i="2"/>
  <c r="AT590" i="2"/>
  <c r="AT517" i="2"/>
  <c r="AT443" i="2"/>
  <c r="AT407" i="2"/>
  <c r="AT352" i="2"/>
  <c r="AT334" i="2"/>
  <c r="AT315" i="2"/>
  <c r="AT202" i="2"/>
  <c r="AT87" i="2"/>
  <c r="AT9" i="2"/>
  <c r="AT692" i="2"/>
  <c r="AT621" i="2"/>
  <c r="AT584" i="2"/>
  <c r="AT529" i="2"/>
  <c r="AT511" i="2"/>
  <c r="AT383" i="2"/>
  <c r="AT365" i="2"/>
  <c r="AT291" i="2"/>
  <c r="AT273" i="2"/>
  <c r="AT254" i="2"/>
  <c r="AT139" i="2"/>
  <c r="AT55" i="2"/>
  <c r="AT656" i="2"/>
  <c r="AT638" i="2"/>
  <c r="AT546" i="2"/>
  <c r="AT528" i="2"/>
  <c r="AT455" i="2"/>
  <c r="AT437" i="2"/>
  <c r="AT400" i="2"/>
  <c r="AT290" i="2"/>
  <c r="AT224" i="2"/>
  <c r="AT193" i="2"/>
  <c r="AT169" i="2"/>
  <c r="AT23" i="2"/>
  <c r="AT673" i="2"/>
  <c r="AT618" i="2"/>
  <c r="AT563" i="2"/>
  <c r="AT472" i="2"/>
  <c r="AT454" i="2"/>
  <c r="AT399" i="2"/>
  <c r="AT381" i="2"/>
  <c r="AT326" i="2"/>
  <c r="AT246" i="2"/>
  <c r="AT106" i="2"/>
  <c r="AT75" i="2"/>
  <c r="AT51" i="2"/>
  <c r="AT635" i="2"/>
  <c r="AT599" i="2"/>
  <c r="AT562" i="2"/>
  <c r="AT526" i="2"/>
  <c r="AT416" i="2"/>
  <c r="AT398" i="2"/>
  <c r="AT325" i="2"/>
  <c r="AT306" i="2"/>
  <c r="AT270" i="2"/>
  <c r="AT129" i="2"/>
  <c r="AT105" i="2"/>
  <c r="AT700" i="2"/>
  <c r="AT666" i="2"/>
  <c r="AT593" i="2"/>
  <c r="AT557" i="2"/>
  <c r="AT502" i="2"/>
  <c r="AT465" i="2"/>
  <c r="AT447" i="2"/>
  <c r="AT337" i="2"/>
  <c r="AT282" i="2"/>
  <c r="AT264" i="2"/>
  <c r="AT183" i="2"/>
  <c r="AT73" i="2"/>
  <c r="AT42" i="2"/>
  <c r="AT665" i="2"/>
  <c r="AT629" i="2"/>
  <c r="AT537" i="2"/>
  <c r="AT501" i="2"/>
  <c r="AT464" i="2"/>
  <c r="AT409" i="2"/>
  <c r="AT391" i="2"/>
  <c r="AT318" i="2"/>
  <c r="AT211" i="2"/>
  <c r="AT181" i="2"/>
  <c r="AT127" i="2"/>
  <c r="AT4" i="2"/>
  <c r="AT12" i="2"/>
  <c r="AT36" i="2"/>
  <c r="AT52" i="2"/>
  <c r="AT92" i="2"/>
  <c r="AT116" i="2"/>
  <c r="AT132" i="2"/>
  <c r="AT148" i="2"/>
  <c r="AT156" i="2"/>
  <c r="AT196" i="2"/>
  <c r="AT204" i="2"/>
  <c r="AT244" i="2"/>
  <c r="AT260" i="2"/>
  <c r="AT292" i="2"/>
  <c r="AT308" i="2"/>
  <c r="AT332" i="2"/>
  <c r="AT340" i="2"/>
  <c r="AT348" i="2"/>
  <c r="AT404" i="2"/>
  <c r="AT420" i="2"/>
  <c r="AT444" i="2"/>
  <c r="AT452" i="2"/>
  <c r="AT484" i="2"/>
  <c r="AT500" i="2"/>
  <c r="AT524" i="2"/>
  <c r="AT548" i="2"/>
  <c r="AT588" i="2"/>
  <c r="AT596" i="2"/>
  <c r="AT628" i="2"/>
  <c r="AT636" i="2"/>
  <c r="AT644" i="2"/>
  <c r="AT676" i="2"/>
  <c r="AT38" i="2"/>
  <c r="AT54" i="2"/>
  <c r="AT62" i="2"/>
  <c r="AT102" i="2"/>
  <c r="AT110" i="2"/>
  <c r="AT142" i="2"/>
  <c r="AT150" i="2"/>
  <c r="AT206" i="2"/>
  <c r="AT214" i="2"/>
  <c r="AT238" i="2"/>
  <c r="AT2" i="2"/>
  <c r="AU2" i="2" s="1" a="1"/>
  <c r="AT13" i="2"/>
  <c r="AT66" i="2"/>
  <c r="AT88" i="2"/>
  <c r="AT141" i="2"/>
  <c r="AT152" i="2"/>
  <c r="AT205" i="2"/>
  <c r="AT216" i="2"/>
  <c r="AT247" i="2"/>
  <c r="AT256" i="2"/>
  <c r="AT283" i="2"/>
  <c r="AT329" i="2"/>
  <c r="AT366" i="2"/>
  <c r="AT375" i="2"/>
  <c r="AT384" i="2"/>
  <c r="AT430" i="2"/>
  <c r="AT448" i="2"/>
  <c r="AT466" i="2"/>
  <c r="AT503" i="2"/>
  <c r="AT539" i="2"/>
  <c r="AT549" i="2"/>
  <c r="AT585" i="2"/>
  <c r="AT594" i="2"/>
  <c r="AT613" i="2"/>
  <c r="AT658" i="2"/>
  <c r="AT693" i="2"/>
  <c r="AT701" i="2"/>
  <c r="AT15" i="2"/>
  <c r="AT57" i="2"/>
  <c r="AT79" i="2"/>
  <c r="AT111" i="2"/>
  <c r="AT131" i="2"/>
  <c r="AT195" i="2"/>
  <c r="AT207" i="2"/>
  <c r="AT239" i="2"/>
  <c r="AT248" i="2"/>
  <c r="AT275" i="2"/>
  <c r="AT312" i="2"/>
  <c r="AT321" i="2"/>
  <c r="AT367" i="2"/>
  <c r="AT376" i="2"/>
  <c r="AT422" i="2"/>
  <c r="AT440" i="2"/>
  <c r="AT458" i="2"/>
  <c r="AT486" i="2"/>
  <c r="AT495" i="2"/>
  <c r="AT541" i="2"/>
  <c r="AT577" i="2"/>
  <c r="AT586" i="2"/>
  <c r="AT605" i="2"/>
  <c r="AT650" i="2"/>
  <c r="AT659" i="2"/>
  <c r="AT686" i="2"/>
  <c r="AT16" i="2"/>
  <c r="AT58" i="2"/>
  <c r="AT90" i="2"/>
  <c r="AT112" i="2"/>
  <c r="AT133" i="2"/>
  <c r="AT144" i="2"/>
  <c r="AT197" i="2"/>
  <c r="AT240" i="2"/>
  <c r="AT258" i="2"/>
  <c r="AT277" i="2"/>
  <c r="AT313" i="2"/>
  <c r="AT331" i="2"/>
  <c r="AT359" i="2"/>
  <c r="AT368" i="2"/>
  <c r="AT423" i="2"/>
  <c r="AT441" i="2"/>
  <c r="AT459" i="2"/>
  <c r="AT487" i="2"/>
  <c r="AT496" i="2"/>
  <c r="AT533" i="2"/>
  <c r="AT551" i="2"/>
  <c r="AT587" i="2"/>
  <c r="AT606" i="2"/>
  <c r="AT651" i="2"/>
  <c r="AT661" i="2"/>
  <c r="AT695" i="2"/>
  <c r="AT7" i="2"/>
  <c r="AT17" i="2"/>
  <c r="AT91" i="2"/>
  <c r="AT113" i="2"/>
  <c r="AT135" i="2"/>
  <c r="AT145" i="2"/>
  <c r="AT199" i="2"/>
  <c r="AT209" i="2"/>
  <c r="AT250" i="2"/>
  <c r="AT278" i="2"/>
  <c r="AT323" i="2"/>
  <c r="AT333" i="2"/>
  <c r="AT360" i="2"/>
  <c r="AT369" i="2"/>
  <c r="AT378" i="2"/>
  <c r="AT424" i="2"/>
  <c r="AT470" i="2"/>
  <c r="AT488" i="2"/>
  <c r="AT497" i="2"/>
  <c r="AT543" i="2"/>
  <c r="AT552" i="2"/>
  <c r="AT579" i="2"/>
  <c r="AT589" i="2"/>
  <c r="AT653" i="2"/>
  <c r="AT662" i="2"/>
  <c r="AT696" i="2"/>
  <c r="AT8" i="2"/>
  <c r="AT29" i="2"/>
  <c r="AT72" i="2"/>
  <c r="AT93" i="2"/>
  <c r="AT136" i="2"/>
  <c r="AT146" i="2"/>
  <c r="AT189" i="2"/>
  <c r="AT200" i="2"/>
  <c r="AT232" i="2"/>
  <c r="AT242" i="2"/>
  <c r="AT261" i="2"/>
  <c r="AR3" i="2"/>
  <c r="AR2" i="2"/>
  <c r="AT114" i="2" l="1"/>
  <c r="AT616" i="2"/>
  <c r="AT442" i="2"/>
  <c r="AT259" i="2"/>
  <c r="AT59" i="2"/>
  <c r="AT578" i="2"/>
  <c r="AT377" i="2"/>
  <c r="AT208" i="2"/>
  <c r="AT5" i="2"/>
  <c r="AT531" i="2"/>
  <c r="AT358" i="2"/>
  <c r="AT143" i="2"/>
  <c r="AT667" i="2"/>
  <c r="AT485" i="2"/>
  <c r="AT320" i="2"/>
  <c r="AT120" i="2"/>
  <c r="AU330" i="2" s="1"/>
  <c r="AT166" i="2"/>
  <c r="AT22" i="2"/>
  <c r="AT532" i="2"/>
  <c r="AT388" i="2"/>
  <c r="AT228" i="2"/>
  <c r="AT60" i="2"/>
  <c r="AT299" i="2"/>
  <c r="AT647" i="2"/>
  <c r="AT355" i="2"/>
  <c r="AT19" i="2"/>
  <c r="AT489" i="2"/>
  <c r="AT223" i="2"/>
  <c r="AT582" i="2"/>
  <c r="AT309" i="2"/>
  <c r="AT691" i="2"/>
  <c r="AT474" i="2"/>
  <c r="AT147" i="2"/>
  <c r="AT553" i="2"/>
  <c r="AT280" i="2"/>
  <c r="AT646" i="2"/>
  <c r="AT178" i="2"/>
  <c r="AT61" i="2"/>
  <c r="AT634" i="2"/>
  <c r="AT525" i="2"/>
  <c r="AT415" i="2"/>
  <c r="AT296" i="2"/>
  <c r="AT187" i="2"/>
  <c r="AT49" i="2"/>
  <c r="AT633" i="2"/>
  <c r="AT523" i="2"/>
  <c r="AT414" i="2"/>
  <c r="AT295" i="2"/>
  <c r="AT186" i="2"/>
  <c r="AT48" i="2"/>
  <c r="AT632" i="2"/>
  <c r="AT522" i="2"/>
  <c r="AT413" i="2"/>
  <c r="AT294" i="2"/>
  <c r="AT185" i="2"/>
  <c r="AT47" i="2"/>
  <c r="AT631" i="2"/>
  <c r="AT530" i="2"/>
  <c r="AT411" i="2"/>
  <c r="AT302" i="2"/>
  <c r="AT184" i="2"/>
  <c r="AT56" i="2"/>
  <c r="AT182" i="2"/>
  <c r="AT94" i="2"/>
  <c r="AT668" i="2"/>
  <c r="AT572" i="2"/>
  <c r="AT476" i="2"/>
  <c r="AT380" i="2"/>
  <c r="AT276" i="2"/>
  <c r="AT188" i="2"/>
  <c r="AT84" i="2"/>
  <c r="AT41" i="2"/>
  <c r="AT336" i="2"/>
  <c r="AT555" i="2"/>
  <c r="AT128" i="2"/>
  <c r="AT374" i="2"/>
  <c r="AT611" i="2"/>
  <c r="AT215" i="2"/>
  <c r="AT434" i="2"/>
  <c r="AT672" i="2"/>
  <c r="AT289" i="2"/>
  <c r="AT509" i="2"/>
  <c r="AT53" i="2"/>
  <c r="AT363" i="2"/>
  <c r="AT565" i="2"/>
  <c r="AT170" i="2"/>
  <c r="AT419" i="2"/>
  <c r="AT639" i="2"/>
  <c r="AT233" i="2"/>
  <c r="AT480" i="2"/>
  <c r="AT681" i="2"/>
  <c r="AT298" i="2"/>
  <c r="AT518" i="2"/>
  <c r="AT157" i="2"/>
  <c r="AT50" i="2"/>
  <c r="AT625" i="2"/>
  <c r="AT506" i="2"/>
  <c r="AT406" i="2"/>
  <c r="AT287" i="2"/>
  <c r="AT167" i="2"/>
  <c r="AT39" i="2"/>
  <c r="AT624" i="2"/>
  <c r="AT505" i="2"/>
  <c r="AT405" i="2"/>
  <c r="AT286" i="2"/>
  <c r="AT154" i="2"/>
  <c r="AT37" i="2"/>
  <c r="AT614" i="2"/>
  <c r="AT504" i="2"/>
  <c r="AT394" i="2"/>
  <c r="AT285" i="2"/>
  <c r="AT153" i="2"/>
  <c r="AT35" i="2"/>
  <c r="AT622" i="2"/>
  <c r="AT512" i="2"/>
  <c r="AT402" i="2"/>
  <c r="AT293" i="2"/>
  <c r="AT162" i="2"/>
  <c r="AT45" i="2"/>
  <c r="AT174" i="2"/>
  <c r="AT78" i="2"/>
  <c r="AT660" i="2"/>
  <c r="AT564" i="2"/>
  <c r="AT460" i="2"/>
  <c r="AT372" i="2"/>
  <c r="AT268" i="2"/>
  <c r="AT164" i="2"/>
  <c r="AT76" i="2"/>
  <c r="AT96" i="2"/>
  <c r="AT373" i="2"/>
  <c r="AT592" i="2"/>
  <c r="AT159" i="2"/>
  <c r="AT429" i="2"/>
  <c r="AT630" i="2"/>
  <c r="AT245" i="2"/>
  <c r="AT471" i="2"/>
  <c r="AT689" i="2"/>
  <c r="AT307" i="2"/>
  <c r="AT545" i="2"/>
  <c r="AT83" i="2"/>
  <c r="AT382" i="2"/>
  <c r="AT601" i="2"/>
  <c r="AT201" i="2"/>
  <c r="AT438" i="2"/>
  <c r="AT675" i="2"/>
  <c r="AT255" i="2"/>
  <c r="AT498" i="2"/>
  <c r="AT33" i="2"/>
  <c r="AT317" i="2"/>
  <c r="AT573" i="2"/>
  <c r="AT221" i="2"/>
  <c r="AT104" i="2"/>
  <c r="AT671" i="2"/>
  <c r="AT570" i="2"/>
  <c r="AT451" i="2"/>
  <c r="AT342" i="2"/>
  <c r="AT231" i="2"/>
  <c r="AT103" i="2"/>
  <c r="AT670" i="2"/>
  <c r="AT569" i="2"/>
  <c r="AT450" i="2"/>
  <c r="AT341" i="2"/>
  <c r="AT229" i="2"/>
  <c r="AT101" i="2"/>
  <c r="AT669" i="2"/>
  <c r="AT568" i="2"/>
  <c r="AT449" i="2"/>
  <c r="AT339" i="2"/>
  <c r="AT227" i="2"/>
  <c r="AT99" i="2"/>
  <c r="AT677" i="2"/>
  <c r="AT576" i="2"/>
  <c r="AT457" i="2"/>
  <c r="AT338" i="2"/>
  <c r="AT237" i="2"/>
  <c r="AT98" i="2"/>
  <c r="AT222" i="2"/>
  <c r="AT126" i="2"/>
  <c r="AT30" i="2"/>
  <c r="AT604" i="2"/>
  <c r="AT516" i="2"/>
  <c r="AT412" i="2"/>
  <c r="AT316" i="2"/>
  <c r="AT220" i="2"/>
  <c r="AT124" i="2"/>
  <c r="AT20" i="2"/>
  <c r="AT235" i="2"/>
  <c r="AT482" i="2"/>
  <c r="AT699" i="2"/>
  <c r="AT301" i="2"/>
  <c r="AT520" i="2"/>
  <c r="AT74" i="2"/>
  <c r="AT343" i="2"/>
  <c r="AT581" i="2"/>
  <c r="AT192" i="2"/>
  <c r="AT417" i="2"/>
  <c r="AT655" i="2"/>
  <c r="AT272" i="2"/>
  <c r="AT491" i="2"/>
  <c r="AT31" i="2"/>
  <c r="AT346" i="2"/>
  <c r="AT547" i="2"/>
  <c r="AT117" i="2"/>
  <c r="AT389" i="2"/>
  <c r="AT608" i="2"/>
  <c r="AT179" i="2"/>
  <c r="AT445" i="2"/>
  <c r="AT664" i="2"/>
  <c r="AT251" i="2"/>
  <c r="AT168" i="2"/>
  <c r="AT82" i="2"/>
  <c r="AT688" i="2"/>
  <c r="AT598" i="2"/>
  <c r="AT515" i="2"/>
  <c r="AT433" i="2"/>
  <c r="AT351" i="2"/>
  <c r="AT269" i="2"/>
  <c r="AT177" i="2"/>
  <c r="AT81" i="2"/>
  <c r="AT679" i="2"/>
  <c r="AT597" i="2"/>
  <c r="AT514" i="2"/>
  <c r="AT432" i="2"/>
  <c r="AT350" i="2"/>
  <c r="AT267" i="2"/>
  <c r="AT176" i="2"/>
  <c r="AT69" i="2"/>
  <c r="AT678" i="2"/>
  <c r="AT595" i="2"/>
  <c r="AT513" i="2"/>
  <c r="AT431" i="2"/>
  <c r="AT349" i="2"/>
  <c r="AT266" i="2"/>
  <c r="AT163" i="2"/>
  <c r="AT67" i="2"/>
  <c r="AT685" i="2"/>
  <c r="AT603" i="2"/>
  <c r="AT521" i="2"/>
  <c r="AT439" i="2"/>
  <c r="AT357" i="2"/>
  <c r="AT265" i="2"/>
  <c r="AT173" i="2"/>
  <c r="AT77" i="2"/>
  <c r="AT230" i="2"/>
  <c r="AT158" i="2"/>
  <c r="AT86" i="2"/>
  <c r="AT14" i="2"/>
  <c r="AT612" i="2"/>
  <c r="AT540" i="2"/>
  <c r="AT468" i="2"/>
  <c r="AT396" i="2"/>
  <c r="AT324" i="2"/>
  <c r="AT252" i="2"/>
  <c r="AT180" i="2"/>
  <c r="AT100" i="2"/>
  <c r="AT28" i="2"/>
  <c r="AT151" i="2"/>
  <c r="AT354" i="2"/>
  <c r="AT519" i="2"/>
  <c r="AT683" i="2"/>
  <c r="AT213" i="2"/>
  <c r="AT410" i="2"/>
  <c r="AT575" i="2"/>
  <c r="AT43" i="2"/>
  <c r="AT288" i="2"/>
  <c r="AT453" i="2"/>
  <c r="AT617" i="2"/>
  <c r="AT137" i="2"/>
  <c r="AT362" i="2"/>
  <c r="AT527" i="2"/>
  <c r="AT690" i="2"/>
  <c r="AT253" i="2"/>
  <c r="AT418" i="2"/>
  <c r="AT583" i="2"/>
  <c r="AT85" i="2"/>
  <c r="AT328" i="2"/>
  <c r="AT493" i="2"/>
  <c r="AT657" i="2"/>
  <c r="AT171" i="2"/>
  <c r="AT370" i="2"/>
  <c r="AT535" i="2"/>
  <c r="AT697" i="2"/>
  <c r="AT262" i="2"/>
  <c r="AT426" i="2"/>
  <c r="AT609" i="2"/>
  <c r="AT210" i="2"/>
  <c r="AT125" i="2"/>
  <c r="AT40" i="2"/>
  <c r="AT643" i="2"/>
  <c r="AT561" i="2"/>
  <c r="AT479" i="2"/>
  <c r="AT397" i="2"/>
  <c r="AT305" i="2"/>
  <c r="AT219" i="2"/>
  <c r="AT123" i="2"/>
  <c r="AT27" i="2"/>
  <c r="AT642" i="2"/>
  <c r="AT560" i="2"/>
  <c r="AT478" i="2"/>
  <c r="AT386" i="2"/>
  <c r="AT304" i="2"/>
  <c r="AT218" i="2"/>
  <c r="AT122" i="2"/>
  <c r="AT26" i="2"/>
  <c r="AT641" i="2"/>
  <c r="AT559" i="2"/>
  <c r="AT467" i="2"/>
  <c r="AT385" i="2"/>
  <c r="AT303" i="2"/>
  <c r="AT217" i="2"/>
  <c r="AT121" i="2"/>
  <c r="AT25" i="2"/>
  <c r="AT649" i="2"/>
  <c r="AT558" i="2"/>
  <c r="AT475" i="2"/>
  <c r="AT393" i="2"/>
  <c r="AT311" i="2"/>
  <c r="AT226" i="2"/>
  <c r="AT130" i="2"/>
  <c r="AT34" i="2"/>
  <c r="AT190" i="2"/>
  <c r="AT118" i="2"/>
  <c r="AT46" i="2"/>
  <c r="AT652" i="2"/>
  <c r="AT580" i="2"/>
  <c r="AT508" i="2"/>
  <c r="AT436" i="2"/>
  <c r="AT356" i="2"/>
  <c r="AT284" i="2"/>
  <c r="AT212" i="2"/>
  <c r="AT140" i="2"/>
  <c r="AT68" i="2"/>
  <c r="AT11" i="2"/>
  <c r="AT263" i="2"/>
  <c r="AT446" i="2"/>
  <c r="AT610" i="2"/>
  <c r="AT97" i="2"/>
  <c r="AT319" i="2"/>
  <c r="AT483" i="2"/>
  <c r="AT648" i="2"/>
  <c r="AT160" i="2"/>
  <c r="AT379" i="2"/>
  <c r="AT544" i="2"/>
  <c r="AT21" i="2"/>
  <c r="AT271" i="2"/>
  <c r="AT435" i="2"/>
  <c r="AT600" i="2"/>
  <c r="AT107" i="2"/>
  <c r="AT345" i="2"/>
  <c r="AT510" i="2"/>
  <c r="AT674" i="2"/>
  <c r="AT225" i="2"/>
  <c r="AT401" i="2"/>
  <c r="AT566" i="2"/>
  <c r="AT32" i="2"/>
  <c r="AT297" i="2"/>
  <c r="AT462" i="2"/>
  <c r="AT626" i="2"/>
  <c r="AT119" i="2"/>
  <c r="AT335" i="2"/>
  <c r="AT499" i="2"/>
  <c r="AT682" i="2"/>
  <c r="AT680" i="2"/>
  <c r="AT607" i="2"/>
  <c r="AT534" i="2"/>
  <c r="AT461" i="2"/>
  <c r="AT387" i="2"/>
  <c r="AT314" i="2"/>
  <c r="AT241" i="2"/>
  <c r="AT155" i="2"/>
  <c r="AT71" i="2"/>
  <c r="AT687" i="2"/>
  <c r="AT615" i="2"/>
  <c r="AT542" i="2"/>
  <c r="AT469" i="2"/>
  <c r="AT395" i="2"/>
  <c r="AT322" i="2"/>
  <c r="AT249" i="2"/>
  <c r="AT165" i="2"/>
  <c r="AT80" i="2"/>
  <c r="AT694" i="2"/>
  <c r="AT623" i="2"/>
  <c r="AT550" i="2"/>
  <c r="AT477" i="2"/>
  <c r="AT403" i="2"/>
  <c r="AT330" i="2"/>
  <c r="AT257" i="2"/>
  <c r="AT175" i="2"/>
  <c r="AT89" i="2"/>
  <c r="AT3" i="2"/>
  <c r="AT640" i="2"/>
  <c r="AT567" i="2"/>
  <c r="AT494" i="2"/>
  <c r="AT421" i="2"/>
  <c r="AT347" i="2"/>
  <c r="AT274" i="2"/>
  <c r="AT194" i="2"/>
  <c r="AT109" i="2"/>
  <c r="AT24" i="2"/>
  <c r="AT198" i="2"/>
  <c r="AT134" i="2"/>
  <c r="AT70" i="2"/>
  <c r="AT6" i="2"/>
  <c r="AT620" i="2"/>
  <c r="AT556" i="2"/>
  <c r="AT492" i="2"/>
  <c r="AT428" i="2"/>
  <c r="AT364" i="2"/>
  <c r="AT300" i="2"/>
  <c r="AT236" i="2"/>
  <c r="AT172" i="2"/>
  <c r="AT108" i="2"/>
  <c r="AT44" i="2"/>
  <c r="AT65" i="2"/>
  <c r="AT281" i="2"/>
  <c r="AT427" i="2"/>
  <c r="AT574" i="2"/>
  <c r="AT18" i="2"/>
  <c r="AT243" i="2"/>
  <c r="AT392" i="2"/>
  <c r="AT538" i="2"/>
  <c r="AT684" i="2"/>
  <c r="AT191" i="2"/>
  <c r="AT361" i="2"/>
  <c r="AT507" i="2"/>
  <c r="AT654" i="2"/>
  <c r="AT161" i="2"/>
  <c r="AT344" i="2"/>
  <c r="AT490" i="2"/>
  <c r="AT637" i="2"/>
  <c r="AT138" i="2"/>
  <c r="AT327" i="2"/>
  <c r="AT473" i="2"/>
  <c r="AT619" i="2"/>
  <c r="AT115" i="2"/>
  <c r="AT310" i="2"/>
  <c r="AT456" i="2"/>
  <c r="AT602" i="2"/>
  <c r="AT63" i="2"/>
  <c r="AT279" i="2"/>
  <c r="AT425" i="2"/>
  <c r="AT571" i="2"/>
  <c r="AT10" i="2"/>
  <c r="AT234" i="2"/>
  <c r="AT390" i="2"/>
  <c r="AT536" i="2"/>
  <c r="AT698" i="2"/>
  <c r="AG36" i="26"/>
  <c r="AG39" i="26"/>
  <c r="AG38" i="26"/>
  <c r="AG37" i="26"/>
  <c r="AU668" i="2" l="1"/>
  <c r="AU286" i="2"/>
  <c r="AU228" i="2"/>
  <c r="AU495" i="2"/>
  <c r="AU29" i="2"/>
  <c r="AU58" i="2"/>
  <c r="AU520" i="2"/>
  <c r="AU70" i="2"/>
  <c r="AU179" i="2"/>
  <c r="AU587" i="2"/>
  <c r="AU420" i="2"/>
  <c r="AU337" i="2"/>
  <c r="AU248" i="2"/>
  <c r="AU75" i="2"/>
  <c r="AU457" i="2"/>
  <c r="AU483" i="2"/>
  <c r="AU519" i="2"/>
  <c r="AU342" i="2"/>
  <c r="AU165" i="2"/>
  <c r="AU312" i="2"/>
  <c r="AU674" i="2"/>
  <c r="AU345" i="2"/>
  <c r="AU89" i="2"/>
  <c r="AU556" i="2"/>
  <c r="AU106" i="2"/>
  <c r="AU19" i="2"/>
  <c r="AU175" i="2"/>
  <c r="AU229" i="2"/>
  <c r="AU701" i="2"/>
  <c r="AU633" i="2"/>
  <c r="AU85" i="2"/>
  <c r="AU532" i="2"/>
  <c r="AU679" i="2"/>
  <c r="AU76" i="2"/>
  <c r="AU272" i="2"/>
  <c r="AU404" i="2"/>
  <c r="AU356" i="2"/>
  <c r="AU100" i="2"/>
  <c r="AU452" i="2"/>
  <c r="AU158" i="2"/>
  <c r="AU433" i="2"/>
  <c r="AU498" i="2"/>
  <c r="AU641" i="2"/>
  <c r="AU505" i="2"/>
  <c r="AU292" i="2"/>
  <c r="AU499" i="2"/>
  <c r="AU40" i="2"/>
  <c r="AU66" i="2"/>
  <c r="AU338" i="2"/>
  <c r="AU73" i="2"/>
  <c r="AU153" i="2"/>
  <c r="AU635" i="2"/>
  <c r="AU413" i="2"/>
  <c r="AU675" i="2"/>
  <c r="AU25" i="2"/>
  <c r="AU546" i="2"/>
  <c r="AU655" i="2"/>
  <c r="AU629" i="2"/>
  <c r="AU665" i="2"/>
  <c r="AU315" i="2"/>
  <c r="AU430" i="2"/>
  <c r="AU20" i="2"/>
  <c r="AU419" i="2"/>
  <c r="AU232" i="2"/>
  <c r="AU252" i="2"/>
  <c r="AU552" i="2"/>
  <c r="AU103" i="2"/>
  <c r="AU409" i="2"/>
  <c r="AU14" i="2"/>
  <c r="AU667" i="2"/>
  <c r="AU222" i="2"/>
  <c r="AU632" i="2"/>
  <c r="AU265" i="2"/>
  <c r="AU152" i="2"/>
  <c r="AU109" i="2"/>
  <c r="AU294" i="2"/>
  <c r="AU598" i="2"/>
  <c r="AU547" i="2"/>
  <c r="AU351" i="2"/>
  <c r="AU297" i="2"/>
  <c r="AU303" i="2"/>
  <c r="AU325" i="2"/>
  <c r="AU21" i="2"/>
  <c r="AU172" i="2"/>
  <c r="AU661" i="2"/>
  <c r="AU529" i="2"/>
  <c r="AU215" i="2"/>
  <c r="AU531" i="2"/>
  <c r="AU186" i="2"/>
  <c r="AU573" i="2"/>
  <c r="AU289" i="2"/>
  <c r="AU536" i="2"/>
  <c r="AU673" i="2"/>
  <c r="AU93" i="2"/>
  <c r="AU492" i="2"/>
  <c r="AU689" i="2"/>
  <c r="AU683" i="2"/>
  <c r="AU348" i="2"/>
  <c r="AU18" i="2"/>
  <c r="AU370" i="2"/>
  <c r="AU480" i="2"/>
  <c r="AU217" i="2"/>
  <c r="AU39" i="2"/>
  <c r="AU364" i="2"/>
  <c r="AU518" i="2"/>
  <c r="AU257" i="2"/>
  <c r="AU142" i="2"/>
  <c r="AU426" i="2"/>
  <c r="AU570" i="2"/>
  <c r="AU688" i="2"/>
  <c r="AU149" i="2"/>
  <c r="AU660" i="2"/>
  <c r="AU427" i="2"/>
  <c r="AU523" i="2"/>
  <c r="AU26" i="2"/>
  <c r="AU456" i="2"/>
  <c r="AU267" i="2"/>
  <c r="AU23" i="2"/>
  <c r="AU554" i="2"/>
  <c r="AU469" i="2"/>
  <c r="AU377" i="2"/>
  <c r="AU650" i="2"/>
  <c r="AU32" i="2"/>
  <c r="AU191" i="2"/>
  <c r="AU61" i="2"/>
  <c r="AU210" i="2"/>
  <c r="AU626" i="2"/>
  <c r="AU271" i="2"/>
  <c r="AU135" i="2"/>
  <c r="AU81" i="2"/>
  <c r="AU549" i="2"/>
  <c r="AU57" i="2"/>
  <c r="AU672" i="2"/>
  <c r="AU171" i="2"/>
  <c r="AU502" i="2"/>
  <c r="AU592" i="2"/>
  <c r="AU461" i="2"/>
  <c r="AU648" i="2"/>
  <c r="AU467" i="2"/>
  <c r="AU291" i="2"/>
  <c r="AU96" i="2"/>
  <c r="AU533" i="2"/>
  <c r="AU120" i="2"/>
  <c r="AU17" i="2"/>
  <c r="AU8" i="2"/>
  <c r="AU569" i="2"/>
  <c r="AU414" i="2"/>
  <c r="AU684" i="2"/>
  <c r="AU87" i="2"/>
  <c r="AU398" i="2"/>
  <c r="AU30" i="2"/>
  <c r="AU44" i="2"/>
  <c r="AU45" i="2"/>
  <c r="AU42" i="2"/>
  <c r="AU74" i="2"/>
  <c r="AU176" i="2"/>
  <c r="AU287" i="2"/>
  <c r="AU534" i="2"/>
  <c r="AU447" i="2"/>
  <c r="AU277" i="2"/>
  <c r="AU110" i="2"/>
  <c r="AU33" i="2"/>
  <c r="AU408" i="2"/>
  <c r="AU677" i="2"/>
  <c r="AU659" i="2"/>
  <c r="AU333" i="2"/>
  <c r="AU459" i="2"/>
  <c r="AU155" i="2"/>
  <c r="AU571" i="2"/>
  <c r="AU213" i="2"/>
  <c r="AU687" i="2"/>
  <c r="AU384" i="2"/>
  <c r="AU225" i="2"/>
  <c r="AU141" i="2"/>
  <c r="AU614" i="2"/>
  <c r="AU331" i="2"/>
  <c r="AU27" i="2"/>
  <c r="AU385" i="2"/>
  <c r="AU516" i="2"/>
  <c r="AU261" i="2"/>
  <c r="AU381" i="2"/>
  <c r="AU133" i="2"/>
  <c r="AU193" i="2"/>
  <c r="AU4" i="2"/>
  <c r="AU130" i="2"/>
  <c r="AU593" i="2"/>
  <c r="AU263" i="2"/>
  <c r="AU669" i="2"/>
  <c r="AU317" i="2"/>
  <c r="AU202" i="2"/>
  <c r="AU537" i="2"/>
  <c r="AU275" i="2"/>
  <c r="AU525" i="2"/>
  <c r="AU224" i="2"/>
  <c r="AU490" i="2"/>
  <c r="AU379" i="2"/>
  <c r="AU605" i="2"/>
  <c r="AU301" i="2"/>
  <c r="AU94" i="2"/>
  <c r="AU610" i="2"/>
  <c r="AU62" i="2"/>
  <c r="AU37" i="2"/>
  <c r="AU460" i="2"/>
  <c r="AU539" i="2"/>
  <c r="AU615" i="2"/>
  <c r="AU477" i="2"/>
  <c r="AU173" i="2"/>
  <c r="AU595" i="2"/>
  <c r="AU270" i="2"/>
  <c r="AU618" i="2"/>
  <c r="AU680" i="2"/>
  <c r="AU676" i="2"/>
  <c r="AU640" i="2"/>
  <c r="AU256" i="2"/>
  <c r="AU71" i="2"/>
  <c r="AU335" i="2"/>
  <c r="AU319" i="2"/>
  <c r="AU691" i="2"/>
  <c r="AU476" i="2"/>
  <c r="AU654" i="2"/>
  <c r="AU484" i="2"/>
  <c r="AU652" i="2"/>
  <c r="AU579" i="2"/>
  <c r="AU128" i="2"/>
  <c r="AU151" i="2"/>
  <c r="AU479" i="2"/>
  <c r="AU146" i="2"/>
  <c r="AU321" i="2"/>
  <c r="AU647" i="2"/>
  <c r="AU15" i="2"/>
  <c r="AU90" i="2"/>
  <c r="AU329" i="2"/>
  <c r="AU608" i="2"/>
  <c r="AU305" i="2"/>
  <c r="AU7" i="2"/>
  <c r="AU99" i="2"/>
  <c r="AU562" i="2"/>
  <c r="AU35" i="2"/>
  <c r="AU207" i="2"/>
  <c r="AU285" i="2"/>
  <c r="AU250" i="2"/>
  <c r="AU69" i="2"/>
  <c r="AU92" i="2"/>
  <c r="AU383" i="2"/>
  <c r="AU555" i="2"/>
  <c r="AU431" i="2"/>
  <c r="AU446" i="2"/>
  <c r="AU609" i="2"/>
  <c r="AU611" i="2"/>
  <c r="AU607" i="2"/>
  <c r="AU143" i="2"/>
  <c r="AU441" i="2"/>
  <c r="AU559" i="2"/>
  <c r="AU236" i="2"/>
  <c r="AU488" i="2"/>
  <c r="AU159" i="2"/>
  <c r="AU118" i="2"/>
  <c r="AU168" i="2"/>
  <c r="AU623" i="2"/>
  <c r="AU223" i="2"/>
  <c r="AU48" i="2"/>
  <c r="AU463" i="2"/>
  <c r="AU352" i="2"/>
  <c r="AU407" i="2"/>
  <c r="AU465" i="2"/>
  <c r="AU449" i="2"/>
  <c r="AU11" i="2"/>
  <c r="AU347" i="2"/>
  <c r="AU400" i="2"/>
  <c r="AU543" i="2"/>
  <c r="AU628" i="2"/>
  <c r="AU392" i="2"/>
  <c r="AU77" i="2"/>
  <c r="AU564" i="2"/>
  <c r="AU453" i="2"/>
  <c r="AU163" i="2"/>
  <c r="AU649" i="2"/>
  <c r="AU192" i="2"/>
  <c r="AU111" i="2"/>
  <c r="AU478" i="2"/>
  <c r="AU568" i="2"/>
  <c r="AU60" i="2"/>
  <c r="AU198" i="2"/>
  <c r="AU97" i="2"/>
  <c r="AU421" i="2"/>
  <c r="AU694" i="2"/>
  <c r="AU341" i="2"/>
  <c r="AU390" i="2"/>
  <c r="AU131" i="2"/>
  <c r="AU678" i="2"/>
  <c r="AU374" i="2"/>
  <c r="AU211" i="2"/>
  <c r="AU113" i="2"/>
  <c r="AU136" i="2"/>
  <c r="AU161" i="2"/>
  <c r="AU561" i="2"/>
  <c r="AU406" i="2"/>
  <c r="AU551" i="2"/>
  <c r="AU550" i="2"/>
  <c r="AU246" i="2"/>
  <c r="AU50" i="2"/>
  <c r="AU307" i="2"/>
  <c r="AU642" i="2"/>
  <c r="AU528" i="2"/>
  <c r="AU201" i="2"/>
  <c r="AU95" i="2"/>
  <c r="AU372" i="2"/>
  <c r="AU148" i="2"/>
  <c r="AU298" i="2"/>
  <c r="AU309" i="2"/>
  <c r="AU511" i="2"/>
  <c r="AU187" i="2"/>
  <c r="AU182" i="2"/>
  <c r="AU3" i="2"/>
  <c r="AU443" i="2"/>
  <c r="AU299" i="2"/>
  <c r="AU693" i="2"/>
  <c r="AU115" i="2"/>
  <c r="AU196" i="2"/>
  <c r="AU83" i="2"/>
  <c r="AU119" i="2"/>
  <c r="AU273" i="2"/>
  <c r="AU380" i="2"/>
  <c r="AU65" i="2"/>
  <c r="AU436" i="2"/>
  <c r="AU501" i="2"/>
  <c r="AU699" i="2"/>
  <c r="AU13" i="2"/>
  <c r="AU362" i="2"/>
  <c r="AU231" i="2"/>
  <c r="AU145" i="2"/>
  <c r="AU177" i="2"/>
  <c r="AU572" i="2"/>
  <c r="AU451" i="2"/>
  <c r="AU442" i="2"/>
  <c r="AU397" i="2"/>
  <c r="AU235" i="2"/>
  <c r="AU339" i="2"/>
  <c r="AU245" i="2"/>
  <c r="AU540" i="2"/>
  <c r="AU281" i="2"/>
  <c r="AU619" i="2"/>
  <c r="AU343" i="2"/>
  <c r="AU663" i="2"/>
  <c r="AU639" i="2"/>
  <c r="AU514" i="2"/>
  <c r="AU47" i="2"/>
  <c r="AU181" i="2"/>
  <c r="AU583" i="2"/>
  <c r="AU636" i="2"/>
  <c r="AU54" i="2"/>
  <c r="AU349" i="2"/>
  <c r="AU208" i="2"/>
  <c r="AU500" i="2"/>
  <c r="AU124" i="2"/>
  <c r="AU51" i="2"/>
  <c r="AU314" i="2"/>
  <c r="AU302" i="2"/>
  <c r="AU55" i="2"/>
  <c r="AU346" i="2"/>
  <c r="AU494" i="2"/>
  <c r="AU197" i="2"/>
  <c r="AU114" i="2"/>
  <c r="AU574" i="2"/>
  <c r="AU134" i="2"/>
  <c r="AU288" i="2"/>
  <c r="AU101" i="2"/>
  <c r="AU167" i="2"/>
  <c r="AU218" i="2"/>
  <c r="AU293" i="2"/>
  <c r="AU670" i="2"/>
  <c r="AU662" i="2"/>
  <c r="AU630" i="2"/>
  <c r="AU581" i="2"/>
  <c r="AU178" i="2"/>
  <c r="AU280" i="2"/>
  <c r="AU117" i="2"/>
  <c r="AU204" i="2"/>
  <c r="AU189" i="2"/>
  <c r="AU254" i="2"/>
  <c r="AU596" i="2"/>
  <c r="AU360" i="2"/>
  <c r="AU527" i="2"/>
  <c r="AU405" i="2"/>
  <c r="AU491" i="2"/>
  <c r="AU589" i="2"/>
  <c r="AU565" i="2"/>
  <c r="AU259" i="2"/>
  <c r="AU316" i="2"/>
  <c r="AU52" i="2"/>
  <c r="AU209" i="2"/>
  <c r="AU91" i="2"/>
  <c r="AU278" i="2"/>
  <c r="AU485" i="2"/>
  <c r="AU658" i="2"/>
  <c r="AU160" i="2"/>
  <c r="AU637" i="2"/>
  <c r="AU5" i="2"/>
  <c r="AU487" i="2"/>
  <c r="AU38" i="2"/>
  <c r="AU624" i="2"/>
  <c r="AU437" i="2"/>
  <c r="AU320" i="2"/>
  <c r="AU617" i="2"/>
  <c r="AU123" i="2"/>
  <c r="AU513" i="2"/>
  <c r="AU646" i="2"/>
  <c r="AU260" i="2"/>
  <c r="AU557" i="2"/>
  <c r="AU606" i="2"/>
  <c r="AU369" i="2"/>
  <c r="AU470" i="2"/>
  <c r="AU603" i="2"/>
  <c r="AU664" i="2"/>
  <c r="AU266" i="2"/>
  <c r="AU105" i="2"/>
  <c r="AU700" i="2"/>
  <c r="AU560" i="2"/>
  <c r="AU239" i="2"/>
  <c r="AU243" i="2"/>
  <c r="AU195" i="2"/>
  <c r="AU108" i="2"/>
  <c r="AU631" i="2"/>
  <c r="AU323" i="2"/>
  <c r="AU304" i="2"/>
  <c r="AU455" i="2"/>
  <c r="AU340" i="2"/>
  <c r="AU139" i="2"/>
  <c r="AU63" i="2"/>
  <c r="AU64" i="2"/>
  <c r="AU462" i="2"/>
  <c r="AU205" i="2"/>
  <c r="AU361" i="2"/>
  <c r="AU214" i="2"/>
  <c r="AU686" i="2"/>
  <c r="AU49" i="2"/>
  <c r="AU326" i="2"/>
  <c r="AU328" i="2"/>
  <c r="AU371" i="2"/>
  <c r="AU194" i="2"/>
  <c r="AU366" i="2"/>
  <c r="AU685" i="2"/>
  <c r="AU496" i="2"/>
  <c r="AU269" i="2"/>
  <c r="AU300" i="2"/>
  <c r="AU418" i="2"/>
  <c r="AU416" i="2"/>
  <c r="AU132" i="2"/>
  <c r="AU600" i="2"/>
  <c r="AU588" i="2"/>
  <c r="AU542" i="2"/>
  <c r="AU389" i="2"/>
  <c r="AU434" i="2"/>
  <c r="AU233" i="2"/>
  <c r="AU558" i="2"/>
  <c r="AU46" i="2"/>
  <c r="AU184" i="2"/>
  <c r="AU350" i="2"/>
  <c r="AU311" i="2"/>
  <c r="AU240" i="2"/>
  <c r="AU53" i="2"/>
  <c r="AU638" i="2"/>
  <c r="AU2" i="2"/>
  <c r="AU238" i="2"/>
  <c r="AU444" i="2"/>
  <c r="AU515" i="2"/>
  <c r="AU526" i="2"/>
  <c r="AU424" i="2"/>
  <c r="AU282" i="2"/>
  <c r="AU164" i="2"/>
  <c r="AU396" i="2"/>
  <c r="AU582" i="2"/>
  <c r="AU80" i="2"/>
  <c r="AU242" i="2"/>
  <c r="AU517" i="2"/>
  <c r="AU395" i="2"/>
  <c r="AU423" i="2"/>
  <c r="AU112" i="2"/>
  <c r="AU695" i="2"/>
  <c r="AU510" i="2"/>
  <c r="AU393" i="2"/>
  <c r="AU24" i="2"/>
  <c r="AU241" i="2"/>
  <c r="AU68" i="2"/>
  <c r="AU170" i="2"/>
  <c r="AU378" i="2"/>
  <c r="AU454" i="2"/>
  <c r="AU690" i="2"/>
  <c r="AU521" i="2"/>
  <c r="AU324" i="2"/>
  <c r="AU566" i="2"/>
  <c r="AU616" i="2"/>
  <c r="AU162" i="2"/>
  <c r="AU59" i="2"/>
  <c r="AU602" i="2"/>
  <c r="AU432" i="2"/>
  <c r="AU327" i="2"/>
  <c r="AU481" i="2"/>
  <c r="AU653" i="2"/>
  <c r="AU651" i="2"/>
  <c r="AU415" i="2"/>
  <c r="AU475" i="2"/>
  <c r="AU121" i="2"/>
  <c r="AU290" i="2"/>
  <c r="AU391" i="2"/>
  <c r="AU535" i="2"/>
  <c r="AU137" i="2"/>
  <c r="AU199" i="2"/>
  <c r="AU12" i="2"/>
  <c r="AU425" i="2"/>
  <c r="AU401" i="2"/>
  <c r="AU28" i="2"/>
  <c r="AU336" i="2"/>
  <c r="AU188" i="2"/>
  <c r="AU125" i="2"/>
  <c r="AU458" i="2"/>
  <c r="AU634" i="2"/>
  <c r="AU493" i="2"/>
  <c r="AU166" i="2"/>
  <c r="AU448" i="2"/>
  <c r="AU122" i="2"/>
  <c r="AU621" i="2"/>
  <c r="AU104" i="2"/>
  <c r="AU203" i="2"/>
  <c r="AU6" i="2"/>
  <c r="AU88" i="2"/>
  <c r="AU318" i="2"/>
  <c r="AU503" i="2"/>
  <c r="AU375" i="2"/>
  <c r="AU578" i="2"/>
  <c r="AU671" i="2"/>
  <c r="AU580" i="2"/>
  <c r="AU666" i="2"/>
  <c r="AU279" i="2"/>
  <c r="AU358" i="2"/>
  <c r="AU512" i="2"/>
  <c r="AU220" i="2"/>
  <c r="AU274" i="2"/>
  <c r="AU387" i="2"/>
  <c r="AU438" i="2"/>
  <c r="AU227" i="2"/>
  <c r="AU102" i="2"/>
  <c r="AU394" i="2"/>
  <c r="AU138" i="2"/>
  <c r="AU429" i="2"/>
  <c r="AU190" i="2"/>
  <c r="AU84" i="2"/>
  <c r="AU575" i="2"/>
  <c r="AU591" i="2"/>
  <c r="AU402" i="2"/>
  <c r="AU450" i="2"/>
  <c r="AU344" i="2"/>
  <c r="AU388" i="2"/>
  <c r="AU440" i="2"/>
  <c r="AU538" i="2"/>
  <c r="AU368" i="2"/>
  <c r="AU367" i="2"/>
  <c r="AU157" i="2"/>
  <c r="AU522" i="2"/>
  <c r="AU284" i="2"/>
  <c r="AU411" i="2"/>
  <c r="AU486" i="2"/>
  <c r="AU620" i="2"/>
  <c r="AU544" i="2"/>
  <c r="AU180" i="2"/>
  <c r="AU585" i="2"/>
  <c r="AU553" i="2"/>
  <c r="AU464" i="2"/>
  <c r="AU306" i="2"/>
  <c r="AU625" i="2"/>
  <c r="AU612" i="2"/>
  <c r="AU16" i="2"/>
  <c r="AU656" i="2"/>
  <c r="AU169" i="2"/>
  <c r="AU403" i="2"/>
  <c r="AU98" i="2"/>
  <c r="AU247" i="2"/>
  <c r="AU313" i="2"/>
  <c r="AU126" i="2"/>
  <c r="AU9" i="2"/>
  <c r="AU147" i="2"/>
  <c r="AU354" i="2"/>
  <c r="AU548" i="2"/>
  <c r="AU435" i="2"/>
  <c r="AU696" i="2"/>
  <c r="AU174" i="2"/>
  <c r="AU355" i="2"/>
  <c r="AU237" i="2"/>
  <c r="AU507" i="2"/>
  <c r="AU681" i="2"/>
  <c r="AU226" i="2"/>
  <c r="AU445" i="2"/>
  <c r="AU129" i="2"/>
  <c r="AU468" i="2"/>
  <c r="AU359" i="2"/>
  <c r="AU185" i="2"/>
  <c r="AU67" i="2"/>
  <c r="AU584" i="2"/>
  <c r="AU466" i="2"/>
  <c r="AU150" i="2"/>
  <c r="AU357" i="2"/>
  <c r="AU332" i="2"/>
  <c r="AU376" i="2"/>
  <c r="AU144" i="2"/>
  <c r="AU643" i="2"/>
  <c r="AU594" i="2"/>
  <c r="AU412" i="2"/>
  <c r="AU251" i="2"/>
  <c r="AU353" i="2"/>
  <c r="AU590" i="2"/>
  <c r="AU698" i="2"/>
  <c r="AU41" i="2"/>
  <c r="AU474" i="2"/>
  <c r="AU322" i="2"/>
  <c r="AU399" i="2"/>
  <c r="AU156" i="2"/>
  <c r="AU482" i="2"/>
  <c r="AU422" i="2"/>
  <c r="AU567" i="2"/>
  <c r="AU219" i="2"/>
  <c r="AU79" i="2"/>
  <c r="AU140" i="2"/>
  <c r="AU382" i="2"/>
  <c r="AU365" i="2"/>
  <c r="AU36" i="2"/>
  <c r="AU249" i="2"/>
  <c r="AU253" i="2"/>
  <c r="AU524" i="2"/>
  <c r="AU234" i="2"/>
  <c r="AU410" i="2"/>
  <c r="AU276" i="2"/>
  <c r="AU439" i="2"/>
  <c r="AU127" i="2"/>
  <c r="AU34" i="2"/>
  <c r="AU43" i="2"/>
  <c r="AU283" i="2"/>
  <c r="AU31" i="2"/>
  <c r="AU264" i="2"/>
  <c r="AU601" i="2"/>
  <c r="AU644" i="2"/>
  <c r="AU682" i="2"/>
  <c r="AU334" i="2"/>
  <c r="AU697" i="2"/>
  <c r="AU597" i="2"/>
  <c r="AU577" i="2"/>
  <c r="AU504" i="2"/>
  <c r="AU363" i="2"/>
  <c r="AU78" i="2"/>
  <c r="AU417" i="2"/>
  <c r="AU586" i="2"/>
  <c r="AU216" i="2"/>
  <c r="AU183" i="2"/>
  <c r="AU386" i="2"/>
  <c r="AU200" i="2"/>
  <c r="AU82" i="2"/>
  <c r="AU262" i="2"/>
  <c r="AU472" i="2"/>
  <c r="AU645" i="2"/>
  <c r="AU86" i="2"/>
  <c r="AU613" i="2"/>
  <c r="AU530" i="2"/>
  <c r="AU428" i="2"/>
  <c r="AU310" i="2"/>
  <c r="AU604" i="2"/>
  <c r="AU107" i="2"/>
  <c r="AU489" i="2"/>
  <c r="AU622" i="2"/>
  <c r="AU244" i="2"/>
  <c r="AU541" i="2"/>
  <c r="AU295" i="2"/>
  <c r="AU258" i="2"/>
  <c r="AU72" i="2"/>
  <c r="AU657" i="2"/>
  <c r="AU56" i="2"/>
  <c r="AU268" i="2"/>
  <c r="AU473" i="2"/>
  <c r="AU576" i="2"/>
  <c r="AU563" i="2"/>
  <c r="AU506" i="2"/>
  <c r="AU545" i="2"/>
  <c r="AU497" i="2"/>
  <c r="AU508" i="2"/>
  <c r="AU206" i="2"/>
  <c r="AU296" i="2"/>
  <c r="AU308" i="2"/>
  <c r="AU627" i="2"/>
  <c r="AU22" i="2"/>
  <c r="AU373" i="2"/>
  <c r="AU221" i="2"/>
  <c r="AU471" i="2"/>
  <c r="AU10" i="2"/>
  <c r="AU116" i="2"/>
  <c r="AU212" i="2"/>
  <c r="AU599" i="2"/>
  <c r="AU692" i="2"/>
  <c r="AU255" i="2"/>
  <c r="AU509" i="2"/>
  <c r="AU230" i="2"/>
  <c r="AU154" i="2"/>
  <c r="AG63" i="26"/>
  <c r="AG62" i="26"/>
  <c r="AG61" i="26"/>
  <c r="AG60" i="26"/>
  <c r="AG59" i="26"/>
  <c r="AG58" i="26"/>
  <c r="AG57" i="26"/>
  <c r="AG56" i="26"/>
  <c r="AG55" i="26"/>
  <c r="AG54" i="26"/>
  <c r="AG53" i="26"/>
  <c r="AG52" i="26"/>
  <c r="AG51" i="26"/>
  <c r="AG50" i="26"/>
  <c r="AG49" i="26"/>
  <c r="AG48" i="26"/>
  <c r="AG47" i="26"/>
  <c r="AG46" i="26"/>
  <c r="AG45" i="26"/>
  <c r="AG31" i="26"/>
  <c r="AG30" i="26"/>
  <c r="AG29" i="26"/>
  <c r="AG28" i="26"/>
  <c r="AG27" i="26"/>
  <c r="AG24" i="26"/>
  <c r="AG23" i="26"/>
  <c r="AG22" i="26"/>
  <c r="AG21" i="26"/>
  <c r="AG20" i="26"/>
  <c r="B121" i="4" l="1"/>
  <c r="B121" i="17"/>
  <c r="B15" i="4"/>
  <c r="B15" i="17"/>
  <c r="B27" i="17"/>
  <c r="B27" i="4"/>
  <c r="B61" i="4"/>
  <c r="B61" i="17"/>
  <c r="B77" i="17"/>
  <c r="B77" i="4"/>
  <c r="B112" i="4"/>
  <c r="B112" i="17"/>
  <c r="B91" i="17"/>
  <c r="B91" i="4"/>
  <c r="B87" i="4"/>
  <c r="B87" i="17"/>
  <c r="B83" i="17"/>
  <c r="B83" i="4"/>
  <c r="B36" i="17"/>
  <c r="B36" i="4"/>
  <c r="B48" i="4"/>
  <c r="B48" i="17"/>
  <c r="B39" i="4"/>
  <c r="B39" i="17"/>
  <c r="B132" i="17"/>
  <c r="B132" i="4"/>
  <c r="B41" i="4"/>
  <c r="B41" i="17"/>
  <c r="B145" i="4"/>
  <c r="B145" i="17"/>
  <c r="B84" i="17"/>
  <c r="B84" i="4"/>
  <c r="B46" i="4"/>
  <c r="B46" i="17"/>
  <c r="B149" i="17"/>
  <c r="B149" i="4"/>
  <c r="B155" i="17"/>
  <c r="B155" i="4"/>
  <c r="B72" i="4"/>
  <c r="B72" i="17"/>
  <c r="B134" i="4"/>
  <c r="B134" i="17"/>
  <c r="B152" i="17"/>
  <c r="B152" i="4"/>
  <c r="B14" i="4"/>
  <c r="B14" i="17"/>
  <c r="B131" i="17"/>
  <c r="B131" i="4"/>
  <c r="B103" i="4"/>
  <c r="B103" i="17"/>
  <c r="B21" i="17"/>
  <c r="B21" i="4"/>
  <c r="B89" i="4"/>
  <c r="B89" i="17"/>
  <c r="B143" i="4"/>
  <c r="B143" i="17"/>
  <c r="B107" i="17"/>
  <c r="B107" i="4"/>
  <c r="B93" i="17"/>
  <c r="B93" i="4"/>
  <c r="B11" i="17"/>
  <c r="B11" i="4"/>
  <c r="B109" i="4"/>
  <c r="B109" i="17"/>
  <c r="B127" i="4"/>
  <c r="B127" i="17"/>
  <c r="B130" i="17"/>
  <c r="B130" i="4"/>
  <c r="B33" i="4"/>
  <c r="B33" i="17"/>
  <c r="B17" i="4"/>
  <c r="B17" i="17"/>
  <c r="B142" i="4"/>
  <c r="B142" i="17"/>
  <c r="B126" i="4"/>
  <c r="B126" i="17"/>
  <c r="B64" i="4"/>
  <c r="B64" i="17"/>
  <c r="B73" i="4"/>
  <c r="B73" i="17"/>
  <c r="B29" i="17"/>
  <c r="B29" i="4"/>
  <c r="B117" i="17"/>
  <c r="B117" i="4"/>
  <c r="B85" i="17"/>
  <c r="B85" i="4"/>
  <c r="B7" i="4"/>
  <c r="B7" i="17"/>
  <c r="B58" i="17"/>
  <c r="B58" i="4"/>
  <c r="B51" i="17"/>
  <c r="B51" i="4"/>
  <c r="B137" i="4"/>
  <c r="B137" i="17"/>
  <c r="B54" i="4"/>
  <c r="B54" i="17"/>
  <c r="B69" i="17"/>
  <c r="B69" i="4"/>
  <c r="B68" i="17"/>
  <c r="B68" i="4"/>
  <c r="B144" i="17"/>
  <c r="B144" i="4"/>
  <c r="B113" i="4"/>
  <c r="B113" i="17"/>
  <c r="B110" i="4"/>
  <c r="B110" i="17"/>
  <c r="B128" i="4"/>
  <c r="B128" i="17"/>
  <c r="B43" i="17"/>
  <c r="B43" i="4"/>
  <c r="B10" i="17"/>
  <c r="B10" i="4"/>
  <c r="B96" i="4"/>
  <c r="B96" i="17"/>
  <c r="B57" i="4"/>
  <c r="B57" i="17"/>
  <c r="B122" i="17"/>
  <c r="B122" i="4"/>
  <c r="B106" i="17"/>
  <c r="B106" i="4"/>
  <c r="B139" i="17"/>
  <c r="B139" i="4"/>
  <c r="B119" i="4"/>
  <c r="B119" i="17"/>
  <c r="B60" i="17"/>
  <c r="B60" i="4"/>
  <c r="B56" i="4"/>
  <c r="B56" i="17"/>
  <c r="B129" i="4"/>
  <c r="B129" i="17"/>
  <c r="B59" i="17"/>
  <c r="B59" i="4"/>
  <c r="B52" i="17"/>
  <c r="B52" i="4"/>
  <c r="B150" i="4"/>
  <c r="B150" i="17"/>
  <c r="B18" i="17"/>
  <c r="B18" i="4"/>
  <c r="B70" i="4"/>
  <c r="B70" i="17"/>
  <c r="B124" i="17"/>
  <c r="B124" i="4"/>
  <c r="B88" i="4"/>
  <c r="B88" i="17"/>
  <c r="B120" i="4"/>
  <c r="B120" i="17"/>
  <c r="B8" i="4"/>
  <c r="B8" i="17"/>
  <c r="B153" i="4"/>
  <c r="B153" i="17"/>
  <c r="B100" i="17"/>
  <c r="B100" i="4"/>
  <c r="B55" i="4"/>
  <c r="B55" i="17"/>
  <c r="B141" i="17"/>
  <c r="B141" i="4"/>
  <c r="B118" i="4"/>
  <c r="B118" i="17"/>
  <c r="B136" i="17"/>
  <c r="B136" i="4"/>
  <c r="B102" i="4"/>
  <c r="B102" i="17"/>
  <c r="B65" i="4"/>
  <c r="B65" i="17"/>
  <c r="B116" i="17"/>
  <c r="B116" i="4"/>
  <c r="B82" i="17"/>
  <c r="B82" i="4"/>
  <c r="B16" i="4"/>
  <c r="B16" i="17"/>
  <c r="B53" i="17"/>
  <c r="B53" i="4"/>
  <c r="B123" i="17"/>
  <c r="B123" i="4"/>
  <c r="B148" i="17"/>
  <c r="B148" i="4"/>
  <c r="B97" i="4"/>
  <c r="B97" i="17"/>
  <c r="B74" i="17"/>
  <c r="B74" i="4"/>
  <c r="B40" i="4"/>
  <c r="B40" i="17"/>
  <c r="B104" i="4"/>
  <c r="B104" i="17"/>
  <c r="B12" i="17"/>
  <c r="B12" i="4"/>
  <c r="B95" i="4"/>
  <c r="B95" i="17"/>
  <c r="B20" i="17"/>
  <c r="B20" i="4"/>
  <c r="B151" i="4"/>
  <c r="B151" i="17"/>
  <c r="B156" i="17"/>
  <c r="B156" i="4"/>
  <c r="B133" i="17"/>
  <c r="B133" i="4"/>
  <c r="B76" i="17"/>
  <c r="B76" i="4"/>
  <c r="B42" i="17"/>
  <c r="B42" i="4"/>
  <c r="B67" i="17"/>
  <c r="B67" i="4"/>
  <c r="B99" i="17"/>
  <c r="B99" i="4"/>
  <c r="B135" i="4"/>
  <c r="B135" i="17"/>
  <c r="B9" i="4"/>
  <c r="B9" i="17"/>
  <c r="B138" i="17"/>
  <c r="B138" i="4"/>
  <c r="B32" i="4"/>
  <c r="B32" i="17"/>
  <c r="B146" i="17"/>
  <c r="B146" i="4"/>
  <c r="B38" i="4"/>
  <c r="B38" i="17"/>
  <c r="B115" i="17"/>
  <c r="B115" i="4"/>
  <c r="B79" i="4"/>
  <c r="B79" i="17"/>
  <c r="B47" i="4"/>
  <c r="B47" i="17"/>
  <c r="B50" i="17"/>
  <c r="B50" i="4"/>
  <c r="B49" i="4"/>
  <c r="B49" i="17"/>
  <c r="B35" i="17"/>
  <c r="B35" i="4"/>
  <c r="B92" i="17"/>
  <c r="B92" i="4"/>
  <c r="B13" i="17"/>
  <c r="B13" i="4"/>
  <c r="B22" i="4"/>
  <c r="B22" i="17"/>
  <c r="B125" i="17"/>
  <c r="B125" i="4"/>
  <c r="B101" i="17"/>
  <c r="B101" i="4"/>
  <c r="B62" i="4"/>
  <c r="B62" i="17"/>
  <c r="B86" i="4"/>
  <c r="B86" i="17"/>
  <c r="B140" i="17"/>
  <c r="B140" i="4"/>
  <c r="B66" i="17"/>
  <c r="B66" i="4"/>
  <c r="B37" i="17"/>
  <c r="B37" i="4"/>
  <c r="B28" i="17"/>
  <c r="B28" i="4"/>
  <c r="B31" i="4"/>
  <c r="B31" i="17"/>
  <c r="B154" i="17"/>
  <c r="B154" i="4"/>
  <c r="B147" i="17"/>
  <c r="B147" i="4"/>
  <c r="B44" i="17"/>
  <c r="B44" i="4"/>
  <c r="B23" i="4"/>
  <c r="B23" i="17"/>
  <c r="B98" i="17"/>
  <c r="B98" i="4"/>
  <c r="B26" i="17"/>
  <c r="B26" i="4"/>
  <c r="B114" i="17"/>
  <c r="B114" i="4"/>
  <c r="B19" i="17"/>
  <c r="B19" i="4"/>
  <c r="B108" i="17"/>
  <c r="B108" i="4"/>
  <c r="B25" i="4"/>
  <c r="B25" i="17"/>
  <c r="B30" i="4"/>
  <c r="B30" i="17"/>
  <c r="B78" i="4"/>
  <c r="B78" i="17"/>
  <c r="B71" i="4"/>
  <c r="B71" i="17"/>
  <c r="B45" i="17"/>
  <c r="B45" i="4"/>
  <c r="B105" i="4"/>
  <c r="B105" i="17"/>
  <c r="B81" i="4"/>
  <c r="B81" i="17"/>
  <c r="B90" i="17"/>
  <c r="B90" i="4"/>
  <c r="B24" i="4"/>
  <c r="B24" i="17"/>
  <c r="B111" i="4"/>
  <c r="B111" i="17"/>
  <c r="B94" i="4"/>
  <c r="B94" i="17"/>
  <c r="B80" i="4"/>
  <c r="B80" i="17"/>
  <c r="B75" i="17"/>
  <c r="B75" i="4"/>
  <c r="B63" i="4"/>
  <c r="B63" i="17"/>
  <c r="B34" i="17"/>
  <c r="B34" i="4"/>
  <c r="AG44" i="26"/>
  <c r="AA28" i="39" l="1"/>
  <c r="AA29" i="39"/>
  <c r="AA30" i="39"/>
  <c r="AA31" i="39"/>
  <c r="AA32" i="39"/>
  <c r="AA35" i="39"/>
  <c r="AA34" i="39"/>
  <c r="AA33" i="39"/>
  <c r="AA27" i="39"/>
  <c r="AA26" i="39"/>
  <c r="AA25" i="39"/>
  <c r="AA24" i="39"/>
  <c r="AA23" i="39"/>
  <c r="AA22" i="39"/>
  <c r="AA21" i="39"/>
  <c r="AA20" i="39"/>
  <c r="AA19" i="39"/>
  <c r="AA18" i="39"/>
  <c r="AA17" i="39"/>
  <c r="AA16" i="39"/>
  <c r="AA15" i="39"/>
  <c r="AA14" i="39"/>
  <c r="AA13" i="39"/>
  <c r="AA12" i="39"/>
  <c r="AA11" i="39"/>
  <c r="AA10" i="39"/>
  <c r="AA9" i="39"/>
  <c r="AA8" i="39"/>
  <c r="AA7" i="39"/>
  <c r="AA6" i="39"/>
  <c r="T182" i="17" l="1"/>
  <c r="T181" i="17"/>
  <c r="T180" i="17"/>
  <c r="T179" i="17"/>
  <c r="T178" i="17"/>
  <c r="T177" i="17"/>
  <c r="T176" i="17"/>
  <c r="T175" i="17"/>
  <c r="T174" i="17"/>
  <c r="T173" i="17"/>
  <c r="T172" i="17"/>
  <c r="T171" i="17"/>
  <c r="T170" i="17"/>
  <c r="T169" i="17"/>
  <c r="T168" i="17"/>
  <c r="T167" i="17"/>
  <c r="T166" i="17"/>
  <c r="T165" i="17"/>
  <c r="T164" i="17"/>
  <c r="T163" i="17"/>
  <c r="T162" i="17"/>
  <c r="T161" i="17"/>
  <c r="T160" i="17"/>
  <c r="T159" i="17"/>
  <c r="T158" i="17"/>
  <c r="T157" i="17"/>
  <c r="T156" i="17"/>
  <c r="T155" i="17"/>
  <c r="T154" i="17"/>
  <c r="T153" i="17"/>
  <c r="T8" i="17"/>
  <c r="T7" i="17"/>
  <c r="AG43" i="5"/>
  <c r="AG42" i="5"/>
  <c r="AG41" i="5"/>
  <c r="AG40" i="5"/>
  <c r="AG39" i="5"/>
  <c r="AG38" i="5"/>
  <c r="AG37" i="5"/>
  <c r="AG36" i="5"/>
  <c r="AG35" i="5"/>
  <c r="AG34" i="5"/>
  <c r="AG33" i="5"/>
  <c r="AG32" i="5"/>
  <c r="AG31" i="5"/>
  <c r="AG30" i="5"/>
  <c r="AG28" i="5"/>
  <c r="AG27" i="5"/>
  <c r="AG26" i="5"/>
  <c r="AG8" i="5"/>
  <c r="AG7" i="5"/>
  <c r="AB168" i="4"/>
  <c r="AB167" i="4"/>
  <c r="AB166" i="4"/>
  <c r="AB165" i="4"/>
  <c r="AB164" i="4"/>
  <c r="AB163" i="4"/>
  <c r="AB162" i="4"/>
  <c r="AB161" i="4"/>
  <c r="AB160" i="4"/>
  <c r="AB159" i="4"/>
  <c r="AB158" i="4"/>
  <c r="AB157" i="4"/>
  <c r="AB156" i="4"/>
  <c r="AB11" i="4"/>
  <c r="AB10" i="4"/>
  <c r="AB9" i="4"/>
  <c r="AB8" i="4"/>
  <c r="AB7" i="4"/>
</calcChain>
</file>

<file path=xl/sharedStrings.xml><?xml version="1.0" encoding="utf-8"?>
<sst xmlns="http://schemas.openxmlformats.org/spreadsheetml/2006/main" count="7827" uniqueCount="3878">
  <si>
    <t>10 - Weapons</t>
  </si>
  <si>
    <t>11 - Nuclear Ordinace</t>
  </si>
  <si>
    <t>12 - Fire Control Equipment</t>
  </si>
  <si>
    <t>13 - Ammunitions and Explosives</t>
  </si>
  <si>
    <t>14 - Guided Missiles</t>
  </si>
  <si>
    <t>16 - Aircraft Components and Accessories</t>
  </si>
  <si>
    <t>17 - Aircraft Launching/Landing/Ground Handling Equip.</t>
  </si>
  <si>
    <t>19 - Ships, Small Craft, Pontoons, and Floating Docks</t>
  </si>
  <si>
    <t>20 - Ship and Marine Equipment</t>
  </si>
  <si>
    <t>22 - Railway Equipment</t>
  </si>
  <si>
    <t>23 - Ground Vehicles, Motor Vehicles, Trailers, Cycles</t>
  </si>
  <si>
    <t>24 - Tractors</t>
  </si>
  <si>
    <t>25 - Vehicular Equipment Components</t>
  </si>
  <si>
    <t>26 - Tires and Tubes</t>
  </si>
  <si>
    <t>28 - Engines, Turbines, and Components</t>
  </si>
  <si>
    <t>29 - Engine Accessories</t>
  </si>
  <si>
    <t>30 - Mechanical Power Transmission Equipment</t>
  </si>
  <si>
    <t>31 - Bearings</t>
  </si>
  <si>
    <t>32 - Woodworking Machinery and Equipment</t>
  </si>
  <si>
    <t>34 - Metalworking Machinery</t>
  </si>
  <si>
    <t>35 - Service and Trade Equipment</t>
  </si>
  <si>
    <t>36 - Special Industry Machinery</t>
  </si>
  <si>
    <t>37 - Agricultural Machinery and Equipment</t>
  </si>
  <si>
    <t xml:space="preserve">38 - Construction, Mining, Excavating, Highway Maint. </t>
  </si>
  <si>
    <t>39 - Materials Handling Equipment</t>
  </si>
  <si>
    <t>40 - Rope, Cable, Chain, and Fittings</t>
  </si>
  <si>
    <t>41 - Refrigeration, Air Conditioning Equip.</t>
  </si>
  <si>
    <t>42 - Fire Fighting, Rescue, and Safety Equipment</t>
  </si>
  <si>
    <t>43 - Pumps and Compressors</t>
  </si>
  <si>
    <t>44 - Furnace/Steam Plant/Drying Equip, Nuclear Reactors</t>
  </si>
  <si>
    <t>45 - Plumbing, Heating, and Sanitation Equipment</t>
  </si>
  <si>
    <t>46 - Water Purification and Sewage Treatment Equipment</t>
  </si>
  <si>
    <t>47 - Pipe, Tubing, Hose, Fittings</t>
  </si>
  <si>
    <t>48 - Valves</t>
  </si>
  <si>
    <t>49 - Maintenance and Repair Shop Equipment</t>
  </si>
  <si>
    <t>51 - Hand Tools</t>
  </si>
  <si>
    <t>52 - Measuring Tools</t>
  </si>
  <si>
    <t>53 - Hardware and Abrasives</t>
  </si>
  <si>
    <t>54 - Prefabricated Structures and Scaffolding</t>
  </si>
  <si>
    <t>55 - Lumber, Millwork, Plywood, and Veneer</t>
  </si>
  <si>
    <t>56 - Construction and Building Materials</t>
  </si>
  <si>
    <t>58 - Communications, Detection and Coherent Radiation</t>
  </si>
  <si>
    <t>59 - Electrical and Electronic Equipment Components</t>
  </si>
  <si>
    <t>60 - Fiber Optics Materials and Components</t>
  </si>
  <si>
    <t>61 - Electric Wire, and Power and Distribution Equipment</t>
  </si>
  <si>
    <t>62 - Lighting Fixtures and Lamps</t>
  </si>
  <si>
    <t>63 - Alarm, Signal, and Detection Systems</t>
  </si>
  <si>
    <t>65 - Medical, Dental, and Veterinary Equipment</t>
  </si>
  <si>
    <t>66 - Instruments and Laboratory Equipment</t>
  </si>
  <si>
    <t>67 - Photographic Equipment</t>
  </si>
  <si>
    <t>68 - Chemicals and Chemical Products</t>
  </si>
  <si>
    <t>69 - Training Aids and Devices</t>
  </si>
  <si>
    <t xml:space="preserve">70 - ADP Equipment Software, Supplies, Equipment </t>
  </si>
  <si>
    <t>71 - Furniture</t>
  </si>
  <si>
    <t>72 - Household/Commercial Furnishings and Appliances</t>
  </si>
  <si>
    <t>73 - Food Preparation and Serving Equipment</t>
  </si>
  <si>
    <t>74 - Office Machines</t>
  </si>
  <si>
    <t>75 - Office Supplies and Devices</t>
  </si>
  <si>
    <t>76 - Books, Maps, and Other Publications</t>
  </si>
  <si>
    <t>77 - Musical Instruments</t>
  </si>
  <si>
    <t>78 - Recreational and Athletic Equipment</t>
  </si>
  <si>
    <t>79 - Cleaning Equipment and Supplies</t>
  </si>
  <si>
    <t>80 - Brushes, Paints, Sealers, and Adhesives</t>
  </si>
  <si>
    <t>81 - Containers, Packaging, and Packing Supplies</t>
  </si>
  <si>
    <t>83 - Textiles/Leather/Furs/Apparel/Shoes/Tents/Flags</t>
  </si>
  <si>
    <t>84 - Clothing, Individual Equipment, and Insignia</t>
  </si>
  <si>
    <t>85 - Toiletries</t>
  </si>
  <si>
    <t>87 - Agricultural Supplies</t>
  </si>
  <si>
    <t>88 - Live Animals</t>
  </si>
  <si>
    <t>89 - Subsistence (Food)</t>
  </si>
  <si>
    <t>91 - Fuels, Lubricants, Oils, and Waxes</t>
  </si>
  <si>
    <t>93 - Nonmetallic Fabricated Materials</t>
  </si>
  <si>
    <t>94 - Nonmetallic Crude Materials</t>
  </si>
  <si>
    <t>95 - Metal Bars, Sheets, and Shapes</t>
  </si>
  <si>
    <t>96 - Ores, Minerals, and Their Primary Products</t>
  </si>
  <si>
    <t>99 - Miscellaneous</t>
  </si>
  <si>
    <t>List Name</t>
  </si>
  <si>
    <t>YesNo</t>
  </si>
  <si>
    <t>YesNoUnk</t>
  </si>
  <si>
    <t>YesNoNA</t>
  </si>
  <si>
    <t>Yes</t>
  </si>
  <si>
    <t>No</t>
  </si>
  <si>
    <t>Both</t>
  </si>
  <si>
    <t>Not Applicable</t>
  </si>
  <si>
    <t>Unknown</t>
  </si>
  <si>
    <t>1005 - GUNS, THROUGH 30MM</t>
  </si>
  <si>
    <t>1010 - GUNS, OVER 30MM UP TO 75MM</t>
  </si>
  <si>
    <t>1015 - GUNS, 75MM THROUGH 125MM</t>
  </si>
  <si>
    <t>1020 - GUNS, OVER 125MM THROUGH 150MM</t>
  </si>
  <si>
    <t>1025 - GUNS, OVER 150MM THROUGH 200MM</t>
  </si>
  <si>
    <t>1030 - GUNS, OVER 200MM THROUGH 300MM</t>
  </si>
  <si>
    <t>1035 - GUNS, OVER 300MM</t>
  </si>
  <si>
    <t>1040 - CHEMICAL WEAPONS AND EQUIPMENT</t>
  </si>
  <si>
    <t>1045 - LAUNCHERS, TORPEDO AND DEPTH CHARGE</t>
  </si>
  <si>
    <t>1055 - LAUNCHERS, ROCKET AND PYROTECHNIC</t>
  </si>
  <si>
    <t>1070 - NETS AND BOOMS, ORDNANCE</t>
  </si>
  <si>
    <t>1075 - DEGAUSSING AND MINE SWEEPING EQUIPMENT</t>
  </si>
  <si>
    <t>1080 - CAMOUFLAGE AND DECEPTION EQUIPMENT</t>
  </si>
  <si>
    <t>1095 - MISCELLANEOUS WEAPONS</t>
  </si>
  <si>
    <t>1105 - NUCLEAR BOMBS</t>
  </si>
  <si>
    <t>1110 - NUCLEAR PROJECTILE</t>
  </si>
  <si>
    <t>1115 - NUCLEAR WARHEADS AND WARHEAD SECTIONS</t>
  </si>
  <si>
    <t>1120 - NUCLEAR DEPTH CHARGES</t>
  </si>
  <si>
    <t>1125 - NUCLEAR DEMOLITION CHARGES</t>
  </si>
  <si>
    <t>1127 - NUCLEAR ROCKET</t>
  </si>
  <si>
    <t>1130 - CONVERSION KITS, NUCLEAR ORDNANCE</t>
  </si>
  <si>
    <t>1135 - FUZING AND FIRING DEVICES, NUCLEAR ORDNANCE</t>
  </si>
  <si>
    <t>1140 - NUCLEAR COMPONENTS</t>
  </si>
  <si>
    <t>1145 - EXPLOSIVE AND PYROTECHNIC COMPONENTS, NUCLEAR ORDNANCE</t>
  </si>
  <si>
    <t>1190 - SPECIALIZED TEST AND HANDLING EQUIPMENT, NUCLEAR ORDNANCE</t>
  </si>
  <si>
    <t>1195 - MISCELLANEOUS NUCLEAR ORDNANCE</t>
  </si>
  <si>
    <t>1210 - FIRE CONTROL DIRECTORS</t>
  </si>
  <si>
    <t>1220 - FIRE CONTROL COMPUTING SIGHTS AND DEVICES</t>
  </si>
  <si>
    <t>1230 - FIRE CONTROL SYSTEMS, COMPLETE</t>
  </si>
  <si>
    <t>1240 - OPTICAL SIGHTING AND RANGING EQUIPMENT</t>
  </si>
  <si>
    <t>1250 - FIRE CONTROL STABILIZING MECHANISMS</t>
  </si>
  <si>
    <t>1260 - FIRE CONTROL DESIGNATING AND INDICATING EQUIPMENT</t>
  </si>
  <si>
    <t>1265 - FIRE CONTROL TRANSMITTING AND RECEIVING EQUIPMENT, EXCEPT AIRBORNE</t>
  </si>
  <si>
    <t>1270 - AIRCRAFT GUNNERY FIRE CONTROL COMPONENTS</t>
  </si>
  <si>
    <t>1280 - AIRCRAFT BOMBING FIRE CONTROL COMPONENTS</t>
  </si>
  <si>
    <t>1285 - FIRE CONTROL RADAR EQUIPMENT, EXCEPT AIRBORNE</t>
  </si>
  <si>
    <t>1287 - FIRE CONTROL SONAR EQUIPMENT</t>
  </si>
  <si>
    <t>1290 - MISCELLANEOUS FIRE CONTROL EQUIPMENT</t>
  </si>
  <si>
    <t>1305 - AMMUNITION, THROUGH 30MM</t>
  </si>
  <si>
    <t>1310 - AMMUNITION, OVER 30MM UP TO 75MM</t>
  </si>
  <si>
    <t>1315 - AMMUNITION, 75MM THROUGH 125MM</t>
  </si>
  <si>
    <t>1320 - AMMUNITION, OVER 125MM</t>
  </si>
  <si>
    <t>1325 - BOMBS</t>
  </si>
  <si>
    <t>1330 - GRENADES</t>
  </si>
  <si>
    <t>1336 - GUIDED MISSILE WARHEADS AND EXPLOSIVE COMPONENTS</t>
  </si>
  <si>
    <t>1337 - GUIDED MISSILE AND SPACE VEHICLE EXPLOSIVE PROPULSION UNITS, SOLID FUEL; AND COMPONENTS</t>
  </si>
  <si>
    <t>1338 - GUIDED MISSILE AND SPACE VEHICLE INERT PROPULSION UNITS, SOLID FUEL; AND COMPONENTS</t>
  </si>
  <si>
    <t>1340 - ROCKETS, ROCKET AMMUNITION AND ROCKET COMPONENTS</t>
  </si>
  <si>
    <t>1345 - LAND MINES</t>
  </si>
  <si>
    <t>1346 - REMOTE MUNITIONS</t>
  </si>
  <si>
    <t>1350 - UNDERWATER MINE AND COMPONENTS, INERT</t>
  </si>
  <si>
    <t>1351 - UNDERWATER MINES AND COMPONENTS, EXPLOSIVE</t>
  </si>
  <si>
    <t>1352 - UNDERWATER MINE DISPOSAL INERT DEVICE</t>
  </si>
  <si>
    <t>1353 - UNDERWATER MINE DISPOSAL EXPLOSIVE DEVICES</t>
  </si>
  <si>
    <t>1355 - TORPEDOS AND COMPONENTS, INERT</t>
  </si>
  <si>
    <t>1356 - TORPEDOS AND COMPONENTS, EXPLOSIVE</t>
  </si>
  <si>
    <t>1360 - DEPTH CHARGES AND COMPONENTS, INERT</t>
  </si>
  <si>
    <t>1361 - DEPTH CHARGES AND COMPONENTS, EXPLOSIVE</t>
  </si>
  <si>
    <t>1365 - MILITARY CHEMICAL AGENTS</t>
  </si>
  <si>
    <t>1367 - TACTICAL SETS, KITS, AND OUTFITS</t>
  </si>
  <si>
    <t>1370 - PYROTECHNICS</t>
  </si>
  <si>
    <t>1375 - DEMOLITION MATERIALS</t>
  </si>
  <si>
    <t>1376 - BULK EXPLOSIVES</t>
  </si>
  <si>
    <t>1377 - CARTRIDGE AND PROPELLANT ACTUATED DEVICES AND COMPONENTS</t>
  </si>
  <si>
    <t>1385 - SURFACE USE EXPLOSIVE ORDNANCE DISPOSAL TOOLS AND EQUIPMENT</t>
  </si>
  <si>
    <t>1386 - UNDERWATER USE EXPLOSIVE ORDNANCE DISPOSAL AND SWIMMER WEAPONS SYSTEMS TOOLS AND EQUIPMENT</t>
  </si>
  <si>
    <t>1390 - FUZES AND PRIMERS</t>
  </si>
  <si>
    <t>1395 - MISCELLANEOUS AMMUNITION</t>
  </si>
  <si>
    <t>1398 - SPECIALIZED AMMUNITION HANDLING AND SERVICING EQUIPMENT</t>
  </si>
  <si>
    <t>1410 - GUIDED MISSILES</t>
  </si>
  <si>
    <t>1420 - GUIDED MISSILE COMPONENTS</t>
  </si>
  <si>
    <t>1425 - GUIDED MISSILE SYSTEMS, COMPLETE</t>
  </si>
  <si>
    <t>1427 - GUIDED MISSILE SUBSYSTEMS</t>
  </si>
  <si>
    <t>1430 - GUIDED MISSILE REMOTE CONTROL SYSTEMS</t>
  </si>
  <si>
    <t>1440 - LAUNCHERS, GUIDED MISSILE</t>
  </si>
  <si>
    <t>1450 - GUIDED MISSILE HANDLING AND SERVICING EQUIPMENT</t>
  </si>
  <si>
    <t>Capability</t>
  </si>
  <si>
    <t>Idle Capability</t>
  </si>
  <si>
    <t>Primary NIIN</t>
  </si>
  <si>
    <t>R&amp;D</t>
  </si>
  <si>
    <t>1090 - ASSEMBLIES INTERCHANGEABLE BETWEEN WEAPONS IN 2 OR MORE CLASSES</t>
  </si>
  <si>
    <t>Other NIINs (comma-delimited)</t>
  </si>
  <si>
    <t>Name</t>
  </si>
  <si>
    <t>FSG</t>
  </si>
  <si>
    <t>15 - Aircraft &amp; Airframe Structural Components (Includes Space Vehicles)</t>
  </si>
  <si>
    <t>Weapons</t>
  </si>
  <si>
    <t>Tractors</t>
  </si>
  <si>
    <t>Bearings</t>
  </si>
  <si>
    <t>Valves</t>
  </si>
  <si>
    <t>Furniture</t>
  </si>
  <si>
    <t>Toiletries</t>
  </si>
  <si>
    <t>Miscellaneous</t>
  </si>
  <si>
    <t>Nuclear</t>
  </si>
  <si>
    <t>Ammunitions</t>
  </si>
  <si>
    <t>Aircraft</t>
  </si>
  <si>
    <t>Ships</t>
  </si>
  <si>
    <t>Engines</t>
  </si>
  <si>
    <t>Construction</t>
  </si>
  <si>
    <t>Rope</t>
  </si>
  <si>
    <t>Refrigeration</t>
  </si>
  <si>
    <t>Furnace</t>
  </si>
  <si>
    <t>Plumbing</t>
  </si>
  <si>
    <t>Pipe</t>
  </si>
  <si>
    <t>Lumber</t>
  </si>
  <si>
    <t>Communications</t>
  </si>
  <si>
    <t>Alarm</t>
  </si>
  <si>
    <t>Medical</t>
  </si>
  <si>
    <t>Household</t>
  </si>
  <si>
    <t>Books</t>
  </si>
  <si>
    <t>Brushes</t>
  </si>
  <si>
    <t>Containers</t>
  </si>
  <si>
    <t>Textiles</t>
  </si>
  <si>
    <t>Clothing</t>
  </si>
  <si>
    <t>Subsistence</t>
  </si>
  <si>
    <t>Fuels</t>
  </si>
  <si>
    <t>Ores</t>
  </si>
  <si>
    <t>Total Number of Suppliers Used to Produce Product</t>
  </si>
  <si>
    <t>Producto Corp</t>
  </si>
  <si>
    <t>15 - Aircraft and Airframe Structural Components</t>
  </si>
  <si>
    <t>1510 - AIRCRAFT, FIXED WING</t>
  </si>
  <si>
    <t>1520 - AIRCRAFT, ROTARY WING</t>
  </si>
  <si>
    <t>1540 - GLIDERS</t>
  </si>
  <si>
    <t>1550 - UNMANNED AIRCRAFT</t>
  </si>
  <si>
    <t>1555 - SPACE VEHICLES</t>
  </si>
  <si>
    <t>1560 - AIRFRAME STRUCTURAL COMPONENTS</t>
  </si>
  <si>
    <t>1610 - AIRCRAFT PROPELLERS AND COMPONENTS</t>
  </si>
  <si>
    <t>1615 - HELICOPTER ROTOR BLADES, DRIVE MECHANISMS AND COMPONENTS</t>
  </si>
  <si>
    <t>1620 - AIRCRAFT LANDING GEAR COMPONENTS</t>
  </si>
  <si>
    <t>1630 - AIRCRAFT WHEEL AND BRAKE SYSTEMS</t>
  </si>
  <si>
    <t>1640 - AIRCRAFT CONTROL CABLE PRODUCTS</t>
  </si>
  <si>
    <t>1650 - AIRCRAFT HYDRAULIC, VACUUM, AND DE-ICING SYSTEM COMPONENTS</t>
  </si>
  <si>
    <t>1660 - AIRCRAFT AIR CONDITIONING, HEATING, AND PRESSURIZING EQUIPMENT</t>
  </si>
  <si>
    <t>1670 - PARACHUTES; AERIAL PICK UP, DELIVERY, RECOVERY SYSTEMS; AND CARGO TIE DOWN EQUIPMENT</t>
  </si>
  <si>
    <t>1675 -  SPACE VEHICLE COMPONENTS</t>
  </si>
  <si>
    <t>1677 - SPACE VEHICLE REMOTE CONTROL SYSTEMS</t>
  </si>
  <si>
    <t>1680 - MISCELLANEOUS AIRCRAFT ACCESSORIES AND COMPONENTS</t>
  </si>
  <si>
    <t>1710 - AIRCRAFT LANDING EQUIPMENT</t>
  </si>
  <si>
    <t>1720 - AIRCRAFT LAUNCHING EQUIPMENT</t>
  </si>
  <si>
    <t>1725 - SPACE VEHICLE LAUNCHERS</t>
  </si>
  <si>
    <t>1730 - AIRCRAFT GROUND SERVICING EQUIPMENT</t>
  </si>
  <si>
    <t>1735 - SPACE VEHICLE HANDLING AND SERVICING EQUIPMENT</t>
  </si>
  <si>
    <t>1740 - AIRFIELD SPECIALIZED TRUCKS AND TRAILERS</t>
  </si>
  <si>
    <t>1905 - COMBAT SHIPS AND LANDING VESSELS</t>
  </si>
  <si>
    <t>1910 - TRANSPORT VESSELS, PASSENGER AND TROOP</t>
  </si>
  <si>
    <t>1915 - CARGO AND TANKER VESSELS</t>
  </si>
  <si>
    <t>1920 - FISHING VESSELS</t>
  </si>
  <si>
    <t>1925 - SPECIAL SERVICE VESSELS</t>
  </si>
  <si>
    <t>1930 - BARGES AND LIGHTERS, CARGO</t>
  </si>
  <si>
    <t>1935 - BARGES AND LIGHTERS, SPECIAL PURPOSE</t>
  </si>
  <si>
    <t>1940 - SMALL CRAFT</t>
  </si>
  <si>
    <t>1945 - PONTOONS AND FLOATING DOCKS</t>
  </si>
  <si>
    <t>1950 - FLOATING DRYDOCKS</t>
  </si>
  <si>
    <t>1955 - DREDGES</t>
  </si>
  <si>
    <t>1990 - MISCELLANEOUS VESSELS</t>
  </si>
  <si>
    <t>2010 - SHIP AND BOAT PROPULSION COMPONENTS</t>
  </si>
  <si>
    <t>2020 - RIGGING AND RIGGING GEAR</t>
  </si>
  <si>
    <t>2030 - DECK MACHINERY</t>
  </si>
  <si>
    <t>2040 - MARINE HARDWARE AND HULL ITEMS</t>
  </si>
  <si>
    <t>2050 - BUOYS</t>
  </si>
  <si>
    <t>2060 - COMMERCIAL FISHING EQUIPMENT</t>
  </si>
  <si>
    <t>2090 - MISCELLANEOUS SHIP AND MARINE EQUIPMENT</t>
  </si>
  <si>
    <t>2210 - LOCOMOTIVES</t>
  </si>
  <si>
    <t>2220 - RAIL CARS</t>
  </si>
  <si>
    <t>2230 - RIGHT-OF-WAY CONSTRUCTION AND MAINTENANCE EQUIPMENT, RAILROAD</t>
  </si>
  <si>
    <t>2240 - LOCOMOTIVE AND RAIL CAR ACCESSORIES AND COMPONENTS</t>
  </si>
  <si>
    <t>2250 - TRACK MATERIAL, RAILROAD</t>
  </si>
  <si>
    <t>2305 - GROUND EFFECT VEHICLES</t>
  </si>
  <si>
    <t>2310 - PASSENGER MOTOR VEHICLES</t>
  </si>
  <si>
    <t>2320 - TRUCKS AND TRUCK TRACTORS, WHEELED</t>
  </si>
  <si>
    <t>2330 - TRAILERS</t>
  </si>
  <si>
    <t>2340 - MOTORCYCLES, MOTOR SCOOTERS, AND BICYCLES</t>
  </si>
  <si>
    <t>2350 - COMBAT, ASSAULT, AND TACTICAL VEHICLES, TRACKED</t>
  </si>
  <si>
    <t>2355 - COMBAT, ASSAULT, AND TACTICAL VEHICLES, WHEELED</t>
  </si>
  <si>
    <t>2410 - TRACTOR, FULL TRACKED, LOW SPEED</t>
  </si>
  <si>
    <t>2420 - TRACTORS, WHEELED</t>
  </si>
  <si>
    <t>2430 - TRACTORS, FULL TRACKED, HIGH SPEED</t>
  </si>
  <si>
    <t>2510 - VEHICULAR CAB, BODY, AND FRAME STRUCTURAL COMPONENTS</t>
  </si>
  <si>
    <t>2520 - VEHICULAR POWER TRANSMISSION COMPONENTS</t>
  </si>
  <si>
    <t>2530 - VEHICULAR BRAKE, STEERING, AXLE, WHEEL, AND TRACK COMPONENTS</t>
  </si>
  <si>
    <t>2540 - VEHICULAR FURNITURE AND ACCESSORIES</t>
  </si>
  <si>
    <t>2541 - WEAPONS SYSTEMS SPECIFIC VEHICULAR ACCESSORIES</t>
  </si>
  <si>
    <t>2590 - MISCELLANEOUS VEHICULAR COMPONENTS</t>
  </si>
  <si>
    <t>2610 - TIRES AND TUBES, PNEUMATIC, EXCEPT AIRCRAFT</t>
  </si>
  <si>
    <t>2620 - TIRES AND TUBES, PNEUMATIC, AIRCRAFT</t>
  </si>
  <si>
    <t>2630 - TIRES, SOLID AND CUSHION</t>
  </si>
  <si>
    <t>2640 - TIRE REBUILDING AND TIRE AND TUBE REPAIR MATERIALS</t>
  </si>
  <si>
    <t>2805 - GASOLINE RECIPROCATING ENGINES, EXCEPT AIRCRAFT; AND COMPONENTS</t>
  </si>
  <si>
    <t>2810 - GASOLINE RECIPROCATING ENGINES, AIRCRAFT PRIME MOVER; AND COMPONENTS</t>
  </si>
  <si>
    <t>2815 - DIESEL ENGINES AND COMPONENTS</t>
  </si>
  <si>
    <t>2820 - STEAM ENGINES, RECIPROCATING; AND COMPONENTS</t>
  </si>
  <si>
    <t>2825 - STEAM TURBINES AND COMPONENTS</t>
  </si>
  <si>
    <t>2830 - WATER TURBINES AND WATER WHEELS; AND COMPONENTS</t>
  </si>
  <si>
    <t>2835 - GAS TURBINES AND JET ENGINES; NON-AIRCRAFT PRIME MOVER, AIRCRAFT NON-PRIME MOVER, AND COMPONENTS</t>
  </si>
  <si>
    <t>2840 - GAS TURBINES AND JET ENGINES, AIRCRAFT, PRIME MOVING; AND COMPONENTS</t>
  </si>
  <si>
    <t>2845 - ROCKET ENGINES AND COMPONENTS</t>
  </si>
  <si>
    <t>2850 - GASOLINE ROTARY ENGINES AND COMPONENTS</t>
  </si>
  <si>
    <t>2895 - MISCELLANEOUS ENGINES AND COMPONENTS</t>
  </si>
  <si>
    <t>2910 - ENGINE FUEL SYSTEM COMPONENTS, NONAIRCRAFT</t>
  </si>
  <si>
    <t>2915 - ENGINE FUEL SYSTEM COMPONENTS, AIRCRAFT AND MISSILE PRIME MOVERS</t>
  </si>
  <si>
    <t>2920 - ENGINE ELECTRICAL SYSTEM COMPONENTS, NONAIRCRAFT</t>
  </si>
  <si>
    <t>2925 - ENGINE ELECTRICAL SYSTEM COMPONENTS, AIRCRAFT PRIME MOVING</t>
  </si>
  <si>
    <t>2930 - ENGINE COOLING SYSTEM COMPONENTS, NONAIRCRAFT</t>
  </si>
  <si>
    <t>2935 - ENGINE SYSTEM COOLING COMPONENTS, AIRCRAFT PRIME MOVING</t>
  </si>
  <si>
    <t>2940 - ENGINE AIR AND OIL FILTERS, STRAINERS, AND CLEANERS, NONAIRCRAFT</t>
  </si>
  <si>
    <t>2945 - ENGINE AIR AND OIL FILTERS, CLEANERS, AIRCRAFT PRIME MOVING</t>
  </si>
  <si>
    <t>2950 - TURBOSUPERCHARGER AND COMPONENTS</t>
  </si>
  <si>
    <t>2990 - MISCELLANEOUS ENGINE ACCESSORIES, NONAIRCRAFT</t>
  </si>
  <si>
    <t>2995 - MISCELLANEOUS ENGINE ACCESSORIES, AIRCRAFT</t>
  </si>
  <si>
    <t>3010 - TORQUE CONVERTERS AND SPEED CHANGERS</t>
  </si>
  <si>
    <t>3020 - GEARS, PULLEYS, SPROCKETS, AND TRANSMISSION CHAIN</t>
  </si>
  <si>
    <t>3030 - BELTING, DRIVE BELTS, FAN BELTS, AND ACCESSORIES</t>
  </si>
  <si>
    <t>3040 - MISCELLANEOUS POWER TRANSMISSION EQUIPMENT</t>
  </si>
  <si>
    <t>3110 - BEARINGS, ANTIFRICTION, UNMOUNTED</t>
  </si>
  <si>
    <t>3120 - BEARINGS, PLAIN, UNMOUNTED</t>
  </si>
  <si>
    <t>3130 - BEARINGS, MOUNTED</t>
  </si>
  <si>
    <t>3210 - SAWMILL AND PLANING MILL MACHINERY</t>
  </si>
  <si>
    <t>3220 - WOODWORKING MACHINES</t>
  </si>
  <si>
    <t>3230 - TOOLS AND ATTACHMENTS FOR WOODWORKING MACHINERY</t>
  </si>
  <si>
    <t>3408 - MACHINING CENTERS AND WAY-TYPE MACHINES</t>
  </si>
  <si>
    <t>3410 - ELECTRICAL AND ULTRASONIC EROSION MACHINES</t>
  </si>
  <si>
    <t>3411 - BORING MACHINES</t>
  </si>
  <si>
    <t>3412 - BROACHING MACHINES</t>
  </si>
  <si>
    <t>3413 - DRILLING AND TAPPING MACHINES</t>
  </si>
  <si>
    <t>3414 - GEAR CUTTING AND FINISHING MACHINES</t>
  </si>
  <si>
    <t>3415 - GRINDING MACHINES</t>
  </si>
  <si>
    <t>3416 - LATHES</t>
  </si>
  <si>
    <t>3417 - MILLING MACHINES</t>
  </si>
  <si>
    <t>3418 - PLANERS AND SHAPERS</t>
  </si>
  <si>
    <t>3419 - MISCELLANEOUS MACHINE TOOLS</t>
  </si>
  <si>
    <t>3422 - ROLLING MILLS AND DRAWING MACHINES</t>
  </si>
  <si>
    <t>3424 - METAL HEAT TREATING AND NON-THERMAL TREATING EQUIPMENT</t>
  </si>
  <si>
    <t>3426 - METAL FINISHING EQUIPMENT</t>
  </si>
  <si>
    <t>3431 - ELECTRIC ARC WELDING EQUIPMENT</t>
  </si>
  <si>
    <t>3432 - ELECTRIC RESISTANCE WELDING EQUIPMENT</t>
  </si>
  <si>
    <t>3433 - GAS WELDING, HEAT CUTTING, AND METALIZING EQUIPMENT</t>
  </si>
  <si>
    <t>3436 - WELDING POSITIONERS AND MANIPULATORS</t>
  </si>
  <si>
    <t>3438 - MISCELLANEOUS WELDING EQUIPMENT</t>
  </si>
  <si>
    <t>3439 - MISCELLANEOUS WELDING, SOLDERING, AND BRAZING SUPPLIES AND ACCESSORIES</t>
  </si>
  <si>
    <t>3441 - BENDING AND FORMING MACHINES</t>
  </si>
  <si>
    <t>3442 - HYDRAULIC AND PNEUMATIC PRESSES, POWER DRIVEN</t>
  </si>
  <si>
    <t>3443 - MECHANICAL PRESSES, POWER DRIVEN</t>
  </si>
  <si>
    <t>3444 - MANUAL PRESSES</t>
  </si>
  <si>
    <t>3445 - PUNCHING AND SHEARING MACHINES</t>
  </si>
  <si>
    <t>3446 - FORGING MACHINERY AND HAMMERS</t>
  </si>
  <si>
    <t>3447 - WIRE AND METAL RIBBON FORMING MACHINES</t>
  </si>
  <si>
    <t>3448 - RIVETING MACHINES</t>
  </si>
  <si>
    <t>3449 - MISCELLANEOUS SECONDARY METAL FORMING AND CUTTING MACHINES</t>
  </si>
  <si>
    <t>3450 - MACHINE TOOLS, PORTABLE</t>
  </si>
  <si>
    <t>3455 - CUTTING TOOLS FOR MACHINE TOOLS</t>
  </si>
  <si>
    <t>3456 - CUTTING AND FORMING TOOLS FOR SECONDARY METALWORKING MACHINERY</t>
  </si>
  <si>
    <t>3460 - MACHINE TOOL ACCESSORIES</t>
  </si>
  <si>
    <t>3461 - ACCESSORIES FOR SECONDARY METALWORKING MACHINERY</t>
  </si>
  <si>
    <t>3465 - PRODUCTION JIGS, FIXTURES, AND TEMPLATES</t>
  </si>
  <si>
    <t>3470 - MACHINE SHOP SETS, KITS, AND OUTFITS</t>
  </si>
  <si>
    <t>3510 - LAUNDRY AND DRY CLEANING EQUIPMENT</t>
  </si>
  <si>
    <t>3520 - SHOE REPAIRING EQUIPMENT</t>
  </si>
  <si>
    <t>3530 - INDUSTRIAL SEWING MACHINES AND MOBILE TEXTILE REPAIR SHOPS</t>
  </si>
  <si>
    <t>3540 - WRAPPING AND PACKAGING MACHINERY</t>
  </si>
  <si>
    <t>3550 - VENDING AND COIN OPERATED MACHINES</t>
  </si>
  <si>
    <t>3590 - MISCELLANEOUS SERVICE AND TRADE EQUIPMENT</t>
  </si>
  <si>
    <t>3605 - FOOD PRODUCTS MACHINERY AND EQUIPMENT</t>
  </si>
  <si>
    <t>3610 - PRINTING, DUPLICATING, AND BOOKBINDING EQUIPMENT</t>
  </si>
  <si>
    <t>3611 - INDUSTRIAL MARKING MACHINES</t>
  </si>
  <si>
    <t>3615 - PULP AND PAPER INDUSTRIES MACHINERY</t>
  </si>
  <si>
    <t>3620 - RUBBER AND PLASTICS WORKING MACHINERY</t>
  </si>
  <si>
    <t>3625 - TEXTILE INDUSTRIES MACHINERY</t>
  </si>
  <si>
    <t>3630 - CLAY AND CONCRETE PRODUCTS INDUSTRIES MACHINERY</t>
  </si>
  <si>
    <t>3635 - CRYSTAL AND GLASS INDUSTRIES MACHINERY</t>
  </si>
  <si>
    <t>3640 - TOBACCO MANUFACTURING MACHINERY</t>
  </si>
  <si>
    <t>3645 - LEATHER TANNING AND LEATHER WORKING INDUSTRIES MACHINERY</t>
  </si>
  <si>
    <t>3650 - CHEMICAL AND PHARMACEUTICAL PRODUCTS MANUFACTURING MACHINERY</t>
  </si>
  <si>
    <t>3655 - GAS GENERATING AND DISPENSING SYSTEMS, FIXED OR MOBILE</t>
  </si>
  <si>
    <t>3660 - INDUSTRIAL SIZE REDUCTION MACHINERY</t>
  </si>
  <si>
    <t>3670 - SPECIALIZED SEMICONDUCTOR, MICROCIRCUIT, AND PRINTED CIRCUIT BOARD MANUFACTURING MACHINERY</t>
  </si>
  <si>
    <t>3680 - FOUNDRY MACHINERY, RELATED EQUIPMENT AND SUPPLIES</t>
  </si>
  <si>
    <t>3685 - SPECIALIZED METAL CONTAINER MANUFACTURING MACHINERY AND RELATED EQUIPMENT</t>
  </si>
  <si>
    <t>3690 - SPECIALIZED AMMUNITION AND ORDNANCE MACHINERY AND RELATED EQUIPMENT</t>
  </si>
  <si>
    <t>3693 - INDUSTRIAL ASSEMBLY MACHINES</t>
  </si>
  <si>
    <t>3694 - CLEAN WORK STATIONS, CONTROLLED ENVIRONMENT, AND RELATED EQUIPMENT</t>
  </si>
  <si>
    <t>3695 - MISCELLANEOUS SPECIAL INDUSTRY MACHINERY</t>
  </si>
  <si>
    <t>3710 - SOIL PREPARATION EQUIPMENT</t>
  </si>
  <si>
    <t>3720 - HARVESTING EQUIPMENT</t>
  </si>
  <si>
    <t>3730 - DAIRY, POULTRY, AND LIVESTOCK EQUIPMENT</t>
  </si>
  <si>
    <t>3740 - PEST, DISEASE, AND FROST CONTROL EQUIPMENT</t>
  </si>
  <si>
    <t>3750 - GARDENING IMPLEMENTS AND TOOLS</t>
  </si>
  <si>
    <t>3770 - SADDLERY, HARNESS, WHIPS, AND RELATED ANIMAL FURNISHINGS</t>
  </si>
  <si>
    <t>3805 - EARTH MOVING AND EXCAVATING EQUIPMENT</t>
  </si>
  <si>
    <t>3810 - CRANES AND CRANE-SHOVELS</t>
  </si>
  <si>
    <t>3815 - CRANE AND CRANE-SHOVEL ATTACHMENTS</t>
  </si>
  <si>
    <t>3820 - MINING, ROCK DRILLING, EARTH BORING, AND RELATED EQUIPMENT</t>
  </si>
  <si>
    <t>3825 - ROAD CLEARING, CLEANING, AND MARKING EQUIPMENT</t>
  </si>
  <si>
    <t>3830 - TRUCK AND TRACTOR ATTACHMENTS</t>
  </si>
  <si>
    <t>3835 - PETROLEUM PRODUCTION AND DISTRIBUTION EQUIPMENT</t>
  </si>
  <si>
    <t>3895 - MISCELLANEOUS CONSTRUCTION EQUIPMENT</t>
  </si>
  <si>
    <t>3910 - CONVEYORS</t>
  </si>
  <si>
    <t>3915 - MATERIALS FEEDERS</t>
  </si>
  <si>
    <t>3920 - MATERIAL HANDLING EQUIPMENT, NONSELF-PROPELLED</t>
  </si>
  <si>
    <t>3930 - WAREHOUSE TRUCKS AND TRACTORS, SELF-PROPELLED</t>
  </si>
  <si>
    <t>3940 - BLOCKS, TACKLE, RIGGING, AND SLINGS</t>
  </si>
  <si>
    <t>3950 - WINCHES, HOISTS, CRANES, AND DERRICKS</t>
  </si>
  <si>
    <t>3960 - FREIGHT ELEVATORS</t>
  </si>
  <si>
    <t>3990 - MISCELLANEOUS MATERIALS HANDLING EQUIPMENT</t>
  </si>
  <si>
    <t>4010 - CHAIN AND WIRE ROPE</t>
  </si>
  <si>
    <t>4020 - FIBER ROPE, CORDAGE, AND TWINE</t>
  </si>
  <si>
    <t>4030 - FITTINGS FOR ROPE, CABLE, AND CHAIN</t>
  </si>
  <si>
    <t>4110 - REFRIGERATION EQUIPMENT</t>
  </si>
  <si>
    <t>4120 - AIR CONDITIONING EQUIPMENT</t>
  </si>
  <si>
    <t>4130 - REFRIGERATION AND AIR CONDITIONING COMPONENTS</t>
  </si>
  <si>
    <t>4140 - FANS, AIR CIRCULATORS, AND BLOWER EQUIPMENT</t>
  </si>
  <si>
    <t>4150 - VORTEX TUBES AND OTHER RELATED COOLING TUBES</t>
  </si>
  <si>
    <t>4210 - FIRE FIGHTING EQUIPMENT</t>
  </si>
  <si>
    <t>4220 - MARINE LIFESAVING AND DIVING EQUIPMENT</t>
  </si>
  <si>
    <t>4230 - DECONTAMINATING AND IMPREGNATING EQUIPMENT</t>
  </si>
  <si>
    <t>4235 - HAZARDOUS MATERIAL SPILL CONTAINMENT AND CLEAN-UP EQUIPMENT AND MATERIAL</t>
  </si>
  <si>
    <t>4240 - SAFETY AND RESCUE EQUIPMENT</t>
  </si>
  <si>
    <t>4250 - RECYCLING AND RECLAMATION EQUIPMENT</t>
  </si>
  <si>
    <t>4310 - COMPRESSORS AND VACUUM PUMPS</t>
  </si>
  <si>
    <t>4320 - POWER AND HAND PUMPS</t>
  </si>
  <si>
    <t>4330 - CENTRIFUGALS, SEPARATORS, AND PRESSURE AND VACUUM FILTERS</t>
  </si>
  <si>
    <t>4410 - INDUSTRIAL BOILERS</t>
  </si>
  <si>
    <t>4420 - HEAT EXCHANGERS AND STEAM CONDENSERS</t>
  </si>
  <si>
    <t>4430 - INDUSTRIAL FURNACES, KILNS, LEHRS, AND OVENS</t>
  </si>
  <si>
    <t>4440 - DRIERS, DEHYDRATORS, AND ANHYDRATORS</t>
  </si>
  <si>
    <t>4460 - AIR PURIFICATION EQUIPMENT</t>
  </si>
  <si>
    <t>4470 - NUCLEAR REACTORS</t>
  </si>
  <si>
    <t>4510 - PLUMBING FIXTURES AND ACCESSORIES</t>
  </si>
  <si>
    <t>4520 - SPACE AND WATER HEATING EQUIPMENT</t>
  </si>
  <si>
    <t>4530 - FUEL BURNING EQUIPMENT UNITS</t>
  </si>
  <si>
    <t>4540 - WASTE DISPOSAL EQUIPMENT</t>
  </si>
  <si>
    <t>4610 - WATER PURIFICATION EQUIPMENT</t>
  </si>
  <si>
    <t>4620 - WATER DISTILLATION EQUIPMENT, MARINE AND INDUSTRIAL</t>
  </si>
  <si>
    <t>4630 - SEWAGE TREATMENT EQUIPMENT</t>
  </si>
  <si>
    <t>4710 - PIPE, TUBE AND RIGID TUBING</t>
  </si>
  <si>
    <t>4720 - HOSE AND FLEXIBLE TUBING</t>
  </si>
  <si>
    <t>4730 - HOSE, PIPE, TUBE, LUBRICATION, AND RAILING FITTINGS</t>
  </si>
  <si>
    <t>4810 - VALVES, POWERED</t>
  </si>
  <si>
    <t>4820 - VALVES, NONPOWERED</t>
  </si>
  <si>
    <t>4910 - MOTOR VEHICLE MAINTENANCE AND REPAIR SHOP SPECIALIZED EQUIPMENT</t>
  </si>
  <si>
    <t>4920 - AIRCRAFT MAINTENANCE AND REPAIR SHOP SPECIALIZED EQUIPMENT</t>
  </si>
  <si>
    <t>4921 - TORPEDO MAINTENANCE, REPAIR, AND CHECKOUT SPECIALIZED EQUIPMENT</t>
  </si>
  <si>
    <t>4923 - DEPTH CHARGES AND UNDERWATER MINES MAINTENANCE, REPAIR, AND CHECKOUT SPECIALIZED EQUIPMEN</t>
  </si>
  <si>
    <t>4925 - AMMUNITION MAINTENANCE, REPAIR, AND CHECKOUT SPECIALIZED EQUIPMENT</t>
  </si>
  <si>
    <t>4927 - ROCKET MAINTENANCE, REPAIR AND CHECKOUT SPECIALIZED EQUIPMENT</t>
  </si>
  <si>
    <t>4930 - LUBRICATION AND FUEL DISPENSING EQUIPMENT</t>
  </si>
  <si>
    <t>4931 - FIRE CONTROL MAINTENANCE AND REPAIR SHOP SPECIALIZED EQUIPMENT</t>
  </si>
  <si>
    <t>4933 - WEAPONS MAINTENANCE AND REPAIR SHOP SPECIALIZED EQUIPMENT</t>
  </si>
  <si>
    <t>4935 - GUIDED MISSILE MAINTENANCE, REPAIR, AND CHECKOUT SPECIALIZED EQUIPMENT</t>
  </si>
  <si>
    <t>4940 - MISCELLANEOUS MAINTENANCE AND REPAIR SHOP SPECIALIZED EQUIPMENT</t>
  </si>
  <si>
    <t>4960 - SPACE VEHICLE MAINTENANCE, REPAIR, AND CHECKOUT SPECIALIZED EQUIPMENT</t>
  </si>
  <si>
    <t>4970 - MULTIPLE GUIDED WEAPONS, SPECIALIZED MAINTENANCE AND REPAIR SHOP EQUIPMENT</t>
  </si>
  <si>
    <t>5110 - HAND TOOLS, EDGED, NONPOWERED</t>
  </si>
  <si>
    <t>5120 - HAND TOOLS, NONEDGED, NONPOWERED</t>
  </si>
  <si>
    <t>5130 - HAND TOOLS, POWER DRIVEN</t>
  </si>
  <si>
    <t>5133 - DRILL BITS, COUNTERBORES, AND COUNTERSINKS: HAND AND MACHINE</t>
  </si>
  <si>
    <t>5136 - TAPS, DIES, AND COLLETS; HAND AND MACHINE</t>
  </si>
  <si>
    <t>5140 - TOOL AND HARDWARE BOXES</t>
  </si>
  <si>
    <t>5180 - SETS, KITS, AND OUTFITS OF HAND TOOLS</t>
  </si>
  <si>
    <t>5210 - MEASURING TOOLS, CRAFTSMEN'</t>
  </si>
  <si>
    <t>5220 - INSPECTION GAGES AND PRECISION LAYOUT TOOLS</t>
  </si>
  <si>
    <t>5280 - SETS, KITS, AND OUTFITS OF MEASURING TOOLS</t>
  </si>
  <si>
    <t>5305 - SCREWS</t>
  </si>
  <si>
    <t>5306 - BOLTS</t>
  </si>
  <si>
    <t>5307 - STUDS</t>
  </si>
  <si>
    <t>5310 - NUTS AND WASHERS</t>
  </si>
  <si>
    <t>5315 - NAILS, MACHINE KEYS, AND PINS</t>
  </si>
  <si>
    <t>5320 - RIVETS</t>
  </si>
  <si>
    <t>5325 - FASTENING DEVICES</t>
  </si>
  <si>
    <t>5330 - PACKING AND GASKET MATERIALS</t>
  </si>
  <si>
    <t>5331 - O-RING</t>
  </si>
  <si>
    <t>5335 - METAL SCREENING</t>
  </si>
  <si>
    <t>5340 - HARDWARE, COMMERCIAL</t>
  </si>
  <si>
    <t>5341 - BRACKETS</t>
  </si>
  <si>
    <t>5342 - HARDWARE, WEAPON SYSTEM</t>
  </si>
  <si>
    <t>5345 - DISKS AND STONES, ABRASIVE</t>
  </si>
  <si>
    <t>5350 - ABRASIVE MATERIALS</t>
  </si>
  <si>
    <t>5355 - KNOBS AND POINTERS</t>
  </si>
  <si>
    <t>5360 - COIL, FLAT, LEAF, AND WIRE SPRINGS</t>
  </si>
  <si>
    <t>5365 - BUSHINGS, RINGS, SHIMS, AND SPACERS</t>
  </si>
  <si>
    <t>5410 - PREFABRICATED AND PORTABLE BUILDINGS</t>
  </si>
  <si>
    <t>5411 - RIGID WALL SHELTERS</t>
  </si>
  <si>
    <t>5419 - COLLECTIVE MODULAR SUPPORT SYSTEM</t>
  </si>
  <si>
    <t>5420 - BRIDGES, FIXED AND FLOATING</t>
  </si>
  <si>
    <t>5430 - STORAGE TANKS</t>
  </si>
  <si>
    <t>5440 - SCAFFOLDING EQUIPMENT AND CONCRETE FORMS</t>
  </si>
  <si>
    <t>5445 - PREFABRICATED TOWER STRUCTURES</t>
  </si>
  <si>
    <t>5450 - MISCELLANEOUS PREFABRICATED STRUCTURES</t>
  </si>
  <si>
    <t>5510 - LUMBER AND RELATED BASIC WOOD MATERIALS</t>
  </si>
  <si>
    <t>5520 - MILLWORK</t>
  </si>
  <si>
    <t>5530 - PLYWOOD AND VENEER</t>
  </si>
  <si>
    <t>5610 - MINERAL CONSTRUCTION MATERIALS, BULK</t>
  </si>
  <si>
    <t>5620 - TILE, BRICK AND BLOCK</t>
  </si>
  <si>
    <t>5630 - PIPE AND CONDUIT, NONMETALLIC</t>
  </si>
  <si>
    <t>5640 - WALLBOARD, BUILDING PAPER, AND THERMAL INSULATION MATERIALS</t>
  </si>
  <si>
    <t>5650 - ROOFING AND SIDING MATERIALS</t>
  </si>
  <si>
    <t>5660 - FENCING, FENCES, GATES AND COMPONENTS</t>
  </si>
  <si>
    <t>5670 - BUILDING COMPONENTS, PREFABRICATED</t>
  </si>
  <si>
    <t>5675 - NONWOOD CONSTRUCTION LUMBER AND RELATED MATERIALS</t>
  </si>
  <si>
    <t>5680 - MISCELLANEOUS CONSTRUCTION MATERIALS</t>
  </si>
  <si>
    <t>5805 - TELEPHONE AND TELEGRAPH EQUIPMENT</t>
  </si>
  <si>
    <t>5810 - COMMUNICATIONS SECURITY EQUIPMENT AND COMPONENTS</t>
  </si>
  <si>
    <t>5811 - OTHER CRYPTOLOGIC EQUIPMENT AND COMPONENTS</t>
  </si>
  <si>
    <t>5815 - TELETYPE AND FACSIMILE EQUIPMENT</t>
  </si>
  <si>
    <t>5820 - RADIO AND TELEVISION COMMUNICATION EQUIPMENT, EXCEPT AIRBORNE</t>
  </si>
  <si>
    <t>5821 - RADIO AND TELEVISION COMMUNICATION EQUIPMENT, AIRBORNE</t>
  </si>
  <si>
    <t>5825 - RADIO NAVIGATION EQUIPMENT, EXCEPT AIRBORNE</t>
  </si>
  <si>
    <t>5826 - RADIO NAVIGATION EQUIPMENT, AIRBORNE</t>
  </si>
  <si>
    <t>5830 - INTERCOMMUNICATION AND PUBLIC ADDRESS SYSTEMS, EXCEPT AIRBORNE</t>
  </si>
  <si>
    <t>5831 - INTERCOMMUNICATION AND PUBLIC ADDRESS SYSTEMS, AIRBORNE</t>
  </si>
  <si>
    <t>5835 - SOUND RECORDING AND REPRODUCING EQUIPMENT</t>
  </si>
  <si>
    <t>5836 - VIDEO RECORDING AND REPRODUCING EQUIPMENT</t>
  </si>
  <si>
    <t>5840 - RADAR EQUIPMENT, EXCEPT AIRBORNE</t>
  </si>
  <si>
    <t>5841 - RADAR EQUIPMENT, AIRBORNE</t>
  </si>
  <si>
    <t>5845 - UNDERWATER SOUND EQUIPMENT</t>
  </si>
  <si>
    <t>5850 - VISIBLE AND INVISIBLE LIGHT COMMUNICATION EQUIPMENT</t>
  </si>
  <si>
    <t>5855 - NIGHT VISION EQUIPMENT, EMITTED AND REFLECTED RADIATION</t>
  </si>
  <si>
    <t>5860 - STIMULATED COHERENT RADIATION DEVICES, COMPONENTS, AND ACCESSORIES</t>
  </si>
  <si>
    <t>5865 - ELECTRONIC COUNTERMEASURES, COUNTER-COUNTERMEASURES AND QUICK REACTION CAPABILITY EQUIPMENT</t>
  </si>
  <si>
    <t>5895 - MISCELLANEOUS COMMUNICATION EQUIPMENT</t>
  </si>
  <si>
    <t>5905 - RESISTORS</t>
  </si>
  <si>
    <t>5910 - CAPACITORS</t>
  </si>
  <si>
    <t>5915 - FILTERS AND NETWORKS</t>
  </si>
  <si>
    <t>5920 - FUSES, ARRESTORS, ABSORBERS, AND PROTECTORS</t>
  </si>
  <si>
    <t>5925 - CIRCUIT BREAKERS</t>
  </si>
  <si>
    <t>5930 - SWITCHES</t>
  </si>
  <si>
    <t>5935 - CONNECTORS, ELECTRICAL</t>
  </si>
  <si>
    <t>5940 - LUGS, TERMINALS, AND TERMINAL STRIPS</t>
  </si>
  <si>
    <t>5945 - RELAYS AND SOLENOIDS</t>
  </si>
  <si>
    <t>5950 - COILS AND TRANSFORMERS</t>
  </si>
  <si>
    <t>5955 - OSCILLATORS AND PIEZOELECTRIC CRYSTALS</t>
  </si>
  <si>
    <t>5960 - ELECTRON TUBES AND ASSOCIATED HARDWARE</t>
  </si>
  <si>
    <t>5961 - SEMICONDUCTOR DEVICES AND ASSOCIATED HARDWARE</t>
  </si>
  <si>
    <t>5962 - MICROCIRCUITS, ELECTRONIC</t>
  </si>
  <si>
    <t>5963 - ELECTRONIC MODULES</t>
  </si>
  <si>
    <t>5965 - HEADSETS, HANDSETS, MICROPHONES AND SPEAKERS</t>
  </si>
  <si>
    <t>5970 - ELECTRICAL INSULATORS AND INSULATING MATERIALS</t>
  </si>
  <si>
    <t>5975 - ELECTRICAL HARDWARE AND SUPPLIES</t>
  </si>
  <si>
    <t>5977 - ELECTRICAL CONTACT BRUSHES AND ELECTRODES</t>
  </si>
  <si>
    <t>5980 - OPTOELECTRONIC DEVICES AND ASSOCIATED HARDWARE</t>
  </si>
  <si>
    <t>5985 - ANTENNAS, WAVEGUIDES, AND RELATED EQUIPMENT</t>
  </si>
  <si>
    <t>5990 - SYNCHROS AND RESOLVERS</t>
  </si>
  <si>
    <t>5995 - CABLE, CORD, AND WIRE ASSEMBLIES: COMMUNICATION EQUIPMENT</t>
  </si>
  <si>
    <t>5996 - AMPLIFIERS</t>
  </si>
  <si>
    <t>5998 - ELECTRICAL AND ELECTRONIC ASSEMBLIES, BOARDS, CARDS, AND ASSOCIATED HARDWARE</t>
  </si>
  <si>
    <t>5999 - MISCELLANEOUS ELECTRICAL AND ELECTRONIC COMPONENTS</t>
  </si>
  <si>
    <t>6010 - FIBER OPTIC CONDUCTORS</t>
  </si>
  <si>
    <t>6015 - FIBER OPTIC CABLES</t>
  </si>
  <si>
    <t>6020 - FIBER OPTIC CABLE ASSEMBLIES AND HARNESSES</t>
  </si>
  <si>
    <t>6021 - FIBER OPTIC SWITCHES</t>
  </si>
  <si>
    <t>6030 - FIBER OPTIC DEVICES</t>
  </si>
  <si>
    <t>6032 - FIBER OPTIC LIGHT SOURCES AND PHOTO DETECTORS</t>
  </si>
  <si>
    <t>6035 - FIBER OPTIC LIGHT TRANSFER AND IMAGE TRANSFER DEVICES</t>
  </si>
  <si>
    <t>6060 - FIBER OPTIC INTERCONNECTORS</t>
  </si>
  <si>
    <t>6070 - FIBER OPTIC ACCESSORIES AND SUPPLIES</t>
  </si>
  <si>
    <t>6080 - FIBER OPTIC KITS AND SETS</t>
  </si>
  <si>
    <t>6099 - MISCELLANEOUS FIBER OPTIC COMPONENTS</t>
  </si>
  <si>
    <t>6105 - MOTORS, ELECTRICAL</t>
  </si>
  <si>
    <t>6110 - ELECTRICAL CONTROL EQUIPMENT</t>
  </si>
  <si>
    <t>6115 - GENERATORS AND GENERATOR SETS, ELECTRICAL</t>
  </si>
  <si>
    <t>6116 - FUEL CELL POWER UNITS, COMPONENTS, AND ACCESSORIES</t>
  </si>
  <si>
    <t>6117 - SOLAR ELECTRIC POWER SYSTEMS</t>
  </si>
  <si>
    <t>6120 - TRANSFORMERS: DISTRIBUTION AND POWER STATION</t>
  </si>
  <si>
    <t>6125 - CONVERTERS, ELECTRICAL, ROTATING</t>
  </si>
  <si>
    <t>6130 - CONVERTERS, ELECTRICAL, NONROTATING</t>
  </si>
  <si>
    <t>6135 - BATTERIES, NONRECHARGEABLE</t>
  </si>
  <si>
    <t>6140 - BATTERIES, RECHARGEABLE</t>
  </si>
  <si>
    <t>6145 - WIRE AND CABLE, ELECTRICAL</t>
  </si>
  <si>
    <t>6150 - MISCELLANEOUS ELECTRIC POWER AND DISTRIBUTION EQUIPMENT</t>
  </si>
  <si>
    <t>6160 - MISCELLANEOUS BATTERY RETAINING FIXTURES, LINERS AND ANCILLARY ITEMS</t>
  </si>
  <si>
    <t>6210 - INDOOR AND OUTDOOR ELECTRIC LIGHTING FIXTURES</t>
  </si>
  <si>
    <t>6220 - ELECTRIC VEHICULAR LIGHTS AND FIXTURES</t>
  </si>
  <si>
    <t>6230 - ELECTRIC PORTABLE AND HAND LIGHTING EQUIPMENT</t>
  </si>
  <si>
    <t>6240 - ELECTRIC LAMPS</t>
  </si>
  <si>
    <t>6250 - BALLASTS, LAMPHOLDERS, AND STARTERS</t>
  </si>
  <si>
    <t>6260 - NONELECTRICAL LIGHTING FIXTURES</t>
  </si>
  <si>
    <t>6310 - TRAFFIC AND TRANSIT SIGNAL SYSTEMS</t>
  </si>
  <si>
    <t>6320 - SHIPBOARD ALARM AND SIGNAL SYSTEMS</t>
  </si>
  <si>
    <t>6330 - RAILROAD SIGNAL AND WARNING DEVICES</t>
  </si>
  <si>
    <t>6340 - AIRCRAFT ALARM AND SIGNAL SYSTEMS</t>
  </si>
  <si>
    <t>6350 - MISCELLANEOUS ALARM, SIGNAL, AND SECURITY DETECTION SYSTEMS</t>
  </si>
  <si>
    <t>6505 - DRUGS AND BIOLOGICALS</t>
  </si>
  <si>
    <t>6508 - MEDICATED COSMETICS AND TOILETRIES</t>
  </si>
  <si>
    <t>6509 - DRUGS AND BIOLOGICALS, VETERINARY USE</t>
  </si>
  <si>
    <t>6510 - SURGICAL DRESSING MATERIALS</t>
  </si>
  <si>
    <t>6515 - MEDICAL AND SURGICAL INSTRUMENTS, EQUIPMENT, AND SUPPLIES</t>
  </si>
  <si>
    <t>6520 - DENTAL INSTRUMENTS, EQUIPMENT, AND SUPPLIES</t>
  </si>
  <si>
    <t>6525 - IMAGING EQUIPMENT AND SUPPLIES: MEDICAL, DENTAL, VETERINARY</t>
  </si>
  <si>
    <t>6530 - HOSPITAL FURNITURE, EQUIPMENT, UTENSILS, AND SUPPLIES</t>
  </si>
  <si>
    <t>6532 - HOSPITAL AND SURGICAL CLOTHING AND RELATED SPECIAL PURPOSE ITEMS</t>
  </si>
  <si>
    <t>6540 - OPHTHALMIC INSTRUMENTS, EQUIPMENT, AND SUPPLIES</t>
  </si>
  <si>
    <t>6545 - REPLENISHABLE FIELD MEDICAL SETS, KITS, AND OUTFITS</t>
  </si>
  <si>
    <t>6550 - IN VITRO DIAGNOSTIC SUBSTANCES, REAGENTS, TEST KITS AND SETS</t>
  </si>
  <si>
    <t>6605 - NAVIGATIONAL INSTRUMENTS</t>
  </si>
  <si>
    <t>6610 - FLIGHT INSTRUMENTS</t>
  </si>
  <si>
    <t>6615 - AUTOMATIC PILOT MECHANISMS AND AIRBORNE GYRO COMPONENTS</t>
  </si>
  <si>
    <t>6620 - ENGINE INSTRUMENTS</t>
  </si>
  <si>
    <t>6625 - ELECTRICAL AND ELECTRONIC PROPERTIES MEASURING AND TESTING INSTRUMENTS</t>
  </si>
  <si>
    <t>6630 - CHEMICAL ANALYSIS INSTRUMENTS</t>
  </si>
  <si>
    <t>6635 - PHYSICAL PROPERTIES TESTING AND INSPECTION</t>
  </si>
  <si>
    <t>6636 - ENVIRONMENTAL CHAMBERS AND RELATED EQUIPMENT</t>
  </si>
  <si>
    <t>6640 - LABORATORY EQUIPMENT AND SUPPLIES</t>
  </si>
  <si>
    <t>6645 - TIME MEASURING INSTRUMENTS</t>
  </si>
  <si>
    <t>6650 - OPTICAL INSTRUMENTS, TEST EQUIPMENT, COMPONENTS AND ACCESSORIES</t>
  </si>
  <si>
    <t>6655 - GEOPHYSICAL INSTRUMENTS</t>
  </si>
  <si>
    <t>6660 - METEOROLOGICAL INSTRUMENTS AND APPARATUS</t>
  </si>
  <si>
    <t>6665 - HAZARD-DETECTING INSTRUMENTS AND APPARATUS</t>
  </si>
  <si>
    <t>6670 - SCALES AND BALANCES</t>
  </si>
  <si>
    <t>6675 - DRAFTING, SURVEYING, AND MAPPING INSTRUMENTS</t>
  </si>
  <si>
    <t>6680 - LIQUID AND GAS FLOW, LIQUID LEVEL, AND MECHANICAL MOTION MEASURING INSTRUMENTS</t>
  </si>
  <si>
    <t>6685 - PRESSURE, TEMPERATURE, AND HUMIDITY MEASURING AND CONTROLLING INSTRUMENTS</t>
  </si>
  <si>
    <t>6695 - COMBINATION AND MISCELLANEOUS INSTRUMENTS</t>
  </si>
  <si>
    <t>6710 - CAMERAS, MOTION PICTURE</t>
  </si>
  <si>
    <t>6720 - CAMERAS, STILL PICTURE</t>
  </si>
  <si>
    <t>6730 - PHOTOGRAPHIC PROJECTION EQUIPMENT</t>
  </si>
  <si>
    <t>6740 - PHOTOGRAPHIC DEVELOPING AND FINISHING EQUIPMENT</t>
  </si>
  <si>
    <t>6750 - PHOTOGRAPHIC SUPPLIES</t>
  </si>
  <si>
    <t>6760 - PHOTOGRAPHIC EQUIPMENT AND ACCESSORIES</t>
  </si>
  <si>
    <t>6770 - FILM, PROCESSED</t>
  </si>
  <si>
    <t>6780 - PHOTOGRAPHIC SETS, KITS, AND OUTFITS</t>
  </si>
  <si>
    <t>6810 - CHEMICALS</t>
  </si>
  <si>
    <t>6820 - DYES</t>
  </si>
  <si>
    <t>6830 - GASES: COMPRESSED AND LIQUEFIED</t>
  </si>
  <si>
    <t>6840 - PEST CONTROL AGENTS AND DISINFECTANTS</t>
  </si>
  <si>
    <t>6850 - MISCELLANEOUS CHEMICAL SPECIALTIES</t>
  </si>
  <si>
    <t>6910 - TRAINING AIDS</t>
  </si>
  <si>
    <t>6920 - ARMAMENT TRAINING DEVICES</t>
  </si>
  <si>
    <t>6930 - OPERATION TRAINING DEVICES</t>
  </si>
  <si>
    <t>6940 - COMMUNICATION TRAINING DEVICES</t>
  </si>
  <si>
    <t>7040 - PUNCHED CARD EQUIPMENT</t>
  </si>
  <si>
    <t>7042 - MINI AND MICRO COMPUTER CONTROL DEVICES</t>
  </si>
  <si>
    <t>7105 - HOUSEHOLD FURNITURE</t>
  </si>
  <si>
    <t>7110 - OFFICE FURNITURE</t>
  </si>
  <si>
    <t>7125 - CABINETS, LOCKERS, BINS, AND SHELVING</t>
  </si>
  <si>
    <t>7195 - MISCELLANEOUS FURNITURE AND FIXTURES</t>
  </si>
  <si>
    <t>7210 - HOUSEHOLD FURNISHINGS</t>
  </si>
  <si>
    <t>7220 - FLOOR COVERING</t>
  </si>
  <si>
    <t>7230 - DRAPERIES, AWNINGS, AND SHADES</t>
  </si>
  <si>
    <t>7240 - HOUSEHOLD AND COMMERCIAL UTILITY CONTAINERS</t>
  </si>
  <si>
    <t>7290 - MISCELLANEOUS HOUSEHOLD AND COMMERCIAL FURNISHINGS AND APPLIANCES</t>
  </si>
  <si>
    <t>7310 - FOOD COOKING, BAKING, AND SERVING EQUIPMENT</t>
  </si>
  <si>
    <t>7320 - KITCHEN EQUIPMENT AND APPLIANCES</t>
  </si>
  <si>
    <t>7330 - KITCHEN HAND TOOLS AND UTENSILS</t>
  </si>
  <si>
    <t>7340 - CUTLERY AND FLATWARE</t>
  </si>
  <si>
    <t>7350 - TABLEWARE</t>
  </si>
  <si>
    <t>7360 - SETS, KITS, OUTFITS AND MODULES, FOOD PREPERATION AND SERVING</t>
  </si>
  <si>
    <t>7420 - ACCOUNTING AND CALCULATING MACHINES</t>
  </si>
  <si>
    <t>7430 - TYPEWRITERS AND OFFICE TYPE COMPOSING MACHINES</t>
  </si>
  <si>
    <t>7435 - OFFICE INFORMATION SYSTEM EQUIPMENT</t>
  </si>
  <si>
    <t>7450 - OFFICE TYPE SOUND RECORDING AND REPRODUCING MACHINES</t>
  </si>
  <si>
    <t>7460 - VISIBLE RECORD EQUIPMENT</t>
  </si>
  <si>
    <t>7490 - MISCELLANEOUS OFFICE MACHINES</t>
  </si>
  <si>
    <t>7510 - OFFICE SUPPLIES</t>
  </si>
  <si>
    <t>7520 - OFFICE DEVICES AND ACCESSORIES</t>
  </si>
  <si>
    <t>7530 - STATIONERY AND RECORD FORMS</t>
  </si>
  <si>
    <t>7540 - STANDARD FORMS</t>
  </si>
  <si>
    <t>7610 - BOOKS AND PAMPHLETS</t>
  </si>
  <si>
    <t>7630 - NEWSPAPERS AND PERIODICALS</t>
  </si>
  <si>
    <t>7640 - MAPS, ATLASES, CHARTS, AND GLOBES</t>
  </si>
  <si>
    <t>7641 - AERONAUTICAL MAPS, CHARTS AND GEODETIC PRODUCTS</t>
  </si>
  <si>
    <t>7642 - HYDROGRAPHIC MAPS, CHARTS AND GEODETIC PRODUCTS</t>
  </si>
  <si>
    <t>7643 - TOPOGRAPHIC MAPS, CHARTS AND GEODETIC PRODUCTS</t>
  </si>
  <si>
    <t>7644 - DIGITAL MAPS, CHARTS AND GEODETIC PRODUCTS</t>
  </si>
  <si>
    <t>7650 - DRAWINGS AND SPECIFICATIONS</t>
  </si>
  <si>
    <t>7660 - SHEET AND BOOK MUSIC</t>
  </si>
  <si>
    <t>7670 - MICROFILM, PROCESSED</t>
  </si>
  <si>
    <t>7690 - MISCELLANEOUS PRINTED MATTER</t>
  </si>
  <si>
    <t>7710 - MUSICAL INSTRUMENTS</t>
  </si>
  <si>
    <t>7720 - MUSICAL INSTRUMENT PARTS AND ACCESSORIES</t>
  </si>
  <si>
    <t>7730 - PHONOGRAPHS, RADIOS, AND TELEVISION SETS: HOME TYPE</t>
  </si>
  <si>
    <t>7735 - PARTS AND ACCESSORIES OF PHONOGRAPHS, RADIOS, AND TELEVISION SET: HOME TYPE</t>
  </si>
  <si>
    <t>7740 - PHONOGRAPH RECORDS</t>
  </si>
  <si>
    <t>7810 - ATHLETIC AND SPORTING EQUIPMENT</t>
  </si>
  <si>
    <t>7820 - GAMES, TOYS, AND WHEELED GOODS</t>
  </si>
  <si>
    <t>7830 - RECREATIONAL AND GYMNASTIC EQUIPMENT</t>
  </si>
  <si>
    <t>7910 - FLOOR POLISHERS AND VACUUM CLEANING EQUIPMENT</t>
  </si>
  <si>
    <t>7920 - BROOMS, BRUSHES, MOPS, AND SPONGES</t>
  </si>
  <si>
    <t>7930 - CLEANING AND POLISHING COMPOUNDS AND PREPARATIONS</t>
  </si>
  <si>
    <t>8010 - PAINTS, DOPES, VARNISHES, AND RELATED PRODUCTS</t>
  </si>
  <si>
    <t>8020 - PAINT AND ARTISTS' BRUSHES</t>
  </si>
  <si>
    <t>8030 - PRESERVATIVE AND SEALING COMPOUNDS</t>
  </si>
  <si>
    <t>8040 - ADHESIVES</t>
  </si>
  <si>
    <t>8105 - BAGS AND SACKS</t>
  </si>
  <si>
    <t>8110 - DRUMS AND CANS</t>
  </si>
  <si>
    <t>8115 - BOXES, CARTONS, AND CRATES</t>
  </si>
  <si>
    <t>8120 - COMMERCIAL AND INDUSTRIAL GAS CYLINDERS</t>
  </si>
  <si>
    <t>8125 - BOTTLES AND JARS</t>
  </si>
  <si>
    <t>8130 - REELS AND SPOOLS</t>
  </si>
  <si>
    <t>8135 - PACKAGING AND PACKING BULK MATERIALS</t>
  </si>
  <si>
    <t>8140 - AMMUNITION AND NUCLEAR ORDNANCE BOXES, PACKAGES AND SPECIAL CONTAINERS</t>
  </si>
  <si>
    <t>8145 - SPECIALIZED SHIPPING AND STORAGE CONTAINERS</t>
  </si>
  <si>
    <t>8150 - FREIGHT CONTAINERS</t>
  </si>
  <si>
    <t>8305 - TEXTILE FABRICS</t>
  </si>
  <si>
    <t>8310 - YARN AND THREAD</t>
  </si>
  <si>
    <t>8315 - NOTIONS AND APPAREL FINDINGS</t>
  </si>
  <si>
    <t>8320 - PADDING AND STUFFING MATERIALS</t>
  </si>
  <si>
    <t>8325 - FUR MATERIALS</t>
  </si>
  <si>
    <t>8330 - LEATHER</t>
  </si>
  <si>
    <t>8335 - SHOE FINDINGS AND SOLING MATERIALS</t>
  </si>
  <si>
    <t>8340 - TENTS AND TARPAULINS</t>
  </si>
  <si>
    <t>8345 - FLAGS AND PENNANTS</t>
  </si>
  <si>
    <t>8405 - OUTERWEAR, MEN'S</t>
  </si>
  <si>
    <t>8410 - OUTERWEAR, WOMEN'S</t>
  </si>
  <si>
    <t>8415 - CLOTHING, SPECIAL PURPOSE</t>
  </si>
  <si>
    <t>8420 - UNDERWEAR AND NIGHTWEAR, MEN'S</t>
  </si>
  <si>
    <t>8425 - UNDERWEAR AND NIGHTWEAR, WOMEN'S</t>
  </si>
  <si>
    <t>8430 - FOOTWEAR, MEN'S</t>
  </si>
  <si>
    <t>8435 - FOOTWEAR, WOMEN'S</t>
  </si>
  <si>
    <t>8440 - HOSIERY, HANDWEAR, AND CLOTHING ACCESSORIES, MEN'S</t>
  </si>
  <si>
    <t>8445 - HOSIERY, HANDWEAR, AND CLOTHING ACCESSORIES, WOMEN'S</t>
  </si>
  <si>
    <t>8450 - CHILDREN'S AND INFANTS' APPAREL AND ACCESSORIES</t>
  </si>
  <si>
    <t>8455 - BADGES AND INSIGNIA</t>
  </si>
  <si>
    <t>8457 - JEWELRY</t>
  </si>
  <si>
    <t>8460 - LUGGAGE</t>
  </si>
  <si>
    <t>8465 - INDIVIDUAL EQUIPMENT</t>
  </si>
  <si>
    <t>8470 - ARMOR, PERSONAL</t>
  </si>
  <si>
    <t>8475 - SPECIALIZED FLIGHT CLOTHING AND ACCESSORIES</t>
  </si>
  <si>
    <t>8510 - PERFUMES, TOILET PREPARATIONS, AND POWDERS</t>
  </si>
  <si>
    <t>8520 - TOILET SOAP, SHAVING PREPARATIONS, AND DENTIFRICES</t>
  </si>
  <si>
    <t>8530 - PERSONAL TOILETRY ARTICLES</t>
  </si>
  <si>
    <t>8540 - TOILETRY PAPER PRODUCTS</t>
  </si>
  <si>
    <t>8710 - FORAGE AND FEED</t>
  </si>
  <si>
    <t>8720 - FERTILIZERS</t>
  </si>
  <si>
    <t>8730 - SEEDS AND NURSERY STOCK</t>
  </si>
  <si>
    <t>8810 - LIVE ANIMALS, RAISED FOR FOOD</t>
  </si>
  <si>
    <t>8820 - LIVE ANIMALS, NOT RAISED FOR FOOD</t>
  </si>
  <si>
    <t>8905 - MEAT, POULTRY, AND FISH</t>
  </si>
  <si>
    <t>8910 - DAIRY FOODS AND EGGS</t>
  </si>
  <si>
    <t>8915 - FRUITS AND VEGETABLES</t>
  </si>
  <si>
    <t>8920 - BAKERY AND CEREAL PRODUCTS</t>
  </si>
  <si>
    <t>8925 - SUGAR, CONFECTIONERY, AND NUTS</t>
  </si>
  <si>
    <t>8930 - JAMS, JELLIES, AND PRESERVES</t>
  </si>
  <si>
    <t>8935 - SOUPS AND BOUILLONS</t>
  </si>
  <si>
    <t>8940 - SPECIAL DIETARY FOODS AND FOOD SPECIALTY PREPARATIONS</t>
  </si>
  <si>
    <t>8945 - FOOD, OILS AND FATS</t>
  </si>
  <si>
    <t>8950 - CONDIMENTS AND RELATED PRODUCTS</t>
  </si>
  <si>
    <t>8955 - COFFEE, TEA, AND COCOA</t>
  </si>
  <si>
    <t>8960 - BEVERAGES, NONALCOHOLIC</t>
  </si>
  <si>
    <t>8965 - BEVERAGES, ALCOHOLIC</t>
  </si>
  <si>
    <t>8970 - COMPOSITE FOOD PACKAGES</t>
  </si>
  <si>
    <t>8975 - TOBACCO PRODUCTS</t>
  </si>
  <si>
    <t>9110 - FUELS, SOLID</t>
  </si>
  <si>
    <t>9130 - LIQUID PROPELLANTS AND FUELS, PETROLEUM BASE</t>
  </si>
  <si>
    <t>9135 - LIQUID PROPELLANT FUELS AND OXIDIZERS, CHEMICAL BASE</t>
  </si>
  <si>
    <t>9140 - FUEL OILS</t>
  </si>
  <si>
    <t>9150 - OILS AND GREASES: CUTTING, LUBRICATING, AND HYDRAULIC</t>
  </si>
  <si>
    <t>9160 - MISCELLANEOUS WAXES, OILS, AND FATS</t>
  </si>
  <si>
    <t>9310 - PAPER AND PAPERBOARD</t>
  </si>
  <si>
    <t>9320 - RUBBER FABRICATED MATERIALS</t>
  </si>
  <si>
    <t>9330 - PLASTICS FABRICATED MATERIALS</t>
  </si>
  <si>
    <t>9340 - GLASS FABRICATED MATERIALS</t>
  </si>
  <si>
    <t>9350 - REFRACTORIES AND FIRE SURFACING MATERIALS</t>
  </si>
  <si>
    <t>9390 - MISCELLANEOUS FABRICATED NONMETALLIC MATERIALS</t>
  </si>
  <si>
    <t>9410 - CRUDE GRADES OF PLANT MATERIALS</t>
  </si>
  <si>
    <t>9420 - FIBERS: VEGETABLE, ANIMAL, AND SYNTHETIC</t>
  </si>
  <si>
    <t>9430 - MISCELLANEOUS CRUDE ANIMAL PRODUCTS, INEDIBLE</t>
  </si>
  <si>
    <t>9440 - MISCELLANEOUS CRUDE AGRICULTURAL AND FORESTRY PRODUCTS</t>
  </si>
  <si>
    <t>9450 - NONMETALLIC SCRAP, EXCEPT TEXTILE</t>
  </si>
  <si>
    <t>9505 - WIRE, NONELECTRICAL</t>
  </si>
  <si>
    <t>9510 - BARS AND RODS</t>
  </si>
  <si>
    <t>9515 - PLATE, SHEET, STRIP, FOIL, AND LEAF</t>
  </si>
  <si>
    <t>9520 - STRUCTURAL SHAPES</t>
  </si>
  <si>
    <t>9525 - WIRE, NONELECTRICAL, NONFERROUS BASE METAL</t>
  </si>
  <si>
    <t>9530 - BARS AND RODS, NONFERROUS BASE METAL</t>
  </si>
  <si>
    <t>9535 - PLATE, SHEET, STRIP, AND FOIL; NONFERROUS BASE METAL</t>
  </si>
  <si>
    <t>9540 - STRUCTURAL SHAPES, NONFERROUS BASE METAL</t>
  </si>
  <si>
    <t>9545 - PLATE, SHEET, STRIP, FOIL, AND WIRE: PRECIOUS METAL</t>
  </si>
  <si>
    <t>9610 - ORES</t>
  </si>
  <si>
    <t>9620 - MINERALS, NATURAL AND SYNTHETIC</t>
  </si>
  <si>
    <t>9630 - ADDITIVE METAL MATERIALS</t>
  </si>
  <si>
    <t>9640 - IRON AND STEEL PRIMARY AND SEMIFINISHED PRODUCTS</t>
  </si>
  <si>
    <t>9650 - NONFERROUS BASE METAL REFINERY AND INTERMEDIATE FORMS</t>
  </si>
  <si>
    <t>9660 - PRECIOUS METALS PRIMARY FORMS</t>
  </si>
  <si>
    <t>9670 - IRON AND STEEL SCRAP</t>
  </si>
  <si>
    <t>9680 - NONFERROUS SCRAP</t>
  </si>
  <si>
    <t>9905 - SIGNS, ADVERTISING DISPLAYS, AND IDENTIFICATION PLATES</t>
  </si>
  <si>
    <t>9915 - COLLECTORS' AND/OR HISTORICAL ITEMS</t>
  </si>
  <si>
    <t>9920 - SMOKERS' ARTICLES AND MATCHES</t>
  </si>
  <si>
    <t>9925 - ECCLESIASTICAL EQUIPMENT, FURNISHINGS, AND SUPPLIES</t>
  </si>
  <si>
    <t>9930 - MEMORIALS; CEMETERIAL AND MORTUARY EQUIPMENT AND SUPPLIES</t>
  </si>
  <si>
    <t>9999 - MISCELLANEOUS ITEMS</t>
  </si>
  <si>
    <t>Alt FSG Name</t>
  </si>
  <si>
    <t>FireControl</t>
  </si>
  <si>
    <t>GuidedMissiles</t>
  </si>
  <si>
    <t>AircraftComponents</t>
  </si>
  <si>
    <t>AircraftLaunching</t>
  </si>
  <si>
    <t>ShipandMarineEquipment</t>
  </si>
  <si>
    <t>RailwayEquipment</t>
  </si>
  <si>
    <t>GroundVehicles</t>
  </si>
  <si>
    <t>VehicularEquipment</t>
  </si>
  <si>
    <t>TiresandTubes</t>
  </si>
  <si>
    <t>EngineAccessories</t>
  </si>
  <si>
    <t>MetalworkingMachinery</t>
  </si>
  <si>
    <t>ServiceandTradeEquipment</t>
  </si>
  <si>
    <t>SpecialIndustryMachinery</t>
  </si>
  <si>
    <t>AgriculturalMachineryandEquipment</t>
  </si>
  <si>
    <t>MaterialsHandlingEquipment</t>
  </si>
  <si>
    <t>FireFighting</t>
  </si>
  <si>
    <t>PumpsandCompressors</t>
  </si>
  <si>
    <t>WaterPurification</t>
  </si>
  <si>
    <t>MaintenanceandRepairShopEquipment</t>
  </si>
  <si>
    <t>HandTools</t>
  </si>
  <si>
    <t>MeasuringTools</t>
  </si>
  <si>
    <t>HardwareandAbrasives</t>
  </si>
  <si>
    <t>ConstructionandBuildingMaterials</t>
  </si>
  <si>
    <t>ElectricWire</t>
  </si>
  <si>
    <t>LightingFixturesandLamps</t>
  </si>
  <si>
    <t>InstrumentsandLaboratoryEquipment</t>
  </si>
  <si>
    <t>PhotographicEquipment</t>
  </si>
  <si>
    <t>TrainingAidsandDevices</t>
  </si>
  <si>
    <t>ADPEquipmentSoftware</t>
  </si>
  <si>
    <t>OfficeMachines</t>
  </si>
  <si>
    <t>OfficeSuppliesandDevices</t>
  </si>
  <si>
    <t>MusicalInstruments</t>
  </si>
  <si>
    <t>RecreationalandAthleticEquipment</t>
  </si>
  <si>
    <t>CleaningEquipmentandSupplies</t>
  </si>
  <si>
    <t>AgriculturalSupplies</t>
  </si>
  <si>
    <t>LiveAnimals</t>
  </si>
  <si>
    <t>NonmetallicFabricatedMaterials</t>
  </si>
  <si>
    <t>NonmetallicCrudeMaterials</t>
  </si>
  <si>
    <t>MetalBars</t>
  </si>
  <si>
    <t>MechanicalPower</t>
  </si>
  <si>
    <t>WoodworkingMachinery</t>
  </si>
  <si>
    <t>PrefabricatedStructures</t>
  </si>
  <si>
    <t>Electrical</t>
  </si>
  <si>
    <t>FiberOptics</t>
  </si>
  <si>
    <t>Chemicals</t>
  </si>
  <si>
    <t>FoodPreparation</t>
  </si>
  <si>
    <t>Primary Product Used for</t>
  </si>
  <si>
    <t>BIS Use Only: 
Org ID</t>
  </si>
  <si>
    <t>Total Number of Direct Customers Product is Sent to</t>
  </si>
  <si>
    <t>Top Customer</t>
  </si>
  <si>
    <t>Agency Name</t>
  </si>
  <si>
    <t>Type of Support</t>
  </si>
  <si>
    <t>Estimated Percent of Your Location's Total Sales Attributable to USG Agency</t>
  </si>
  <si>
    <t>Air Force</t>
  </si>
  <si>
    <t>Army</t>
  </si>
  <si>
    <t>Navy</t>
  </si>
  <si>
    <t>U.S. Navy</t>
  </si>
  <si>
    <t>U.S. Army</t>
  </si>
  <si>
    <t>U.S. Air Force</t>
  </si>
  <si>
    <t>U.S. Marine Corps</t>
  </si>
  <si>
    <t>DOD Defense Advanced Research Projects Agency (DARPA)</t>
  </si>
  <si>
    <t>DOD Missile Defense Agency (MDA)</t>
  </si>
  <si>
    <t>Department of Homeland Security (DHS)</t>
  </si>
  <si>
    <t>National Aeronautics and Space Administration (NASA)</t>
  </si>
  <si>
    <t>U.S. Intelligence Community (such as CIA, NGA, NRO, NSA, DNI, etc.)</t>
  </si>
  <si>
    <t>Department of Energy (DOE)</t>
  </si>
  <si>
    <t>Department of State</t>
  </si>
  <si>
    <t>Other Agency</t>
  </si>
  <si>
    <t>(Select from list)</t>
  </si>
  <si>
    <t>Unlisted Agency</t>
  </si>
  <si>
    <t>(Write-in)</t>
  </si>
  <si>
    <t>DirectIndirect</t>
  </si>
  <si>
    <t>Direct</t>
  </si>
  <si>
    <t>Indirect</t>
  </si>
  <si>
    <t>Program Name</t>
  </si>
  <si>
    <t>Participation</t>
  </si>
  <si>
    <t>C-130H Hercules (and variants)</t>
  </si>
  <si>
    <t>C-130J Super Hercules (and variants)</t>
  </si>
  <si>
    <t>F-15 Eagle</t>
  </si>
  <si>
    <t>F-15E Strike Eagle</t>
  </si>
  <si>
    <t>F-16 Fighting Falcon</t>
  </si>
  <si>
    <t>F-35 Lightning II (A/B/C)</t>
  </si>
  <si>
    <t>KC-135 Stratotanker</t>
  </si>
  <si>
    <t>KC-46 Pegasus</t>
  </si>
  <si>
    <t>RC-135 Cobra Ball, Combat Sent, Rivet Joint</t>
  </si>
  <si>
    <t>RQ-170 Sentinel</t>
  </si>
  <si>
    <t>RQ-4 Global Hawk</t>
  </si>
  <si>
    <t>T-38 Talon</t>
  </si>
  <si>
    <t>U-2 Dragon Lady</t>
  </si>
  <si>
    <t>V-22 Osprey</t>
  </si>
  <si>
    <t>MQ-1C Gray Eagle</t>
  </si>
  <si>
    <t>Prioria Robotics Maveric</t>
  </si>
  <si>
    <t>RQ-11 Raven</t>
  </si>
  <si>
    <t>Switchblade</t>
  </si>
  <si>
    <t>AV-8B/+ Harrier II</t>
  </si>
  <si>
    <t>CH-53E Super Stallion</t>
  </si>
  <si>
    <t>ScanEagle</t>
  </si>
  <si>
    <t>UH-1Y Venom</t>
  </si>
  <si>
    <t>Marine Corps</t>
  </si>
  <si>
    <t>C-130T Hercules (and variants)</t>
  </si>
  <si>
    <t>EA-18G Growler</t>
  </si>
  <si>
    <t>F/A-18 Hornet (And F/A-18A through D)</t>
  </si>
  <si>
    <t>F/A-18E/F Super Hornet</t>
  </si>
  <si>
    <t>F-5F/N Tiger II</t>
  </si>
  <si>
    <t>MH-53E Sea Dragon</t>
  </si>
  <si>
    <t>T-6 Texan II</t>
  </si>
  <si>
    <t>TH-57 Sea Ranger</t>
  </si>
  <si>
    <t>AcqSus</t>
  </si>
  <si>
    <t>Acquisition</t>
  </si>
  <si>
    <t>Sustainment</t>
  </si>
  <si>
    <t>Balance Sheet (Select Line Items)</t>
  </si>
  <si>
    <t>Record $ in Thousands, e.g. $12,000.00 = survey input of $12</t>
  </si>
  <si>
    <t>A.</t>
  </si>
  <si>
    <t>Cash</t>
  </si>
  <si>
    <t>B.</t>
  </si>
  <si>
    <t>Inventories</t>
  </si>
  <si>
    <t>C.</t>
  </si>
  <si>
    <t>D.</t>
  </si>
  <si>
    <t>Total Assets</t>
  </si>
  <si>
    <t>E.</t>
  </si>
  <si>
    <t>F.</t>
  </si>
  <si>
    <t>Total Liabilities</t>
  </si>
  <si>
    <t>G.</t>
  </si>
  <si>
    <t>Retained Earnings</t>
  </si>
  <si>
    <t>H.</t>
  </si>
  <si>
    <t>Total Owner's Equity</t>
  </si>
  <si>
    <t>Total Operating Income (Loss)</t>
  </si>
  <si>
    <t>Earnings Before Interest and Taxes</t>
  </si>
  <si>
    <t>Net Income</t>
  </si>
  <si>
    <t xml:space="preserve">A. </t>
  </si>
  <si>
    <t>Net Sales (and other revenue)</t>
  </si>
  <si>
    <t>Defense-Related Sales Percentage</t>
  </si>
  <si>
    <t>Currently Manufacture</t>
  </si>
  <si>
    <t>Currently Distribute Only</t>
  </si>
  <si>
    <t>Current Assets</t>
  </si>
  <si>
    <t>Current Liabilities</t>
  </si>
  <si>
    <t>Cost of Sales / Cost of Goods Sold</t>
  </si>
  <si>
    <t>Income Statement (Select Line Items)</t>
  </si>
  <si>
    <t>Other Select Items</t>
  </si>
  <si>
    <t>A</t>
  </si>
  <si>
    <t>Research &amp; Development (R&amp;D) Expenditure</t>
  </si>
  <si>
    <t>Identify the issues that have impacted your location in the past three years.
In column A, select YES/NO from the dropdown menu.
In column B, rank your top five issues (one being the most important) by selecting numbers one through five, using each rank exactly once.
In column C, provide an explanation for the relevant issues.</t>
  </si>
  <si>
    <t>Type of Issue</t>
  </si>
  <si>
    <t>B</t>
  </si>
  <si>
    <t>C</t>
  </si>
  <si>
    <t>-Yes/No-</t>
  </si>
  <si>
    <t>Explanation of Issue:</t>
  </si>
  <si>
    <t>Aging equipment, facilities, or infrastructure</t>
  </si>
  <si>
    <t>Aging workforce</t>
  </si>
  <si>
    <t>Counterfeit parts</t>
  </si>
  <si>
    <t>Cyber security</t>
  </si>
  <si>
    <t>Domestic competition</t>
  </si>
  <si>
    <t>Environmental regulations/remediation</t>
  </si>
  <si>
    <t>Export controls/ITAR &amp; EAR</t>
  </si>
  <si>
    <t>Foreign competition</t>
  </si>
  <si>
    <t>Government acquisition process</t>
  </si>
  <si>
    <t>Government purchasing volatility</t>
  </si>
  <si>
    <t>Government regulatory burden</t>
  </si>
  <si>
    <t>Healthcare</t>
  </si>
  <si>
    <t>Input availability</t>
  </si>
  <si>
    <t>Intellectual property/patent infringement</t>
  </si>
  <si>
    <t>Labor availability/costs</t>
  </si>
  <si>
    <t>Obsolescence</t>
  </si>
  <si>
    <t>Pension costs</t>
  </si>
  <si>
    <t>Proximity to customers</t>
  </si>
  <si>
    <t>Proximity to suppliers</t>
  </si>
  <si>
    <t>Qualifications/certifications</t>
  </si>
  <si>
    <t>Quality of inputs</t>
  </si>
  <si>
    <t>R&amp;D costs</t>
  </si>
  <si>
    <t>Reduction in USG demand</t>
  </si>
  <si>
    <t>Taxes</t>
  </si>
  <si>
    <t>Worker/skills retention</t>
  </si>
  <si>
    <t>Other</t>
  </si>
  <si>
    <t>(specify here)</t>
  </si>
  <si>
    <t>Rank
Top 5</t>
  </si>
  <si>
    <t>Indicate which of the following security measures are in place at this location:</t>
  </si>
  <si>
    <t>After hours inspections of cleared areas</t>
  </si>
  <si>
    <t>Account Monitoring and Control</t>
  </si>
  <si>
    <t>Inventory of Authorized/Unauthorized Software</t>
  </si>
  <si>
    <t>CCTV monitoring</t>
  </si>
  <si>
    <t>Application Software Security</t>
  </si>
  <si>
    <t>Limitation/Control of Network Ports and Services</t>
  </si>
  <si>
    <t>Control of facility points of entry</t>
  </si>
  <si>
    <t>Boundary Defense</t>
  </si>
  <si>
    <t>Maintenance, Monitoring, &amp; Analysis of Audit Logs</t>
  </si>
  <si>
    <t>Intrusion alarms</t>
  </si>
  <si>
    <t>Continuous Vulnerability Assessment</t>
  </si>
  <si>
    <t>Malware Defenses</t>
  </si>
  <si>
    <t>Perimeter barriers around facility</t>
  </si>
  <si>
    <t>Controlled Access Based on Need to Know</t>
  </si>
  <si>
    <t>Penetration Tests and Red Team Exercises</t>
  </si>
  <si>
    <t>Personnel physical access cards</t>
  </si>
  <si>
    <t>Controlled Use of Administrative Privileges</t>
  </si>
  <si>
    <t>Secure Configurations on Hardware</t>
  </si>
  <si>
    <t>Data Protection</t>
  </si>
  <si>
    <t>Secure Configurations of Network Devices</t>
  </si>
  <si>
    <t>Security guards</t>
  </si>
  <si>
    <t>Data Recovery Capability</t>
  </si>
  <si>
    <t>Secure Network Engineering</t>
  </si>
  <si>
    <t>Incident Response and Management</t>
  </si>
  <si>
    <t>Security Skills Assessments and Training</t>
  </si>
  <si>
    <t>Inventory of Authorized/Unauthorized Devices</t>
  </si>
  <si>
    <t>Wireless Access Control</t>
  </si>
  <si>
    <t>Impacts Experienced</t>
  </si>
  <si>
    <t>Actions Undertaken</t>
  </si>
  <si>
    <t>IT downtime</t>
  </si>
  <si>
    <t>Revised approach to international partnerships</t>
  </si>
  <si>
    <t>Costs from damage assessment/remediation</t>
  </si>
  <si>
    <t>Significant change in R&amp;D strategy</t>
  </si>
  <si>
    <t>Loss of sales/Business interruption</t>
  </si>
  <si>
    <t>Exit from foreign markets or market segments</t>
  </si>
  <si>
    <t>Exfiltration of Commercially Sensitive Information</t>
  </si>
  <si>
    <t>Exit from product or business line</t>
  </si>
  <si>
    <t>Damage to IT infrastructure</t>
  </si>
  <si>
    <t>Major new investment in cyber security</t>
  </si>
  <si>
    <t>Damage to company production capabilities or systems</t>
  </si>
  <si>
    <t>Theft of software and/or source code</t>
  </si>
  <si>
    <t>Explain:</t>
  </si>
  <si>
    <t>FTE Employees</t>
  </si>
  <si>
    <t>FTE Contractors</t>
  </si>
  <si>
    <t>How many non-U.S. citizens work at your location?</t>
  </si>
  <si>
    <t>Green Card</t>
  </si>
  <si>
    <t>Country</t>
  </si>
  <si>
    <t>H1B</t>
  </si>
  <si>
    <t>L1</t>
  </si>
  <si>
    <t>F1</t>
  </si>
  <si>
    <t>O1</t>
  </si>
  <si>
    <t xml:space="preserve">List each country (other than the U.S.) from which your location currently has non-U.S. citizen workers (employees or contractors), and identify the number of each type of visa or green card holder associated with each country. </t>
  </si>
  <si>
    <t>Occupation</t>
  </si>
  <si>
    <t>Difficulty</t>
  </si>
  <si>
    <t>Under 25</t>
  </si>
  <si>
    <t>26-35</t>
  </si>
  <si>
    <t>36-45</t>
  </si>
  <si>
    <t>46-55</t>
  </si>
  <si>
    <t>56-64</t>
  </si>
  <si>
    <t>65+</t>
  </si>
  <si>
    <t>Indicate whether your location have difficulty hiring and/or retaining any parts of its workforce, provide the number of workers in each age category, and provide an explanation of any difficulties hiring or retaining workers.</t>
  </si>
  <si>
    <t>Explanation of Difficulties:</t>
  </si>
  <si>
    <t>Record the total number of full time equivalent (FTE) employees and contractors employed by this location for the past four years.
This may include employees who work off-site but report to this location.</t>
  </si>
  <si>
    <t>HireRetain</t>
  </si>
  <si>
    <t>Hiring</t>
  </si>
  <si>
    <t>Retaining</t>
  </si>
  <si>
    <t>Does this location have a written disaster response plan or business continuity plan in place?</t>
  </si>
  <si>
    <t>Has this location evaluated the potential impact of disasters (human, natural, or technological) on:</t>
  </si>
  <si>
    <t>Organization property/facilities/equipment</t>
  </si>
  <si>
    <t>Production capabilities</t>
  </si>
  <si>
    <t>Ability to receive necessary supplies/inputs</t>
  </si>
  <si>
    <t>Ability to deliver goods/services</t>
  </si>
  <si>
    <t>Health/safety and readiness of workforce</t>
  </si>
  <si>
    <t>Employee/contractor background investigations</t>
  </si>
  <si>
    <t>Physical separation of sensitive areas</t>
  </si>
  <si>
    <t>Unable</t>
  </si>
  <si>
    <t>Under 2 weeks</t>
  </si>
  <si>
    <t>2 to 4 weeks</t>
  </si>
  <si>
    <t>5 to 10 weeks</t>
  </si>
  <si>
    <t>10 to 20 weeks</t>
  </si>
  <si>
    <t>Over 20 weeks</t>
  </si>
  <si>
    <t>MaintainTime</t>
  </si>
  <si>
    <t>MoveTime</t>
  </si>
  <si>
    <t>Immediately</t>
  </si>
  <si>
    <t>Not Possible</t>
  </si>
  <si>
    <t>Could Develop Capability</t>
  </si>
  <si>
    <t>Supplier Name</t>
  </si>
  <si>
    <t>Customer Name</t>
  </si>
  <si>
    <t>Customer Product Federal Supply Group</t>
  </si>
  <si>
    <t>Customer Product Federal Supply Class</t>
  </si>
  <si>
    <t>Customer Product Description</t>
  </si>
  <si>
    <t>Supplier Item Description</t>
  </si>
  <si>
    <t>Primary Product Your Organization Uses Input For:</t>
  </si>
  <si>
    <t>Federal Supply Group (FSG)</t>
  </si>
  <si>
    <t>BUSINESS CONFIDENTIAL - Per Section 705(d) of the Defense Production Act</t>
  </si>
  <si>
    <t>Comments:</t>
  </si>
  <si>
    <t>Do not disclose any classified information in this survey form.</t>
  </si>
  <si>
    <t>Section 3b: FSGs 10 - 14: Weapons, Nuclear Ordinance, Fire Control Equipment, Ammunitions and Explosives, Guided Missiles</t>
  </si>
  <si>
    <t>Section 3c: FSGs 15 - 26: Aircraft and Airframe Structural Components; Aircraft Components and Accessories; Aircraft Launching/Landing/Ground Handling Equip; Ships, Small Craft, Pontoons, and Floating Docks;  Ship and Marine Equipment; Railway Equip; Ground Vehicles, Motor Vehicles, Trailers, Cycles; Tractors; Vehicular Equipment Components; Tires and Tubes</t>
  </si>
  <si>
    <t>Section 3d: FSGs 28 - 35: Engines, Turbines, and Components; Engine Accessories; Mechanical Power Transmission Equipment; Bearings; Woodworking Machinery and Equipment; Metalworking Machinery; Service and Trade Equipment</t>
  </si>
  <si>
    <t>Section 3e: FSGs 36 - 46: Special Industry Machinery; Agricultural Machinery and Equipment; Construction, Mining, Excavating, Highway Maintenance; Materials Handling Equipment; Rope, Cable, Chain, and Fittings; Refrigeration, Air Conditioning Equip.; Fire Fighting, Rescue, and Safety Equipment; Pumps and Compressors; Furnace/Steam Plant/Drying Equip, Nuclear Reactors; Plumbing, Heating, and Sanitation Equipment; Water Purification and Sewage Treatment Equipment</t>
  </si>
  <si>
    <t>Section 3f: FSGs 47 - 56: Pipe, Tubing, Hose, Fittings; Valves; Maintenance and Repair Shop Equipment; Hand Tools; Measuring Tools; Hardware and Abrasives; Prefabricated Structures and Scaffolding; Lumber, Millwork, Plywood, and Veneer; Construction and Building Materials</t>
  </si>
  <si>
    <t>Section 3g: FSGs 58 - 62: Communications, Detection and Coherent Radiation; Electrical and Electronic Equipment Components; Fiber Optics Materials and Components; Electric Wire, and Power and Distribution Equipment; Lighting Fixtures and Lamps</t>
  </si>
  <si>
    <t>Section 3h: FSGs 63 - 72: Alarm, Signal, and Detection Systems; Medical, Dental, and Veterinary Equipment; Instruments and Laboratory Equipment; Photographic Equipment; Chemicals and Chemical Products; Training Aids and Devices; ADP Equipment Software, Supplies, Equipment ; Furniture; Household/Commercial Furnishings and Appliances</t>
  </si>
  <si>
    <t>Section 3i: FSGs 73 - 83: Food Preparation and Serving Equipment; Office Machines; Office Supplies and Devices; Books, Maps, and Other Publications; Musical Instruments; Recreational and Athletic Equipment; Cleaning Equipment and Supplies; Brushes, Paints, Sealers, and Adhesives; Containers, Packaging, and Packing Supplies; Textiles/Leather/Furs/Apparel/Shoes/Tents/Flags</t>
  </si>
  <si>
    <t>Section 3j: FSGs 84 - 99: Clothing, Individual Equipment, and Insignia; Toiletries; Agricultural Supplies; Live Animals; Subsistence (Food); Fuels, Lubricants, Oils, and Waxes; Nonmetallic Fabricated Materials; Nonmetallic Crude Materials; Metal Bars, Sheets, and Shapes; Ores, Minerals, and Their Primary Products; Miscellaneous</t>
  </si>
  <si>
    <t>Section 4a: Suppliers and Inputs</t>
  </si>
  <si>
    <t>Your Location's Products
(generated from Section 3 responses)</t>
  </si>
  <si>
    <t>Top Supplier of Input(s) to Your Location's Products</t>
  </si>
  <si>
    <t>3/4" high powered boring jabbers</t>
  </si>
  <si>
    <t>YesNoBothUnk</t>
  </si>
  <si>
    <t>Neither</t>
  </si>
  <si>
    <t>SoleSingle</t>
  </si>
  <si>
    <t>Section 4b: Additional Suppliers and Inputs</t>
  </si>
  <si>
    <t>Section 5: Essential Machinery and Tooling</t>
  </si>
  <si>
    <t>Equipment Description</t>
  </si>
  <si>
    <t>Equipment Manufacturer</t>
  </si>
  <si>
    <t>Time to Replace</t>
  </si>
  <si>
    <t>Ability to Convert</t>
  </si>
  <si>
    <t>Identify any machines, tools, or other items below that are essential for your business. Select the primary product this equipment is used for, identify the name of the manufacturer, their location, and provide a description of the equipment. Then, estimate how rapidly you could replace this equipment if needed, and the ease with which your location could use this equipment to produce different products than currently produced.</t>
  </si>
  <si>
    <t>Convert</t>
  </si>
  <si>
    <t>5 - Not Feasible</t>
  </si>
  <si>
    <t>3 - Moderately Difficulty/Would Require Extended Cessation in Production</t>
  </si>
  <si>
    <t>2 - Moderate Ease/Could be Reconfigured in Weeks</t>
  </si>
  <si>
    <t>1 - Great Ease/Already Used for Multiple Products</t>
  </si>
  <si>
    <t>4 - Great Difficulty/Likely Not Worthwhile</t>
  </si>
  <si>
    <t>Section 6: Customers</t>
  </si>
  <si>
    <t>The first column below will automatically be filled in based on your responses in Section 3 (Federal Supply Classes). For each of your location's products shown below, identify the total number of direct customers your location typically has for the product (use the last four years as a guideline), then provide the information associated with the product's single most important customer</t>
  </si>
  <si>
    <t>Section 7a: Support of U.S. Government (USG) Agencies</t>
  </si>
  <si>
    <t>If your location does not support any of the listed U.S. Government programs, indicate this in the box to the right:</t>
  </si>
  <si>
    <t>Next Page</t>
  </si>
  <si>
    <t>Section 9: Employment</t>
  </si>
  <si>
    <t>Section 10a: Cyber Stature</t>
  </si>
  <si>
    <t>Section 10b: Physical Stature</t>
  </si>
  <si>
    <t>Section 11: Financials</t>
  </si>
  <si>
    <t>Source of Income Statement Items:</t>
  </si>
  <si>
    <t>Reporting Schedule:</t>
  </si>
  <si>
    <t>Source of Balance Statement Items:</t>
  </si>
  <si>
    <t>Source of Other Items:</t>
  </si>
  <si>
    <t>Section 14: Certification</t>
  </si>
  <si>
    <t>Location Name</t>
  </si>
  <si>
    <t>Organization Name</t>
  </si>
  <si>
    <t>Organization's Internet Address</t>
  </si>
  <si>
    <t>Name of Authorizing Official</t>
  </si>
  <si>
    <t>Title of Authorizing Official</t>
  </si>
  <si>
    <t>E-mail Address</t>
  </si>
  <si>
    <t>Phone Number and Extension</t>
  </si>
  <si>
    <t>Date Certified</t>
  </si>
  <si>
    <t>In the box below, provide any additional comments or any other information you wish to include regarding this survey assessment.</t>
  </si>
  <si>
    <t>How many hours did it take to complete this survey?</t>
  </si>
  <si>
    <t>https://respond.census.gov/AFSC</t>
  </si>
  <si>
    <t>OMB Control Number: 0694-0119</t>
  </si>
  <si>
    <t>SCOPE OF ASSESSMENT</t>
  </si>
  <si>
    <t>RESPONSE TO THIS SURVEY IS REQUIRED BY LAW</t>
  </si>
  <si>
    <t>A response to this survey is required by law (50 U.S.C. App. Sec. 2155).  Failure to respond can result in a maximum fine of $10,000, imprisonment of up to one year, or both.  Information furnished herewith is deemed confidential and will not be published or disclosed except in accordance with Section 705 of the Defense Production Act of 1950, as amended (50 U.S.C App. Sec. 2155).  Section 705 prohibits the publication or disclosure of this information unless the President determines that its withholding is contrary to the national defense.  Information will not be shared with any non-government entity, other than in aggregate form.  The information will be protected pursuant to the appropriate exemptions from disclosure under the Freedom of Information Act (FOIA), should it be the subject of a FOIA request.
Notwithstanding any other provision of law, no person is required to respond to nor shall a person be subject to a penalty for failure to comply with a collection of information subject to the requirements of the Paperwork Reduction Act unless that collection of information displays a currently valid OMB Control Number.</t>
  </si>
  <si>
    <t>BURDEN ESTIMATE AND REQUEST FOR COMMENT</t>
  </si>
  <si>
    <t>TABLE OF CONTENTS</t>
  </si>
  <si>
    <t>Street Address</t>
  </si>
  <si>
    <t>City</t>
  </si>
  <si>
    <t>State</t>
  </si>
  <si>
    <t>Zip Code</t>
  </si>
  <si>
    <t>Website</t>
  </si>
  <si>
    <t>Phone Number</t>
  </si>
  <si>
    <t>Is this the only location your organization currently operates?</t>
  </si>
  <si>
    <t xml:space="preserve">Does your organization have a parent company? </t>
  </si>
  <si>
    <t>Parent Organization 1</t>
  </si>
  <si>
    <t>State/Province</t>
  </si>
  <si>
    <t>Postal Code/Zip Code</t>
  </si>
  <si>
    <t>Is your organization publicly traded or privately held?</t>
  </si>
  <si>
    <t>Data Universal Numbering System (DUNS) Code(s)</t>
  </si>
  <si>
    <t>Find DUNS numbers at:</t>
  </si>
  <si>
    <t>Find CAGE codes at:</t>
  </si>
  <si>
    <t>https://cage.dla.mil/</t>
  </si>
  <si>
    <t>https://www.dnb.com/duns-number/lookup.html</t>
  </si>
  <si>
    <t>Does your organization qualify as any of the following types of business?</t>
  </si>
  <si>
    <t>If Yes, indicate which types:</t>
  </si>
  <si>
    <t>A small business enterprise (as defined by the Small Business Administration)</t>
  </si>
  <si>
    <t>8(a) Firm (as defined by the Small Business Administration)</t>
  </si>
  <si>
    <t>A historically underutilized business zone (HUBZone)</t>
  </si>
  <si>
    <t>A minority-owned business</t>
  </si>
  <si>
    <t>A woman-owned business</t>
  </si>
  <si>
    <t>A veteran-owned or service-disabled veteran owned business</t>
  </si>
  <si>
    <t>Point of Contact regarding this survey:</t>
  </si>
  <si>
    <t>Title</t>
  </si>
  <si>
    <t>If your organization is publicly traded, identify its stock ticker symbol:</t>
  </si>
  <si>
    <t>Year</t>
  </si>
  <si>
    <t>Explain</t>
  </si>
  <si>
    <t>1.</t>
  </si>
  <si>
    <t>2.</t>
  </si>
  <si>
    <t>3.</t>
  </si>
  <si>
    <t>4.</t>
  </si>
  <si>
    <t>5.</t>
  </si>
  <si>
    <t>6.</t>
  </si>
  <si>
    <t>7.</t>
  </si>
  <si>
    <t>8.</t>
  </si>
  <si>
    <t>9.</t>
  </si>
  <si>
    <t>10.</t>
  </si>
  <si>
    <t>Joint Ventures</t>
  </si>
  <si>
    <t>Identify your organization's current joint venture relationships, including public/private R&amp;D partnerships, if applicable.  Be sure to provide a description of the joint venture's purpose (e.g. patent licensing, co-production, product integration, after-market support, etc.):</t>
  </si>
  <si>
    <t>Organization/Entity Name</t>
  </si>
  <si>
    <t>Year Initiated</t>
  </si>
  <si>
    <t>11.</t>
  </si>
  <si>
    <t>12.</t>
  </si>
  <si>
    <t>13.</t>
  </si>
  <si>
    <t>14.</t>
  </si>
  <si>
    <t>15.</t>
  </si>
  <si>
    <t>Mergers and Acquisitions</t>
  </si>
  <si>
    <t>Identify your organization's ten most recent mergers and acquisitions, if applicable.</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</si>
  <si>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</si>
  <si>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</si>
  <si>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</si>
  <si>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</si>
  <si>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</si>
  <si>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</si>
  <si>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</si>
  <si>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</si>
  <si>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</si>
  <si>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</si>
  <si>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</si>
  <si>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</si>
  <si>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</si>
  <si>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</si>
  <si>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</si>
  <si>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</si>
  <si>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</si>
  <si>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</si>
  <si>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</si>
  <si>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</si>
  <si>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</si>
  <si>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</si>
  <si>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</si>
  <si>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</si>
  <si>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</si>
  <si>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</si>
  <si>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</si>
  <si>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</si>
  <si>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</si>
  <si>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</si>
  <si>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</si>
  <si>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</si>
  <si>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</si>
  <si>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</si>
  <si>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</si>
  <si>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</si>
  <si>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</si>
  <si>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</si>
  <si>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</si>
  <si>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</si>
  <si>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</si>
  <si>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</si>
  <si>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</si>
  <si>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</si>
  <si>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</si>
  <si>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</si>
  <si>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</si>
  <si>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</si>
  <si>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</si>
  <si>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</si>
  <si>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</si>
  <si>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United States</t>
  </si>
  <si>
    <t>Afghanistan</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</si>
  <si>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</si>
  <si>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</si>
  <si>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</si>
  <si>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</si>
  <si>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</si>
  <si>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</si>
  <si>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</si>
  <si>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</si>
  <si>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</si>
  <si>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</si>
  <si>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</si>
  <si>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</si>
  <si>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</si>
  <si>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</si>
  <si>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</si>
  <si>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</si>
  <si>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</si>
  <si>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</si>
  <si>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</si>
  <si>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</si>
  <si>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</si>
  <si>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</si>
  <si>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</si>
  <si>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</si>
  <si>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</si>
  <si>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</si>
  <si>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</si>
  <si>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Indian Ocean Territory</t>
  </si>
  <si>
    <t>British Virgin Islands</t>
  </si>
  <si>
    <t>Brunei</t>
  </si>
  <si>
    <t>Bulgaria</t>
  </si>
  <si>
    <t>Burkina Faso</t>
  </si>
  <si>
    <t>Burma (Myanmar)</t>
  </si>
  <si>
    <t>Burundi</t>
  </si>
  <si>
    <t>Cabo Verde</t>
  </si>
  <si>
    <t>Cambodia</t>
  </si>
  <si>
    <t>Cameroon</t>
  </si>
  <si>
    <t>Canada</t>
  </si>
  <si>
    <t>Cayman Islands</t>
  </si>
  <si>
    <t>Central African Republic</t>
  </si>
  <si>
    <t>Chad</t>
  </si>
  <si>
    <t>Chile</t>
  </si>
  <si>
    <t>China</t>
  </si>
  <si>
    <t>Christmas Island (in the Indian Ocean)</t>
  </si>
  <si>
    <t>Cocos (Keeling) Islands</t>
  </si>
  <si>
    <t>Colombia</t>
  </si>
  <si>
    <t>Comoros</t>
  </si>
  <si>
    <t>Congo (Kinshasa)</t>
  </si>
  <si>
    <t>Congo (Brazzaville)</t>
  </si>
  <si>
    <t>Cook Islands</t>
  </si>
  <si>
    <t>Costa Rica</t>
  </si>
  <si>
    <t>Cote d'Ivoire</t>
  </si>
  <si>
    <t>Croatia</t>
  </si>
  <si>
    <t>Cuba</t>
  </si>
  <si>
    <t>Curacao</t>
  </si>
  <si>
    <t>Cyprus</t>
  </si>
  <si>
    <t>Czech Republic</t>
  </si>
  <si>
    <t>Denmark, except Greenland</t>
  </si>
  <si>
    <t>Djibouti</t>
  </si>
  <si>
    <t>Dominica</t>
  </si>
  <si>
    <t>Dominican Republic</t>
  </si>
  <si>
    <t>Ecuador</t>
  </si>
  <si>
    <t>Egypt</t>
  </si>
  <si>
    <t>El Salvador</t>
  </si>
  <si>
    <t>Equatorial Guinea</t>
  </si>
  <si>
    <t>Eritrea</t>
  </si>
  <si>
    <t>Estonia</t>
  </si>
  <si>
    <t>Ethiopia</t>
  </si>
  <si>
    <t>Falkland Islands (Islas Malvinas)</t>
  </si>
  <si>
    <t>Faroe Islands</t>
  </si>
  <si>
    <t>Fiji</t>
  </si>
  <si>
    <t>Finland</t>
  </si>
  <si>
    <t>France</t>
  </si>
  <si>
    <t>French Guiana</t>
  </si>
  <si>
    <t>French Polynesia</t>
  </si>
  <si>
    <t>French Southern and Antarctic Lands</t>
  </si>
  <si>
    <t>Gabon</t>
  </si>
  <si>
    <t>Gambia</t>
  </si>
  <si>
    <t>Gaza Strip administered by Israel</t>
  </si>
  <si>
    <t>Germany</t>
  </si>
  <si>
    <t>Ghana</t>
  </si>
  <si>
    <t>Gibraltar</t>
  </si>
  <si>
    <t>Greece</t>
  </si>
  <si>
    <t>Greenland</t>
  </si>
  <si>
    <t>Grenada</t>
  </si>
  <si>
    <t>Guadeloupe</t>
  </si>
  <si>
    <t>Guam</t>
  </si>
  <si>
    <t>Guatemala</t>
  </si>
  <si>
    <t>Guinea</t>
  </si>
  <si>
    <t>Guinea-Bissau</t>
  </si>
  <si>
    <t>Guyana</t>
  </si>
  <si>
    <t>Haiti</t>
  </si>
  <si>
    <t>Heard Island and McDonald Islands</t>
  </si>
  <si>
    <t>Holy See (Vatican City)</t>
  </si>
  <si>
    <t>Honduras</t>
  </si>
  <si>
    <t>Hong Kong</t>
  </si>
  <si>
    <t>Hungary</t>
  </si>
  <si>
    <t>Iceland</t>
  </si>
  <si>
    <t>India</t>
  </si>
  <si>
    <t>Indonesia</t>
  </si>
  <si>
    <t>Iran</t>
  </si>
  <si>
    <t>Iraq</t>
  </si>
  <si>
    <t>Ireland</t>
  </si>
  <si>
    <t>Israel</t>
  </si>
  <si>
    <t>Italy</t>
  </si>
  <si>
    <t>Jamaica</t>
  </si>
  <si>
    <t>Japan</t>
  </si>
  <si>
    <t>Jordan</t>
  </si>
  <si>
    <t>Kazakhstan</t>
  </si>
  <si>
    <t>Kenya</t>
  </si>
  <si>
    <t>Kiribati</t>
  </si>
  <si>
    <t>Kosovo</t>
  </si>
  <si>
    <t>Kuwait</t>
  </si>
  <si>
    <t>Kyrgyzstan</t>
  </si>
  <si>
    <t>Laos (Lao People's Democratic Republic)</t>
  </si>
  <si>
    <t>Latvia</t>
  </si>
  <si>
    <t>Lebanon</t>
  </si>
  <si>
    <t>Lesotho</t>
  </si>
  <si>
    <t>Liberia</t>
  </si>
  <si>
    <t>Libya</t>
  </si>
  <si>
    <t>Liechtenstein</t>
  </si>
  <si>
    <t>Lithuania</t>
  </si>
  <si>
    <t>Luxembourg</t>
  </si>
  <si>
    <t>Macao</t>
  </si>
  <si>
    <t>Macedonia</t>
  </si>
  <si>
    <t>Madagascar</t>
  </si>
  <si>
    <t>Malawi</t>
  </si>
  <si>
    <t>Malaysia</t>
  </si>
  <si>
    <t>Maldives</t>
  </si>
  <si>
    <t>Mali</t>
  </si>
  <si>
    <t>Malta</t>
  </si>
  <si>
    <t>Marshall Islands</t>
  </si>
  <si>
    <t>Martinique</t>
  </si>
  <si>
    <t>Mauritania</t>
  </si>
  <si>
    <t>Mauritius</t>
  </si>
  <si>
    <t>Mayotte</t>
  </si>
  <si>
    <t>Mexico</t>
  </si>
  <si>
    <t>Micronesia, Federated States of</t>
  </si>
  <si>
    <t>Moldova (Republic of Moldova)</t>
  </si>
  <si>
    <t>Monaco</t>
  </si>
  <si>
    <t>Mongolia</t>
  </si>
  <si>
    <t>Montenegro</t>
  </si>
  <si>
    <t>Montserrat</t>
  </si>
  <si>
    <t>Morocco</t>
  </si>
  <si>
    <t>Mozambique</t>
  </si>
  <si>
    <t>Namibia</t>
  </si>
  <si>
    <t>Nauru</t>
  </si>
  <si>
    <t>Nepal</t>
  </si>
  <si>
    <t>Netherlands</t>
  </si>
  <si>
    <t>New Caledonia</t>
  </si>
  <si>
    <t>New Zealand</t>
  </si>
  <si>
    <t>Nicaragua</t>
  </si>
  <si>
    <t>Niger</t>
  </si>
  <si>
    <t>Nigeria</t>
  </si>
  <si>
    <t>Niue</t>
  </si>
  <si>
    <t>Norfolk Island</t>
  </si>
  <si>
    <t>North Korea (DPRK)</t>
  </si>
  <si>
    <t>Northern Mariana Islands</t>
  </si>
  <si>
    <t>Norway</t>
  </si>
  <si>
    <t>Oman</t>
  </si>
  <si>
    <t>Pakistan</t>
  </si>
  <si>
    <t>Palau</t>
  </si>
  <si>
    <t>Panama</t>
  </si>
  <si>
    <t>Papua New Guinea</t>
  </si>
  <si>
    <t>Paraguay</t>
  </si>
  <si>
    <t>Peru</t>
  </si>
  <si>
    <t>Philippines</t>
  </si>
  <si>
    <t>Pitcairn Islands</t>
  </si>
  <si>
    <t>Poland</t>
  </si>
  <si>
    <t>Portugal</t>
  </si>
  <si>
    <t>Puerto Rico</t>
  </si>
  <si>
    <t>Qatar</t>
  </si>
  <si>
    <t>Reunion</t>
  </si>
  <si>
    <t>Romania</t>
  </si>
  <si>
    <t>Russia</t>
  </si>
  <si>
    <t>Rwanda</t>
  </si>
  <si>
    <t>Saint Helena</t>
  </si>
  <si>
    <t>Saint Kitts and Nevis</t>
  </si>
  <si>
    <t>Saint Lucia</t>
  </si>
  <si>
    <t>Saint Pierre and Miquelon</t>
  </si>
  <si>
    <t>Saint Vincent and the Grenadines</t>
  </si>
  <si>
    <t>Samoa (Western 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</si>
  <si>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</si>
  <si>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</si>
  <si>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</si>
  <si>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</si>
  <si>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</si>
  <si>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</si>
  <si>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</si>
  <si>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</si>
  <si>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</si>
  <si>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</si>
  <si>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</si>
  <si>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</si>
  <si>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</si>
  <si>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</si>
  <si>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 (ROK)</t>
  </si>
  <si>
    <t>South Sudan</t>
  </si>
  <si>
    <t>Spain</t>
  </si>
  <si>
    <t>Sri Lanka</t>
  </si>
  <si>
    <t>Sudan</t>
  </si>
  <si>
    <t>Suriname</t>
  </si>
  <si>
    <t>Svalbard and Jan Mayen</t>
  </si>
  <si>
    <t>Swaziland</t>
  </si>
  <si>
    <t>Sweden</t>
  </si>
  <si>
    <t>Switzerland</t>
  </si>
  <si>
    <t>Syria (Syrian Arab Republic)</t>
  </si>
  <si>
    <t>Taiwan</t>
  </si>
  <si>
    <t>Tajikistan</t>
  </si>
  <si>
    <t>Tanzania (United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</si>
  <si>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</si>
  <si>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</si>
  <si>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</si>
  <si>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</si>
  <si>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</si>
  <si>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</si>
  <si>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</si>
  <si>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</si>
  <si>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</si>
  <si>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</si>
  <si>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</si>
  <si>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</si>
  <si>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</si>
  <si>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</si>
  <si>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</si>
  <si>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</si>
  <si>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</si>
  <si>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</si>
  <si>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</si>
  <si>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</si>
  <si>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Vietnam</t>
  </si>
  <si>
    <t>Virgin Islands of the United States</t>
  </si>
  <si>
    <t>Wallis and Futuna</t>
  </si>
  <si>
    <t>West Bank administered by Israel</t>
  </si>
  <si>
    <t>Western Sahara</t>
  </si>
  <si>
    <t>Yemen (Republic of Yemen)</t>
  </si>
  <si>
    <t>Zambia</t>
  </si>
  <si>
    <t>Zimbabwe</t>
  </si>
  <si>
    <t>Objectives</t>
  </si>
  <si>
    <t>JVReason</t>
  </si>
  <si>
    <t>Access to government contracts</t>
  </si>
  <si>
    <t>Access to financial resources</t>
  </si>
  <si>
    <t>Access to intellectual property</t>
  </si>
  <si>
    <t>Bankruptcy restructuring/litigation</t>
  </si>
  <si>
    <t>Broaden customer base</t>
  </si>
  <si>
    <t>Develop new capabilities</t>
  </si>
  <si>
    <t>Overcome market entry barrier/Geopolitical concerns</t>
  </si>
  <si>
    <t>R&amp;D access/coordination</t>
  </si>
  <si>
    <t>Improved access to U.S. markets</t>
  </si>
  <si>
    <t>Reduce Costs</t>
  </si>
  <si>
    <t>Tax-related</t>
  </si>
  <si>
    <t>Reduced costs</t>
  </si>
  <si>
    <t>Other objective/purpose (Explain)</t>
  </si>
  <si>
    <t>Risk sharing</t>
  </si>
  <si>
    <t>Shared/improved technology or skills</t>
  </si>
  <si>
    <t>Improved access to foreign markets (voluntary)</t>
  </si>
  <si>
    <t>Improved access to foreign markets (required)</t>
  </si>
  <si>
    <t xml:space="preserve"> </t>
  </si>
  <si>
    <t>In storage (at rest)</t>
  </si>
  <si>
    <t>Transmitted externally</t>
  </si>
  <si>
    <t>Transmitted internally</t>
  </si>
  <si>
    <t>Section 12: Mergers, Acquisitions, and Joint Ventures</t>
  </si>
  <si>
    <t>Section 13: Challenges and Outreach</t>
  </si>
  <si>
    <t>Section 7b: Participation in USG Programs</t>
  </si>
  <si>
    <t>Primary Product of Relevance</t>
  </si>
  <si>
    <t>Primary Objective of Merger/Acquisition</t>
  </si>
  <si>
    <t>Primary Purpose of Joint Venture</t>
  </si>
  <si>
    <r>
      <rPr>
        <b/>
        <sz val="10"/>
        <color theme="1"/>
        <rFont val="Arial"/>
        <family val="2"/>
      </rPr>
      <t>USG Program Identification</t>
    </r>
    <r>
      <rPr>
        <sz val="10"/>
        <color theme="1"/>
        <rFont val="Arial"/>
        <family val="2"/>
      </rPr>
      <t xml:space="preserve">
</t>
    </r>
    <r>
      <rPr>
        <b/>
        <sz val="10"/>
        <color rgb="FFFF0000"/>
        <rFont val="Arial"/>
        <family val="2"/>
      </rPr>
      <t>Do not disclose any classified information in this survey form.</t>
    </r>
  </si>
  <si>
    <t>A-10 Thunderbolt II</t>
  </si>
  <si>
    <t>B-1 Lancer</t>
  </si>
  <si>
    <t>B-2 Spirit</t>
  </si>
  <si>
    <t>B-52 Stratofortress</t>
  </si>
  <si>
    <t>C-17 Globemaster III</t>
  </si>
  <si>
    <t>C-5 Galaxy (and variants)</t>
  </si>
  <si>
    <t>F-22 Raptor</t>
  </si>
  <si>
    <t>KC-10 Extender</t>
  </si>
  <si>
    <t>MC-130 (and variants)</t>
  </si>
  <si>
    <t>MQ-9 Reaper</t>
  </si>
  <si>
    <t>RQ-20 Puma</t>
  </si>
  <si>
    <t>T-1 Jayhawk</t>
  </si>
  <si>
    <t>AH-64 Apache</t>
  </si>
  <si>
    <t>MH-6 Little Bird</t>
  </si>
  <si>
    <t>CH-47 Chinook (and variants)</t>
  </si>
  <si>
    <t>UH-60 Black Hawk (and variants)</t>
  </si>
  <si>
    <t>C-12 Huron (and variants)</t>
  </si>
  <si>
    <t>RQ-7 Shadow</t>
  </si>
  <si>
    <t>UH-72 Lakota</t>
  </si>
  <si>
    <t>RQ-21 Blackjack</t>
  </si>
  <si>
    <t>C-2 Greyhound</t>
  </si>
  <si>
    <t>E-2 Hawkeye</t>
  </si>
  <si>
    <t>HH-60 Pave Hawk (and variants)</t>
  </si>
  <si>
    <t>SH-60 Seahawk (and variants)</t>
  </si>
  <si>
    <t>MQ-8 Fire Scout</t>
  </si>
  <si>
    <t>P-3 Orion</t>
  </si>
  <si>
    <t>P-8 Poseidon</t>
  </si>
  <si>
    <t>T-45 Goshawk</t>
  </si>
  <si>
    <t>(Identify Agency)</t>
  </si>
  <si>
    <t>(Write-In Program Here)</t>
  </si>
  <si>
    <t>AllAgencies</t>
  </si>
  <si>
    <t>DOD Defense Advanced Research Projects Agency</t>
  </si>
  <si>
    <t>DOD Defense Finance and Accounting Service</t>
  </si>
  <si>
    <t>DOD Defense Threat Reduction Agency</t>
  </si>
  <si>
    <t>DOD Department of Defense</t>
  </si>
  <si>
    <t>DOD Joint Chiefs of Staff</t>
  </si>
  <si>
    <t>DOD Missile Defense Agency</t>
  </si>
  <si>
    <t>DOD Office of the Secretary of Defense</t>
  </si>
  <si>
    <t>DOD Washington Headquarters Service</t>
  </si>
  <si>
    <t>DOD Other</t>
  </si>
  <si>
    <t>U.S. Intelligence Community (such as CIA, NGA, NRO, NSA, etc.)</t>
  </si>
  <si>
    <t>Department of Agriculture</t>
  </si>
  <si>
    <t>Department of Commerce</t>
  </si>
  <si>
    <t>Department of Education</t>
  </si>
  <si>
    <t>Department of Health and Human Services</t>
  </si>
  <si>
    <t>Department of Homeland Security</t>
  </si>
  <si>
    <t>Department of Justice</t>
  </si>
  <si>
    <t>Department of Labor</t>
  </si>
  <si>
    <t>Department of the Interior</t>
  </si>
  <si>
    <t>Department of the Treasury</t>
  </si>
  <si>
    <t>Department of Transportation</t>
  </si>
  <si>
    <t>Environmental Protection Agency</t>
  </si>
  <si>
    <t>Federal Communications Commission</t>
  </si>
  <si>
    <t>General Services Administration</t>
  </si>
  <si>
    <t>National Aeronautics and Space Administration</t>
  </si>
  <si>
    <t>National Archives and Records Administration</t>
  </si>
  <si>
    <t>Nuclear Regulatory Commission</t>
  </si>
  <si>
    <t>Office of Personnel Management</t>
  </si>
  <si>
    <t>United States International Trade Commission</t>
  </si>
  <si>
    <t>United States Trade Representative</t>
  </si>
  <si>
    <t>Department of Energy</t>
  </si>
  <si>
    <t>Department of Veterans Affairs</t>
  </si>
  <si>
    <t>Director of National Intelligence</t>
  </si>
  <si>
    <t>White House Communications Agency</t>
  </si>
  <si>
    <t>Classified</t>
  </si>
  <si>
    <t>NA</t>
  </si>
  <si>
    <t>E-8 Joint STARS</t>
  </si>
  <si>
    <t>AH-1 SuperCobra / Viper (and variants)</t>
  </si>
  <si>
    <t>Industrial espionage - domestic</t>
  </si>
  <si>
    <t>Industrial espionage - foreign</t>
  </si>
  <si>
    <t>Trade Disputes/Tariffs</t>
  </si>
  <si>
    <t>Length of Disruption (days)</t>
  </si>
  <si>
    <t>Source of Disruption (Country)</t>
  </si>
  <si>
    <t>Primary Reason for Disruption</t>
  </si>
  <si>
    <t>Primary Resolution</t>
  </si>
  <si>
    <t># of Unfilled Vacancies</t>
  </si>
  <si>
    <t>Issue</t>
  </si>
  <si>
    <t>Explanation</t>
  </si>
  <si>
    <t>Finding U.S. citizens</t>
  </si>
  <si>
    <t>Finding qualified workers</t>
  </si>
  <si>
    <t>Finding experienced workers</t>
  </si>
  <si>
    <t>Finding workers able to get security clearances</t>
  </si>
  <si>
    <t>Attracting workers to location</t>
  </si>
  <si>
    <t>Significant portion of workforce retiring</t>
  </si>
  <si>
    <t>Employee turnover</t>
  </si>
  <si>
    <t>ExportControl</t>
  </si>
  <si>
    <t>No, but is planning on doing so</t>
  </si>
  <si>
    <t>No, but would like to do so</t>
  </si>
  <si>
    <t>No, and no plans to do so</t>
  </si>
  <si>
    <t>Note: A deemed export is the release of controlled technology or information to a foreign person in the U.S.  This includes technology made available to foreign nationals for visual inspection, exchanged orally, and made available by practice or application under the guidance of persons with knowledge of the technology.</t>
  </si>
  <si>
    <t>Does your organization expect to experience any such problems in the next five years?</t>
  </si>
  <si>
    <t>Environmental Regulations</t>
  </si>
  <si>
    <t>Production Costs</t>
  </si>
  <si>
    <t>Export Controls</t>
  </si>
  <si>
    <t>End of Product Life Cycle</t>
  </si>
  <si>
    <t>Foreign Competition</t>
  </si>
  <si>
    <t>Foreign Government Actions</t>
  </si>
  <si>
    <t>Aluminum (bauxite)</t>
  </si>
  <si>
    <t>Antimony</t>
  </si>
  <si>
    <t>Arsenic</t>
  </si>
  <si>
    <t>Barite</t>
  </si>
  <si>
    <t>Beryllium</t>
  </si>
  <si>
    <t>Bismuth</t>
  </si>
  <si>
    <t>Cesium</t>
  </si>
  <si>
    <t>Chromium</t>
  </si>
  <si>
    <t>Cobalt</t>
  </si>
  <si>
    <t>Fluorspar</t>
  </si>
  <si>
    <t>Gallium</t>
  </si>
  <si>
    <t>Germanium</t>
  </si>
  <si>
    <t>Graphite (natural)</t>
  </si>
  <si>
    <t>Hafnium</t>
  </si>
  <si>
    <t>Helium</t>
  </si>
  <si>
    <t>Indium</t>
  </si>
  <si>
    <t>Lithium</t>
  </si>
  <si>
    <t>Magnesium</t>
  </si>
  <si>
    <t>Manganese</t>
  </si>
  <si>
    <t>Niobium</t>
  </si>
  <si>
    <t>Platinum group metals</t>
  </si>
  <si>
    <t>Potash</t>
  </si>
  <si>
    <t>Rhenium</t>
  </si>
  <si>
    <t>Rubidium</t>
  </si>
  <si>
    <t>Scandium</t>
  </si>
  <si>
    <t>Strontium</t>
  </si>
  <si>
    <t>Tantalum</t>
  </si>
  <si>
    <t>Tellurium</t>
  </si>
  <si>
    <t>Tin</t>
  </si>
  <si>
    <t>Titanium</t>
  </si>
  <si>
    <t>Tungsten</t>
  </si>
  <si>
    <t>Uranium</t>
  </si>
  <si>
    <t>Vanadium</t>
  </si>
  <si>
    <t>Zirconium</t>
  </si>
  <si>
    <t>Disruption</t>
  </si>
  <si>
    <t>Natural Disaster</t>
  </si>
  <si>
    <t>Customs or Ports Issue</t>
  </si>
  <si>
    <t>Trade Dispute / Tariffs</t>
  </si>
  <si>
    <t>Transportation Issue</t>
  </si>
  <si>
    <t>Supplier Went Out of Business</t>
  </si>
  <si>
    <t>Supplier Ended Production</t>
  </si>
  <si>
    <t>Captive Capability</t>
  </si>
  <si>
    <t>Designed-Out Input</t>
  </si>
  <si>
    <t>Identified Another Supplier</t>
  </si>
  <si>
    <t>Stockpiling</t>
  </si>
  <si>
    <t>Substituted Input</t>
  </si>
  <si>
    <t>Waited Until Disruption Passed</t>
  </si>
  <si>
    <t>None</t>
  </si>
  <si>
    <t>Resolution</t>
  </si>
  <si>
    <t>Supply Disruption</t>
  </si>
  <si>
    <t>Item Has Caused Production Delays</t>
  </si>
  <si>
    <t>Rare earth elements</t>
  </si>
  <si>
    <t>Since 2016, has your organization experienced any problems due to critical components, machinery, and/or materials no longer being produced or serviced?</t>
  </si>
  <si>
    <t>In the event of an electric power grid failure, for how long would this location be able to maintain production or services?</t>
  </si>
  <si>
    <t>In the event of a disaster that prevented this location from functioning, how long would it take your organization to shift production or services to an alternate site?</t>
  </si>
  <si>
    <t>Any internal supply chain vulnerabilities that have not been listed elsewhere in this survey may be securely included here:</t>
  </si>
  <si>
    <t>Would your organization find it useful to have an ongoing method for securely reporting supply chain vulnerabilities to the Air Force?</t>
  </si>
  <si>
    <t>The undersigned certifies that the information herein supplied in response to this questionnaire is complete and correct to the best of his/her knowledge.  It is a criminal offense to willfully make a false statement or representation to any department or agency of the United States Government as to any matter within its jurisdiction (18 U.S.C. 1001 (1984 &amp; SUPP. 1197))
Once this survey is complete, first save it to your computer, and then submit the document via the Census Bureau portal linked here:</t>
  </si>
  <si>
    <t>USGCap</t>
  </si>
  <si>
    <t>AFCap</t>
  </si>
  <si>
    <t>AA - R&amp;D - Agriculture</t>
  </si>
  <si>
    <t>AB - R&amp;D - Community Service/Development</t>
  </si>
  <si>
    <t>AC - R&amp;D - Defense Systems</t>
  </si>
  <si>
    <t>AD - R&amp;D - Defense Other</t>
  </si>
  <si>
    <t>AE - R&amp;D - Economic Growth</t>
  </si>
  <si>
    <t>AF - R&amp;D - Education</t>
  </si>
  <si>
    <t>AG - R&amp;D - Energy</t>
  </si>
  <si>
    <t>AH - R&amp;D - Environmental Protection</t>
  </si>
  <si>
    <t>AJ - R&amp;D - General Science/Technology</t>
  </si>
  <si>
    <t>AK - R&amp;D - Housing</t>
  </si>
  <si>
    <t>AL - R&amp;D - Income Security</t>
  </si>
  <si>
    <t>AM - R&amp;D - International Affairs</t>
  </si>
  <si>
    <t>AN - R&amp;D - Medical: Biomedical</t>
  </si>
  <si>
    <t>AP - R&amp;D - Natural Resources</t>
  </si>
  <si>
    <t>AQ - R&amp;D - Social Services</t>
  </si>
  <si>
    <t>AR - R&amp;D - Space</t>
  </si>
  <si>
    <t>AS - R&amp;D - Modal Transportation (Motor Vehicles, Air, Rail, etc.)</t>
  </si>
  <si>
    <t>AT - R&amp;D - Other Transportation</t>
  </si>
  <si>
    <t>AV - R&amp;D - Mining</t>
  </si>
  <si>
    <t>AZ - R&amp;D - Other R&amp;D</t>
  </si>
  <si>
    <t>A - Research &amp; Development</t>
  </si>
  <si>
    <t>B through G - Special Studies, Architecture, Telecommunications, etc.</t>
  </si>
  <si>
    <t>B - Special Studies and Analyses - Not R&amp;D</t>
  </si>
  <si>
    <t>C - Architect and Engineering - Construction</t>
  </si>
  <si>
    <t>D - Automatic Data Processing and Telecommunication</t>
  </si>
  <si>
    <t>E - Purchase of Structures and Facilities</t>
  </si>
  <si>
    <t>F - Natural Resources and Conservation</t>
  </si>
  <si>
    <t>G - Social Services</t>
  </si>
  <si>
    <t>H - Quality Control, Testing, and Inspection</t>
  </si>
  <si>
    <t>H1 - Quality Control</t>
  </si>
  <si>
    <t>H2 - Equipment and Materials Testing</t>
  </si>
  <si>
    <t>H3 - Inspection</t>
  </si>
  <si>
    <t>H9 - Other QC/Testing/Inspection</t>
  </si>
  <si>
    <t>J through N - Maintenance, Repair, Modification, etc.</t>
  </si>
  <si>
    <t>J0 - Maintenance/Repair/Rebuild of Equipment</t>
  </si>
  <si>
    <t>J9 - Non-Nuclear Ship Repair</t>
  </si>
  <si>
    <t>K - Modification of Equipment</t>
  </si>
  <si>
    <t>L - Technical Representative</t>
  </si>
  <si>
    <t>M - Operation of Government Owned Facilities</t>
  </si>
  <si>
    <t>N - Installation of Equipment</t>
  </si>
  <si>
    <t>P - Salvage</t>
  </si>
  <si>
    <t>P1 - Salvage - Preparation and Disposal of Surplus Property</t>
  </si>
  <si>
    <t>P2 - Salvage - Aircraft</t>
  </si>
  <si>
    <t>P3 - Salvage - Marine Vessels</t>
  </si>
  <si>
    <t>P4 - Salvage - Marine Vessels</t>
  </si>
  <si>
    <t>P5 - Salvage - Demolition of Structures</t>
  </si>
  <si>
    <t>P9 - Salvage - Other</t>
  </si>
  <si>
    <t>Q through Z - Medical, Professional, Utilities, Education, Transportation, etc.</t>
  </si>
  <si>
    <t>Q - Medical Services</t>
  </si>
  <si>
    <t>R - Professional, Administrative and Management Support</t>
  </si>
  <si>
    <t>S - Utilities and Housekeeping Services</t>
  </si>
  <si>
    <t>T - Photographic, Mapping, Printing, and Publications</t>
  </si>
  <si>
    <t>U - Education and Training</t>
  </si>
  <si>
    <t>V - Transportation, Travel and Relocation</t>
  </si>
  <si>
    <t>W - Lease or Rental of Equipment</t>
  </si>
  <si>
    <t>X - Lease or Rental of Facilities</t>
  </si>
  <si>
    <t>Y - Construction of Structures and Facilities</t>
  </si>
  <si>
    <t>Z - Maintenance, Repair or Alteration of Real Property</t>
  </si>
  <si>
    <t>Other PSCs (comma-delimited)</t>
  </si>
  <si>
    <t>Primary 
4-Digit PSC</t>
  </si>
  <si>
    <t>Section 3k: Product Service Groups A-Z: R&amp;D and Services</t>
  </si>
  <si>
    <t>Primary Method of Transporting Item from Supplier</t>
  </si>
  <si>
    <t>Transpo</t>
  </si>
  <si>
    <t>Air</t>
  </si>
  <si>
    <t>Ship</t>
  </si>
  <si>
    <t>Highway</t>
  </si>
  <si>
    <t>Rail</t>
  </si>
  <si>
    <t>PastFut</t>
  </si>
  <si>
    <t>Always</t>
  </si>
  <si>
    <t>Sometimes</t>
  </si>
  <si>
    <t>Never</t>
  </si>
  <si>
    <t>Freq</t>
  </si>
  <si>
    <t>RestoreTime</t>
  </si>
  <si>
    <t>Immediate</t>
  </si>
  <si>
    <t>1 to 7 Days</t>
  </si>
  <si>
    <t>8 to 30 Days</t>
  </si>
  <si>
    <t>Over 30 Days</t>
  </si>
  <si>
    <t>No Backups Exist</t>
  </si>
  <si>
    <t>If yes, does the plan include informing customers of the resulting disruption/delay?</t>
  </si>
  <si>
    <t>Defense-Related R&amp;D Percentage</t>
  </si>
  <si>
    <t>Defense-Related CapEx Percentage</t>
  </si>
  <si>
    <t>Capital Expenditure (CapEx)</t>
  </si>
  <si>
    <t>A-Z - R&amp;D or Services</t>
  </si>
  <si>
    <t>Equipment FSG</t>
  </si>
  <si>
    <t>Equipment FSC
(Select FSG First)</t>
  </si>
  <si>
    <t>EquipFSG</t>
  </si>
  <si>
    <t>3010 (TORQUE CONVERTERS AND SPEED CHANGERS)</t>
  </si>
  <si>
    <t>3020 (GEARS, PULLEYS, SPROCKETS, AND TRANSMISSION CHAIN)</t>
  </si>
  <si>
    <t>3030 (BELTING, DRIVE BELTS, FAN BELTS, AND ACCESSORIES)</t>
  </si>
  <si>
    <t>3040 (MISCELLANEOUS POWER TRANSMISSION EQUIPMENT)</t>
  </si>
  <si>
    <t>3110 (BEARINGS, ANTIFRICTION, UNMOUNTED)</t>
  </si>
  <si>
    <t>3120 (BEARINGS, PLAIN, UNMOUNTED)</t>
  </si>
  <si>
    <t>3130 (BEARINGS, MOUNTED)</t>
  </si>
  <si>
    <t>3210 (SAWMILL AND PLANING MILL MACHINERY)</t>
  </si>
  <si>
    <t>3220 (WOODWORKING MACHINES)</t>
  </si>
  <si>
    <t>3230 (TOOLS AND ATTACHMENTS FOR WOODWORKING MACHINERY)</t>
  </si>
  <si>
    <t>3405 (SAWS AND FILING MACHINES)</t>
  </si>
  <si>
    <t>3408 (MACHINING CENTERS AND WAY-TYPE MACHINES)</t>
  </si>
  <si>
    <t>3410 (ELECTRICAL AND ULTRASONIC EROSION MACHINES)</t>
  </si>
  <si>
    <t>3411 (BORING MACHINES)</t>
  </si>
  <si>
    <t>3412 (BROACHING MACHINES)</t>
  </si>
  <si>
    <t>3413 (DRILLING AND TAPPING MACHINES)</t>
  </si>
  <si>
    <t>3414 (GEAR CUTTING AND FINISHING MACHINES)</t>
  </si>
  <si>
    <t>3415 (GRINDING MACHINES)</t>
  </si>
  <si>
    <t>3416 (LATHES)</t>
  </si>
  <si>
    <t>3417 (MILLING MACHINES)</t>
  </si>
  <si>
    <t>3418 (PLANERS AND SHAPERS)</t>
  </si>
  <si>
    <t>3419 (MISCELLANEOUS MACHINE TOOLS)</t>
  </si>
  <si>
    <t>3422 (ROLLING MILLS AND DRAWING MACHINES)</t>
  </si>
  <si>
    <t>3424 (METAL HEAT TREATING AND NON-THERMAL TREATING EQUIPMENT)</t>
  </si>
  <si>
    <t>3426 (METAL FINISHING EQUIPMENT)</t>
  </si>
  <si>
    <t>3431 (ELECTRIC ARC WELDING EQUIPMENT)</t>
  </si>
  <si>
    <t>3432 (ELECTRIC RESISTANCE WELDING EQUIPMENT)</t>
  </si>
  <si>
    <t>3433 (GAS WELDING, HEAT CUTTING, AND METALIZING EQUIPMENT)</t>
  </si>
  <si>
    <t>3436 (WELDING POSITIONERS AND MANIPULATORS)</t>
  </si>
  <si>
    <t>3438 (MISCELLANEOUS WELDING EQUIPMENT)</t>
  </si>
  <si>
    <t>3439 (MISCELLANEOUS WELDING, SOLDERING, AND BRAZING SUPPLIES AND ACCESSORIES)</t>
  </si>
  <si>
    <t>3441 (BENDING AND FORMING MACHINES)</t>
  </si>
  <si>
    <t>3442 (HYDRAULIC AND PNEUMATIC PRESSES, POWER DRIVEN)</t>
  </si>
  <si>
    <t>3443 (MECHANICAL PRESSES, POWER DRIVEN)</t>
  </si>
  <si>
    <t>3444 (MANUAL PRESSES)</t>
  </si>
  <si>
    <t>3445 (PUNCHING AND SHEARING MACHINES)</t>
  </si>
  <si>
    <t>3446 (FORGING MACHINERY AND HAMMERS)</t>
  </si>
  <si>
    <t>3447 (WIRE AND METAL RIBBON FORMING MACHINES)</t>
  </si>
  <si>
    <t>3448 (RIVETING MACHINES)</t>
  </si>
  <si>
    <t>3449 (MISCELLANEOUS SECONDARY METAL FORMING AND CUTTING MACHINES)</t>
  </si>
  <si>
    <t>3510 (LAUNDRY AND DRY CLEANING EQUIPMENT)</t>
  </si>
  <si>
    <t>3520 (SHOE REPAIRING EQUIPMENT)</t>
  </si>
  <si>
    <t>3530 (INDUSTRIAL SEWING MACHINES AND MOBILE TEXTILE REPAIR SHOPS)</t>
  </si>
  <si>
    <t>3540 (WRAPPING AND PACKAGING MACHINERY)</t>
  </si>
  <si>
    <t>3550 (VENDING AND COIN OPERATED MACHINES)</t>
  </si>
  <si>
    <t>3590 (MISCELLANEOUS SERVICE AND TRADE EQUIPMENT)</t>
  </si>
  <si>
    <t>3605 (FOOD PRODUCTS MACHINERY AND EQUIPMENT)</t>
  </si>
  <si>
    <t>3610 (PRINTING, DUPLICATING, AND BOOKBINDING EQUIPMENT)</t>
  </si>
  <si>
    <t>3611 (INDUSTRIAL MARKING MACHINES)</t>
  </si>
  <si>
    <t>3615 (PULP AND PAPER INDUSTRIES MACHINERY)</t>
  </si>
  <si>
    <t>3620 (RUBBER AND PLASTICS WORKING MACHINERY)</t>
  </si>
  <si>
    <t>3625 (TEXTILE INDUSTRIES MACHINERY)</t>
  </si>
  <si>
    <t>3630 (CLAY AND CONCRETE PRODUCTS INDUSTRIES MACHINERY)</t>
  </si>
  <si>
    <t>3635 (CRYSTAL AND GLASS INDUSTRIES MACHINERY)</t>
  </si>
  <si>
    <t>3640 (TOBACCO MANUFACTURING MACHINERY)</t>
  </si>
  <si>
    <t>3645 (LEATHER TANNING AND LEATHER WORKING INDUSTRIES MACHINERY)</t>
  </si>
  <si>
    <t>3650 (CHEMICAL AND PHARMACEUTICAL PRODUCTS MANUFACTURING MACHINERY)</t>
  </si>
  <si>
    <t>3655 (GAS GENERATING AND DISPENSING SYSTEMS, FIXED OR MOBILE)</t>
  </si>
  <si>
    <t>3660 (INDUSTRIAL SIZE REDUCTION MACHINERY)</t>
  </si>
  <si>
    <t>3670 (SPECIALIZED SEMICONDUCTOR, MICROCIRCUIT, AND PRINTED CIRCUIT BOARD MANUFACTURING MACHINERY)</t>
  </si>
  <si>
    <t>3680 (FOUNDRY MACHINERY, RELATED EQUIPMENT AND SUPPLIES)</t>
  </si>
  <si>
    <t>3685 (SPECIALIZED METAL CONTAINER MANUFACTURING MACHINERY AND RELATED EQUIPMENT)</t>
  </si>
  <si>
    <t>3690 (SPECIALIZED AMMUNITION AND ORDNANCE MACHINERY AND RELATED EQUIPMENT)</t>
  </si>
  <si>
    <t>3693 (INDUSTRIAL ASSEMBLY MACHINES)</t>
  </si>
  <si>
    <t>3694 (CLEAN WORK STATIONS, CONTROLLED ENVIRONMENT, AND RELATED EQUIPMENT)</t>
  </si>
  <si>
    <t>3695 (MISCELLANEOUS SPECIAL INDUSTRY MACHINERY)</t>
  </si>
  <si>
    <t>3710 (SOIL PREPARATION EQUIPMENT)</t>
  </si>
  <si>
    <t>3720 (HARVESTING EQUIPMENT)</t>
  </si>
  <si>
    <t>3730 (DAIRY, POULTRY, AND LIVESTOCK EQUIPMENT)</t>
  </si>
  <si>
    <t>3740 (PEST, DISEASE, AND FROST CONTROL EQUIPMENT)</t>
  </si>
  <si>
    <t>3750 (GARDENING IMPLEMENTS AND TOOLS)</t>
  </si>
  <si>
    <t>3770 (SADDLERY, HARNESS, WHIPS, AND RELATED ANIMAL FURNISHINGS)</t>
  </si>
  <si>
    <t>3805 (EARTH MOVING AND EXCAVATING EQUIPMENT)</t>
  </si>
  <si>
    <t>3810 (CRANES AND CRANE-SHOVELS)</t>
  </si>
  <si>
    <t>3815 (CRANE AND CRANE-SHOVEL ATTACHMENTS)</t>
  </si>
  <si>
    <t>3820 (MINING, ROCK DRILLING, EARTH BORING, AND RELATED EQUIPMENT)</t>
  </si>
  <si>
    <t>3825 (ROAD CLEARING, CLEANING, AND MARKING EQUIPMENT)</t>
  </si>
  <si>
    <t>3830 (TRUCK AND TRACTOR ATTACHMENTS)</t>
  </si>
  <si>
    <t>3835 (PETROLEUM PRODUCTION AND DISTRIBUTION EQUIPMENT)</t>
  </si>
  <si>
    <t>3895 (MISCELLANEOUS CONSTRUCTION EQUIPMENT)</t>
  </si>
  <si>
    <t>3910 (CONVEYORS)</t>
  </si>
  <si>
    <t>3915 (MATERIALS FEEDERS)</t>
  </si>
  <si>
    <t>3920 (MATERIAL HANDLING EQUIPMENT, NONSELF-PROPELLED)</t>
  </si>
  <si>
    <t>3930 (WAREHOUSE TRUCKS AND TRACTORS, SELF-PROPELLED)</t>
  </si>
  <si>
    <t>3940 (BLOCKS, TACKLE, RIGGING, AND SLINGS)</t>
  </si>
  <si>
    <t>3950 (WINCHES, HOISTS, CRANES, AND DERRICKS)</t>
  </si>
  <si>
    <t>3960 (FREIGHT ELEVATORS)</t>
  </si>
  <si>
    <t>3990 (MISCELLANEOUS MATERIALS HANDLING EQUIPMENT)</t>
  </si>
  <si>
    <t>4310 (COMPRESSORS AND VACUUM PUMPS)</t>
  </si>
  <si>
    <t>4320 (POWER AND HAND PUMPS)</t>
  </si>
  <si>
    <t>4330 (CENTRIFUGALS, SEPARATORS, AND PRESSURE AND VACUUM FILTERS)</t>
  </si>
  <si>
    <t>4410 (INDUSTRIAL BOILERS)</t>
  </si>
  <si>
    <t>4420 (HEAT EXCHANGERS AND STEAM CONDENSERS)</t>
  </si>
  <si>
    <t>4430 (INDUSTRIAL FURNACES, KILNS, LEHRS, AND OVENS)</t>
  </si>
  <si>
    <t>4440 (DRIERS, DEHYDRATORS, AND ANHYDRATORS)</t>
  </si>
  <si>
    <t>4460 (AIR PURIFICATION EQUIPMENT)</t>
  </si>
  <si>
    <t>4470 (NUCLEAR REACTORS)</t>
  </si>
  <si>
    <t>4510 (PLUMBING FIXTURES AND ACCESSORIES)</t>
  </si>
  <si>
    <t>4520 (SPACE AND WATER HEATING EQUIPMENT)</t>
  </si>
  <si>
    <t>4530 (FUEL BURNING EQUIPMENT UNITS)</t>
  </si>
  <si>
    <t>4540 (WASTE DISPOSAL EQUIPMENT)</t>
  </si>
  <si>
    <t>4610 (WATER PURIFICATION EQUIPMENT)</t>
  </si>
  <si>
    <t>4620 (WATER DISTILLATION EQUIPMENT, MARINE AND INDUSTRIAL)</t>
  </si>
  <si>
    <t>4630 (SEWAGE TREATMENT EQUIPMENT)</t>
  </si>
  <si>
    <t>4710 (PIPE, TUBE AND RIGID TUBING)</t>
  </si>
  <si>
    <t>4720 (HOSE AND FLEXIBLE TUBING)</t>
  </si>
  <si>
    <t>4730 (HOSE, PIPE, TUBE, LUBRICATION, AND RAILING FITTINGS)</t>
  </si>
  <si>
    <t>4810 (VALVES, POWERED)</t>
  </si>
  <si>
    <t>4820 (VALVES, NONPOWERED)</t>
  </si>
  <si>
    <t>4910 (MOTOR VEHICLE MAINTENANCE AND REPAIR SHOP SPECIALIZED EQUIPMENT)</t>
  </si>
  <si>
    <t>4920 (AIRCRAFT MAINTENANCE AND REPAIR SHOP SPECIALIZED EQUIPMENT)</t>
  </si>
  <si>
    <t>4921 (TORPEDO MAINTENANCE, REPAIR, AND CHECKOUT SPECIALIZED EQUIPMENT)</t>
  </si>
  <si>
    <t>4923 DEPTH CHARGES AND UNDERWATER MINES MAINTENANCE, REPAIR, AND CHECKOUT SPECIALIZED EQUIPMENT</t>
  </si>
  <si>
    <t>4925 (AMMUNITION MAINTENANCE, REPAIR, AND CHECKOUT SPECIALIZED EQUIPMENT)</t>
  </si>
  <si>
    <t>4927 (ROCKET MAINTENANCE, REPAIR AND CHECKOUT SPECIALIZED EQUIPMENT)</t>
  </si>
  <si>
    <t>4930 (LUBRICATION AND FUEL DISPENSING EQUIPMENT)</t>
  </si>
  <si>
    <t>4931 (FIRE CONTROL MAINTENANCE AND REPAIR SHOP SPECIALIZED EQUIPMENT)</t>
  </si>
  <si>
    <t>4933 (WEAPONS MAINTENANCE AND REPAIR SHOP SPECIALIZED EQUIPMENT)</t>
  </si>
  <si>
    <t>4935 (GUIDED MISSILE MAINTENANCE, REPAIR, AND CHECKOUT SPECIALIZED EQUIPMENT)</t>
  </si>
  <si>
    <t>4940 (MISCELLANEOUS MAINTENANCE AND REPAIR SHOP SPECIALIZED EQUIPMENT)</t>
  </si>
  <si>
    <t>4960 (SPACE VEHICLE MAINTENANCE, REPAIR, AND CHECKOUT SPECIALIZED EQUIPMENT)</t>
  </si>
  <si>
    <t>4970 (MULTIPLE GUIDED WEAPONS, SPECIALIZED MAINTENANCE AND REPAIR SHOP EQUIPMENT)</t>
  </si>
  <si>
    <t>5110 (HAND TOOLS, EDGED, NONPOWERED)</t>
  </si>
  <si>
    <t>5120 (HAND TOOLS, NONEDGED, NONPOWERED)</t>
  </si>
  <si>
    <t>5130 (HAND TOOLS, POWER DRIVEN)</t>
  </si>
  <si>
    <t>5133 (DRILL BITS, COUNTERBORES, AND COUNTERSINKS: HAND AND MACHINE)</t>
  </si>
  <si>
    <t>5136 (TAPS, DIES, AND COLLETS; HAND AND MACHINE)</t>
  </si>
  <si>
    <t>5140 (TOOL AND HARDWARE BOXES)</t>
  </si>
  <si>
    <t>5180 (SETS, KITS, AND OUTFITS OF HAND TOOLS)</t>
  </si>
  <si>
    <t>5210 MEASURING TOOLS, CRAFTSMEN'S</t>
  </si>
  <si>
    <t>5220 (INSPECTION GAGES AND PRECISION LAYOUT TOOLS)</t>
  </si>
  <si>
    <t>5280 (SETS, KITS, AND OUTFITS OF MEASURING TOOLS)</t>
  </si>
  <si>
    <t>5305 (SCREWS)</t>
  </si>
  <si>
    <t>6605 (NAVIGATIONAL INSTRUMENTS)</t>
  </si>
  <si>
    <t>6610 (FLIGHT INSTRUMENTS)</t>
  </si>
  <si>
    <t>6615 (AUTOMATIC PILOT MECHANISMS AND AIRBORNE GYRO COMPONENTS)</t>
  </si>
  <si>
    <t>6620 (ENGINE INSTRUMENTS)</t>
  </si>
  <si>
    <t>6625 (ELECTRICAL AND ELECTRONIC PROPERTIES MEASURING AND TESTING INSTRUMENTS)</t>
  </si>
  <si>
    <t>6630 (CHEMICAL ANALYSIS INSTRUMENTS)</t>
  </si>
  <si>
    <t>6635 (PHYSICAL PROPERTIES TESTING AND INSPECTION)</t>
  </si>
  <si>
    <t>6636 (ENVIRONMENTAL CHAMBERS AND RELATED EQUIPMENT)</t>
  </si>
  <si>
    <t>6640 (LABORATORY EQUIPMENT AND SUPPLIES)</t>
  </si>
  <si>
    <t>6645 (TIME MEASURING INSTRUMENTS)</t>
  </si>
  <si>
    <t>6650 (OPTICAL INSTRUMENTS, TEST EQUIPMENT, COMPONENTS AND ACCESSORIES)</t>
  </si>
  <si>
    <t>6655 (GEOPHYSICAL INSTRUMENTS)</t>
  </si>
  <si>
    <t>6660 (METEOROLOGICAL INSTRUMENTS AND APPARATUS)</t>
  </si>
  <si>
    <t>6665 (HAZARD-DETECTING INSTRUMENTS AND APPARATUS)</t>
  </si>
  <si>
    <t>6670 (SCALES AND BALANCES)</t>
  </si>
  <si>
    <t>6675 (DRAFTING, SURVEYING, AND MAPPING INSTRUMENTS)</t>
  </si>
  <si>
    <t>6680 (LIQUID AND GAS FLOW, LIQUID LEVEL, AND MECHANICAL MOTION MEASURING INSTRUMENTS)</t>
  </si>
  <si>
    <t>6685 (PRESSURE, TEMPERATURE, AND HUMIDITY MEASURING AND CONTROLLING INSTRUMENTS)</t>
  </si>
  <si>
    <t>6695 (COMBINATION AND MISCELLANEOUS INSTRUMENTS)</t>
  </si>
  <si>
    <t>6710 (CAMERAS, MOTION PICTURE)</t>
  </si>
  <si>
    <t>6720 (CAMERAS, STILL PICTURE)</t>
  </si>
  <si>
    <t>6730 (PHOTOGRAPHIC PROJECTION EQUIPMENT)</t>
  </si>
  <si>
    <t>6740 (PHOTOGRAPHIC DEVELOPING AND FINISHING EQUIPMENT)</t>
  </si>
  <si>
    <t>6750 (PHOTOGRAPHIC SUPPLIES)</t>
  </si>
  <si>
    <t>6760 (PHOTOGRAPHIC EQUIPMENT AND ACCESSORIES)</t>
  </si>
  <si>
    <t>6770 (FILM, PROCESSED)</t>
  </si>
  <si>
    <t>6780 (PHOTOGRAPHIC SETS, KITS, AND OUTFITS)</t>
  </si>
  <si>
    <t>7420 (ACCOUNTING AND CALCULATING MACHINES)</t>
  </si>
  <si>
    <t>7430 (TYPEWRITERS AND OFFICE TYPE COMPOSING MACHINES)</t>
  </si>
  <si>
    <t>7435 (OFFICE INFORMATION SYSTEM EQUIPMENT)</t>
  </si>
  <si>
    <t>7450 (OFFICE TYPE SOUND RECORDING AND REPRODUCING MACHINES)</t>
  </si>
  <si>
    <t>7460 (VISIBLE RECORD EQUIPMENT)</t>
  </si>
  <si>
    <t>7490 (MISCELLANEOUS OFFICE MACHINES)</t>
  </si>
  <si>
    <t>48?? - Other Valves</t>
  </si>
  <si>
    <t>31?? - Other Bearings</t>
  </si>
  <si>
    <t>32?? - Other Woodworking Machinery and Equipment</t>
  </si>
  <si>
    <t>43?? - Other Pumps and Compressors</t>
  </si>
  <si>
    <t>46?? - Other Water Purification and Sewage Treatment Equipment</t>
  </si>
  <si>
    <t>47?? - Other Pipe, Tubing, Hose, Fittings</t>
  </si>
  <si>
    <t>30?? - Other Mechanical Power Transmission Equipment</t>
  </si>
  <si>
    <t>45?? - Other Plumbing, Heating, and Sanitation Equipment</t>
  </si>
  <si>
    <t>52?? - Other Measuring Tools</t>
  </si>
  <si>
    <t>35?? - Other Service and Trade Equipment</t>
  </si>
  <si>
    <t>37?? - Other Agricultural Machinery and Equipment</t>
  </si>
  <si>
    <t>44?? - Other Furnace/Steam Plant/Drying Equip, Nuclear Reactors</t>
  </si>
  <si>
    <t>74?? - Other Office Machines</t>
  </si>
  <si>
    <t>51?? - Other Hand Tools</t>
  </si>
  <si>
    <t xml:space="preserve">38?? - Other Construction, Mining, Excavating, Highway Maint. </t>
  </si>
  <si>
    <t>39?? - Other Materials Handling Equipment</t>
  </si>
  <si>
    <t>67?? - Other Photographic Equipment</t>
  </si>
  <si>
    <t>49?? - Other Maintenance and Repair Shop Equipment</t>
  </si>
  <si>
    <t>66?? - Other Instruments and Laboratory Equipment</t>
  </si>
  <si>
    <t>36?? - Other Special Industry Machinery</t>
  </si>
  <si>
    <t>listother</t>
  </si>
  <si>
    <t>list30</t>
  </si>
  <si>
    <t>list31</t>
  </si>
  <si>
    <t>list32</t>
  </si>
  <si>
    <t>list34</t>
  </si>
  <si>
    <t>list35</t>
  </si>
  <si>
    <t>list36</t>
  </si>
  <si>
    <t>list37</t>
  </si>
  <si>
    <t>list38</t>
  </si>
  <si>
    <t>list39</t>
  </si>
  <si>
    <t>list43</t>
  </si>
  <si>
    <t>list44</t>
  </si>
  <si>
    <t>list45</t>
  </si>
  <si>
    <t>list46</t>
  </si>
  <si>
    <t>list47</t>
  </si>
  <si>
    <t>list48</t>
  </si>
  <si>
    <t>list49</t>
  </si>
  <si>
    <t>list51</t>
  </si>
  <si>
    <t>list52</t>
  </si>
  <si>
    <t>list66</t>
  </si>
  <si>
    <t>list67</t>
  </si>
  <si>
    <t>list74</t>
  </si>
  <si>
    <t>Manufacturer Country</t>
  </si>
  <si>
    <t>Susie's Aircraft LLC</t>
  </si>
  <si>
    <t>DisruptTime</t>
  </si>
  <si>
    <t>Average Annual
Turnover Rate</t>
  </si>
  <si>
    <t>Identify the key workforce issues you have experienced or anticipate in the next five years.</t>
  </si>
  <si>
    <t>Time Frame</t>
  </si>
  <si>
    <t>Current and Future</t>
  </si>
  <si>
    <t>Future Only</t>
  </si>
  <si>
    <t>PastFuture</t>
  </si>
  <si>
    <t>Past Only (Resolved)</t>
  </si>
  <si>
    <t>Ongoing, Expected to Continue</t>
  </si>
  <si>
    <t>Expected in Future</t>
  </si>
  <si>
    <t>No / Not Applicable</t>
  </si>
  <si>
    <t>Identify reasons for these problems, indicating whether they have been experienced in the past, are expected in the future, or both:</t>
  </si>
  <si>
    <t>Commercial and Government Entity (CAGE) Code(s)
at this location</t>
  </si>
  <si>
    <t>From the list below, identify any of the market segments that your organization currently serves:</t>
  </si>
  <si>
    <t>Electronics</t>
  </si>
  <si>
    <t>Energy</t>
  </si>
  <si>
    <t>Automotive</t>
  </si>
  <si>
    <t>Computers/Business Equipment</t>
  </si>
  <si>
    <t>Consumer Goods</t>
  </si>
  <si>
    <t>Marine (surface and underwater)</t>
  </si>
  <si>
    <t>Ground Vehicles</t>
  </si>
  <si>
    <t>Primary/Secondary/Other</t>
  </si>
  <si>
    <t>Sectors Served</t>
  </si>
  <si>
    <t>Raw Materials</t>
  </si>
  <si>
    <t>Market Segment</t>
  </si>
  <si>
    <t>Systematic testing of inventory</t>
  </si>
  <si>
    <t>Confirm production lots and production dates with the original manufacturer</t>
  </si>
  <si>
    <t>Check authenticity of standards organization certification labels/trademarks</t>
  </si>
  <si>
    <t>Identify and rank in descending order all entities that directly or indirectly own or have beneficial ownership of five percent or more of your organization (including parent companies and others):</t>
  </si>
  <si>
    <t>Entity Name</t>
  </si>
  <si>
    <t>Percent of Company Held</t>
  </si>
  <si>
    <t>State/Region</t>
  </si>
  <si>
    <t>Construction/Building</t>
  </si>
  <si>
    <t>Food/Agriculture</t>
  </si>
  <si>
    <t>Industrial</t>
  </si>
  <si>
    <t>In the past four years, has this location encountered product failures that are suspected or confirmed to be attributed to counterfeit materials?</t>
  </si>
  <si>
    <t>Does this facility buy items from sources other than the original manufacturer or its authorized distributor?</t>
  </si>
  <si>
    <t>If so, what practices do you regularly use to verify that the items are genuine and perform to specifications:</t>
  </si>
  <si>
    <t>Does your location have a DMSMS/obsolescence management program?</t>
  </si>
  <si>
    <t>How frequently is your location affected by new issues involving obsolete/out of prodution parts or components?</t>
  </si>
  <si>
    <t>Section 8a: Supply Chain Disruptions</t>
  </si>
  <si>
    <t>Supplier Country</t>
  </si>
  <si>
    <t>Sole Source - Only Global Source</t>
  </si>
  <si>
    <t>Single Source - Only Qualified Source</t>
  </si>
  <si>
    <t>Alternate Suppliers</t>
  </si>
  <si>
    <t>None - Sole Global Source</t>
  </si>
  <si>
    <t>Yes - U.S. Alternate Available</t>
  </si>
  <si>
    <t>Yes - Only non-U.S. Alternate Available</t>
  </si>
  <si>
    <t>Alternates</t>
  </si>
  <si>
    <t>Specify</t>
  </si>
  <si>
    <t>DirInd</t>
  </si>
  <si>
    <t>Directly</t>
  </si>
  <si>
    <t>Indirectly</t>
  </si>
  <si>
    <t>Primary Country of Origin
(Original Source)</t>
  </si>
  <si>
    <t>Problem Type</t>
  </si>
  <si>
    <t>Experienced</t>
  </si>
  <si>
    <t>Description of problem and any steps taken to minimize the risks posed</t>
  </si>
  <si>
    <t>Section 2: Market Segment and Ownership</t>
  </si>
  <si>
    <t>I</t>
  </si>
  <si>
    <t>Cover Page</t>
  </si>
  <si>
    <t>II</t>
  </si>
  <si>
    <t>Table of Contents</t>
  </si>
  <si>
    <t>III</t>
  </si>
  <si>
    <t>General Instructions</t>
  </si>
  <si>
    <t>Survey Information</t>
  </si>
  <si>
    <t>Questionnaire</t>
  </si>
  <si>
    <t>4a</t>
  </si>
  <si>
    <t>4b</t>
  </si>
  <si>
    <t>7a</t>
  </si>
  <si>
    <t>7b</t>
  </si>
  <si>
    <t>10a</t>
  </si>
  <si>
    <t>10b</t>
  </si>
  <si>
    <t>Market Segment and Ownership</t>
  </si>
  <si>
    <t>Products and Services</t>
  </si>
  <si>
    <t>Suppliers and Inputs</t>
  </si>
  <si>
    <t>Additional Suppliers and Inputs</t>
  </si>
  <si>
    <t>Customers</t>
  </si>
  <si>
    <t>Support of USG Agencies</t>
  </si>
  <si>
    <t>Participation in USG Programs</t>
  </si>
  <si>
    <t>8b</t>
  </si>
  <si>
    <t>8a</t>
  </si>
  <si>
    <t>Supply Chain Disruptions</t>
  </si>
  <si>
    <t>Use of Critical Minerals</t>
  </si>
  <si>
    <t>Section 8b: Use of Critical Minerals</t>
  </si>
  <si>
    <t>Employment</t>
  </si>
  <si>
    <t>Cyber Stature</t>
  </si>
  <si>
    <t>Physical Stature</t>
  </si>
  <si>
    <t>Financial Information</t>
  </si>
  <si>
    <t>Mergers, Acquisitions, and Joint Ventures</t>
  </si>
  <si>
    <t>Challenges and Outreach</t>
  </si>
  <si>
    <t>Certification</t>
  </si>
  <si>
    <t>Appendices</t>
  </si>
  <si>
    <t>Glossary</t>
  </si>
  <si>
    <t xml:space="preserve">Respond to every question. Surveys that are not fully completed will be returned for completion. Use the comment boxes to provide any information to supplement responses provided in the survey form. Make sure to record a complete answer in the cell provided, even if the cell does not appear to expand to fit all of the information. The survey includes a glossary for your convenience, referring to the glossary while completing the survey is recommended. 
Sections 3a-3k must be completed before proceeding to respond to later parts of the survey, as answers to these sections support menu options in other survey sections.
DO NOT CUT AND PASTE RESPONSES WITHIN THIS SURVEY.                                                                                                                                                                                                                                                                                                                                                                                                                            Survey inputs should be completed by typing in responses or by using a drop-down menu. The use of cut and paste can corrupt the survey template. If your survey response is corrupted as a result of cut and paste responses, a new survey will be sent to your organization for immediate completion. </t>
  </si>
  <si>
    <t>Appendix A: Definitions</t>
  </si>
  <si>
    <t>GENERAL INSTRUCTIONS</t>
  </si>
  <si>
    <r>
      <t xml:space="preserve">Submission of completed survey documents should be done through the secure Census Bureau portal: </t>
    </r>
    <r>
      <rPr>
        <u/>
        <sz val="10"/>
        <color rgb="FF0000FF"/>
        <rFont val="Arial"/>
        <family val="2"/>
      </rPr>
      <t>https://respond.census.gov/airforcesupplychain</t>
    </r>
    <r>
      <rPr>
        <sz val="10"/>
        <color theme="1"/>
        <rFont val="Arial"/>
        <family val="2"/>
      </rPr>
      <t xml:space="preserve">
Do not E-Mail surveys to BIS.</t>
    </r>
  </si>
  <si>
    <r>
      <t xml:space="preserve">Questions related to the survey should be directed to BIS survey support staff at </t>
    </r>
    <r>
      <rPr>
        <u/>
        <sz val="10"/>
        <color rgb="FF0000FF"/>
        <rFont val="Arial"/>
        <family val="2"/>
      </rPr>
      <t>AFSCsurvey@bis.doc.gov</t>
    </r>
    <r>
      <rPr>
        <sz val="10"/>
        <color theme="1"/>
        <rFont val="Arial"/>
        <family val="2"/>
      </rPr>
      <t xml:space="preserve"> 
E-mail is the preferred method of contact. 
You may also speak with a member of the BIS survey support staff by calling (202) 482-7808.</t>
    </r>
  </si>
  <si>
    <t>SupportArea</t>
  </si>
  <si>
    <t>Engine</t>
  </si>
  <si>
    <t>Frame</t>
  </si>
  <si>
    <t>Federal Supply Class (from Survey Section 3b-3k) Supporting USG Programs</t>
  </si>
  <si>
    <t>Term</t>
  </si>
  <si>
    <t>Definition</t>
  </si>
  <si>
    <t>Applied Research</t>
  </si>
  <si>
    <t>Authorizing Official</t>
  </si>
  <si>
    <t>Basic Research</t>
  </si>
  <si>
    <t>Systematic, scientific study directed toward greater knowledge or understanding of the fundamental aspects of phenomena and of observable facts.</t>
  </si>
  <si>
    <t>Commercial and Government Entity (CAGE) Code</t>
  </si>
  <si>
    <t>Commercially Sensitive Information</t>
  </si>
  <si>
    <t>Privileged or proprietary information which, if comprised through alteration, corruption, loss, misuse, or unauthorized disclosure, could cause serious harm to the information's owners.</t>
  </si>
  <si>
    <t>Component</t>
  </si>
  <si>
    <t xml:space="preserve">Any raw material, substance, piece, part, software, firmware, labeling, or assembly which is intended to be included as part of the finished, packaged, and labeled device. </t>
  </si>
  <si>
    <t>Customer</t>
  </si>
  <si>
    <t>An entity to which an organization directly delivers the product or service that it produces. A customer may be another organization or another facility owned by the same parent organization. The Customer may be the end user for the item but often can be the imemdiate link in the supply chain, adding additional value before transferring the item to yet another customer.</t>
  </si>
  <si>
    <t>Cyber Security</t>
  </si>
  <si>
    <t>The body of technologies, processes, and practices designed to protect networks, computers, programs, and data from attack, damage, or unauthorized access.</t>
  </si>
  <si>
    <t>Data Universal Numbering System (DUNS)</t>
  </si>
  <si>
    <t>A nine-digit numbering system that uniquely identifies an individual businesses. Find DUNS numbers at http://fedgov.dnb.com/webform</t>
  </si>
  <si>
    <t>Facility</t>
  </si>
  <si>
    <t>For the purpose of this survey, a facility is an area within an organization defined by a single CAGE code. An organization's physical location may contain multiple facilities.</t>
  </si>
  <si>
    <t>Federal Acquisition Regulation (FAR)</t>
  </si>
  <si>
    <t>The Federal Acquisition Regulations System is established for the codification and publication of uniform policies and procedures for acquisition by all executive agencies. The Federal Acquisition Regulations System consists of the Federal Acquisition Regulation (FAR), which is the primary document, and agency acquisition regulations that implement or supplement the FAR.</t>
  </si>
  <si>
    <t>Federal Supply Class (FSC)</t>
  </si>
  <si>
    <t>Full Time Equivalent (FTE) Employees</t>
  </si>
  <si>
    <t xml:space="preserve">Employees who work for 40 hours in a normal work week. Convert part-time employees into "full time equivalents" by taking their work hours as a fraction of 40 hours. </t>
  </si>
  <si>
    <t>Joint Venture</t>
  </si>
  <si>
    <t>A joint commercial enterprise taken by two or more distinct business entities.</t>
  </si>
  <si>
    <t>Location</t>
  </si>
  <si>
    <t>For the purpose of this survey, a location is a single contiguous site. Locations may- and often will contain multiple facilities. Additionally, all off-work site activities associated with a location should be reported as part of that location. For instance, employees who work at a client site should be considered as part of their employing location.</t>
  </si>
  <si>
    <t>Manufacturer</t>
  </si>
  <si>
    <t>National Item Identification Numbers (NIIN)</t>
  </si>
  <si>
    <t>Product Service Codes</t>
  </si>
  <si>
    <t>Codes used by the United States Government to describe the products, services, and research and development purchased by the government.</t>
  </si>
  <si>
    <t>Service</t>
  </si>
  <si>
    <t>An intangible product (contrasted to a good, which is a tangible product). Services typically cannot be stored or transported, even though other sources with equivalent technical know-how and production capability may exist.</t>
  </si>
  <si>
    <t xml:space="preserve">Single Source
</t>
  </si>
  <si>
    <t>An organization that is designated as the only accepted source for the supply of parts, components, materials, or services, even though other sources with equivalent technical know-how and production capability may exist.</t>
  </si>
  <si>
    <t>Sole Source</t>
  </si>
  <si>
    <t>An organization that is the only source for the supply of parts, components, materials, or services. No alternative U.S. or non-U.S. based suppliers exist other than the current supplier.</t>
  </si>
  <si>
    <t>Supplier</t>
  </si>
  <si>
    <t>An entity from which your organization obtains inputs. A supplier may be another firm with which you have a contractual relationship, or it may be another facility owned by the same parent organization. The inputs may be goods or services.</t>
  </si>
  <si>
    <t>Supply Chain Risk Management Program</t>
  </si>
  <si>
    <t>A coordinated effort within an organization to help identify, monitor, detect and mitigate threats to the supply chain.</t>
  </si>
  <si>
    <t>The "United States" or "U.S." includes the 50 states, Puerto Rico, the District of Columbia, the Island of Guam, the Trust Territories, and the U.S. Virgin Islands.</t>
  </si>
  <si>
    <t xml:space="preserve">Executive officer of the organization or business unit or other individual who has the authority to execute this survey on behalf of the organization. </t>
  </si>
  <si>
    <t>Deemed Export</t>
  </si>
  <si>
    <t>The release of controlled technology or information to a foreign person in the U.S.  This includes technology made available to foreign nationals for visual inspection, exchanged orally, and made available by practice or application under the guidance of persons with knowledge of the technology.</t>
  </si>
  <si>
    <t>A Federal Supply Group consists of the first two digits of a particular NATO Stock Number, which segment items into general classifications (e.g. 14 - Guided Missiles or 67 - Photographic Equipment)</t>
  </si>
  <si>
    <t>For this survey the Federal Supply Class consists of the first four digits of a particular NATO Stock Number, with the first two digits consisting of the Federal Supply Group and the next two digits further specifying the product type (e.g. 5905 - RESISTORS within FSG 59 - Electrical and Electronic Equipment Components).</t>
  </si>
  <si>
    <t>A nine-digit code that identifies an item of supply within the NATO Codification System. It is the final nine digits of the item's Nato Stock Number, after the four-digit Federal Supply Class.</t>
  </si>
  <si>
    <t>A systematic study to gain the knowledge or understanding necessary to determine the means by which a recognized and specific need may be met. This activity includes work leading to the production of useful materials, devices and systems or methods, including design development and improvement of prototypes and new processes.</t>
  </si>
  <si>
    <t>Commercial and Government Entity (CAGE) Code identifies companies doing or wishing to do business with the U.S. Federal Government. The code is used to support mechanized government systems and provides a standardized method of identifying a given facility at a specific location. Find CAGE codes at https://cage.dla.mil</t>
  </si>
  <si>
    <t xml:space="preserve">An organization that uses labor and capital to convert raw materials into finished or semi-finished goods.  For the purpose of this survey, manufacturing includes integration and assembly.        </t>
  </si>
  <si>
    <t>The U.S. Department of Commerce, Bureau of Industry and Security (BIS), Office of Technology Evaluation, in coordination with the U.S. Department of Defense (DOD), U.S. Air Force Sustainment Center (AFSC) is conducting a survey and assessment of organizations affiliated with the sustainment of U.S. Air Force systems supported by the AFSC.  The resulting data will provide a baseline understanding of the structure and interdependencies of organizations that participate in Air Force sustainment, maintenance, repair, and overhaul programs and their associated supply chains.  This effort will also enhance the AFSC's ability to evaluate and address supply chain deficiencies, foreign sourcing and dependencies, and other challenges facing the U.S. defense industrial base.</t>
  </si>
  <si>
    <t>Public reporting burden for this collection of information is estimated to average 14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to BIS Information Collection Officer, Room 6883, Bureau of Industry and Security, U.S. Department of Commerce, Washington, D.C. 20230, and to the Office of Management and Budget, Paperwork Reduction Project (OMB Control No. 0694-0119), Washington, D.C. 20503.</t>
  </si>
  <si>
    <t>Section 3a: Products and Services</t>
  </si>
  <si>
    <t>Location and Organization Information</t>
  </si>
  <si>
    <t>Essential Machinery, Equipment, and Tooling</t>
  </si>
  <si>
    <r>
      <t xml:space="preserve">Your organization is required to complete this survey on the supply chain for the sustainment, maintenance, repair, and overhaul of aircraft and other U.S. Air Force systems. Your organization has been identified either as a supplier to the Air Force or as part of this multi-tiered supply chain. 
You must complete the survey using the DOC/BIS template which is Microsoft Excel based and can be downloaded from the secure Census Bureau portal: </t>
    </r>
    <r>
      <rPr>
        <u/>
        <sz val="10"/>
        <color rgb="FF0000FF"/>
        <rFont val="Arial"/>
        <family val="2"/>
      </rPr>
      <t>https://respond.census.gov/airforcesupplychain</t>
    </r>
    <r>
      <rPr>
        <sz val="10"/>
        <color theme="1"/>
        <rFont val="Arial"/>
        <family val="2"/>
      </rPr>
      <t xml:space="preserve">
If you are not able to download the survey document, at your request BIS staff will e-mail the Excel survey template directly to you. 
For your convenience, a PDF version of the survey and required drop-down content is available on the BIS website to aid internal data collection. DO NOT SUBMIT the PDF version of the survey as your response to BIS. Should this occur, your organization will be required to resubmit the survey in the requested Excel format.</t>
    </r>
  </si>
  <si>
    <r>
      <t xml:space="preserve">For questions related to the overall scope of this Defense Industrial Base assessment, contact </t>
    </r>
    <r>
      <rPr>
        <u/>
        <sz val="10"/>
        <color rgb="FF0000FF"/>
        <rFont val="Arial"/>
        <family val="2"/>
      </rPr>
      <t>AFSCsurvey@bis.doc.gov</t>
    </r>
    <r>
      <rPr>
        <sz val="10"/>
        <color theme="1"/>
        <rFont val="Arial"/>
        <family val="2"/>
      </rPr>
      <t xml:space="preserve"> or: 
Brad Botwin, Director, Industrial Studies
Office of Technology Evaluation, Room 1093
U.S. Department of Commerce
1401 Constitution Avenue, NW
Washington, DC 20230
DO NOT submit completed surveys to Mr. Botwin's postal or personal e-mail address. All surveys must be submitted electronically to the secure Census Bureau portal.</t>
    </r>
  </si>
  <si>
    <t>Section 1: Location and Organization Information</t>
  </si>
  <si>
    <t>Services/Consulting</t>
  </si>
  <si>
    <t>Research &amp; Development</t>
  </si>
  <si>
    <t>7010 - INFORMATION TECHNOLOGY EQUIPMENT SYSTEM CONFIGURATION</t>
  </si>
  <si>
    <t>7020 - INFORMATION TECHNOLOGY CENTRAL PROCESSING UNIT (CPU, COMPUTER), ANALOG</t>
  </si>
  <si>
    <t>7021 - INFORMATION TECHNOLOGY CENTRAL PROCESSING UNIT (CPU, COMPUTER), DIGITAL</t>
  </si>
  <si>
    <t>7022 - INFORMATION TECHNOLOGY CENTRAL PROCESSING UNIT (CPU, COMPUTER), HYBRID</t>
  </si>
  <si>
    <t>7025 - INFORMATION TECHNOLOGY INPUT/OUTPUT AND STORAGE DEVICES</t>
  </si>
  <si>
    <t>7030 - INFORMATION TECHNOLOGY SOFTWARE</t>
  </si>
  <si>
    <t>7035 - INFORMATION TECHNOLOGY SUPPORT EQUIPMENT</t>
  </si>
  <si>
    <t>7045 - INFORMATION TECNOLOGY SUPPLIES</t>
  </si>
  <si>
    <t>7050 - INFORMATION TECHNOLOGY COMPONENTS</t>
  </si>
  <si>
    <t>Internet/Electronic Delivery</t>
  </si>
  <si>
    <t>Supplier Name - Single Most Important Supplier</t>
  </si>
  <si>
    <t>Indicate all USG departments and agencies your location has supported, directly or indirectly, in the past four years.  Estimate the percentage of your location's total sales that supported each agency over the past four years.  Percentages will only sum to 100% if all of your location's sales are to USG agencies.</t>
  </si>
  <si>
    <t>What could the USG do to increase your ability to provide high quality products and services at a reasonable cost in a timely manner?</t>
  </si>
  <si>
    <t>Estimate the total number of USG programs your location has directly or indirectly supported in the past four years (including those not listed below):</t>
  </si>
  <si>
    <t>DEFENSE INDUSTRIAL BASE ASSESSMENT:
U.S. Air Force Supply Chain</t>
  </si>
  <si>
    <t>If no, does your organization also have locations outside of the U.S.?</t>
  </si>
  <si>
    <t>Parent Organization 2 (if applicable)</t>
  </si>
  <si>
    <t>Space</t>
  </si>
  <si>
    <r>
      <t xml:space="preserve">In Section 3 you will be asked to identify the products and services your location manufactures, distributes, researches, and/or provides, or has the capability of providing. For the purpose of this survey "capability" is defined as having the ability to provide the product or service within 12 months in typical business conditions. Products are separated based on Federal Supply Group (FSG) and in each sub-section further differentiated by Federal Supply Class (FSC). For more information on Federal Product Service codes, see </t>
    </r>
    <r>
      <rPr>
        <u/>
        <sz val="10"/>
        <color rgb="FF0000FF"/>
        <rFont val="Arial"/>
        <family val="2"/>
      </rPr>
      <t>https://www.acquisition.gov/PSC_Manual</t>
    </r>
    <r>
      <rPr>
        <sz val="10"/>
        <rFont val="Arial"/>
        <family val="2"/>
      </rPr>
      <t>.</t>
    </r>
    <r>
      <rPr>
        <sz val="10"/>
        <color theme="1"/>
        <rFont val="Arial"/>
        <family val="2"/>
      </rPr>
      <t xml:space="preserve">
Identify each FSG in which your location has capabilities.  In the next nine pages (sections 3b through 3k), for each area in which your location has capabilities, you will provide information on the individual type of products or services within these categories in which your location has capabilities. 
The list below contains links that can move you to the tab containing that particular FSG.  After completing this page you may skip to the sections with the products that pertain to your location, but be sure to review all segments to ensure you do not omit any required information. </t>
    </r>
  </si>
  <si>
    <t>16 - Aircraft [and Space] Components and Accessories</t>
  </si>
  <si>
    <t>17 - Aircraft [and Space] Launching/Landing/Ground Handling Equip.</t>
  </si>
  <si>
    <t>Product Capability</t>
  </si>
  <si>
    <t>Service Capability</t>
  </si>
  <si>
    <t>ServCap</t>
  </si>
  <si>
    <t>Maintenance, Repair, or Overhaul</t>
  </si>
  <si>
    <t>Other Services</t>
  </si>
  <si>
    <t>The first column below will automatically be filled in based on your responses in Section 3 (Federal Supply Classes). For each of your location's products shown below, identify the total number of direct suppliers your location uses in the creation and provision of the product, then provide the information associated with your single most important supplier for that product. For this supplier provide information based on the supplier location providing the product to your location. 
For the purpose of this survey, a "sole source" is the only source for the supply of parts, components, materials, or services. No alternative U.S. or non-U.S. based suppliers exist other than the current supplier. Alternates are considered available if they have equivalent technical know-how and production capability, whether qualified or not.</t>
  </si>
  <si>
    <t xml:space="preserve">In the past four years, has your organization experienced any supply chain disruptions which impacted your organization’s ability to provide any products and services? </t>
  </si>
  <si>
    <t>Identify any impacts or actions resulting from malicious cyber activity at your location in the past four years:</t>
  </si>
  <si>
    <t>Provide the following financial line items for your location for the last four years below.  
Note: Location level data is strongly preferred.  If you do not keep this information at a location level, provide data at the next highest level available, noting the level of reporting.</t>
  </si>
  <si>
    <t>If yes, provide the following information on your parent organization(s):</t>
  </si>
  <si>
    <t>Provide the following information for your location:
For the purpose of this survey, a location is a single contiguous site. Locations may (and often will) contain multiple facilities. Additionally, all off-work site activities associated with a location should be reported as part of that location. For instance, employees who work at a client site should be considered as part of their employing location.</t>
  </si>
  <si>
    <t>15 - Aircraft &amp; Airframe [and Space] Structural Components</t>
  </si>
  <si>
    <t>Primary Part Number</t>
  </si>
  <si>
    <t>Primary Critical Mineral</t>
  </si>
  <si>
    <t>PrimCritMin</t>
  </si>
  <si>
    <t>Provide(d) Indirectly to Other USG</t>
  </si>
  <si>
    <t>Interested in USG Contract</t>
  </si>
  <si>
    <t>Not Interested in Providing to USG</t>
  </si>
  <si>
    <t>Product Description</t>
  </si>
  <si>
    <t>Service Description</t>
  </si>
  <si>
    <t>autopop?</t>
  </si>
  <si>
    <t>For each Federal Supply Class (FSC) in which your location has capabilities (defined for this survey as having the ability to provide the product or service within 12 months in typical business conditions): indicate the type of general capabilities and whether your location has provided this item to the USG/Air Force in the last four years. Then, provide a description of the products provided, and indicate whether your location carries out research &amp; development (R&amp;D) for these products. If the product contains any of the 35 federally designated critical mineral (see definitions for full listing), identify the primary such mineral (based on estimated level of criticality to the product). For each FSC line, provide your location's primary part number, and National Item Identification Numbers (NIINs), if known.</t>
  </si>
  <si>
    <t>For each Product Service Group (PSG) in which your location has capabilities: indicate the type of general capability and whether your location has provided this service to the USG/Air Force in the last four years. Then, provide a description of the services provided, and provide any relevant 4-Digit Product Service Codes (e.g. AC11, AD53, B532, K013, etc.)</t>
  </si>
  <si>
    <t>Federal Supply Group of Input Sourced from Supplier</t>
  </si>
  <si>
    <t>Federal Supply Class of Input Sourced from Supplier</t>
  </si>
  <si>
    <t>If your location does not have any additional key suppliers (beyond those identified in Section 4a), indicate here:</t>
  </si>
  <si>
    <t>NoAddSupp</t>
  </si>
  <si>
    <t>This location does not support any of the USG programs listed below</t>
  </si>
  <si>
    <t>Use this page to identify any additional key suppliers not listed in Section 4a, providing supplier and input information in the first nine columns and your location's product information in the final column.</t>
  </si>
  <si>
    <t>Customer Country</t>
  </si>
  <si>
    <t>Customer CAGE, DUNS, or Address</t>
  </si>
  <si>
    <t>Supplier CAGE, DUNS, or Address</t>
  </si>
  <si>
    <t>Primary Product/Service Provided to Agency</t>
  </si>
  <si>
    <t>Is your location dependent on selling to or funding from USG agencies for its continued viability?</t>
  </si>
  <si>
    <t xml:space="preserve">Does your location provide any products or services that are export controlled? </t>
  </si>
  <si>
    <t>Has your location exported any products or services that are export controlled?</t>
  </si>
  <si>
    <t>Has your location had any deemed exports in the past five years?</t>
  </si>
  <si>
    <t xml:space="preserve">From 2015-2019, has your location received a rated order (DO or DX) from a U.S. Government agency?  A rated order means a prime contract, a subcontract, or a purchase order in support of an approved program issued in accordance with the provisions of the Defense Priorities and Allocation System (DPAS) regulations (15 CFR part 700).  </t>
  </si>
  <si>
    <t>Would reducing or eliminating some export controls make it easier for your location to provide products/services to the USG?</t>
  </si>
  <si>
    <t>Would adding/increasing export controls make it easier for your location to provide products/services to the USG?</t>
  </si>
  <si>
    <t>Comments on Export Controls:</t>
  </si>
  <si>
    <t>If yes, by magnitude of impact, identify the Supplier associated with the disruption, then provide information on the input causing the disruption and details about the disruption.</t>
  </si>
  <si>
    <t>Your Primary Product Impacted 
by the Disruption</t>
  </si>
  <si>
    <t>Explanation/Comments</t>
  </si>
  <si>
    <t>DMSMS Program Point of Contact, if applicable (Name, Title, Email, Phone)</t>
  </si>
  <si>
    <t>Your Primary Product Impacted</t>
  </si>
  <si>
    <t>FSG of Input Becoming Unavailable in U.S.</t>
  </si>
  <si>
    <t>Labor Disruption</t>
  </si>
  <si>
    <t>How critical an issue are counterfeit products in your industry?</t>
  </si>
  <si>
    <t>Are there any specific items that are essential to your location's operations that will soon no longer be available in the U.S.?</t>
  </si>
  <si>
    <t>Expected Year of Non-Availability</t>
  </si>
  <si>
    <t>Existence of Mitigation Plan</t>
  </si>
  <si>
    <r>
      <t xml:space="preserve">FSC of Input Becoming Unavailable in U.S.
</t>
    </r>
    <r>
      <rPr>
        <sz val="8"/>
        <color theme="1"/>
        <rFont val="Arial"/>
        <family val="2"/>
      </rPr>
      <t>(select FSG first)</t>
    </r>
  </si>
  <si>
    <t>Primary Product Affected</t>
  </si>
  <si>
    <t>Use Directly</t>
  </si>
  <si>
    <t>Average Inventory (kg)</t>
  </si>
  <si>
    <t>Average Weeks of Supply</t>
  </si>
  <si>
    <t>Primary Product/Service
 Using Critical Mineral</t>
  </si>
  <si>
    <t>Primary USG Program Supported (if known/applicable)</t>
  </si>
  <si>
    <t>For the critical minerals listed below, identify whether your location uses them directly (in mineral/raw material form), keeps any inventory of the minerals, and has had any supply chain or production disruptions as a result of the mineral, estimating the length of any disruption/delay.</t>
  </si>
  <si>
    <t>Engineers, Scientists, R&amp;D</t>
  </si>
  <si>
    <t>Information Technology/Computing</t>
  </si>
  <si>
    <t>Production Line Operations</t>
  </si>
  <si>
    <t>Testing and Quality Control</t>
  </si>
  <si>
    <t>Sales, Administrative, and Management</t>
  </si>
  <si>
    <t>Total (All Empoyees)</t>
  </si>
  <si>
    <t>U.S.</t>
  </si>
  <si>
    <t>Non-U.S.</t>
  </si>
  <si>
    <t>Citizenship</t>
  </si>
  <si>
    <t>Does your location have defined, written protocols in place for responding to a cyber security breach?</t>
  </si>
  <si>
    <t>Is your location able to detect the theft of, or unauthorized access to, Commercially Sensitive Information by cyber means?</t>
  </si>
  <si>
    <t>Does your location have a supply chain risk management (SCRM) program in place?</t>
  </si>
  <si>
    <t>Does your location carry out software assurance/code review for externally procured items?</t>
  </si>
  <si>
    <t>How many days on average does it take for your location to implement a software patch across all your networked systems after its release?</t>
  </si>
  <si>
    <t>If an event occurred that resulted in the loss of access to a significant portion of your location's data, how long do you estimate it would take to restore full functionality from system backups?</t>
  </si>
  <si>
    <t>Indicate whether your location routinely encrypts sensitive data in each of the following states:</t>
  </si>
  <si>
    <t>Does your location restrict or prohibit external data/cloud storage provider(s) from storing commercially sensitive information outside of the U.S.?</t>
  </si>
  <si>
    <t>The U.S. Government encourages the reporting of suspected or confirmed cybersecurity incidents to the Federal Bureau of Investigation (FBI) or the Cyber Security and Infrastructure Security Agency (CISA).  Local FBI field offices can be identified at http://ww.fbi.gov/contact-us/field; the FBI’s 24/7 Cyber Watch (CyWatch) can be contacted by phone at 855-292-3937, or by e-mail at CyWatch@ic.fbi.gov; and cybersecurity incidents and vulnerabilities can be reported to CISA at https://www.us-cert.gov/report.  No-cost technical assistance can be requested from CISA, using the same website address.</t>
  </si>
  <si>
    <t>Secondary Product Affected</t>
  </si>
  <si>
    <t>Tertiary Product Affected</t>
  </si>
  <si>
    <t>Identify up to three products/services most affected by malicious cyber activity:</t>
  </si>
  <si>
    <t>Disaster Type</t>
  </si>
  <si>
    <t>Flooding</t>
  </si>
  <si>
    <t>Wind-related (including tornadoes, hurricanes)</t>
  </si>
  <si>
    <t>Fire</t>
  </si>
  <si>
    <t>Identify any disasters that have affected this location in the past four years</t>
  </si>
  <si>
    <t>Winter Weather</t>
  </si>
  <si>
    <t>Occurred, no effect</t>
  </si>
  <si>
    <t>Under 1 week</t>
  </si>
  <si>
    <t>1 week to 1 month</t>
  </si>
  <si>
    <t>over 1 month</t>
  </si>
  <si>
    <t>not applicable</t>
  </si>
  <si>
    <t>Number of Occurrences</t>
  </si>
  <si>
    <t>Longest Impingement of Capabilities</t>
  </si>
  <si>
    <t>Depreciation and Amortization</t>
  </si>
  <si>
    <t>CAGE, DUNS, or Address</t>
  </si>
  <si>
    <t>In 2-3 sentences, provide a general description of this location's activities</t>
  </si>
  <si>
    <t>In 2-3 sentences, provide a general description of the parent organization's activities</t>
  </si>
  <si>
    <t>Comment:</t>
  </si>
  <si>
    <t>Comments</t>
  </si>
  <si>
    <t>Does your location use the R&amp;D tax credit?</t>
  </si>
  <si>
    <t>How many joint ventures does your organization currently participate in? (Note: this section may be completed at the corporate level).</t>
  </si>
  <si>
    <t>How many merger and acquisitions has your organization been involved in over the past 10 years? (Note: this section may be completed at the corporate level).</t>
  </si>
  <si>
    <t>Disease/Biological Hazard</t>
  </si>
  <si>
    <t>Disease/Quarantine</t>
  </si>
  <si>
    <t>A-29 Super Tucano</t>
  </si>
  <si>
    <t>ALCM</t>
  </si>
  <si>
    <t>ATCALs</t>
  </si>
  <si>
    <t>AT-6 Wolverine</t>
  </si>
  <si>
    <t>B-21 Raider</t>
  </si>
  <si>
    <t>Control and Reporting Center (CRC)</t>
  </si>
  <si>
    <t>Deployable - Instrument Landing System (D-ILS)</t>
  </si>
  <si>
    <t>E-3 Sentry</t>
  </si>
  <si>
    <t>E-6 Tacamo</t>
  </si>
  <si>
    <t>EGI-Modernization</t>
  </si>
  <si>
    <t>Family of Advanced Beyond Line-of-Sight Terminals (FAB-T)</t>
  </si>
  <si>
    <t>Global American Society for Nondestructive Testing (ASNT)</t>
  </si>
  <si>
    <t>Ground Based Strategic Deterrent (GBSD)</t>
  </si>
  <si>
    <t>Presidential and National Voice Conferencing (PNVC)</t>
  </si>
  <si>
    <t>Space Fence</t>
  </si>
  <si>
    <t>T-7A Red Hawk</t>
  </si>
  <si>
    <t>UH-1N Twin Huey</t>
  </si>
  <si>
    <t>Space/C3I</t>
  </si>
  <si>
    <t xml:space="preserve">AN/MPQ-T3 Radar </t>
  </si>
  <si>
    <t>AN/MSQ-T13 Radar Simulator</t>
  </si>
  <si>
    <t>AN/GRC-221 Communications Warning Radio</t>
  </si>
  <si>
    <t>AN/FPS-85 Radar</t>
  </si>
  <si>
    <t>Defense Meteorological Satellite Program (DMSP)</t>
  </si>
  <si>
    <t>Joint Threat Emitter (JTE)</t>
  </si>
  <si>
    <t>Modular Threat Emitter (MTE)</t>
  </si>
  <si>
    <t>Multiple Threat Emitter System (MUTES)</t>
  </si>
  <si>
    <t>North Warning System</t>
  </si>
  <si>
    <t>SEEK SCORE</t>
  </si>
  <si>
    <t>Space Based Infrared Surveillance (SBIRS)</t>
  </si>
  <si>
    <t>Tactical Radar Threat Generator (TRTG)</t>
  </si>
  <si>
    <t>Threat Reaction and Indicator System (TRAINS)</t>
  </si>
  <si>
    <t>Unmanned Threat Emitter (UMTE)</t>
  </si>
  <si>
    <t>Upgraded Early Warning Radar (UEWR)</t>
  </si>
  <si>
    <t>Weather System Follow-on Microwave (WSF-M)</t>
  </si>
  <si>
    <t>LGM-30 Minuteman III</t>
  </si>
  <si>
    <t>UGM-133 Trident II (D5LE)</t>
  </si>
  <si>
    <t>CH-53K King Stallion</t>
  </si>
  <si>
    <t>Ground-Based Midcourse Defense (GMD)</t>
  </si>
  <si>
    <t>Terminal High Altitude Area Defense (THAAD)</t>
  </si>
  <si>
    <t>Aegis Ballistic Missile Defense System (ABMD)</t>
  </si>
  <si>
    <t>AE 1107C</t>
  </si>
  <si>
    <t>AE 2100D3</t>
  </si>
  <si>
    <t>F135-100</t>
  </si>
  <si>
    <t>TF33</t>
  </si>
  <si>
    <t>TF39</t>
  </si>
  <si>
    <t>TF33003</t>
  </si>
  <si>
    <t>TF33005</t>
  </si>
  <si>
    <t>TF33009</t>
  </si>
  <si>
    <t>TF33100A</t>
  </si>
  <si>
    <t>TF33102/A/B/C</t>
  </si>
  <si>
    <t>TF33103</t>
  </si>
  <si>
    <t>TF34100/A</t>
  </si>
  <si>
    <t>TPE33112701G</t>
  </si>
  <si>
    <t>GPS Block III</t>
  </si>
  <si>
    <t>Advanced Extremely High Frequency (AEHF)</t>
  </si>
  <si>
    <t>CM56-GEN</t>
  </si>
  <si>
    <t>F100-220/A/B/C/D/E/F</t>
  </si>
  <si>
    <t>F100-229A/B</t>
  </si>
  <si>
    <t>F101-102/A</t>
  </si>
  <si>
    <t>F103-100/101/102</t>
  </si>
  <si>
    <t>F107-101/400</t>
  </si>
  <si>
    <t>F108-100/A</t>
  </si>
  <si>
    <t>F108-201/A</t>
  </si>
  <si>
    <t>F110-100/B/C</t>
  </si>
  <si>
    <t>F110-129/B/D</t>
  </si>
  <si>
    <t>F113-100</t>
  </si>
  <si>
    <t>F117-100/200</t>
  </si>
  <si>
    <t>F118-100</t>
  </si>
  <si>
    <t>F118-101/A</t>
  </si>
  <si>
    <t>F119-100</t>
  </si>
  <si>
    <t>F137-100</t>
  </si>
  <si>
    <t>F138-100</t>
  </si>
  <si>
    <t>F139-100</t>
  </si>
  <si>
    <t>F404-400</t>
  </si>
  <si>
    <t>F404-F1D2</t>
  </si>
  <si>
    <t>J85-5</t>
  </si>
  <si>
    <t>J85-005H/L/M/P/R/S</t>
  </si>
  <si>
    <t>J85-017A</t>
  </si>
  <si>
    <t>J85-021B</t>
  </si>
  <si>
    <t>T53-013B</t>
  </si>
  <si>
    <t>T53-703</t>
  </si>
  <si>
    <t>T56-15</t>
  </si>
  <si>
    <t>T56-001A</t>
  </si>
  <si>
    <t>T56-7</t>
  </si>
  <si>
    <t>T56-007B</t>
  </si>
  <si>
    <t>T56-009B/C/D/E</t>
  </si>
  <si>
    <t>T700-701C/D</t>
  </si>
  <si>
    <t>Primary U.S. Government Agency/Category</t>
  </si>
  <si>
    <t>Creation of new technologies or product improvements</t>
  </si>
  <si>
    <t>Access to suppliers or reduced lead times</t>
  </si>
  <si>
    <t>There are many federal and state government programs and services available to assist your organization to better compete in the global marketplace.  If your organization would like more information regarding these government programs, select the specific areas of interest below.  The Commerce Department will follow-up with your organization regarding your selections.</t>
  </si>
  <si>
    <t>Market Expansion/Business Growth</t>
  </si>
  <si>
    <t>Product Design</t>
  </si>
  <si>
    <t>Design for Assembly</t>
  </si>
  <si>
    <t>Prototyping</t>
  </si>
  <si>
    <t>Design for Manufacturability</t>
  </si>
  <si>
    <t>Quality Management and Control</t>
  </si>
  <si>
    <t>Energy and Environmentally Conscious Manufacturing</t>
  </si>
  <si>
    <t>Small Business Innovation Research (SBIR) and Small Business Technology Transfer (STTR) contracts</t>
  </si>
  <si>
    <t>Export Assistance</t>
  </si>
  <si>
    <t>Supply Chain Optimization</t>
  </si>
  <si>
    <t>Export Licensing (ITAR/EAR)</t>
  </si>
  <si>
    <t>Technology Acceleration</t>
  </si>
  <si>
    <t>Government Procurement Guidelines</t>
  </si>
  <si>
    <t>Vendor/Material Sourcing</t>
  </si>
  <si>
    <t>Continuous Improvement/Lean Manufacturing</t>
  </si>
  <si>
    <t>Current Air Force and Other USG Contract</t>
  </si>
  <si>
    <t>Current Air Force Contract Only</t>
  </si>
  <si>
    <t>Current Other USG Contract Only</t>
  </si>
  <si>
    <t xml:space="preserve">Past Air Force and Other USG Contract </t>
  </si>
  <si>
    <t>Past Air Force Contract Only</t>
  </si>
  <si>
    <t>Past Other USG Contract Only</t>
  </si>
  <si>
    <t>Provide(d) Indirectly to Air Force and Other USG</t>
  </si>
  <si>
    <t>Provide(d) Indirectly Only to Air Force</t>
  </si>
  <si>
    <t>Support of Other USG Agency</t>
  </si>
  <si>
    <t>Not Interested</t>
  </si>
  <si>
    <t>Interested in Starting</t>
  </si>
  <si>
    <t>Current Direct</t>
  </si>
  <si>
    <t>Past Direct</t>
  </si>
  <si>
    <t>Current Indirect</t>
  </si>
  <si>
    <t>Past Indirect</t>
  </si>
  <si>
    <t>Support of 
Air Force</t>
  </si>
  <si>
    <t>If yes, pick one product/service for which you would most like to see controls reduced:</t>
  </si>
  <si>
    <t>If yes, pick one product/service for which you would most like to see controls increased:</t>
  </si>
  <si>
    <t>Mini-Multiple Threat Emitter System (mini-MUTES)</t>
  </si>
  <si>
    <t xml:space="preserve">From the list of select U.S. Government programs provided below, identify each program your location has directly or indirectly supported in the past four years, indicating whether your support is for the initial build of the platform (acquisition) or for ongoing support, maintenance, and repairs (sustainment).  Then select your location's top five product/services provided for each program supported.  
The FSC drop-down list is based on your responses to Section 3.  If your product does not appear in the drop-down, ensure that you have indicated in Section 3 that your location provides the product. 
If you participate in a USG program that is not listed below, you may enter it manually at the bottom of this page (entries 150-169).  In these cases, identify the relevant agency in the 'U.S. Government Agency' column and then identify the program name in the 'Program Name' column. </t>
  </si>
  <si>
    <t>Missiles</t>
  </si>
  <si>
    <t>You may use the following links to jump directly to additional agencies/categories:</t>
  </si>
  <si>
    <t>Key Supplier 
(from Section 4a-4b)</t>
  </si>
  <si>
    <t>FSG of Input Disrupted</t>
  </si>
  <si>
    <r>
      <t xml:space="preserve">FSC of Input Disrupted
</t>
    </r>
    <r>
      <rPr>
        <sz val="8"/>
        <color theme="1"/>
        <rFont val="Arial"/>
        <family val="2"/>
      </rPr>
      <t>(select FSG first)</t>
    </r>
  </si>
  <si>
    <t>Identify the top 5 parts that are most likely to disrupt your operations</t>
  </si>
  <si>
    <t>Part Number or NIIN</t>
  </si>
  <si>
    <t>FSG of Part</t>
  </si>
  <si>
    <r>
      <t xml:space="preserve">FSC of Part
</t>
    </r>
    <r>
      <rPr>
        <sz val="8"/>
        <color theme="1"/>
        <rFont val="Arial"/>
        <family val="2"/>
      </rPr>
      <t>(select FSG first)</t>
    </r>
  </si>
  <si>
    <t>Explain Vulnerability/Concern</t>
  </si>
  <si>
    <t>Who Paid for the Development of the Part?</t>
  </si>
  <si>
    <t>This Organization</t>
  </si>
  <si>
    <t>WhoPaid</t>
  </si>
  <si>
    <t>USG</t>
  </si>
  <si>
    <t>USG and Others</t>
  </si>
  <si>
    <t>For which products are you most concerned about encountering counterfeits?</t>
  </si>
  <si>
    <t>FSG of Item of Concern</t>
  </si>
  <si>
    <r>
      <t xml:space="preserve">FSC of Item of Concern
</t>
    </r>
    <r>
      <rPr>
        <sz val="8"/>
        <color theme="1"/>
        <rFont val="Arial"/>
        <family val="2"/>
      </rPr>
      <t>(select FSG first)</t>
    </r>
  </si>
  <si>
    <t>Very Critical</t>
  </si>
  <si>
    <t>Not at All Critical</t>
  </si>
  <si>
    <t>Somewhat Critical</t>
  </si>
  <si>
    <t>Fairly Critical</t>
  </si>
  <si>
    <t>Criticality</t>
  </si>
  <si>
    <t>Constant/Ongoing</t>
  </si>
  <si>
    <t>DMSMSFreq</t>
  </si>
  <si>
    <t>Multiple Times Per Year</t>
  </si>
  <si>
    <t>Once or Twice Per Year</t>
  </si>
  <si>
    <t>Less than Once Per Year</t>
  </si>
  <si>
    <t>Publicly Traded</t>
  </si>
  <si>
    <t>Privately Held</t>
  </si>
  <si>
    <t>PubPriv</t>
  </si>
  <si>
    <t>PrimSecOther</t>
  </si>
  <si>
    <t>CommDef</t>
  </si>
  <si>
    <t>Defense</t>
  </si>
  <si>
    <t>Commercial</t>
  </si>
  <si>
    <t>Description</t>
  </si>
  <si>
    <t>Group</t>
  </si>
  <si>
    <t>Class</t>
  </si>
  <si>
    <t>Full Title</t>
  </si>
  <si>
    <t>Group Title</t>
  </si>
  <si>
    <t xml:space="preserve">B </t>
  </si>
  <si>
    <t>D</t>
  </si>
  <si>
    <t>E</t>
  </si>
  <si>
    <t>F</t>
  </si>
  <si>
    <t>G</t>
  </si>
  <si>
    <t>H</t>
  </si>
  <si>
    <t>H1</t>
  </si>
  <si>
    <t xml:space="preserve">J </t>
  </si>
  <si>
    <t>K</t>
  </si>
  <si>
    <t>L</t>
  </si>
  <si>
    <t>M</t>
  </si>
  <si>
    <t>N</t>
  </si>
  <si>
    <t>P</t>
  </si>
  <si>
    <t xml:space="preserve">Q </t>
  </si>
  <si>
    <t xml:space="preserve">R </t>
  </si>
  <si>
    <t xml:space="preserve">S </t>
  </si>
  <si>
    <t xml:space="preserve">T </t>
  </si>
  <si>
    <t xml:space="preserve">U </t>
  </si>
  <si>
    <t xml:space="preserve">V </t>
  </si>
  <si>
    <t xml:space="preserve">W </t>
  </si>
  <si>
    <t xml:space="preserve">X </t>
  </si>
  <si>
    <t xml:space="preserve">Y </t>
  </si>
  <si>
    <t xml:space="preserve">Z </t>
  </si>
  <si>
    <t>10</t>
  </si>
  <si>
    <t>1005</t>
  </si>
  <si>
    <t>GUNS, THROUGH 30MM</t>
  </si>
  <si>
    <t>1010</t>
  </si>
  <si>
    <t>GUNS, OVER 30MM UP TO 75MM</t>
  </si>
  <si>
    <t>1015</t>
  </si>
  <si>
    <t>GUNS, 75MM THROUGH 125MM</t>
  </si>
  <si>
    <t>1020</t>
  </si>
  <si>
    <t>GUNS, OVER 125MM THROUGH 150MM</t>
  </si>
  <si>
    <t>1025</t>
  </si>
  <si>
    <t>GUNS, OVER 150MM THROUGH 200MM</t>
  </si>
  <si>
    <t>1030</t>
  </si>
  <si>
    <t>GUNS, OVER 200MM THROUGH 300MM</t>
  </si>
  <si>
    <t>1035</t>
  </si>
  <si>
    <t>GUNS, OVER 300MM</t>
  </si>
  <si>
    <t>1040</t>
  </si>
  <si>
    <t>CHEMICAL WEAPONS AND EQUIPMENT</t>
  </si>
  <si>
    <t>1045</t>
  </si>
  <si>
    <t>LAUNCHERS, TORPEDO AND DEPTH CHARGE</t>
  </si>
  <si>
    <t>1055</t>
  </si>
  <si>
    <t>LAUNCHERS, ROCKET AND PYROTECHNIC</t>
  </si>
  <si>
    <t>1070</t>
  </si>
  <si>
    <t>NETS AND BOOMS, ORDNANCE</t>
  </si>
  <si>
    <t>1075</t>
  </si>
  <si>
    <t>DEGAUSSING AND MINE SWEEPING EQUIPMENT</t>
  </si>
  <si>
    <t>1080</t>
  </si>
  <si>
    <t>CAMOUFLAGE AND DECEPTION EQUIPMENT</t>
  </si>
  <si>
    <t>1090</t>
  </si>
  <si>
    <t>ASSEMBLIES INTERCHANGEABLE BETWEEN WEAPONS IN 2 OR MORE CLASSES</t>
  </si>
  <si>
    <t>1095</t>
  </si>
  <si>
    <t>MISCELLANEOUS WEAPONS</t>
  </si>
  <si>
    <t>11</t>
  </si>
  <si>
    <t>1105</t>
  </si>
  <si>
    <t>NUCLEAR BOMBS</t>
  </si>
  <si>
    <t>1110</t>
  </si>
  <si>
    <t>NUCLEAR PROJECTILE</t>
  </si>
  <si>
    <t>1115</t>
  </si>
  <si>
    <t>NUCLEAR WARHEADS AND WARHEAD SECTIONS</t>
  </si>
  <si>
    <t>1120</t>
  </si>
  <si>
    <t>NUCLEAR DEPTH CHARGES</t>
  </si>
  <si>
    <t>1125</t>
  </si>
  <si>
    <t>NUCLEAR DEMOLITION CHARGES</t>
  </si>
  <si>
    <t>1127</t>
  </si>
  <si>
    <t>NUCLEAR ROCKET</t>
  </si>
  <si>
    <t>1130</t>
  </si>
  <si>
    <t>CONVERSION KITS, NUCLEAR ORDNANCE</t>
  </si>
  <si>
    <t>1135</t>
  </si>
  <si>
    <t>FUZING AND FIRING DEVICES, NUCLEAR ORDNANCE</t>
  </si>
  <si>
    <t>1140</t>
  </si>
  <si>
    <t>NUCLEAR COMPONENTS</t>
  </si>
  <si>
    <t>1145</t>
  </si>
  <si>
    <t>EXPLOSIVE AND PYROTECHNIC COMPONENTS, NUCLEAR ORDNANCE</t>
  </si>
  <si>
    <t>1190</t>
  </si>
  <si>
    <t>SPECIALIZED TEST AND HANDLING EQUIPMENT, NUCLEAR ORDNANCE</t>
  </si>
  <si>
    <t>1195</t>
  </si>
  <si>
    <t>MISCELLANEOUS NUCLEAR ORDNANCE</t>
  </si>
  <si>
    <t>12</t>
  </si>
  <si>
    <t>1210</t>
  </si>
  <si>
    <t>FIRE CONTROL DIRECTORS</t>
  </si>
  <si>
    <t>1220</t>
  </si>
  <si>
    <t>FIRE CONTROL COMPUTING SIGHTS AND DEVICES</t>
  </si>
  <si>
    <t>1230</t>
  </si>
  <si>
    <t>FIRE CONTROL SYSTEMS, COMPLETE</t>
  </si>
  <si>
    <t>1240</t>
  </si>
  <si>
    <t>OPTICAL SIGHTING AND RANGING EQUIPMENT</t>
  </si>
  <si>
    <t>1250</t>
  </si>
  <si>
    <t>FIRE CONTROL STABILIZING MECHANISMS</t>
  </si>
  <si>
    <t>1260</t>
  </si>
  <si>
    <t>FIRE CONTROL DESIGNATING AND INDICATING EQUIPMENT</t>
  </si>
  <si>
    <t>1265</t>
  </si>
  <si>
    <t>FIRE CONTROL TRANSMITTING AND RECEIVING EQUIPMENT, EXCEPT AIRBORNE</t>
  </si>
  <si>
    <t>1270</t>
  </si>
  <si>
    <t>AIRCRAFT GUNNERY FIRE CONTROL COMPONENTS</t>
  </si>
  <si>
    <t>1280</t>
  </si>
  <si>
    <t>AIRCRAFT BOMBING FIRE CONTROL COMPONENTS</t>
  </si>
  <si>
    <t>1285</t>
  </si>
  <si>
    <t>FIRE CONTROL RADAR EQUIPMENT, EXCEPT AIRBORNE</t>
  </si>
  <si>
    <t>1287</t>
  </si>
  <si>
    <t>FIRE CONTROL SONAR EQUIPMENT</t>
  </si>
  <si>
    <t>1290</t>
  </si>
  <si>
    <t>MISCELLANEOUS FIRE CONTROL EQUIPMENT</t>
  </si>
  <si>
    <t>13</t>
  </si>
  <si>
    <t>1305</t>
  </si>
  <si>
    <t>AMMUNITION, THROUGH 30MM</t>
  </si>
  <si>
    <t>1310</t>
  </si>
  <si>
    <t>AMMUNITION, OVER 30MM UP TO 75MM</t>
  </si>
  <si>
    <t>1315</t>
  </si>
  <si>
    <t>AMMUNITION, 75MM THROUGH 125MM</t>
  </si>
  <si>
    <t>1320</t>
  </si>
  <si>
    <t>AMMUNITION, OVER 125MM</t>
  </si>
  <si>
    <t>1325</t>
  </si>
  <si>
    <t>BOMBS</t>
  </si>
  <si>
    <t>1330</t>
  </si>
  <si>
    <t>GRENADES</t>
  </si>
  <si>
    <t>1336</t>
  </si>
  <si>
    <t>GUIDED MISSILE WARHEADS AND EXPLOSIVE COMPONENTS</t>
  </si>
  <si>
    <t>1337</t>
  </si>
  <si>
    <t>GUIDED MISSILE AND SPACE VEHICLE EXPLOSIVE PROPULSION UNITS, SOLID FUEL; AND COMPONENTS</t>
  </si>
  <si>
    <t>1338</t>
  </si>
  <si>
    <t>GUIDED MISSILE AND SPACE VEHICLE INERT PROPULSION UNITS, SOLID FUEL; AND COMPONENTS</t>
  </si>
  <si>
    <t>1340</t>
  </si>
  <si>
    <t>ROCKETS, ROCKET AMMUNITION AND ROCKET COMPONENTS</t>
  </si>
  <si>
    <t>1345</t>
  </si>
  <si>
    <t>LAND MINES</t>
  </si>
  <si>
    <t>1346</t>
  </si>
  <si>
    <t>REMOTE MUNITIONS</t>
  </si>
  <si>
    <t>1350</t>
  </si>
  <si>
    <t>UNDERWATER MINE AND COMPONENTS, INERT</t>
  </si>
  <si>
    <t>1351</t>
  </si>
  <si>
    <t>UNDERWATER MINES AND COMPONENTS, EXPLOSIVE</t>
  </si>
  <si>
    <t>1352</t>
  </si>
  <si>
    <t>UNDERWATER MINE DISPOSAL INERT DEVICE</t>
  </si>
  <si>
    <t>1353</t>
  </si>
  <si>
    <t>UNDERWATER MINE DISPOSAL EXPLOSIVE DEVICES</t>
  </si>
  <si>
    <t>1355</t>
  </si>
  <si>
    <t>TORPEDOS AND COMPONENTS, INERT</t>
  </si>
  <si>
    <t>1356</t>
  </si>
  <si>
    <t>TORPEDOS AND COMPONENTS, EXPLOSIVE</t>
  </si>
  <si>
    <t>1360</t>
  </si>
  <si>
    <t>DEPTH CHARGES AND COMPONENTS, INERT</t>
  </si>
  <si>
    <t>1361</t>
  </si>
  <si>
    <t>DEPTH CHARGES AND COMPONENTS, EXPLOSIVE</t>
  </si>
  <si>
    <t>1365</t>
  </si>
  <si>
    <t>MILITARY CHEMICAL AGENTS</t>
  </si>
  <si>
    <t>1367</t>
  </si>
  <si>
    <t>TACTICAL SETS, KITS, AND OUTFITS</t>
  </si>
  <si>
    <t>1370</t>
  </si>
  <si>
    <t>PYROTECHNICS</t>
  </si>
  <si>
    <t>1375</t>
  </si>
  <si>
    <t>DEMOLITION MATERIALS</t>
  </si>
  <si>
    <t>1376</t>
  </si>
  <si>
    <t>BULK EXPLOSIVES</t>
  </si>
  <si>
    <t>1377</t>
  </si>
  <si>
    <t>CARTRIDGE AND PROPELLANT ACTUATED DEVICES AND COMPONENTS</t>
  </si>
  <si>
    <t>1385</t>
  </si>
  <si>
    <t>SURFACE USE EXPLOSIVE ORDNANCE DISPOSAL TOOLS AND EQUIPMENT</t>
  </si>
  <si>
    <t>1386</t>
  </si>
  <si>
    <t>UNDERWATER USE EXPLOSIVE ORDNANCE DISPOSAL AND SWIMMER WEAPONS SYSTEMS TOOLS AND EQUIPMENT</t>
  </si>
  <si>
    <t>1390</t>
  </si>
  <si>
    <t>FUZES AND PRIMERS</t>
  </si>
  <si>
    <t>1395</t>
  </si>
  <si>
    <t>MISCELLANEOUS AMMUNITION</t>
  </si>
  <si>
    <t>1398</t>
  </si>
  <si>
    <t>SPECIALIZED AMMUNITION HANDLING AND SERVICING EQUIPMENT</t>
  </si>
  <si>
    <t>14</t>
  </si>
  <si>
    <t>1410</t>
  </si>
  <si>
    <t>GUIDED MISSILES</t>
  </si>
  <si>
    <t>1420</t>
  </si>
  <si>
    <t>GUIDED MISSILE COMPONENTS</t>
  </si>
  <si>
    <t>1425</t>
  </si>
  <si>
    <t>GUIDED MISSILE SYSTEMS, COMPLETE</t>
  </si>
  <si>
    <t>1427</t>
  </si>
  <si>
    <t>GUIDED MISSILE SUBSYSTEMS</t>
  </si>
  <si>
    <t>1430</t>
  </si>
  <si>
    <t>GUIDED MISSILE REMOTE CONTROL SYSTEMS</t>
  </si>
  <si>
    <t>1440</t>
  </si>
  <si>
    <t>LAUNCHERS, GUIDED MISSILE</t>
  </si>
  <si>
    <t>1450</t>
  </si>
  <si>
    <t>GUIDED MISSILE HANDLING AND SERVICING EQUIPMENT</t>
  </si>
  <si>
    <t>15</t>
  </si>
  <si>
    <t>1510</t>
  </si>
  <si>
    <t>AIRCRAFT, FIXED WING</t>
  </si>
  <si>
    <t>1520</t>
  </si>
  <si>
    <t>AIRCRAFT, ROTARY WING</t>
  </si>
  <si>
    <t>1540</t>
  </si>
  <si>
    <t>GLIDERS</t>
  </si>
  <si>
    <t>1550</t>
  </si>
  <si>
    <t>UNMANNED AIRCRAFT</t>
  </si>
  <si>
    <t>1555</t>
  </si>
  <si>
    <t>SPACE VEHICLES</t>
  </si>
  <si>
    <t>1560</t>
  </si>
  <si>
    <t>AIRFRAME STRUCTURAL COMPONENTS</t>
  </si>
  <si>
    <t>16</t>
  </si>
  <si>
    <t>1610</t>
  </si>
  <si>
    <t>AIRCRAFT PROPELLERS AND COMPONENTS</t>
  </si>
  <si>
    <t>1615</t>
  </si>
  <si>
    <t>HELICOPTER ROTOR BLADES, DRIVE MECHANISMS AND COMPONENTS</t>
  </si>
  <si>
    <t>1620</t>
  </si>
  <si>
    <t>AIRCRAFT LANDING GEAR COMPONENTS</t>
  </si>
  <si>
    <t>1630</t>
  </si>
  <si>
    <t>AIRCRAFT WHEEL AND BRAKE SYSTEMS</t>
  </si>
  <si>
    <t>1640</t>
  </si>
  <si>
    <t>AIRCRAFT CONTROL CABLE PRODUCTS</t>
  </si>
  <si>
    <t>1650</t>
  </si>
  <si>
    <t>AIRCRAFT HYDRAULIC, VACUUM, AND DE-ICING SYSTEM COMPONENTS</t>
  </si>
  <si>
    <t>1660</t>
  </si>
  <si>
    <t>AIRCRAFT AIR CONDITIONING, HEATING, AND PRESSURIZING EQUIPMENT</t>
  </si>
  <si>
    <t>1670</t>
  </si>
  <si>
    <t>PARACHUTES; AERIAL PICK UP, DELIVERY, RECOVERY SYSTEMS; AND CARGO TIE DOWN EQUIPMENT</t>
  </si>
  <si>
    <t>1675</t>
  </si>
  <si>
    <t xml:space="preserve"> SPACE VEHICLE COMPONENTS</t>
  </si>
  <si>
    <t>1677</t>
  </si>
  <si>
    <t>SPACE VEHICLE REMOTE CONTROL SYSTEMS</t>
  </si>
  <si>
    <t>1680</t>
  </si>
  <si>
    <t>MISCELLANEOUS AIRCRAFT ACCESSORIES AND COMPONENTS</t>
  </si>
  <si>
    <t>17</t>
  </si>
  <si>
    <t>1710</t>
  </si>
  <si>
    <t>AIRCRAFT LANDING EQUIPMENT</t>
  </si>
  <si>
    <t>1720</t>
  </si>
  <si>
    <t>AIRCRAFT LAUNCHING EQUIPMENT</t>
  </si>
  <si>
    <t>1725</t>
  </si>
  <si>
    <t>SPACE VEHICLE LAUNCHERS</t>
  </si>
  <si>
    <t>1730</t>
  </si>
  <si>
    <t>AIRCRAFT GROUND SERVICING EQUIPMENT</t>
  </si>
  <si>
    <t>1735</t>
  </si>
  <si>
    <t>SPACE VEHICLE HANDLING AND SERVICING EQUIPMENT</t>
  </si>
  <si>
    <t>1740</t>
  </si>
  <si>
    <t>AIRFIELD SPECIALIZED TRUCKS AND TRAILERS</t>
  </si>
  <si>
    <t>19</t>
  </si>
  <si>
    <t>1905</t>
  </si>
  <si>
    <t>COMBAT SHIPS AND LANDING VESSELS</t>
  </si>
  <si>
    <t>1910</t>
  </si>
  <si>
    <t>TRANSPORT VESSELS, PASSENGER AND TROOP</t>
  </si>
  <si>
    <t>1915</t>
  </si>
  <si>
    <t>CARGO AND TANKER VESSELS</t>
  </si>
  <si>
    <t>1920</t>
  </si>
  <si>
    <t>FISHING VESSELS</t>
  </si>
  <si>
    <t>1925</t>
  </si>
  <si>
    <t>SPECIAL SERVICE VESSELS</t>
  </si>
  <si>
    <t>1930</t>
  </si>
  <si>
    <t>BARGES AND LIGHTERS, CARGO</t>
  </si>
  <si>
    <t>1935</t>
  </si>
  <si>
    <t>BARGES AND LIGHTERS, SPECIAL PURPOSE</t>
  </si>
  <si>
    <t>1940</t>
  </si>
  <si>
    <t>SMALL CRAFT</t>
  </si>
  <si>
    <t>1945</t>
  </si>
  <si>
    <t>PONTOONS AND FLOATING DOCKS</t>
  </si>
  <si>
    <t>1950</t>
  </si>
  <si>
    <t>FLOATING DRYDOCKS</t>
  </si>
  <si>
    <t>1955</t>
  </si>
  <si>
    <t>DREDGES</t>
  </si>
  <si>
    <t>1990</t>
  </si>
  <si>
    <t>MISCELLANEOUS VESSELS</t>
  </si>
  <si>
    <t>20</t>
  </si>
  <si>
    <t>2010</t>
  </si>
  <si>
    <t>SHIP AND BOAT PROPULSION COMPONENTS</t>
  </si>
  <si>
    <t>2020</t>
  </si>
  <si>
    <t>RIGGING AND RIGGING GEAR</t>
  </si>
  <si>
    <t>2030</t>
  </si>
  <si>
    <t>DECK MACHINERY</t>
  </si>
  <si>
    <t>2040</t>
  </si>
  <si>
    <t>MARINE HARDWARE AND HULL ITEMS</t>
  </si>
  <si>
    <t>2050</t>
  </si>
  <si>
    <t>BUOYS</t>
  </si>
  <si>
    <t>2060</t>
  </si>
  <si>
    <t>COMMERCIAL FISHING EQUIPMENT</t>
  </si>
  <si>
    <t>2090</t>
  </si>
  <si>
    <t>MISCELLANEOUS SHIP AND MARINE EQUIPMENT</t>
  </si>
  <si>
    <t>22</t>
  </si>
  <si>
    <t>2210</t>
  </si>
  <si>
    <t>LOCOMOTIVES</t>
  </si>
  <si>
    <t>2220</t>
  </si>
  <si>
    <t>RAIL CARS</t>
  </si>
  <si>
    <t>2230</t>
  </si>
  <si>
    <t>RIGHT-OF-WAY CONSTRUCTION AND MAINTENANCE EQUIPMENT, RAILROAD</t>
  </si>
  <si>
    <t>2240</t>
  </si>
  <si>
    <t>LOCOMOTIVE AND RAIL CAR ACCESSORIES AND COMPONENTS</t>
  </si>
  <si>
    <t>2250</t>
  </si>
  <si>
    <t>TRACK MATERIAL, RAILROAD</t>
  </si>
  <si>
    <t>23</t>
  </si>
  <si>
    <t>2305</t>
  </si>
  <si>
    <t>GROUND EFFECT VEHICLES</t>
  </si>
  <si>
    <t>2310</t>
  </si>
  <si>
    <t>PASSENGER MOTOR VEHICLES</t>
  </si>
  <si>
    <t>2320</t>
  </si>
  <si>
    <t>TRUCKS AND TRUCK TRACTORS, WHEELED</t>
  </si>
  <si>
    <t>2330</t>
  </si>
  <si>
    <t>TRAILERS</t>
  </si>
  <si>
    <t>2340</t>
  </si>
  <si>
    <t>MOTORCYCLES, MOTOR SCOOTERS, AND BICYCLES</t>
  </si>
  <si>
    <t>2350</t>
  </si>
  <si>
    <t>COMBAT, ASSAULT, AND TACTICAL VEHICLES, TRACKED</t>
  </si>
  <si>
    <t>2355</t>
  </si>
  <si>
    <t>COMBAT, ASSAULT, AND TACTICAL VEHICLES, WHEELED</t>
  </si>
  <si>
    <t>24</t>
  </si>
  <si>
    <t>2410</t>
  </si>
  <si>
    <t>TRACTOR, FULL TRACKED, LOW SPEED</t>
  </si>
  <si>
    <t>2420</t>
  </si>
  <si>
    <t>TRACTORS, WHEELED</t>
  </si>
  <si>
    <t>2430</t>
  </si>
  <si>
    <t>TRACTORS, FULL TRACKED, HIGH SPEED</t>
  </si>
  <si>
    <t>25</t>
  </si>
  <si>
    <t>2510</t>
  </si>
  <si>
    <t>VEHICULAR CAB, BODY, AND FRAME STRUCTURAL COMPONENTS</t>
  </si>
  <si>
    <t>2520</t>
  </si>
  <si>
    <t>VEHICULAR POWER TRANSMISSION COMPONENTS</t>
  </si>
  <si>
    <t>2530</t>
  </si>
  <si>
    <t>VEHICULAR BRAKE, STEERING, AXLE, WHEEL, AND TRACK COMPONENTS</t>
  </si>
  <si>
    <t>2540</t>
  </si>
  <si>
    <t>VEHICULAR FURNITURE AND ACCESSORIES</t>
  </si>
  <si>
    <t>2541</t>
  </si>
  <si>
    <t>WEAPONS SYSTEMS SPECIFIC VEHICULAR ACCESSORIES</t>
  </si>
  <si>
    <t>2590</t>
  </si>
  <si>
    <t>MISCELLANEOUS VEHICULAR COMPONENTS</t>
  </si>
  <si>
    <t>26</t>
  </si>
  <si>
    <t>2610</t>
  </si>
  <si>
    <t>TIRES AND TUBES, PNEUMATIC, EXCEPT AIRCRAFT</t>
  </si>
  <si>
    <t>2620</t>
  </si>
  <si>
    <t>TIRES AND TUBES, PNEUMATIC, AIRCRAFT</t>
  </si>
  <si>
    <t>2630</t>
  </si>
  <si>
    <t>TIRES, SOLID AND CUSHION</t>
  </si>
  <si>
    <t>2640</t>
  </si>
  <si>
    <t>TIRE REBUILDING AND TIRE AND TUBE REPAIR MATERIALS</t>
  </si>
  <si>
    <t>28</t>
  </si>
  <si>
    <t>2805</t>
  </si>
  <si>
    <t>GASOLINE RECIPROCATING ENGINES, EXCEPT AIRCRAFT; AND COMPONENTS</t>
  </si>
  <si>
    <t>2810</t>
  </si>
  <si>
    <t>GASOLINE RECIPROCATING ENGINES, AIRCRAFT PRIME MOVER; AND COMPONENTS</t>
  </si>
  <si>
    <t>2815</t>
  </si>
  <si>
    <t>DIESEL ENGINES AND COMPONENTS</t>
  </si>
  <si>
    <t>2820</t>
  </si>
  <si>
    <t>STEAM ENGINES, RECIPROCATING; AND COMPONENTS</t>
  </si>
  <si>
    <t>2825</t>
  </si>
  <si>
    <t>STEAM TURBINES AND COMPONENTS</t>
  </si>
  <si>
    <t>2830</t>
  </si>
  <si>
    <t>WATER TURBINES AND WATER WHEELS; AND COMPONENTS</t>
  </si>
  <si>
    <t>2835</t>
  </si>
  <si>
    <t>GAS TURBINES AND JET ENGINES; NON-AIRCRAFT PRIME MOVER, AIRCRAFT NON-PRIME MOVER, AND COMPONENTS</t>
  </si>
  <si>
    <t>2840</t>
  </si>
  <si>
    <t>GAS TURBINES AND JET ENGINES, AIRCRAFT, PRIME MOVING; AND COMPONENTS</t>
  </si>
  <si>
    <t>2845</t>
  </si>
  <si>
    <t>ROCKET ENGINES AND COMPONENTS</t>
  </si>
  <si>
    <t>2850</t>
  </si>
  <si>
    <t>GASOLINE ROTARY ENGINES AND COMPONENTS</t>
  </si>
  <si>
    <t>2895</t>
  </si>
  <si>
    <t>MISCELLANEOUS ENGINES AND COMPONENTS</t>
  </si>
  <si>
    <t>29</t>
  </si>
  <si>
    <t>2910</t>
  </si>
  <si>
    <t>ENGINE FUEL SYSTEM COMPONENTS, NONAIRCRAFT</t>
  </si>
  <si>
    <t>2915</t>
  </si>
  <si>
    <t>ENGINE FUEL SYSTEM COMPONENTS, AIRCRAFT AND MISSILE PRIME MOVERS</t>
  </si>
  <si>
    <t>2920</t>
  </si>
  <si>
    <t>ENGINE ELECTRICAL SYSTEM COMPONENTS, NONAIRCRAFT</t>
  </si>
  <si>
    <t>2925</t>
  </si>
  <si>
    <t>ENGINE ELECTRICAL SYSTEM COMPONENTS, AIRCRAFT PRIME MOVING</t>
  </si>
  <si>
    <t>2930</t>
  </si>
  <si>
    <t>ENGINE COOLING SYSTEM COMPONENTS, NONAIRCRAFT</t>
  </si>
  <si>
    <t>2935</t>
  </si>
  <si>
    <t>ENGINE SYSTEM COOLING COMPONENTS, AIRCRAFT PRIME MOVING</t>
  </si>
  <si>
    <t>2940</t>
  </si>
  <si>
    <t>ENGINE AIR AND OIL FILTERS, STRAINERS, AND CLEANERS, NONAIRCRAFT</t>
  </si>
  <si>
    <t>2945</t>
  </si>
  <si>
    <t>ENGINE AIR AND OIL FILTERS, CLEANERS, AIRCRAFT PRIME MOVING</t>
  </si>
  <si>
    <t>2950</t>
  </si>
  <si>
    <t>TURBOSUPERCHARGER AND COMPONENTS</t>
  </si>
  <si>
    <t>2990</t>
  </si>
  <si>
    <t>MISCELLANEOUS ENGINE ACCESSORIES, NONAIRCRAFT</t>
  </si>
  <si>
    <t>2995</t>
  </si>
  <si>
    <t>MISCELLANEOUS ENGINE ACCESSORIES, AIRCRAFT</t>
  </si>
  <si>
    <t>30</t>
  </si>
  <si>
    <t>3010</t>
  </si>
  <si>
    <t>TORQUE CONVERTERS AND SPEED CHANGERS</t>
  </si>
  <si>
    <t>3020</t>
  </si>
  <si>
    <t>GEARS, PULLEYS, SPROCKETS, AND TRANSMISSION CHAIN</t>
  </si>
  <si>
    <t>3030</t>
  </si>
  <si>
    <t>BELTING, DRIVE BELTS, FAN BELTS, AND ACCESSORIES</t>
  </si>
  <si>
    <t>3040</t>
  </si>
  <si>
    <t>MISCELLANEOUS POWER TRANSMISSION EQUIPMENT</t>
  </si>
  <si>
    <t>31</t>
  </si>
  <si>
    <t>3110</t>
  </si>
  <si>
    <t>BEARINGS, ANTIFRICTION, UNMOUNTED</t>
  </si>
  <si>
    <t>3120</t>
  </si>
  <si>
    <t>BEARINGS, PLAIN, UNMOUNTED</t>
  </si>
  <si>
    <t>3130</t>
  </si>
  <si>
    <t>BEARINGS, MOUNTED</t>
  </si>
  <si>
    <t>32</t>
  </si>
  <si>
    <t>3210</t>
  </si>
  <si>
    <t>SAWMILL AND PLANING MILL MACHINERY</t>
  </si>
  <si>
    <t>3220</t>
  </si>
  <si>
    <t>WOODWORKING MACHINES</t>
  </si>
  <si>
    <t>3230</t>
  </si>
  <si>
    <t>TOOLS AND ATTACHMENTS FOR WOODWORKING MACHINERY</t>
  </si>
  <si>
    <t>34</t>
  </si>
  <si>
    <t>3408</t>
  </si>
  <si>
    <t>MACHINING CENTERS AND WAY-TYPE MACHINES</t>
  </si>
  <si>
    <t>3410</t>
  </si>
  <si>
    <t>ELECTRICAL AND ULTRASONIC EROSION MACHINES</t>
  </si>
  <si>
    <t>3411</t>
  </si>
  <si>
    <t>BORING MACHINES</t>
  </si>
  <si>
    <t>3412</t>
  </si>
  <si>
    <t>BROACHING MACHINES</t>
  </si>
  <si>
    <t>3413</t>
  </si>
  <si>
    <t>DRILLING AND TAPPING MACHINES</t>
  </si>
  <si>
    <t>3414</t>
  </si>
  <si>
    <t>GEAR CUTTING AND FINISHING MACHINES</t>
  </si>
  <si>
    <t>3415</t>
  </si>
  <si>
    <t>GRINDING MACHINES</t>
  </si>
  <si>
    <t>3416</t>
  </si>
  <si>
    <t>LATHES</t>
  </si>
  <si>
    <t>3417</t>
  </si>
  <si>
    <t>MILLING MACHINES</t>
  </si>
  <si>
    <t>3418</t>
  </si>
  <si>
    <t>PLANERS AND SHAPERS</t>
  </si>
  <si>
    <t>3419</t>
  </si>
  <si>
    <t>MISCELLANEOUS MACHINE TOOLS</t>
  </si>
  <si>
    <t>3422</t>
  </si>
  <si>
    <t>ROLLING MILLS AND DRAWING MACHINES</t>
  </si>
  <si>
    <t>3424</t>
  </si>
  <si>
    <t>METAL HEAT TREATING AND NON-THERMAL TREATING EQUIPMENT</t>
  </si>
  <si>
    <t>3426</t>
  </si>
  <si>
    <t>METAL FINISHING EQUIPMENT</t>
  </si>
  <si>
    <t>3431</t>
  </si>
  <si>
    <t>ELECTRIC ARC WELDING EQUIPMENT</t>
  </si>
  <si>
    <t>3432</t>
  </si>
  <si>
    <t>ELECTRIC RESISTANCE WELDING EQUIPMENT</t>
  </si>
  <si>
    <t>3433</t>
  </si>
  <si>
    <t>GAS WELDING, HEAT CUTTING, AND METALIZING EQUIPMENT</t>
  </si>
  <si>
    <t>3436</t>
  </si>
  <si>
    <t>WELDING POSITIONERS AND MANIPULATORS</t>
  </si>
  <si>
    <t>3438</t>
  </si>
  <si>
    <t>MISCELLANEOUS WELDING EQUIPMENT</t>
  </si>
  <si>
    <t>3439</t>
  </si>
  <si>
    <t>MISCELLANEOUS WELDING, SOLDERING, AND BRAZING SUPPLIES AND ACCESSORIES</t>
  </si>
  <si>
    <t>3441</t>
  </si>
  <si>
    <t>BENDING AND FORMING MACHINES</t>
  </si>
  <si>
    <t>3442</t>
  </si>
  <si>
    <t>HYDRAULIC AND PNEUMATIC PRESSES, POWER DRIVEN</t>
  </si>
  <si>
    <t>3443</t>
  </si>
  <si>
    <t>MECHANICAL PRESSES, POWER DRIVEN</t>
  </si>
  <si>
    <t>3444</t>
  </si>
  <si>
    <t>MANUAL PRESSES</t>
  </si>
  <si>
    <t>3445</t>
  </si>
  <si>
    <t>PUNCHING AND SHEARING MACHINES</t>
  </si>
  <si>
    <t>3446</t>
  </si>
  <si>
    <t>FORGING MACHINERY AND HAMMERS</t>
  </si>
  <si>
    <t>3447</t>
  </si>
  <si>
    <t>WIRE AND METAL RIBBON FORMING MACHINES</t>
  </si>
  <si>
    <t>3448</t>
  </si>
  <si>
    <t>RIVETING MACHINES</t>
  </si>
  <si>
    <t>3449</t>
  </si>
  <si>
    <t>MISCELLANEOUS SECONDARY METAL FORMING AND CUTTING MACHINES</t>
  </si>
  <si>
    <t>3450</t>
  </si>
  <si>
    <t>MACHINE TOOLS, PORTABLE</t>
  </si>
  <si>
    <t>3455</t>
  </si>
  <si>
    <t>CUTTING TOOLS FOR MACHINE TOOLS</t>
  </si>
  <si>
    <t>3456</t>
  </si>
  <si>
    <t>CUTTING AND FORMING TOOLS FOR SECONDARY METALWORKING MACHINERY</t>
  </si>
  <si>
    <t>3460</t>
  </si>
  <si>
    <t>MACHINE TOOL ACCESSORIES</t>
  </si>
  <si>
    <t>3461</t>
  </si>
  <si>
    <t>ACCESSORIES FOR SECONDARY METALWORKING MACHINERY</t>
  </si>
  <si>
    <t>3465</t>
  </si>
  <si>
    <t>PRODUCTION JIGS, FIXTURES, AND TEMPLATES</t>
  </si>
  <si>
    <t>3470</t>
  </si>
  <si>
    <t>MACHINE SHOP SETS, KITS, AND OUTFITS</t>
  </si>
  <si>
    <t>35</t>
  </si>
  <si>
    <t>3510</t>
  </si>
  <si>
    <t>LAUNDRY AND DRY CLEANING EQUIPMENT</t>
  </si>
  <si>
    <t>3520</t>
  </si>
  <si>
    <t>SHOE REPAIRING EQUIPMENT</t>
  </si>
  <si>
    <t>3530</t>
  </si>
  <si>
    <t>INDUSTRIAL SEWING MACHINES AND MOBILE TEXTILE REPAIR SHOPS</t>
  </si>
  <si>
    <t>3540</t>
  </si>
  <si>
    <t>WRAPPING AND PACKAGING MACHINERY</t>
  </si>
  <si>
    <t>3550</t>
  </si>
  <si>
    <t>VENDING AND COIN OPERATED MACHINES</t>
  </si>
  <si>
    <t>3590</t>
  </si>
  <si>
    <t>MISCELLANEOUS SERVICE AND TRADE EQUIPMENT</t>
  </si>
  <si>
    <t>36</t>
  </si>
  <si>
    <t>3605</t>
  </si>
  <si>
    <t>FOOD PRODUCTS MACHINERY AND EQUIPMENT</t>
  </si>
  <si>
    <t>3610</t>
  </si>
  <si>
    <t>PRINTING, DUPLICATING, AND BOOKBINDING EQUIPMENT</t>
  </si>
  <si>
    <t>3611</t>
  </si>
  <si>
    <t>INDUSTRIAL MARKING MACHINES</t>
  </si>
  <si>
    <t>3615</t>
  </si>
  <si>
    <t>PULP AND PAPER INDUSTRIES MACHINERY</t>
  </si>
  <si>
    <t>3620</t>
  </si>
  <si>
    <t>RUBBER AND PLASTICS WORKING MACHINERY</t>
  </si>
  <si>
    <t>3625</t>
  </si>
  <si>
    <t>TEXTILE INDUSTRIES MACHINERY</t>
  </si>
  <si>
    <t>3630</t>
  </si>
  <si>
    <t>CLAY AND CONCRETE PRODUCTS INDUSTRIES MACHINERY</t>
  </si>
  <si>
    <t>3635</t>
  </si>
  <si>
    <t>CRYSTAL AND GLASS INDUSTRIES MACHINERY</t>
  </si>
  <si>
    <t>3640</t>
  </si>
  <si>
    <t>TOBACCO MANUFACTURING MACHINERY</t>
  </si>
  <si>
    <t>3645</t>
  </si>
  <si>
    <t>LEATHER TANNING AND LEATHER WORKING INDUSTRIES MACHINERY</t>
  </si>
  <si>
    <t>3650</t>
  </si>
  <si>
    <t>CHEMICAL AND PHARMACEUTICAL PRODUCTS MANUFACTURING MACHINERY</t>
  </si>
  <si>
    <t>3655</t>
  </si>
  <si>
    <t>GAS GENERATING AND DISPENSING SYSTEMS, FIXED OR MOBILE</t>
  </si>
  <si>
    <t>3660</t>
  </si>
  <si>
    <t>INDUSTRIAL SIZE REDUCTION MACHINERY</t>
  </si>
  <si>
    <t>3670</t>
  </si>
  <si>
    <t>SPECIALIZED SEMICONDUCTOR, MICROCIRCUIT, AND PRINTED CIRCUIT BOARD MANUFACTURING MACHINERY</t>
  </si>
  <si>
    <t>3680</t>
  </si>
  <si>
    <t>FOUNDRY MACHINERY, RELATED EQUIPMENT AND SUPPLIES</t>
  </si>
  <si>
    <t>3685</t>
  </si>
  <si>
    <t>SPECIALIZED METAL CONTAINER MANUFACTURING MACHINERY AND RELATED EQUIPMENT</t>
  </si>
  <si>
    <t>3690</t>
  </si>
  <si>
    <t>SPECIALIZED AMMUNITION AND ORDNANCE MACHINERY AND RELATED EQUIPMENT</t>
  </si>
  <si>
    <t>3693</t>
  </si>
  <si>
    <t>INDUSTRIAL ASSEMBLY MACHINES</t>
  </si>
  <si>
    <t>3694</t>
  </si>
  <si>
    <t>CLEAN WORK STATIONS, CONTROLLED ENVIRONMENT, AND RELATED EQUIPMENT</t>
  </si>
  <si>
    <t>3695</t>
  </si>
  <si>
    <t>MISCELLANEOUS SPECIAL INDUSTRY MACHINERY</t>
  </si>
  <si>
    <t>37</t>
  </si>
  <si>
    <t>3710</t>
  </si>
  <si>
    <t>SOIL PREPARATION EQUIPMENT</t>
  </si>
  <si>
    <t>3720</t>
  </si>
  <si>
    <t>HARVESTING EQUIPMENT</t>
  </si>
  <si>
    <t>3730</t>
  </si>
  <si>
    <t>DAIRY, POULTRY, AND LIVESTOCK EQUIPMENT</t>
  </si>
  <si>
    <t>3740</t>
  </si>
  <si>
    <t>PEST, DISEASE, AND FROST CONTROL EQUIPMENT</t>
  </si>
  <si>
    <t>3750</t>
  </si>
  <si>
    <t>GARDENING IMPLEMENTS AND TOOLS</t>
  </si>
  <si>
    <t>3770</t>
  </si>
  <si>
    <t>SADDLERY, HARNESS, WHIPS, AND RELATED ANIMAL FURNISHINGS</t>
  </si>
  <si>
    <t>38</t>
  </si>
  <si>
    <t>3805</t>
  </si>
  <si>
    <t>EARTH MOVING AND EXCAVATING EQUIPMENT</t>
  </si>
  <si>
    <t>3810</t>
  </si>
  <si>
    <t>CRANES AND CRANE-SHOVELS</t>
  </si>
  <si>
    <t>3815</t>
  </si>
  <si>
    <t>CRANE AND CRANE-SHOVEL ATTACHMENTS</t>
  </si>
  <si>
    <t>3820</t>
  </si>
  <si>
    <t>MINING, ROCK DRILLING, EARTH BORING, AND RELATED EQUIPMENT</t>
  </si>
  <si>
    <t>3825</t>
  </si>
  <si>
    <t>ROAD CLEARING, CLEANING, AND MARKING EQUIPMENT</t>
  </si>
  <si>
    <t>3830</t>
  </si>
  <si>
    <t>TRUCK AND TRACTOR ATTACHMENTS</t>
  </si>
  <si>
    <t>3835</t>
  </si>
  <si>
    <t>PETROLEUM PRODUCTION AND DISTRIBUTION EQUIPMENT</t>
  </si>
  <si>
    <t>3895</t>
  </si>
  <si>
    <t>MISCELLANEOUS CONSTRUCTION EQUIPMENT</t>
  </si>
  <si>
    <t>39</t>
  </si>
  <si>
    <t>3910</t>
  </si>
  <si>
    <t>CONVEYORS</t>
  </si>
  <si>
    <t>3915</t>
  </si>
  <si>
    <t>MATERIALS FEEDERS</t>
  </si>
  <si>
    <t>3920</t>
  </si>
  <si>
    <t>MATERIAL HANDLING EQUIPMENT, NONSELF-PROPELLED</t>
  </si>
  <si>
    <t>3930</t>
  </si>
  <si>
    <t>WAREHOUSE TRUCKS AND TRACTORS, SELF-PROPELLED</t>
  </si>
  <si>
    <t>3940</t>
  </si>
  <si>
    <t>BLOCKS, TACKLE, RIGGING, AND SLINGS</t>
  </si>
  <si>
    <t>3950</t>
  </si>
  <si>
    <t>WINCHES, HOISTS, CRANES, AND DERRICKS</t>
  </si>
  <si>
    <t>3960</t>
  </si>
  <si>
    <t>FREIGHT ELEVATORS</t>
  </si>
  <si>
    <t>3990</t>
  </si>
  <si>
    <t>MISCELLANEOUS MATERIALS HANDLING EQUIPMENT</t>
  </si>
  <si>
    <t>40</t>
  </si>
  <si>
    <t>4010</t>
  </si>
  <si>
    <t>CHAIN AND WIRE ROPE</t>
  </si>
  <si>
    <t>4020</t>
  </si>
  <si>
    <t>FIBER ROPE, CORDAGE, AND TWINE</t>
  </si>
  <si>
    <t>4030</t>
  </si>
  <si>
    <t>FITTINGS FOR ROPE, CABLE, AND CHAIN</t>
  </si>
  <si>
    <t>41</t>
  </si>
  <si>
    <t>4110</t>
  </si>
  <si>
    <t>REFRIGERATION EQUIPMENT</t>
  </si>
  <si>
    <t>4120</t>
  </si>
  <si>
    <t>AIR CONDITIONING EQUIPMENT</t>
  </si>
  <si>
    <t>4130</t>
  </si>
  <si>
    <t>REFRIGERATION AND AIR CONDITIONING COMPONENTS</t>
  </si>
  <si>
    <t>4140</t>
  </si>
  <si>
    <t>FANS, AIR CIRCULATORS, AND BLOWER EQUIPMENT</t>
  </si>
  <si>
    <t>4150</t>
  </si>
  <si>
    <t>VORTEX TUBES AND OTHER RELATED COOLING TUBES</t>
  </si>
  <si>
    <t>42</t>
  </si>
  <si>
    <t>4210</t>
  </si>
  <si>
    <t>FIRE FIGHTING EQUIPMENT</t>
  </si>
  <si>
    <t>4220</t>
  </si>
  <si>
    <t>MARINE LIFESAVING AND DIVING EQUIPMENT</t>
  </si>
  <si>
    <t>4230</t>
  </si>
  <si>
    <t>DECONTAMINATING AND IMPREGNATING EQUIPMENT</t>
  </si>
  <si>
    <t>4235</t>
  </si>
  <si>
    <t>HAZARDOUS MATERIAL SPILL CONTAINMENT AND CLEAN-UP EQUIPMENT AND MATERIAL</t>
  </si>
  <si>
    <t>4240</t>
  </si>
  <si>
    <t>SAFETY AND RESCUE EQUIPMENT</t>
  </si>
  <si>
    <t>4250</t>
  </si>
  <si>
    <t>RECYCLING AND RECLAMATION EQUIPMENT</t>
  </si>
  <si>
    <t>43</t>
  </si>
  <si>
    <t>4310</t>
  </si>
  <si>
    <t>COMPRESSORS AND VACUUM PUMPS</t>
  </si>
  <si>
    <t>4320</t>
  </si>
  <si>
    <t>POWER AND HAND PUMPS</t>
  </si>
  <si>
    <t>4330</t>
  </si>
  <si>
    <t>CENTRIFUGALS, SEPARATORS, AND PRESSURE AND VACUUM FILTERS</t>
  </si>
  <si>
    <t>44</t>
  </si>
  <si>
    <t>4410</t>
  </si>
  <si>
    <t>INDUSTRIAL BOILERS</t>
  </si>
  <si>
    <t>4420</t>
  </si>
  <si>
    <t>HEAT EXCHANGERS AND STEAM CONDENSERS</t>
  </si>
  <si>
    <t>4430</t>
  </si>
  <si>
    <t>INDUSTRIAL FURNACES, KILNS, LEHRS, AND OVENS</t>
  </si>
  <si>
    <t>4440</t>
  </si>
  <si>
    <t>DRIERS, DEHYDRATORS, AND ANHYDRATORS</t>
  </si>
  <si>
    <t>4460</t>
  </si>
  <si>
    <t>AIR PURIFICATION EQUIPMENT</t>
  </si>
  <si>
    <t>4470</t>
  </si>
  <si>
    <t>NUCLEAR REACTORS</t>
  </si>
  <si>
    <t>45</t>
  </si>
  <si>
    <t>4510</t>
  </si>
  <si>
    <t>PLUMBING FIXTURES AND ACCESSORIES</t>
  </si>
  <si>
    <t>4520</t>
  </si>
  <si>
    <t>SPACE AND WATER HEATING EQUIPMENT</t>
  </si>
  <si>
    <t>4530</t>
  </si>
  <si>
    <t>FUEL BURNING EQUIPMENT UNITS</t>
  </si>
  <si>
    <t>4540</t>
  </si>
  <si>
    <t>WASTE DISPOSAL EQUIPMENT</t>
  </si>
  <si>
    <t>46</t>
  </si>
  <si>
    <t>4610</t>
  </si>
  <si>
    <t>WATER PURIFICATION EQUIPMENT</t>
  </si>
  <si>
    <t>4620</t>
  </si>
  <si>
    <t>WATER DISTILLATION EQUIPMENT, MARINE AND INDUSTRIAL</t>
  </si>
  <si>
    <t>4630</t>
  </si>
  <si>
    <t>SEWAGE TREATMENT EQUIPMENT</t>
  </si>
  <si>
    <t>47</t>
  </si>
  <si>
    <t>4710</t>
  </si>
  <si>
    <t>PIPE, TUBE AND RIGID TUBING</t>
  </si>
  <si>
    <t>4720</t>
  </si>
  <si>
    <t>HOSE AND FLEXIBLE TUBING</t>
  </si>
  <si>
    <t>4730</t>
  </si>
  <si>
    <t>HOSE, PIPE, TUBE, LUBRICATION, AND RAILING FITTINGS</t>
  </si>
  <si>
    <t>48</t>
  </si>
  <si>
    <t>4810</t>
  </si>
  <si>
    <t>VALVES, POWERED</t>
  </si>
  <si>
    <t>4820</t>
  </si>
  <si>
    <t>VALVES, NONPOWERED</t>
  </si>
  <si>
    <t>49</t>
  </si>
  <si>
    <t>4910</t>
  </si>
  <si>
    <t>MOTOR VEHICLE MAINTENANCE AND REPAIR SHOP SPECIALIZED EQUIPMENT</t>
  </si>
  <si>
    <t>4920</t>
  </si>
  <si>
    <t>AIRCRAFT MAINTENANCE AND REPAIR SHOP SPECIALIZED EQUIPMENT</t>
  </si>
  <si>
    <t>4921</t>
  </si>
  <si>
    <t>TORPEDO MAINTENANCE, REPAIR, AND CHECKOUT SPECIALIZED EQUIPMENT</t>
  </si>
  <si>
    <t>4923</t>
  </si>
  <si>
    <t>DEPTH CHARGES AND UNDERWATER MINES MAINTENANCE, REPAIR, AND CHECKOUT SPECIALIZED EQUIPMEN</t>
  </si>
  <si>
    <t>4925</t>
  </si>
  <si>
    <t>AMMUNITION MAINTENANCE, REPAIR, AND CHECKOUT SPECIALIZED EQUIPMENT</t>
  </si>
  <si>
    <t>4927</t>
  </si>
  <si>
    <t>ROCKET MAINTENANCE, REPAIR AND CHECKOUT SPECIALIZED EQUIPMENT</t>
  </si>
  <si>
    <t>4930</t>
  </si>
  <si>
    <t>LUBRICATION AND FUEL DISPENSING EQUIPMENT</t>
  </si>
  <si>
    <t>4931</t>
  </si>
  <si>
    <t>FIRE CONTROL MAINTENANCE AND REPAIR SHOP SPECIALIZED EQUIPMENT</t>
  </si>
  <si>
    <t>4933</t>
  </si>
  <si>
    <t>WEAPONS MAINTENANCE AND REPAIR SHOP SPECIALIZED EQUIPMENT</t>
  </si>
  <si>
    <t>4935</t>
  </si>
  <si>
    <t>GUIDED MISSILE MAINTENANCE, REPAIR, AND CHECKOUT SPECIALIZED EQUIPMENT</t>
  </si>
  <si>
    <t>4940</t>
  </si>
  <si>
    <t>MISCELLANEOUS MAINTENANCE AND REPAIR SHOP SPECIALIZED EQUIPMENT</t>
  </si>
  <si>
    <t>4960</t>
  </si>
  <si>
    <t>SPACE VEHICLE MAINTENANCE, REPAIR, AND CHECKOUT SPECIALIZED EQUIPMENT</t>
  </si>
  <si>
    <t>4970</t>
  </si>
  <si>
    <t>MULTIPLE GUIDED WEAPONS, SPECIALIZED MAINTENANCE AND REPAIR SHOP EQUIPMENT</t>
  </si>
  <si>
    <t>51</t>
  </si>
  <si>
    <t>5110</t>
  </si>
  <si>
    <t>HAND TOOLS, EDGED, NONPOWERED</t>
  </si>
  <si>
    <t>5120</t>
  </si>
  <si>
    <t>HAND TOOLS, NONEDGED, NONPOWERED</t>
  </si>
  <si>
    <t>5130</t>
  </si>
  <si>
    <t>HAND TOOLS, POWER DRIVEN</t>
  </si>
  <si>
    <t>5133</t>
  </si>
  <si>
    <t>DRILL BITS, COUNTERBORES, AND COUNTERSINKS: HAND AND MACHINE</t>
  </si>
  <si>
    <t>5136</t>
  </si>
  <si>
    <t>TAPS, DIES, AND COLLETS; HAND AND MACHINE</t>
  </si>
  <si>
    <t>5140</t>
  </si>
  <si>
    <t>TOOL AND HARDWARE BOXES</t>
  </si>
  <si>
    <t>5180</t>
  </si>
  <si>
    <t>SETS, KITS, AND OUTFITS OF HAND TOOLS</t>
  </si>
  <si>
    <t>52</t>
  </si>
  <si>
    <t>5210</t>
  </si>
  <si>
    <t>MEASURING TOOLS, CRAFTSMEN'</t>
  </si>
  <si>
    <t>5220</t>
  </si>
  <si>
    <t>INSPECTION GAGES AND PRECISION LAYOUT TOOLS</t>
  </si>
  <si>
    <t>5280</t>
  </si>
  <si>
    <t>SETS, KITS, AND OUTFITS OF MEASURING TOOLS</t>
  </si>
  <si>
    <t>53</t>
  </si>
  <si>
    <t>5305</t>
  </si>
  <si>
    <t>SCREWS</t>
  </si>
  <si>
    <t>5306</t>
  </si>
  <si>
    <t>BOLTS</t>
  </si>
  <si>
    <t>5307</t>
  </si>
  <si>
    <t>STUDS</t>
  </si>
  <si>
    <t>5310</t>
  </si>
  <si>
    <t>NUTS AND WASHERS</t>
  </si>
  <si>
    <t>5315</t>
  </si>
  <si>
    <t>NAILS, MACHINE KEYS, AND PINS</t>
  </si>
  <si>
    <t>5320</t>
  </si>
  <si>
    <t>RIVETS</t>
  </si>
  <si>
    <t>5325</t>
  </si>
  <si>
    <t>FASTENING DEVICES</t>
  </si>
  <si>
    <t>5330</t>
  </si>
  <si>
    <t>PACKING AND GASKET MATERIALS</t>
  </si>
  <si>
    <t>5331</t>
  </si>
  <si>
    <t>O-RING</t>
  </si>
  <si>
    <t>5335</t>
  </si>
  <si>
    <t>METAL SCREENING</t>
  </si>
  <si>
    <t>5340</t>
  </si>
  <si>
    <t>HARDWARE, COMMERCIAL</t>
  </si>
  <si>
    <t>5341</t>
  </si>
  <si>
    <t>BRACKETS</t>
  </si>
  <si>
    <t>5342</t>
  </si>
  <si>
    <t>HARDWARE, WEAPON SYSTEM</t>
  </si>
  <si>
    <t>5345</t>
  </si>
  <si>
    <t>DISKS AND STONES, ABRASIVE</t>
  </si>
  <si>
    <t>5350</t>
  </si>
  <si>
    <t>ABRASIVE MATERIALS</t>
  </si>
  <si>
    <t>5355</t>
  </si>
  <si>
    <t>KNOBS AND POINTERS</t>
  </si>
  <si>
    <t>5360</t>
  </si>
  <si>
    <t>COIL, FLAT, LEAF, AND WIRE SPRINGS</t>
  </si>
  <si>
    <t>5365</t>
  </si>
  <si>
    <t>BUSHINGS, RINGS, SHIMS, AND SPACERS</t>
  </si>
  <si>
    <t>54</t>
  </si>
  <si>
    <t>5410</t>
  </si>
  <si>
    <t>PREFABRICATED AND PORTABLE BUILDINGS</t>
  </si>
  <si>
    <t>5411</t>
  </si>
  <si>
    <t>RIGID WALL SHELTERS</t>
  </si>
  <si>
    <t>5419</t>
  </si>
  <si>
    <t>COLLECTIVE MODULAR SUPPORT SYSTEM</t>
  </si>
  <si>
    <t>5420</t>
  </si>
  <si>
    <t>BRIDGES, FIXED AND FLOATING</t>
  </si>
  <si>
    <t>5430</t>
  </si>
  <si>
    <t>STORAGE TANKS</t>
  </si>
  <si>
    <t>5440</t>
  </si>
  <si>
    <t>SCAFFOLDING EQUIPMENT AND CONCRETE FORMS</t>
  </si>
  <si>
    <t>5445</t>
  </si>
  <si>
    <t>PREFABRICATED TOWER STRUCTURES</t>
  </si>
  <si>
    <t>5450</t>
  </si>
  <si>
    <t>MISCELLANEOUS PREFABRICATED STRUCTURES</t>
  </si>
  <si>
    <t>55</t>
  </si>
  <si>
    <t>5510</t>
  </si>
  <si>
    <t>LUMBER AND RELATED BASIC WOOD MATERIALS</t>
  </si>
  <si>
    <t>5520</t>
  </si>
  <si>
    <t>MILLWORK</t>
  </si>
  <si>
    <t>5530</t>
  </si>
  <si>
    <t>PLYWOOD AND VENEER</t>
  </si>
  <si>
    <t>56</t>
  </si>
  <si>
    <t>5610</t>
  </si>
  <si>
    <t>MINERAL CONSTRUCTION MATERIALS, BULK</t>
  </si>
  <si>
    <t>5620</t>
  </si>
  <si>
    <t>TILE, BRICK AND BLOCK</t>
  </si>
  <si>
    <t>5630</t>
  </si>
  <si>
    <t>PIPE AND CONDUIT, NONMETALLIC</t>
  </si>
  <si>
    <t>5640</t>
  </si>
  <si>
    <t>WALLBOARD, BUILDING PAPER, AND THERMAL INSULATION MATERIALS</t>
  </si>
  <si>
    <t>5650</t>
  </si>
  <si>
    <t>ROOFING AND SIDING MATERIALS</t>
  </si>
  <si>
    <t>5660</t>
  </si>
  <si>
    <t>FENCING, FENCES, GATES AND COMPONENTS</t>
  </si>
  <si>
    <t>5670</t>
  </si>
  <si>
    <t>BUILDING COMPONENTS, PREFABRICATED</t>
  </si>
  <si>
    <t>5675</t>
  </si>
  <si>
    <t>NONWOOD CONSTRUCTION LUMBER AND RELATED MATERIALS</t>
  </si>
  <si>
    <t>5680</t>
  </si>
  <si>
    <t>MISCELLANEOUS CONSTRUCTION MATERIALS</t>
  </si>
  <si>
    <t>58</t>
  </si>
  <si>
    <t>5805</t>
  </si>
  <si>
    <t>TELEPHONE AND TELEGRAPH EQUIPMENT</t>
  </si>
  <si>
    <t>5810</t>
  </si>
  <si>
    <t>COMMUNICATIONS SECURITY EQUIPMENT AND COMPONENTS</t>
  </si>
  <si>
    <t>5811</t>
  </si>
  <si>
    <t>OTHER CRYPTOLOGIC EQUIPMENT AND COMPONENTS</t>
  </si>
  <si>
    <t>5815</t>
  </si>
  <si>
    <t>TELETYPE AND FACSIMILE EQUIPMENT</t>
  </si>
  <si>
    <t>5820</t>
  </si>
  <si>
    <t>RADIO AND TELEVISION COMMUNICATION EQUIPMENT, EXCEPT AIRBORNE</t>
  </si>
  <si>
    <t>5821</t>
  </si>
  <si>
    <t>RADIO AND TELEVISION COMMUNICATION EQUIPMENT, AIRBORNE</t>
  </si>
  <si>
    <t>5825</t>
  </si>
  <si>
    <t>RADIO NAVIGATION EQUIPMENT, EXCEPT AIRBORNE</t>
  </si>
  <si>
    <t>5826</t>
  </si>
  <si>
    <t>RADIO NAVIGATION EQUIPMENT, AIRBORNE</t>
  </si>
  <si>
    <t>5830</t>
  </si>
  <si>
    <t>INTERCOMMUNICATION AND PUBLIC ADDRESS SYSTEMS, EXCEPT AIRBORNE</t>
  </si>
  <si>
    <t>5831</t>
  </si>
  <si>
    <t>INTERCOMMUNICATION AND PUBLIC ADDRESS SYSTEMS, AIRBORNE</t>
  </si>
  <si>
    <t>5835</t>
  </si>
  <si>
    <t>SOUND RECORDING AND REPRODUCING EQUIPMENT</t>
  </si>
  <si>
    <t>5836</t>
  </si>
  <si>
    <t>VIDEO RECORDING AND REPRODUCING EQUIPMENT</t>
  </si>
  <si>
    <t>5840</t>
  </si>
  <si>
    <t>RADAR EQUIPMENT, EXCEPT AIRBORNE</t>
  </si>
  <si>
    <t>5841</t>
  </si>
  <si>
    <t>RADAR EQUIPMENT, AIRBORNE</t>
  </si>
  <si>
    <t>5845</t>
  </si>
  <si>
    <t>UNDERWATER SOUND EQUIPMENT</t>
  </si>
  <si>
    <t>5850</t>
  </si>
  <si>
    <t>VISIBLE AND INVISIBLE LIGHT COMMUNICATION EQUIPMENT</t>
  </si>
  <si>
    <t>5855</t>
  </si>
  <si>
    <t>NIGHT VISION EQUIPMENT, EMITTED AND REFLECTED RADIATION</t>
  </si>
  <si>
    <t>5860</t>
  </si>
  <si>
    <t>STIMULATED COHERENT RADIATION DEVICES, COMPONENTS, AND ACCESSORIES</t>
  </si>
  <si>
    <t>5865</t>
  </si>
  <si>
    <t>ELECTRONIC COUNTERMEASURES, COUNTER-COUNTERMEASURES AND QUICK REACTION CAPABILITY EQUIPMENT</t>
  </si>
  <si>
    <t>5895</t>
  </si>
  <si>
    <t>MISCELLANEOUS COMMUNICATION EQUIPMENT</t>
  </si>
  <si>
    <t>59</t>
  </si>
  <si>
    <t>5905</t>
  </si>
  <si>
    <t>RESISTORS</t>
  </si>
  <si>
    <t>5910</t>
  </si>
  <si>
    <t>CAPACITORS</t>
  </si>
  <si>
    <t>5915</t>
  </si>
  <si>
    <t>FILTERS AND NETWORKS</t>
  </si>
  <si>
    <t>5920</t>
  </si>
  <si>
    <t>FUSES, ARRESTORS, ABSORBERS, AND PROTECTORS</t>
  </si>
  <si>
    <t>5925</t>
  </si>
  <si>
    <t>CIRCUIT BREAKERS</t>
  </si>
  <si>
    <t>5930</t>
  </si>
  <si>
    <t>SWITCHES</t>
  </si>
  <si>
    <t>5935</t>
  </si>
  <si>
    <t>CONNECTORS, ELECTRICAL</t>
  </si>
  <si>
    <t>5940</t>
  </si>
  <si>
    <t>LUGS, TERMINALS, AND TERMINAL STRIPS</t>
  </si>
  <si>
    <t>5945</t>
  </si>
  <si>
    <t>RELAYS AND SOLENOIDS</t>
  </si>
  <si>
    <t>5950</t>
  </si>
  <si>
    <t>COILS AND TRANSFORMERS</t>
  </si>
  <si>
    <t>5955</t>
  </si>
  <si>
    <t>OSCILLATORS AND PIEZOELECTRIC CRYSTALS</t>
  </si>
  <si>
    <t>5960</t>
  </si>
  <si>
    <t>ELECTRON TUBES AND ASSOCIATED HARDWARE</t>
  </si>
  <si>
    <t>5961</t>
  </si>
  <si>
    <t>SEMICONDUCTOR DEVICES AND ASSOCIATED HARDWARE</t>
  </si>
  <si>
    <t>5962</t>
  </si>
  <si>
    <t>MICROCIRCUITS, ELECTRONIC</t>
  </si>
  <si>
    <t>5963</t>
  </si>
  <si>
    <t>ELECTRONIC MODULES</t>
  </si>
  <si>
    <t>5965</t>
  </si>
  <si>
    <t>HEADSETS, HANDSETS, MICROPHONES AND SPEAKERS</t>
  </si>
  <si>
    <t>5970</t>
  </si>
  <si>
    <t>ELECTRICAL INSULATORS AND INSULATING MATERIALS</t>
  </si>
  <si>
    <t>5975</t>
  </si>
  <si>
    <t>ELECTRICAL HARDWARE AND SUPPLIES</t>
  </si>
  <si>
    <t>5977</t>
  </si>
  <si>
    <t>ELECTRICAL CONTACT BRUSHES AND ELECTRODES</t>
  </si>
  <si>
    <t>5980</t>
  </si>
  <si>
    <t>OPTOELECTRONIC DEVICES AND ASSOCIATED HARDWARE</t>
  </si>
  <si>
    <t>5985</t>
  </si>
  <si>
    <t>ANTENNAS, WAVEGUIDES, AND RELATED EQUIPMENT</t>
  </si>
  <si>
    <t>5990</t>
  </si>
  <si>
    <t>SYNCHROS AND RESOLVERS</t>
  </si>
  <si>
    <t>5995</t>
  </si>
  <si>
    <t>CABLE, CORD, AND WIRE ASSEMBLIES: COMMUNICATION EQUIPMENT</t>
  </si>
  <si>
    <t>5996</t>
  </si>
  <si>
    <t>AMPLIFIERS</t>
  </si>
  <si>
    <t>5998</t>
  </si>
  <si>
    <t>ELECTRICAL AND ELECTRONIC ASSEMBLIES, BOARDS, CARDS, AND ASSOCIATED HARDWARE</t>
  </si>
  <si>
    <t>5999</t>
  </si>
  <si>
    <t>MISCELLANEOUS ELECTRICAL AND ELECTRONIC COMPONENTS</t>
  </si>
  <si>
    <t>60</t>
  </si>
  <si>
    <t>6010</t>
  </si>
  <si>
    <t>FIBER OPTIC CONDUCTORS</t>
  </si>
  <si>
    <t>6015</t>
  </si>
  <si>
    <t>FIBER OPTIC CABLES</t>
  </si>
  <si>
    <t>6020</t>
  </si>
  <si>
    <t>FIBER OPTIC CABLE ASSEMBLIES AND HARNESSES</t>
  </si>
  <si>
    <t>6021</t>
  </si>
  <si>
    <t>FIBER OPTIC SWITCHES</t>
  </si>
  <si>
    <t>6030</t>
  </si>
  <si>
    <t>FIBER OPTIC DEVICES</t>
  </si>
  <si>
    <t>6032</t>
  </si>
  <si>
    <t>FIBER OPTIC LIGHT SOURCES AND PHOTO DETECTORS</t>
  </si>
  <si>
    <t>6035</t>
  </si>
  <si>
    <t>FIBER OPTIC LIGHT TRANSFER AND IMAGE TRANSFER DEVICES</t>
  </si>
  <si>
    <t>6060</t>
  </si>
  <si>
    <t>FIBER OPTIC INTERCONNECTORS</t>
  </si>
  <si>
    <t>6070</t>
  </si>
  <si>
    <t>FIBER OPTIC ACCESSORIES AND SUPPLIES</t>
  </si>
  <si>
    <t>6080</t>
  </si>
  <si>
    <t>FIBER OPTIC KITS AND SETS</t>
  </si>
  <si>
    <t>6099</t>
  </si>
  <si>
    <t>MISCELLANEOUS FIBER OPTIC COMPONENTS</t>
  </si>
  <si>
    <t>61</t>
  </si>
  <si>
    <t>6105</t>
  </si>
  <si>
    <t>MOTORS, ELECTRICAL</t>
  </si>
  <si>
    <t>6110</t>
  </si>
  <si>
    <t>ELECTRICAL CONTROL EQUIPMENT</t>
  </si>
  <si>
    <t>6115</t>
  </si>
  <si>
    <t>GENERATORS AND GENERATOR SETS, ELECTRICAL</t>
  </si>
  <si>
    <t>6116</t>
  </si>
  <si>
    <t>FUEL CELL POWER UNITS, COMPONENTS, AND ACCESSORIES</t>
  </si>
  <si>
    <t>6117</t>
  </si>
  <si>
    <t>SOLAR ELECTRIC POWER SYSTEMS</t>
  </si>
  <si>
    <t>6120</t>
  </si>
  <si>
    <t>TRANSFORMERS: DISTRIBUTION AND POWER STATION</t>
  </si>
  <si>
    <t>6125</t>
  </si>
  <si>
    <t>CONVERTERS, ELECTRICAL, ROTATING</t>
  </si>
  <si>
    <t>6130</t>
  </si>
  <si>
    <t>CONVERTERS, ELECTRICAL, NONROTATING</t>
  </si>
  <si>
    <t>6135</t>
  </si>
  <si>
    <t>BATTERIES, NONRECHARGEABLE</t>
  </si>
  <si>
    <t>6140</t>
  </si>
  <si>
    <t>BATTERIES, RECHARGEABLE</t>
  </si>
  <si>
    <t>6145</t>
  </si>
  <si>
    <t>WIRE AND CABLE, ELECTRICAL</t>
  </si>
  <si>
    <t>6150</t>
  </si>
  <si>
    <t>MISCELLANEOUS ELECTRIC POWER AND DISTRIBUTION EQUIPMENT</t>
  </si>
  <si>
    <t>6160</t>
  </si>
  <si>
    <t>MISCELLANEOUS BATTERY RETAINING FIXTURES, LINERS AND ANCILLARY ITEMS</t>
  </si>
  <si>
    <t>62</t>
  </si>
  <si>
    <t>6210</t>
  </si>
  <si>
    <t>INDOOR AND OUTDOOR ELECTRIC LIGHTING FIXTURES</t>
  </si>
  <si>
    <t>6220</t>
  </si>
  <si>
    <t>ELECTRIC VEHICULAR LIGHTS AND FIXTURES</t>
  </si>
  <si>
    <t>6230</t>
  </si>
  <si>
    <t>ELECTRIC PORTABLE AND HAND LIGHTING EQUIPMENT</t>
  </si>
  <si>
    <t>6240</t>
  </si>
  <si>
    <t>ELECTRIC LAMPS</t>
  </si>
  <si>
    <t>6250</t>
  </si>
  <si>
    <t>BALLASTS, LAMPHOLDERS, AND STARTERS</t>
  </si>
  <si>
    <t>6260</t>
  </si>
  <si>
    <t>NONELECTRICAL LIGHTING FIXTURES</t>
  </si>
  <si>
    <t>63</t>
  </si>
  <si>
    <t>6310</t>
  </si>
  <si>
    <t>TRAFFIC AND TRANSIT SIGNAL SYSTEMS</t>
  </si>
  <si>
    <t>6320</t>
  </si>
  <si>
    <t>SHIPBOARD ALARM AND SIGNAL SYSTEMS</t>
  </si>
  <si>
    <t>6330</t>
  </si>
  <si>
    <t>RAILROAD SIGNAL AND WARNING DEVICES</t>
  </si>
  <si>
    <t>6340</t>
  </si>
  <si>
    <t>AIRCRAFT ALARM AND SIGNAL SYSTEMS</t>
  </si>
  <si>
    <t>6350</t>
  </si>
  <si>
    <t>MISCELLANEOUS ALARM, SIGNAL, AND SECURITY DETECTION SYSTEMS</t>
  </si>
  <si>
    <t>65</t>
  </si>
  <si>
    <t>6505</t>
  </si>
  <si>
    <t>DRUGS AND BIOLOGICALS</t>
  </si>
  <si>
    <t>6508</t>
  </si>
  <si>
    <t>MEDICATED COSMETICS AND TOILETRIES</t>
  </si>
  <si>
    <t>6509</t>
  </si>
  <si>
    <t>DRUGS AND BIOLOGICALS, VETERINARY USE</t>
  </si>
  <si>
    <t>6510</t>
  </si>
  <si>
    <t>SURGICAL DRESSING MATERIALS</t>
  </si>
  <si>
    <t>6515</t>
  </si>
  <si>
    <t>MEDICAL AND SURGICAL INSTRUMENTS, EQUIPMENT, AND SUPPLIES</t>
  </si>
  <si>
    <t>6520</t>
  </si>
  <si>
    <t>DENTAL INSTRUMENTS, EQUIPMENT, AND SUPPLIES</t>
  </si>
  <si>
    <t>6525</t>
  </si>
  <si>
    <t>IMAGING EQUIPMENT AND SUPPLIES: MEDICAL, DENTAL, VETERINARY</t>
  </si>
  <si>
    <t>6530</t>
  </si>
  <si>
    <t>HOSPITAL FURNITURE, EQUIPMENT, UTENSILS, AND SUPPLIES</t>
  </si>
  <si>
    <t>6532</t>
  </si>
  <si>
    <t>HOSPITAL AND SURGICAL CLOTHING AND RELATED SPECIAL PURPOSE ITEMS</t>
  </si>
  <si>
    <t>6540</t>
  </si>
  <si>
    <t>OPHTHALMIC INSTRUMENTS, EQUIPMENT, AND SUPPLIES</t>
  </si>
  <si>
    <t>6545</t>
  </si>
  <si>
    <t>REPLENISHABLE FIELD MEDICAL SETS, KITS, AND OUTFITS</t>
  </si>
  <si>
    <t>6550</t>
  </si>
  <si>
    <t>IN VITRO DIAGNOSTIC SUBSTANCES, REAGENTS, TEST KITS AND SETS</t>
  </si>
  <si>
    <t>66</t>
  </si>
  <si>
    <t>6605</t>
  </si>
  <si>
    <t>NAVIGATIONAL INSTRUMENTS</t>
  </si>
  <si>
    <t>6610</t>
  </si>
  <si>
    <t>FLIGHT INSTRUMENTS</t>
  </si>
  <si>
    <t>6615</t>
  </si>
  <si>
    <t>AUTOMATIC PILOT MECHANISMS AND AIRBORNE GYRO COMPONENTS</t>
  </si>
  <si>
    <t>6620</t>
  </si>
  <si>
    <t>ENGINE INSTRUMENTS</t>
  </si>
  <si>
    <t>6625</t>
  </si>
  <si>
    <t>ELECTRICAL AND ELECTRONIC PROPERTIES MEASURING AND TESTING INSTRUMENTS</t>
  </si>
  <si>
    <t>6630</t>
  </si>
  <si>
    <t>CHEMICAL ANALYSIS INSTRUMENTS</t>
  </si>
  <si>
    <t>6635</t>
  </si>
  <si>
    <t>PHYSICAL PROPERTIES TESTING AND INSPECTION</t>
  </si>
  <si>
    <t>6636</t>
  </si>
  <si>
    <t>ENVIRONMENTAL CHAMBERS AND RELATED EQUIPMENT</t>
  </si>
  <si>
    <t>6640</t>
  </si>
  <si>
    <t>LABORATORY EQUIPMENT AND SUPPLIES</t>
  </si>
  <si>
    <t>6645</t>
  </si>
  <si>
    <t>TIME MEASURING INSTRUMENTS</t>
  </si>
  <si>
    <t>6650</t>
  </si>
  <si>
    <t>OPTICAL INSTRUMENTS, TEST EQUIPMENT, COMPONENTS AND ACCESSORIES</t>
  </si>
  <si>
    <t>6655</t>
  </si>
  <si>
    <t>GEOPHYSICAL INSTRUMENTS</t>
  </si>
  <si>
    <t>6660</t>
  </si>
  <si>
    <t>METEOROLOGICAL INSTRUMENTS AND APPARATUS</t>
  </si>
  <si>
    <t>6665</t>
  </si>
  <si>
    <t>HAZARD-DETECTING INSTRUMENTS AND APPARATUS</t>
  </si>
  <si>
    <t>6670</t>
  </si>
  <si>
    <t>SCALES AND BALANCES</t>
  </si>
  <si>
    <t>6675</t>
  </si>
  <si>
    <t>DRAFTING, SURVEYING, AND MAPPING INSTRUMENTS</t>
  </si>
  <si>
    <t>6680</t>
  </si>
  <si>
    <t>LIQUID AND GAS FLOW, LIQUID LEVEL, AND MECHANICAL MOTION MEASURING INSTRUMENTS</t>
  </si>
  <si>
    <t>6685</t>
  </si>
  <si>
    <t>PRESSURE, TEMPERATURE, AND HUMIDITY MEASURING AND CONTROLLING INSTRUMENTS</t>
  </si>
  <si>
    <t>6695</t>
  </si>
  <si>
    <t>COMBINATION AND MISCELLANEOUS INSTRUMENTS</t>
  </si>
  <si>
    <t>67</t>
  </si>
  <si>
    <t>6710</t>
  </si>
  <si>
    <t>CAMERAS, MOTION PICTURE</t>
  </si>
  <si>
    <t>6720</t>
  </si>
  <si>
    <t>CAMERAS, STILL PICTURE</t>
  </si>
  <si>
    <t>6730</t>
  </si>
  <si>
    <t>PHOTOGRAPHIC PROJECTION EQUIPMENT</t>
  </si>
  <si>
    <t>6740</t>
  </si>
  <si>
    <t>PHOTOGRAPHIC DEVELOPING AND FINISHING EQUIPMENT</t>
  </si>
  <si>
    <t>6750</t>
  </si>
  <si>
    <t>PHOTOGRAPHIC SUPPLIES</t>
  </si>
  <si>
    <t>6760</t>
  </si>
  <si>
    <t>PHOTOGRAPHIC EQUIPMENT AND ACCESSORIES</t>
  </si>
  <si>
    <t>6770</t>
  </si>
  <si>
    <t>FILM, PROCESSED</t>
  </si>
  <si>
    <t>6780</t>
  </si>
  <si>
    <t>PHOTOGRAPHIC SETS, KITS, AND OUTFITS</t>
  </si>
  <si>
    <t>68</t>
  </si>
  <si>
    <t>6810</t>
  </si>
  <si>
    <t>CHEMICALS</t>
  </si>
  <si>
    <t>6820</t>
  </si>
  <si>
    <t>DYES</t>
  </si>
  <si>
    <t>6830</t>
  </si>
  <si>
    <t>GASES: COMPRESSED AND LIQUEFIED</t>
  </si>
  <si>
    <t>6840</t>
  </si>
  <si>
    <t>PEST CONTROL AGENTS AND DISINFECTANTS</t>
  </si>
  <si>
    <t>6850</t>
  </si>
  <si>
    <t>MISCELLANEOUS CHEMICAL SPECIALTIES</t>
  </si>
  <si>
    <t>69</t>
  </si>
  <si>
    <t>6910</t>
  </si>
  <si>
    <t>TRAINING AIDS</t>
  </si>
  <si>
    <t>6920</t>
  </si>
  <si>
    <t>ARMAMENT TRAINING DEVICES</t>
  </si>
  <si>
    <t>6930</t>
  </si>
  <si>
    <t>OPERATION TRAINING DEVICES</t>
  </si>
  <si>
    <t>6940</t>
  </si>
  <si>
    <t>COMMUNICATION TRAINING DEVICES</t>
  </si>
  <si>
    <t>70</t>
  </si>
  <si>
    <t>7010</t>
  </si>
  <si>
    <t>INFORMATION TECHNOLOGY EQUIPMENT SYSTEM CONFIGURATION</t>
  </si>
  <si>
    <t>7020</t>
  </si>
  <si>
    <t>INFORMATION TECHNOLOGY CENTRAL PROCESSING UNIT (CPU, COMPUTER), ANALOG</t>
  </si>
  <si>
    <t>7021</t>
  </si>
  <si>
    <t>INFORMATION TECHNOLOGY CENTRAL PROCESSING UNIT (CPU, COMPUTER), DIGITAL</t>
  </si>
  <si>
    <t>7022</t>
  </si>
  <si>
    <t>INFORMATION TECHNOLOGY CENTRAL PROCESSING UNIT (CPU, COMPUTER), HYBRID</t>
  </si>
  <si>
    <t>7025</t>
  </si>
  <si>
    <t>INFORMATION TECHNOLOGY INPUT/OUTPUT AND STORAGE DEVICES</t>
  </si>
  <si>
    <t>7030</t>
  </si>
  <si>
    <t>INFORMATION TECHNOLOGY SOFTWARE</t>
  </si>
  <si>
    <t>7035</t>
  </si>
  <si>
    <t>INFORMATION TECHNOLOGY SUPPORT EQUIPMENT</t>
  </si>
  <si>
    <t>7040</t>
  </si>
  <si>
    <t>PUNCHED CARD EQUIPMENT</t>
  </si>
  <si>
    <t>7042</t>
  </si>
  <si>
    <t>MINI AND MICRO COMPUTER CONTROL DEVICES</t>
  </si>
  <si>
    <t>7045</t>
  </si>
  <si>
    <t>INFORMATION TECNOLOGY SUPPLIES</t>
  </si>
  <si>
    <t>7050</t>
  </si>
  <si>
    <t>INFORMATION TECHNOLOGY COMPONENTS</t>
  </si>
  <si>
    <t>71</t>
  </si>
  <si>
    <t>7105</t>
  </si>
  <si>
    <t>HOUSEHOLD FURNITURE</t>
  </si>
  <si>
    <t>7110</t>
  </si>
  <si>
    <t>OFFICE FURNITURE</t>
  </si>
  <si>
    <t>7125</t>
  </si>
  <si>
    <t>CABINETS, LOCKERS, BINS, AND SHELVING</t>
  </si>
  <si>
    <t>7195</t>
  </si>
  <si>
    <t>MISCELLANEOUS FURNITURE AND FIXTURES</t>
  </si>
  <si>
    <t>72</t>
  </si>
  <si>
    <t>7210</t>
  </si>
  <si>
    <t>HOUSEHOLD FURNISHINGS</t>
  </si>
  <si>
    <t>7220</t>
  </si>
  <si>
    <t>FLOOR COVERING</t>
  </si>
  <si>
    <t>7230</t>
  </si>
  <si>
    <t>DRAPERIES, AWNINGS, AND SHADES</t>
  </si>
  <si>
    <t>7240</t>
  </si>
  <si>
    <t>HOUSEHOLD AND COMMERCIAL UTILITY CONTAINERS</t>
  </si>
  <si>
    <t>7290</t>
  </si>
  <si>
    <t>MISCELLANEOUS HOUSEHOLD AND COMMERCIAL FURNISHINGS AND APPLIANCES</t>
  </si>
  <si>
    <t>73</t>
  </si>
  <si>
    <t>7310</t>
  </si>
  <si>
    <t>FOOD COOKING, BAKING, AND SERVING EQUIPMENT</t>
  </si>
  <si>
    <t>7320</t>
  </si>
  <si>
    <t>KITCHEN EQUIPMENT AND APPLIANCES</t>
  </si>
  <si>
    <t>7330</t>
  </si>
  <si>
    <t>KITCHEN HAND TOOLS AND UTENSILS</t>
  </si>
  <si>
    <t>7340</t>
  </si>
  <si>
    <t>CUTLERY AND FLATWARE</t>
  </si>
  <si>
    <t>7350</t>
  </si>
  <si>
    <t>TABLEWARE</t>
  </si>
  <si>
    <t>7360</t>
  </si>
  <si>
    <t>SETS, KITS, OUTFITS AND MODULES, FOOD PREPERATION AND SERVING</t>
  </si>
  <si>
    <t>74</t>
  </si>
  <si>
    <t>7420</t>
  </si>
  <si>
    <t>ACCOUNTING AND CALCULATING MACHINES</t>
  </si>
  <si>
    <t>7430</t>
  </si>
  <si>
    <t>TYPEWRITERS AND OFFICE TYPE COMPOSING MACHINES</t>
  </si>
  <si>
    <t>7435</t>
  </si>
  <si>
    <t>OFFICE INFORMATION SYSTEM EQUIPMENT</t>
  </si>
  <si>
    <t>7450</t>
  </si>
  <si>
    <t>OFFICE TYPE SOUND RECORDING AND REPRODUCING MACHINES</t>
  </si>
  <si>
    <t>7460</t>
  </si>
  <si>
    <t>VISIBLE RECORD EQUIPMENT</t>
  </si>
  <si>
    <t>7490</t>
  </si>
  <si>
    <t>MISCELLANEOUS OFFICE MACHINES</t>
  </si>
  <si>
    <t>75</t>
  </si>
  <si>
    <t>7510</t>
  </si>
  <si>
    <t>OFFICE SUPPLIES</t>
  </si>
  <si>
    <t>7520</t>
  </si>
  <si>
    <t>OFFICE DEVICES AND ACCESSORIES</t>
  </si>
  <si>
    <t>7530</t>
  </si>
  <si>
    <t>STATIONERY AND RECORD FORMS</t>
  </si>
  <si>
    <t>7540</t>
  </si>
  <si>
    <t>STANDARD FORMS</t>
  </si>
  <si>
    <t>76</t>
  </si>
  <si>
    <t>7610</t>
  </si>
  <si>
    <t>BOOKS AND PAMPHLETS</t>
  </si>
  <si>
    <t>7630</t>
  </si>
  <si>
    <t>NEWSPAPERS AND PERIODICALS</t>
  </si>
  <si>
    <t>7640</t>
  </si>
  <si>
    <t>MAPS, ATLASES, CHARTS, AND GLOBES</t>
  </si>
  <si>
    <t>7641</t>
  </si>
  <si>
    <t>AERONAUTICAL MAPS, CHARTS AND GEODETIC PRODUCTS</t>
  </si>
  <si>
    <t>7642</t>
  </si>
  <si>
    <t>HYDROGRAPHIC MAPS, CHARTS AND GEODETIC PRODUCTS</t>
  </si>
  <si>
    <t>7643</t>
  </si>
  <si>
    <t>TOPOGRAPHIC MAPS, CHARTS AND GEODETIC PRODUCTS</t>
  </si>
  <si>
    <t>7644</t>
  </si>
  <si>
    <t>DIGITAL MAPS, CHARTS AND GEODETIC PRODUCTS</t>
  </si>
  <si>
    <t>7650</t>
  </si>
  <si>
    <t>DRAWINGS AND SPECIFICATIONS</t>
  </si>
  <si>
    <t>7660</t>
  </si>
  <si>
    <t>SHEET AND BOOK MUSIC</t>
  </si>
  <si>
    <t>7670</t>
  </si>
  <si>
    <t>MICROFILM, PROCESSED</t>
  </si>
  <si>
    <t>7690</t>
  </si>
  <si>
    <t>MISCELLANEOUS PRINTED MATTER</t>
  </si>
  <si>
    <t>77</t>
  </si>
  <si>
    <t>7710</t>
  </si>
  <si>
    <t>MUSICAL INSTRUMENTS</t>
  </si>
  <si>
    <t>7720</t>
  </si>
  <si>
    <t>MUSICAL INSTRUMENT PARTS AND ACCESSORIES</t>
  </si>
  <si>
    <t>7730</t>
  </si>
  <si>
    <t>PHONOGRAPHS, RADIOS, AND TELEVISION SETS: HOME TYPE</t>
  </si>
  <si>
    <t>7735</t>
  </si>
  <si>
    <t>PARTS AND ACCESSORIES OF PHONOGRAPHS, RADIOS, AND TELEVISION SET: HOME TYPE</t>
  </si>
  <si>
    <t>7740</t>
  </si>
  <si>
    <t>PHONOGRAPH RECORDS</t>
  </si>
  <si>
    <t>78</t>
  </si>
  <si>
    <t>7810</t>
  </si>
  <si>
    <t>ATHLETIC AND SPORTING EQUIPMENT</t>
  </si>
  <si>
    <t>7820</t>
  </si>
  <si>
    <t>GAMES, TOYS, AND WHEELED GOODS</t>
  </si>
  <si>
    <t>7830</t>
  </si>
  <si>
    <t>RECREATIONAL AND GYMNASTIC EQUIPMENT</t>
  </si>
  <si>
    <t>79</t>
  </si>
  <si>
    <t>7910</t>
  </si>
  <si>
    <t>FLOOR POLISHERS AND VACUUM CLEANING EQUIPMENT</t>
  </si>
  <si>
    <t>7920</t>
  </si>
  <si>
    <t>BROOMS, BRUSHES, MOPS, AND SPONGES</t>
  </si>
  <si>
    <t>7930</t>
  </si>
  <si>
    <t>CLEANING AND POLISHING COMPOUNDS AND PREPARATIONS</t>
  </si>
  <si>
    <t>80</t>
  </si>
  <si>
    <t>8010</t>
  </si>
  <si>
    <t>PAINTS, DOPES, VARNISHES, AND RELATED PRODUCTS</t>
  </si>
  <si>
    <t>8020</t>
  </si>
  <si>
    <t>PAINT AND ARTISTS' BRUSHES</t>
  </si>
  <si>
    <t>8030</t>
  </si>
  <si>
    <t>PRESERVATIVE AND SEALING COMPOUNDS</t>
  </si>
  <si>
    <t>8040</t>
  </si>
  <si>
    <t>ADHESIVES</t>
  </si>
  <si>
    <t>81</t>
  </si>
  <si>
    <t>8105</t>
  </si>
  <si>
    <t>BAGS AND SACKS</t>
  </si>
  <si>
    <t>8110</t>
  </si>
  <si>
    <t>DRUMS AND CANS</t>
  </si>
  <si>
    <t>8115</t>
  </si>
  <si>
    <t>BOXES, CARTONS, AND CRATES</t>
  </si>
  <si>
    <t>8120</t>
  </si>
  <si>
    <t>COMMERCIAL AND INDUSTRIAL GAS CYLINDERS</t>
  </si>
  <si>
    <t>8125</t>
  </si>
  <si>
    <t>BOTTLES AND JARS</t>
  </si>
  <si>
    <t>8130</t>
  </si>
  <si>
    <t>REELS AND SPOOLS</t>
  </si>
  <si>
    <t>8135</t>
  </si>
  <si>
    <t>PACKAGING AND PACKING BULK MATERIALS</t>
  </si>
  <si>
    <t>8140</t>
  </si>
  <si>
    <t>AMMUNITION AND NUCLEAR ORDNANCE BOXES, PACKAGES AND SPECIAL CONTAINERS</t>
  </si>
  <si>
    <t>8145</t>
  </si>
  <si>
    <t>SPECIALIZED SHIPPING AND STORAGE CONTAINERS</t>
  </si>
  <si>
    <t>8150</t>
  </si>
  <si>
    <t>FREIGHT CONTAINERS</t>
  </si>
  <si>
    <t>83</t>
  </si>
  <si>
    <t>8305</t>
  </si>
  <si>
    <t>TEXTILE FABRICS</t>
  </si>
  <si>
    <t>8310</t>
  </si>
  <si>
    <t>YARN AND THREAD</t>
  </si>
  <si>
    <t>8315</t>
  </si>
  <si>
    <t>NOTIONS AND APPAREL FINDINGS</t>
  </si>
  <si>
    <t>8320</t>
  </si>
  <si>
    <t>PADDING AND STUFFING MATERIALS</t>
  </si>
  <si>
    <t>8325</t>
  </si>
  <si>
    <t>FUR MATERIALS</t>
  </si>
  <si>
    <t>8330</t>
  </si>
  <si>
    <t>LEATHER</t>
  </si>
  <si>
    <t>8335</t>
  </si>
  <si>
    <t>SHOE FINDINGS AND SOLING MATERIALS</t>
  </si>
  <si>
    <t>8340</t>
  </si>
  <si>
    <t>TENTS AND TARPAULINS</t>
  </si>
  <si>
    <t>8345</t>
  </si>
  <si>
    <t>FLAGS AND PENNANTS</t>
  </si>
  <si>
    <t>84</t>
  </si>
  <si>
    <t>8405</t>
  </si>
  <si>
    <t>OUTERWEAR, MEN'S</t>
  </si>
  <si>
    <t>8410</t>
  </si>
  <si>
    <t>OUTERWEAR, WOMEN'S</t>
  </si>
  <si>
    <t>8415</t>
  </si>
  <si>
    <t>CLOTHING, SPECIAL PURPOSE</t>
  </si>
  <si>
    <t>8420</t>
  </si>
  <si>
    <t>UNDERWEAR AND NIGHTWEAR, MEN'S</t>
  </si>
  <si>
    <t>8425</t>
  </si>
  <si>
    <t>UNDERWEAR AND NIGHTWEAR, WOMEN'S</t>
  </si>
  <si>
    <t>8430</t>
  </si>
  <si>
    <t>FOOTWEAR, MEN'S</t>
  </si>
  <si>
    <t>8435</t>
  </si>
  <si>
    <t>FOOTWEAR, WOMEN'S</t>
  </si>
  <si>
    <t>8440</t>
  </si>
  <si>
    <t>HOSIERY, HANDWEAR, AND CLOTHING ACCESSORIES, MEN'S</t>
  </si>
  <si>
    <t>8445</t>
  </si>
  <si>
    <t>HOSIERY, HANDWEAR, AND CLOTHING ACCESSORIES, WOMEN'S</t>
  </si>
  <si>
    <t>8450</t>
  </si>
  <si>
    <t>CHILDREN'S AND INFANTS' APPAREL AND ACCESSORIES</t>
  </si>
  <si>
    <t>8455</t>
  </si>
  <si>
    <t>BADGES AND INSIGNIA</t>
  </si>
  <si>
    <t>8457</t>
  </si>
  <si>
    <t>JEWELRY</t>
  </si>
  <si>
    <t>8460</t>
  </si>
  <si>
    <t>LUGGAGE</t>
  </si>
  <si>
    <t>8465</t>
  </si>
  <si>
    <t>INDIVIDUAL EQUIPMENT</t>
  </si>
  <si>
    <t>8470</t>
  </si>
  <si>
    <t>ARMOR, PERSONAL</t>
  </si>
  <si>
    <t>8475</t>
  </si>
  <si>
    <t>SPECIALIZED FLIGHT CLOTHING AND ACCESSORIES</t>
  </si>
  <si>
    <t>85</t>
  </si>
  <si>
    <t>8510</t>
  </si>
  <si>
    <t>PERFUMES, TOILET PREPARATIONS, AND POWDERS</t>
  </si>
  <si>
    <t>8520</t>
  </si>
  <si>
    <t>TOILET SOAP, SHAVING PREPARATIONS, AND DENTIFRICES</t>
  </si>
  <si>
    <t>8530</t>
  </si>
  <si>
    <t>PERSONAL TOILETRY ARTICLES</t>
  </si>
  <si>
    <t>8540</t>
  </si>
  <si>
    <t>TOILETRY PAPER PRODUCTS</t>
  </si>
  <si>
    <t>87</t>
  </si>
  <si>
    <t>8710</t>
  </si>
  <si>
    <t>FORAGE AND FEED</t>
  </si>
  <si>
    <t>8720</t>
  </si>
  <si>
    <t>FERTILIZERS</t>
  </si>
  <si>
    <t>8730</t>
  </si>
  <si>
    <t>SEEDS AND NURSERY STOCK</t>
  </si>
  <si>
    <t>88</t>
  </si>
  <si>
    <t>8810</t>
  </si>
  <si>
    <t>LIVE ANIMALS, RAISED FOR FOOD</t>
  </si>
  <si>
    <t>8820</t>
  </si>
  <si>
    <t>LIVE ANIMALS, NOT RAISED FOR FOOD</t>
  </si>
  <si>
    <t>89</t>
  </si>
  <si>
    <t>8905</t>
  </si>
  <si>
    <t>MEAT, POULTRY, AND FISH</t>
  </si>
  <si>
    <t>8910</t>
  </si>
  <si>
    <t>DAIRY FOODS AND EGGS</t>
  </si>
  <si>
    <t>8915</t>
  </si>
  <si>
    <t>FRUITS AND VEGETABLES</t>
  </si>
  <si>
    <t>8920</t>
  </si>
  <si>
    <t>BAKERY AND CEREAL PRODUCTS</t>
  </si>
  <si>
    <t>8925</t>
  </si>
  <si>
    <t>SUGAR, CONFECTIONERY, AND NUTS</t>
  </si>
  <si>
    <t>8930</t>
  </si>
  <si>
    <t>JAMS, JELLIES, AND PRESERVES</t>
  </si>
  <si>
    <t>8935</t>
  </si>
  <si>
    <t>SOUPS AND BOUILLONS</t>
  </si>
  <si>
    <t>8940</t>
  </si>
  <si>
    <t>SPECIAL DIETARY FOODS AND FOOD SPECIALTY PREPARATIONS</t>
  </si>
  <si>
    <t>8945</t>
  </si>
  <si>
    <t>FOOD, OILS AND FATS</t>
  </si>
  <si>
    <t>8950</t>
  </si>
  <si>
    <t>CONDIMENTS AND RELATED PRODUCTS</t>
  </si>
  <si>
    <t>8955</t>
  </si>
  <si>
    <t>COFFEE, TEA, AND COCOA</t>
  </si>
  <si>
    <t>8960</t>
  </si>
  <si>
    <t>BEVERAGES, NONALCOHOLIC</t>
  </si>
  <si>
    <t>8965</t>
  </si>
  <si>
    <t>BEVERAGES, ALCOHOLIC</t>
  </si>
  <si>
    <t>8970</t>
  </si>
  <si>
    <t>COMPOSITE FOOD PACKAGES</t>
  </si>
  <si>
    <t>8975</t>
  </si>
  <si>
    <t>TOBACCO PRODUCTS</t>
  </si>
  <si>
    <t>91</t>
  </si>
  <si>
    <t>9110</t>
  </si>
  <si>
    <t>FUELS, SOLID</t>
  </si>
  <si>
    <t>9130</t>
  </si>
  <si>
    <t>LIQUID PROPELLANTS AND FUELS, PETROLEUM BASE</t>
  </si>
  <si>
    <t>9135</t>
  </si>
  <si>
    <t>LIQUID PROPELLANT FUELS AND OXIDIZERS, CHEMICAL BASE</t>
  </si>
  <si>
    <t>9140</t>
  </si>
  <si>
    <t>FUEL OILS</t>
  </si>
  <si>
    <t>9150</t>
  </si>
  <si>
    <t>OILS AND GREASES: CUTTING, LUBRICATING, AND HYDRAULIC</t>
  </si>
  <si>
    <t>9160</t>
  </si>
  <si>
    <t>MISCELLANEOUS WAXES, OILS, AND FATS</t>
  </si>
  <si>
    <t>93</t>
  </si>
  <si>
    <t>9310</t>
  </si>
  <si>
    <t>PAPER AND PAPERBOARD</t>
  </si>
  <si>
    <t>9320</t>
  </si>
  <si>
    <t>RUBBER FABRICATED MATERIALS</t>
  </si>
  <si>
    <t>9330</t>
  </si>
  <si>
    <t>PLASTICS FABRICATED MATERIALS</t>
  </si>
  <si>
    <t>9340</t>
  </si>
  <si>
    <t>GLASS FABRICATED MATERIALS</t>
  </si>
  <si>
    <t>9350</t>
  </si>
  <si>
    <t>REFRACTORIES AND FIRE SURFACING MATERIALS</t>
  </si>
  <si>
    <t>9390</t>
  </si>
  <si>
    <t>MISCELLANEOUS FABRICATED NONMETALLIC MATERIALS</t>
  </si>
  <si>
    <t>94</t>
  </si>
  <si>
    <t>9410</t>
  </si>
  <si>
    <t>CRUDE GRADES OF PLANT MATERIALS</t>
  </si>
  <si>
    <t>9420</t>
  </si>
  <si>
    <t>FIBERS: VEGETABLE, ANIMAL, AND SYNTHETIC</t>
  </si>
  <si>
    <t>9430</t>
  </si>
  <si>
    <t>MISCELLANEOUS CRUDE ANIMAL PRODUCTS, INEDIBLE</t>
  </si>
  <si>
    <t>9440</t>
  </si>
  <si>
    <t>MISCELLANEOUS CRUDE AGRICULTURAL AND FORESTRY PRODUCTS</t>
  </si>
  <si>
    <t>9450</t>
  </si>
  <si>
    <t>NONMETALLIC SCRAP, EXCEPT TEXTILE</t>
  </si>
  <si>
    <t>9505</t>
  </si>
  <si>
    <t>WIRE, NONELECTRICAL</t>
  </si>
  <si>
    <t>95</t>
  </si>
  <si>
    <t>9510</t>
  </si>
  <si>
    <t>BARS AND RODS</t>
  </si>
  <si>
    <t>9515</t>
  </si>
  <si>
    <t>PLATE, SHEET, STRIP, FOIL, AND LEAF</t>
  </si>
  <si>
    <t>9520</t>
  </si>
  <si>
    <t>STRUCTURAL SHAPES</t>
  </si>
  <si>
    <t>9525</t>
  </si>
  <si>
    <t>WIRE, NONELECTRICAL, NONFERROUS BASE METAL</t>
  </si>
  <si>
    <t>9530</t>
  </si>
  <si>
    <t>BARS AND RODS, NONFERROUS BASE METAL</t>
  </si>
  <si>
    <t>9535</t>
  </si>
  <si>
    <t>PLATE, SHEET, STRIP, AND FOIL; NONFERROUS BASE METAL</t>
  </si>
  <si>
    <t>9540</t>
  </si>
  <si>
    <t>STRUCTURAL SHAPES, NONFERROUS BASE METAL</t>
  </si>
  <si>
    <t>9545</t>
  </si>
  <si>
    <t>PLATE, SHEET, STRIP, FOIL, AND WIRE: PRECIOUS METAL</t>
  </si>
  <si>
    <t>96</t>
  </si>
  <si>
    <t>9610</t>
  </si>
  <si>
    <t>ORES</t>
  </si>
  <si>
    <t>9620</t>
  </si>
  <si>
    <t>MINERALS, NATURAL AND SYNTHETIC</t>
  </si>
  <si>
    <t>9630</t>
  </si>
  <si>
    <t>ADDITIVE METAL MATERIALS</t>
  </si>
  <si>
    <t>9640</t>
  </si>
  <si>
    <t>IRON AND STEEL PRIMARY AND SEMIFINISHED PRODUCTS</t>
  </si>
  <si>
    <t>9650</t>
  </si>
  <si>
    <t>NONFERROUS BASE METAL REFINERY AND INTERMEDIATE FORMS</t>
  </si>
  <si>
    <t>9660</t>
  </si>
  <si>
    <t>PRECIOUS METALS PRIMARY FORMS</t>
  </si>
  <si>
    <t>9670</t>
  </si>
  <si>
    <t>IRON AND STEEL SCRAP</t>
  </si>
  <si>
    <t>9680</t>
  </si>
  <si>
    <t>NONFERROUS SCRAP</t>
  </si>
  <si>
    <t>99</t>
  </si>
  <si>
    <t>9905</t>
  </si>
  <si>
    <t>SIGNS, ADVERTISING DISPLAYS, AND IDENTIFICATION PLATES</t>
  </si>
  <si>
    <t>9915</t>
  </si>
  <si>
    <t>COLLECTORS' AND/OR HISTORICAL ITEMS</t>
  </si>
  <si>
    <t>9920</t>
  </si>
  <si>
    <t>SMOKERS' ARTICLES AND MATCHES</t>
  </si>
  <si>
    <t>9925</t>
  </si>
  <si>
    <t>ECCLESIASTICAL EQUIPMENT, FURNISHINGS, AND SUPPLIES</t>
  </si>
  <si>
    <t>9930</t>
  </si>
  <si>
    <t>MEMORIALS; CEMETERIAL AND MORTUARY EQUIPMENT AND SUPPLIES</t>
  </si>
  <si>
    <t>MISCELLANEOUS ITEMS</t>
  </si>
  <si>
    <t xml:space="preserve">A </t>
  </si>
  <si>
    <t>AA</t>
  </si>
  <si>
    <t>Agriculture</t>
  </si>
  <si>
    <t>AB</t>
  </si>
  <si>
    <t>Community Service/Development</t>
  </si>
  <si>
    <t>AC</t>
  </si>
  <si>
    <t>Defense Systems</t>
  </si>
  <si>
    <t>AD</t>
  </si>
  <si>
    <t>Defense Other</t>
  </si>
  <si>
    <t>AE</t>
  </si>
  <si>
    <t>Economic Growth</t>
  </si>
  <si>
    <t>AF</t>
  </si>
  <si>
    <t>Education</t>
  </si>
  <si>
    <t>AG</t>
  </si>
  <si>
    <t>AH</t>
  </si>
  <si>
    <t>Environmental Protection</t>
  </si>
  <si>
    <t>AJ</t>
  </si>
  <si>
    <t>General Science/Technology</t>
  </si>
  <si>
    <t>AK</t>
  </si>
  <si>
    <t>Housing</t>
  </si>
  <si>
    <t>AL</t>
  </si>
  <si>
    <t>Income Security</t>
  </si>
  <si>
    <t>AM</t>
  </si>
  <si>
    <t>International Affairs</t>
  </si>
  <si>
    <t>AN</t>
  </si>
  <si>
    <t>Medical: Biomedical</t>
  </si>
  <si>
    <t>AP</t>
  </si>
  <si>
    <t>Natural Resources</t>
  </si>
  <si>
    <t>AQ</t>
  </si>
  <si>
    <t>Social Services</t>
  </si>
  <si>
    <t>AR</t>
  </si>
  <si>
    <t>AS</t>
  </si>
  <si>
    <t>Modal Transportation (Motor Vehicles, Air, Rail, etc.)</t>
  </si>
  <si>
    <t>AT</t>
  </si>
  <si>
    <t>Other Transportation</t>
  </si>
  <si>
    <t>AV</t>
  </si>
  <si>
    <t>Mining</t>
  </si>
  <si>
    <t>AZ</t>
  </si>
  <si>
    <t>Other R&amp;D</t>
  </si>
  <si>
    <t>Special Studies and Analyses - Not R&amp;D</t>
  </si>
  <si>
    <t xml:space="preserve">C </t>
  </si>
  <si>
    <t>Architect and Engineering - Construction</t>
  </si>
  <si>
    <t xml:space="preserve">D </t>
  </si>
  <si>
    <t>Automatic Data Processing and Telecommunication</t>
  </si>
  <si>
    <t xml:space="preserve">E </t>
  </si>
  <si>
    <t>Purchase of Structures and Facilities</t>
  </si>
  <si>
    <t xml:space="preserve">F </t>
  </si>
  <si>
    <t>Natural Resources and Conservation</t>
  </si>
  <si>
    <t xml:space="preserve">G </t>
  </si>
  <si>
    <t xml:space="preserve">H </t>
  </si>
  <si>
    <t>Quality Control, Testing, and Inspection</t>
  </si>
  <si>
    <t>Quality Control</t>
  </si>
  <si>
    <t>H2</t>
  </si>
  <si>
    <t>Equipment and Materials Testing</t>
  </si>
  <si>
    <t>H3</t>
  </si>
  <si>
    <t>Inspection</t>
  </si>
  <si>
    <t>H9</t>
  </si>
  <si>
    <t>Other QC/Testing/Inspection</t>
  </si>
  <si>
    <t>J0</t>
  </si>
  <si>
    <t>Maintenance/Repair/Rebuild of Equipment</t>
  </si>
  <si>
    <t>J9</t>
  </si>
  <si>
    <t>Non-Nuclear Ship Repair</t>
  </si>
  <si>
    <t xml:space="preserve">K </t>
  </si>
  <si>
    <t>Modification of Equipment</t>
  </si>
  <si>
    <t xml:space="preserve">L </t>
  </si>
  <si>
    <t>Technical Representative</t>
  </si>
  <si>
    <t xml:space="preserve">M </t>
  </si>
  <si>
    <t>Operation of Government Owned Facilities</t>
  </si>
  <si>
    <t xml:space="preserve">N </t>
  </si>
  <si>
    <t>Installation of Equipment</t>
  </si>
  <si>
    <t>P1</t>
  </si>
  <si>
    <t>Salvage - Preparation and Disposal of Surplus Property</t>
  </si>
  <si>
    <t>P2</t>
  </si>
  <si>
    <t>Salvage - Aircraft</t>
  </si>
  <si>
    <t>P3</t>
  </si>
  <si>
    <t>Salvage - Marine Vessels</t>
  </si>
  <si>
    <t>P4</t>
  </si>
  <si>
    <t>P5</t>
  </si>
  <si>
    <t>Salvage - Demolition of Structures</t>
  </si>
  <si>
    <t>P9</t>
  </si>
  <si>
    <t>Salvage - Other</t>
  </si>
  <si>
    <t>Medical Services</t>
  </si>
  <si>
    <t>Professional, Administrative and Management Support</t>
  </si>
  <si>
    <t>Utilities and Housekeeping Services</t>
  </si>
  <si>
    <t>Photographic, Mapping, Printing, and Publications</t>
  </si>
  <si>
    <t>Education and Training</t>
  </si>
  <si>
    <t>Transportation, Travel and Relocation</t>
  </si>
  <si>
    <t>Lease or Rental of Equipment</t>
  </si>
  <si>
    <t>Lease or Rental of Facilities</t>
  </si>
  <si>
    <t>Construction of Structures and Facilities</t>
  </si>
  <si>
    <t>Maintenance, Repair or Alteration of Real Property</t>
  </si>
  <si>
    <t>PSCUnSort</t>
  </si>
  <si>
    <t>PSCSort</t>
  </si>
  <si>
    <t>This location does not have any additional key suppliers to identify</t>
  </si>
  <si>
    <t>Primary Part Number Acquired from Supplier</t>
  </si>
  <si>
    <t>Primary NIIN Acquired from Supplier</t>
  </si>
  <si>
    <t>Primary Part Number Sent to Customer</t>
  </si>
  <si>
    <t>SupplerUnSort</t>
  </si>
  <si>
    <t>SupplierSort</t>
  </si>
  <si>
    <t>Write-In</t>
  </si>
  <si>
    <t>ProgramUnSort</t>
  </si>
  <si>
    <t>ProgramSort</t>
  </si>
  <si>
    <t>Impingement</t>
  </si>
  <si>
    <t>Level</t>
  </si>
  <si>
    <t>YearType</t>
  </si>
  <si>
    <t>Calendar Year</t>
  </si>
  <si>
    <t>Fiscal Year</t>
  </si>
  <si>
    <t>Expiration Date: September 30,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</si>
</sst>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sz val="11"/>
      <color theme="1"/>
      <name val="Calibri"/>
      <family val="2"/>
      <scheme val="minor"/>
    </font>
    <font>
      <b/>
      <sz val="10"/>
      <color theme="0"/>
      <name val="Arial"/>
      <family val="2"/>
    </font>
    <font>
      <b/>
      <sz val="10"/>
      <color rgb="FFFF0000"/>
      <name val="Arial"/>
      <family val="2"/>
    </font>
    <font>
      <sz val="10"/>
      <color theme="1"/>
      <name val="Arial"/>
      <family val="2"/>
    </font>
    <font>
      <u/>
      <sz val="10"/>
      <color indexed="12"/>
      <name val="Arial"/>
      <family val="2"/>
    </font>
    <font>
      <b/>
      <sz val="10"/>
      <color theme="1"/>
      <name val="Arial"/>
      <family val="2"/>
    </font>
    <font>
      <i/>
      <sz val="10"/>
      <color theme="1"/>
      <name val="Arial"/>
      <family val="2"/>
    </font>
    <font>
      <b/>
      <sz val="10"/>
      <name val="Arial"/>
      <family val="2"/>
    </font>
    <font>
      <sz val="10"/>
      <name val="Arial"/>
      <family val="2"/>
    </font>
    <font>
      <u/>
      <sz val="10"/>
      <color rgb="FF0000FF"/>
      <name val="Arial"/>
      <family val="2"/>
    </font>
    <font>
      <sz val="8"/>
      <color theme="1"/>
      <name val="Arial"/>
      <family val="2"/>
    </font>
    <font>
      <b/>
      <sz val="11"/>
      <color theme="1"/>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1"/>
        <bgColor indexed="64"/>
      </patternFill>
    </fill>
    <fill>
      <patternFill patternType="solid">
        <fgColor theme="4"/>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7" tint="0.59999389629810485"/>
        <bgColor indexed="64"/>
      </patternFill>
    </fill>
  </fills>
  <borders count="16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34998626667073579"/>
      </left>
      <right/>
      <top style="thin">
        <color theme="0" tint="-0.34998626667073579"/>
      </top>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right/>
      <top style="medium">
        <color indexed="64"/>
      </top>
      <bottom style="thin">
        <color theme="0" tint="-0.34998626667073579"/>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theme="0" tint="-0.34998626667073579"/>
      </top>
      <bottom style="thin">
        <color theme="0" tint="-0.34998626667073579"/>
      </bottom>
      <diagonal/>
    </border>
    <border>
      <left style="medium">
        <color indexed="64"/>
      </left>
      <right/>
      <top/>
      <bottom style="thin">
        <color theme="0" tint="-0.34998626667073579"/>
      </bottom>
      <diagonal/>
    </border>
    <border>
      <left/>
      <right/>
      <top/>
      <bottom style="thin">
        <color theme="0" tint="-0.34998626667073579"/>
      </bottom>
      <diagonal/>
    </border>
    <border>
      <left style="medium">
        <color indexed="64"/>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indexed="64"/>
      </left>
      <right/>
      <top style="thin">
        <color indexed="64"/>
      </top>
      <bottom style="thin">
        <color indexed="64"/>
      </bottom>
      <diagonal/>
    </border>
    <border>
      <left style="thin">
        <color theme="0" tint="-0.34998626667073579"/>
      </left>
      <right style="thin">
        <color theme="0" tint="-0.34998626667073579"/>
      </right>
      <top/>
      <bottom style="thin">
        <color theme="0" tint="-0.34998626667073579"/>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indexed="64"/>
      </right>
      <top style="thin">
        <color theme="0" tint="-0.34998626667073579"/>
      </top>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theme="0" tint="-0.34998626667073579"/>
      </left>
      <right/>
      <top style="thin">
        <color theme="0" tint="-0.34998626667073579"/>
      </top>
      <bottom style="thin">
        <color indexed="64"/>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indexed="64"/>
      </left>
      <right style="medium">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right style="medium">
        <color indexed="64"/>
      </right>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indexed="64"/>
      </left>
      <right style="thin">
        <color theme="0" tint="-0.34998626667073579"/>
      </right>
      <top style="thin">
        <color theme="0" tint="-0.34998626667073579"/>
      </top>
      <bottom style="thin">
        <color theme="0" tint="-0.34998626667073579"/>
      </bottom>
      <diagonal/>
    </border>
    <border>
      <left/>
      <right/>
      <top/>
      <bottom style="thin">
        <color indexed="64"/>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right style="thin">
        <color indexed="64"/>
      </right>
      <top style="thin">
        <color theme="0" tint="-0.34998626667073579"/>
      </top>
      <bottom/>
      <diagonal/>
    </border>
    <border>
      <left/>
      <right style="thin">
        <color indexed="64"/>
      </right>
      <top/>
      <bottom style="medium">
        <color indexed="64"/>
      </bottom>
      <diagonal/>
    </border>
    <border>
      <left style="medium">
        <color indexed="64"/>
      </left>
      <right style="thin">
        <color theme="0" tint="-0.34998626667073579"/>
      </right>
      <top style="medium">
        <color indexed="64"/>
      </top>
      <bottom style="thin">
        <color indexed="64"/>
      </bottom>
      <diagonal/>
    </border>
    <border>
      <left style="medium">
        <color indexed="64"/>
      </left>
      <right style="thin">
        <color theme="0" tint="-0.34998626667073579"/>
      </right>
      <top style="thin">
        <color indexed="64"/>
      </top>
      <bottom style="thin">
        <color indexed="64"/>
      </bottom>
      <diagonal/>
    </border>
    <border>
      <left style="medium">
        <color indexed="64"/>
      </left>
      <right style="thin">
        <color theme="0" tint="-0.34998626667073579"/>
      </right>
      <top style="medium">
        <color indexed="64"/>
      </top>
      <bottom/>
      <diagonal/>
    </border>
    <border>
      <left style="thin">
        <color theme="0" tint="-0.34998626667073579"/>
      </left>
      <right style="medium">
        <color indexed="64"/>
      </right>
      <top style="medium">
        <color indexed="64"/>
      </top>
      <bottom/>
      <diagonal/>
    </border>
    <border>
      <left style="medium">
        <color indexed="64"/>
      </left>
      <right style="thin">
        <color theme="0" tint="-0.34998626667073579"/>
      </right>
      <top/>
      <bottom/>
      <diagonal/>
    </border>
    <border>
      <left style="medium">
        <color indexed="64"/>
      </left>
      <right style="thin">
        <color theme="0" tint="-0.34998626667073579"/>
      </right>
      <top/>
      <bottom style="medium">
        <color indexed="64"/>
      </bottom>
      <diagonal/>
    </border>
    <border>
      <left/>
      <right/>
      <top style="thin">
        <color theme="0" tint="-0.34998626667073579"/>
      </top>
      <bottom style="medium">
        <color indexed="64"/>
      </bottom>
      <diagonal/>
    </border>
    <border>
      <left style="thin">
        <color theme="0" tint="-0.34998626667073579"/>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style="medium">
        <color indexed="64"/>
      </bottom>
      <diagonal/>
    </border>
    <border>
      <left style="thin">
        <color theme="0" tint="-0.34998626667073579"/>
      </left>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theme="0" tint="-0.34998626667073579"/>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theme="0" tint="-0.34998626667073579"/>
      </right>
      <top/>
      <bottom style="thin">
        <color theme="0" tint="-0.34998626667073579"/>
      </bottom>
      <diagonal/>
    </border>
    <border>
      <left/>
      <right style="medium">
        <color indexed="64"/>
      </right>
      <top/>
      <bottom style="thin">
        <color theme="0" tint="-0.34998626667073579"/>
      </bottom>
      <diagonal/>
    </border>
    <border>
      <left style="thin">
        <color theme="0" tint="-0.34998626667073579"/>
      </left>
      <right style="thin">
        <color theme="0" tint="-0.34998626667073579"/>
      </right>
      <top/>
      <bottom style="thin">
        <color indexed="64"/>
      </bottom>
      <diagonal/>
    </border>
    <border>
      <left style="thin">
        <color theme="0" tint="-0.34998626667073579"/>
      </left>
      <right style="medium">
        <color indexed="64"/>
      </right>
      <top/>
      <bottom/>
      <diagonal/>
    </border>
    <border>
      <left/>
      <right style="thin">
        <color theme="0" tint="-0.34998626667073579"/>
      </right>
      <top/>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medium">
        <color indexed="64"/>
      </top>
      <bottom style="thin">
        <color indexed="64"/>
      </bottom>
      <diagonal/>
    </border>
    <border>
      <left/>
      <right style="thin">
        <color indexed="64"/>
      </right>
      <top style="thin">
        <color theme="0" tint="-0.34998626667073579"/>
      </top>
      <bottom style="medium">
        <color indexed="64"/>
      </bottom>
      <diagonal/>
    </border>
    <border>
      <left/>
      <right style="medium">
        <color indexed="64"/>
      </right>
      <top style="thin">
        <color theme="0" tint="-0.34998626667073579"/>
      </top>
      <bottom style="thin">
        <color theme="0" tint="-0.34998626667073579"/>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theme="0" tint="-0.34998626667073579"/>
      </bottom>
      <diagonal/>
    </border>
    <border>
      <left style="medium">
        <color indexed="64"/>
      </left>
      <right style="medium">
        <color indexed="64"/>
      </right>
      <top/>
      <bottom style="medium">
        <color indexed="64"/>
      </bottom>
      <diagonal/>
    </border>
    <border>
      <left style="thin">
        <color theme="0" tint="-0.34998626667073579"/>
      </left>
      <right/>
      <top style="medium">
        <color indexed="64"/>
      </top>
      <bottom style="thin">
        <color theme="0" tint="-0.34998626667073579"/>
      </bottom>
      <diagonal/>
    </border>
    <border>
      <left/>
      <right/>
      <top style="thin">
        <color theme="0" tint="-0.34998626667073579"/>
      </top>
      <bottom/>
      <diagonal/>
    </border>
    <border>
      <left style="thin">
        <color theme="0" tint="-0.34998626667073579"/>
      </left>
      <right/>
      <top style="medium">
        <color indexed="64"/>
      </top>
      <bottom style="medium">
        <color indexed="64"/>
      </bottom>
      <diagonal/>
    </border>
    <border>
      <left/>
      <right style="thin">
        <color indexed="64"/>
      </right>
      <top/>
      <bottom style="thin">
        <color theme="0" tint="-0.34998626667073579"/>
      </bottom>
      <diagonal/>
    </border>
    <border>
      <left style="thin">
        <color indexed="64"/>
      </left>
      <right/>
      <top style="thin">
        <color theme="0" tint="-0.34998626667073579"/>
      </top>
      <bottom/>
      <diagonal/>
    </border>
    <border>
      <left style="thin">
        <color theme="0" tint="-0.34998626667073579"/>
      </left>
      <right style="thin">
        <color theme="0" tint="-0.34998626667073579"/>
      </right>
      <top/>
      <bottom style="medium">
        <color indexed="64"/>
      </bottom>
      <diagonal/>
    </border>
    <border>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right style="thin">
        <color theme="0" tint="-0.34998626667073579"/>
      </right>
      <top style="medium">
        <color indexed="64"/>
      </top>
      <bottom style="medium">
        <color indexed="64"/>
      </bottom>
      <diagonal/>
    </border>
    <border>
      <left style="thin">
        <color theme="0" tint="-0.34998626667073579"/>
      </left>
      <right style="thin">
        <color indexed="64"/>
      </right>
      <top style="thin">
        <color theme="0" tint="-0.34998626667073579"/>
      </top>
      <bottom/>
      <diagonal/>
    </border>
    <border>
      <left style="thin">
        <color theme="0" tint="-0.34998626667073579"/>
      </left>
      <right style="thin">
        <color indexed="64"/>
      </right>
      <top/>
      <bottom style="thin">
        <color theme="0" tint="-0.34998626667073579"/>
      </bottom>
      <diagonal/>
    </border>
    <border>
      <left style="thin">
        <color theme="0" tint="-0.34998626667073579"/>
      </left>
      <right style="thin">
        <color indexed="64"/>
      </right>
      <top/>
      <bottom/>
      <diagonal/>
    </border>
    <border>
      <left style="thin">
        <color indexed="64"/>
      </left>
      <right style="thin">
        <color theme="0" tint="-0.34998626667073579"/>
      </right>
      <top style="thin">
        <color theme="0" tint="-0.34998626667073579"/>
      </top>
      <bottom/>
      <diagonal/>
    </border>
    <border>
      <left style="thin">
        <color indexed="64"/>
      </left>
      <right style="thin">
        <color theme="0" tint="-0.34998626667073579"/>
      </right>
      <top/>
      <bottom style="thin">
        <color theme="0" tint="-0.34998626667073579"/>
      </bottom>
      <diagonal/>
    </border>
    <border>
      <left style="thin">
        <color indexed="64"/>
      </left>
      <right style="thin">
        <color theme="0" tint="-0.34998626667073579"/>
      </right>
      <top/>
      <bottom/>
      <diagonal/>
    </border>
    <border>
      <left style="thin">
        <color theme="0" tint="-0.34998626667073579"/>
      </left>
      <right style="medium">
        <color indexed="64"/>
      </right>
      <top style="thin">
        <color theme="0" tint="-0.34998626667073579"/>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theme="0" tint="-0.34998626667073579"/>
      </bottom>
      <diagonal/>
    </border>
    <border>
      <left style="thin">
        <color theme="0" tint="-0.34998626667073579"/>
      </left>
      <right style="thin">
        <color indexed="64"/>
      </right>
      <top/>
      <bottom style="medium">
        <color indexed="64"/>
      </bottom>
      <diagonal/>
    </border>
    <border>
      <left/>
      <right style="thin">
        <color indexed="64"/>
      </right>
      <top/>
      <bottom style="thin">
        <color indexed="64"/>
      </bottom>
      <diagonal/>
    </border>
    <border>
      <left style="medium">
        <color indexed="64"/>
      </left>
      <right style="thin">
        <color theme="0" tint="-0.34998626667073579"/>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thin">
        <color indexed="64"/>
      </right>
      <top style="medium">
        <color indexed="64"/>
      </top>
      <bottom/>
      <diagonal/>
    </border>
    <border>
      <left style="thin">
        <color theme="0" tint="-0.34998626667073579"/>
      </left>
      <right/>
      <top/>
      <bottom style="thin">
        <color indexed="64"/>
      </bottom>
      <diagonal/>
    </border>
    <border>
      <left/>
      <right style="medium">
        <color indexed="64"/>
      </right>
      <top style="medium">
        <color indexed="64"/>
      </top>
      <bottom style="thin">
        <color indexed="64"/>
      </bottom>
      <diagonal/>
    </border>
    <border>
      <left/>
      <right style="thin">
        <color theme="0" tint="-0.34998626667073579"/>
      </right>
      <top/>
      <bottom style="thin">
        <color indexed="64"/>
      </bottom>
      <diagonal/>
    </border>
    <border>
      <left style="thin">
        <color indexed="64"/>
      </left>
      <right style="thin">
        <color indexed="64"/>
      </right>
      <top/>
      <bottom style="thin">
        <color indexed="64"/>
      </bottom>
      <diagonal/>
    </border>
    <border>
      <left style="thin">
        <color theme="0" tint="-0.34998626667073579"/>
      </left>
      <right/>
      <top style="medium">
        <color indexed="64"/>
      </top>
      <bottom style="thin">
        <color indexed="64"/>
      </bottom>
      <diagonal/>
    </border>
    <border>
      <left style="thin">
        <color theme="0" tint="-0.34998626667073579"/>
      </left>
      <right/>
      <top style="thin">
        <color indexed="64"/>
      </top>
      <bottom style="medium">
        <color indexed="64"/>
      </bottom>
      <diagonal/>
    </border>
    <border>
      <left style="thin">
        <color indexed="64"/>
      </left>
      <right style="medium">
        <color indexed="64"/>
      </right>
      <top style="medium">
        <color indexed="64"/>
      </top>
      <bottom/>
      <diagonal/>
    </border>
    <border>
      <left style="thin">
        <color theme="0" tint="-0.34998626667073579"/>
      </left>
      <right style="thin">
        <color indexed="64"/>
      </right>
      <top style="thin">
        <color theme="0" tint="-0.34998626667073579"/>
      </top>
      <bottom style="medium">
        <color indexed="64"/>
      </bottom>
      <diagonal/>
    </border>
    <border>
      <left style="thin">
        <color indexed="64"/>
      </left>
      <right/>
      <top style="thin">
        <color theme="0" tint="-0.34998626667073579"/>
      </top>
      <bottom style="thin">
        <color theme="0" tint="-0.34998626667073579"/>
      </bottom>
      <diagonal/>
    </border>
    <border>
      <left style="thin">
        <color indexed="64"/>
      </left>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thin">
        <color indexed="64"/>
      </left>
      <right style="medium">
        <color indexed="64"/>
      </right>
      <top/>
      <bottom/>
      <diagonal/>
    </border>
    <border>
      <left/>
      <right style="medium">
        <color indexed="64"/>
      </right>
      <top style="thin">
        <color theme="0" tint="-0.34998626667073579"/>
      </top>
      <bottom style="thin">
        <color indexed="64"/>
      </bottom>
      <diagonal/>
    </border>
    <border>
      <left/>
      <right/>
      <top style="thin">
        <color indexed="64"/>
      </top>
      <bottom/>
      <diagonal/>
    </border>
    <border>
      <left/>
      <right style="medium">
        <color indexed="64"/>
      </right>
      <top style="thin">
        <color indexed="64"/>
      </top>
      <bottom/>
      <diagonal/>
    </border>
    <border>
      <left style="thin">
        <color theme="0" tint="-0.34998626667073579"/>
      </left>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theme="0" tint="-0.34998626667073579"/>
      </left>
      <right/>
      <top style="thin">
        <color indexed="64"/>
      </top>
      <bottom style="thin">
        <color indexed="64"/>
      </bottom>
      <diagonal/>
    </border>
    <border>
      <left/>
      <right style="thin">
        <color theme="0" tint="-0.34998626667073579"/>
      </right>
      <top style="medium">
        <color indexed="64"/>
      </top>
      <bottom/>
      <diagonal/>
    </border>
    <border>
      <left style="thin">
        <color indexed="64"/>
      </left>
      <right style="thin">
        <color indexed="64"/>
      </right>
      <top style="thin">
        <color theme="0" tint="-0.34998626667073579"/>
      </top>
      <bottom style="medium">
        <color indexed="64"/>
      </bottom>
      <diagonal/>
    </border>
    <border>
      <left/>
      <right style="thin">
        <color theme="0" tint="-0.34998626667073579"/>
      </right>
      <top style="medium">
        <color indexed="64"/>
      </top>
      <bottom style="thin">
        <color indexed="64"/>
      </bottom>
      <diagonal/>
    </border>
    <border>
      <left/>
      <right style="thin">
        <color indexed="64"/>
      </right>
      <top style="thin">
        <color indexed="64"/>
      </top>
      <bottom/>
      <diagonal/>
    </border>
    <border>
      <left/>
      <right style="thin">
        <color theme="0" tint="-0.34998626667073579"/>
      </right>
      <top style="thin">
        <color theme="0" tint="-0.34998626667073579"/>
      </top>
      <bottom style="medium">
        <color indexed="64"/>
      </bottom>
      <diagonal/>
    </border>
    <border>
      <left style="thin">
        <color indexed="64"/>
      </left>
      <right/>
      <top style="thin">
        <color theme="0" tint="-0.34998626667073579"/>
      </top>
      <bottom style="medium">
        <color indexed="64"/>
      </bottom>
      <diagonal/>
    </border>
    <border>
      <left style="thin">
        <color indexed="64"/>
      </left>
      <right/>
      <top/>
      <bottom style="thin">
        <color theme="0" tint="-0.34998626667073579"/>
      </bottom>
      <diagonal/>
    </border>
    <border>
      <left style="thin">
        <color theme="0" tint="-0.34998626667073579"/>
      </left>
      <right style="medium">
        <color indexed="64"/>
      </right>
      <top/>
      <bottom style="thin">
        <color indexed="64"/>
      </bottom>
      <diagonal/>
    </border>
    <border>
      <left style="medium">
        <color indexed="64"/>
      </left>
      <right style="thin">
        <color indexed="64"/>
      </right>
      <top style="thin">
        <color theme="0" tint="-0.34998626667073579"/>
      </top>
      <bottom style="thin">
        <color theme="0" tint="-0.34998626667073579"/>
      </bottom>
      <diagonal/>
    </border>
  </borders>
  <cellStyleXfs count="4">
    <xf numFmtId="0" fontId="0" fillId="0" borderId="0"/>
    <xf numFmtId="9" fontId="1" fillId="0" borderId="0" applyFont="0" applyFill="0" applyBorder="0" applyAlignment="0" applyProtection="0"/>
    <xf numFmtId="0" fontId="5" fillId="0" borderId="0" applyNumberFormat="0" applyFill="0" applyBorder="0" applyAlignment="0" applyProtection="0">
      <alignment vertical="top"/>
      <protection locked="0"/>
    </xf>
    <xf numFmtId="0" fontId="9" fillId="0" borderId="0"/>
  </cellStyleXfs>
  <cellXfs count="880">
    <xf numFmtId="0" fontId="0" fillId="0" borderId="0" xfId="0"/>
    <xf numFmtId="0" fontId="0" fillId="2" borderId="0" xfId="0" applyFill="1"/>
    <xf numFmtId="0" fontId="4" fillId="0" borderId="51" xfId="0" applyFont="1" applyBorder="1" applyAlignment="1">
      <alignment vertical="center"/>
    </xf>
    <xf numFmtId="0" fontId="4" fillId="2" borderId="0" xfId="0" applyFont="1" applyFill="1" applyBorder="1" applyAlignment="1">
      <alignment vertical="center"/>
    </xf>
    <xf numFmtId="0" fontId="4" fillId="2" borderId="12" xfId="0" applyFont="1" applyFill="1" applyBorder="1" applyAlignment="1">
      <alignment vertical="center"/>
    </xf>
    <xf numFmtId="0" fontId="4" fillId="2" borderId="11" xfId="0" applyFont="1" applyFill="1" applyBorder="1" applyAlignment="1">
      <alignment vertical="center"/>
    </xf>
    <xf numFmtId="0" fontId="4" fillId="2" borderId="22" xfId="0" applyFont="1" applyFill="1" applyBorder="1" applyAlignment="1">
      <alignment vertical="center"/>
    </xf>
    <xf numFmtId="0" fontId="4" fillId="2" borderId="81" xfId="0" applyFont="1" applyFill="1" applyBorder="1" applyAlignment="1">
      <alignment vertical="center"/>
    </xf>
    <xf numFmtId="0" fontId="4" fillId="0" borderId="74" xfId="0" applyFont="1" applyBorder="1" applyAlignment="1">
      <alignment vertical="center"/>
    </xf>
    <xf numFmtId="0" fontId="4" fillId="0" borderId="75" xfId="0" applyFont="1" applyBorder="1" applyAlignment="1">
      <alignment vertical="center"/>
    </xf>
    <xf numFmtId="0" fontId="4" fillId="0" borderId="105" xfId="0" applyFont="1" applyBorder="1" applyAlignment="1">
      <alignment horizontal="right" vertical="center"/>
    </xf>
    <xf numFmtId="0" fontId="2" fillId="5" borderId="106" xfId="0" applyFont="1" applyFill="1" applyBorder="1" applyAlignment="1">
      <alignment horizontal="center" vertical="center" wrapText="1"/>
    </xf>
    <xf numFmtId="0" fontId="4" fillId="0" borderId="107" xfId="0" applyFont="1" applyBorder="1" applyAlignment="1">
      <alignment horizontal="left" vertical="center" wrapText="1"/>
    </xf>
    <xf numFmtId="0" fontId="6" fillId="0" borderId="107" xfId="0" applyFont="1" applyBorder="1" applyAlignment="1">
      <alignment horizontal="center" vertical="center" wrapText="1"/>
    </xf>
    <xf numFmtId="0" fontId="4" fillId="2" borderId="53" xfId="0" applyFont="1" applyFill="1" applyBorder="1" applyAlignment="1">
      <alignment horizontal="center" vertical="center" wrapText="1"/>
    </xf>
    <xf numFmtId="0" fontId="4" fillId="2" borderId="124" xfId="0" applyFont="1" applyFill="1" applyBorder="1" applyAlignment="1">
      <alignment horizontal="center" vertical="center"/>
    </xf>
    <xf numFmtId="0" fontId="4" fillId="2" borderId="118" xfId="0" applyFont="1" applyFill="1" applyBorder="1" applyAlignment="1">
      <alignment horizontal="center" vertical="center"/>
    </xf>
    <xf numFmtId="0" fontId="4" fillId="0" borderId="21" xfId="0" applyFont="1" applyBorder="1" applyAlignment="1" applyProtection="1">
      <alignment horizontal="left" vertical="center" wrapText="1"/>
      <protection locked="0"/>
    </xf>
    <xf numFmtId="0" fontId="4" fillId="2" borderId="101" xfId="0" applyFont="1" applyFill="1" applyBorder="1" applyAlignment="1">
      <alignment horizontal="center" vertical="center"/>
    </xf>
    <xf numFmtId="0" fontId="4" fillId="2" borderId="14" xfId="0" applyFont="1" applyFill="1" applyBorder="1" applyAlignment="1">
      <alignment horizontal="center" vertical="center"/>
    </xf>
    <xf numFmtId="0" fontId="4" fillId="0" borderId="11" xfId="0" applyFont="1" applyBorder="1" applyAlignment="1">
      <alignment vertical="center"/>
    </xf>
    <xf numFmtId="0" fontId="4" fillId="0" borderId="0" xfId="0" applyFont="1" applyBorder="1" applyAlignment="1">
      <alignment vertical="center"/>
    </xf>
    <xf numFmtId="0" fontId="4" fillId="0" borderId="12" xfId="0" applyFont="1" applyBorder="1" applyAlignment="1">
      <alignment vertical="center"/>
    </xf>
    <xf numFmtId="0" fontId="4" fillId="2" borderId="3" xfId="0" applyFont="1" applyFill="1" applyBorder="1" applyAlignment="1">
      <alignment horizontal="center" vertical="center"/>
    </xf>
    <xf numFmtId="0" fontId="4" fillId="0" borderId="2" xfId="0" applyFont="1" applyBorder="1" applyAlignment="1" applyProtection="1">
      <alignment horizontal="center" vertical="center"/>
      <protection locked="0"/>
    </xf>
    <xf numFmtId="0" fontId="4" fillId="0" borderId="36" xfId="0" applyFont="1" applyBorder="1" applyAlignment="1" applyProtection="1">
      <alignment horizontal="center" vertical="center"/>
      <protection locked="0"/>
    </xf>
    <xf numFmtId="0" fontId="4" fillId="2" borderId="69"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21" xfId="0" applyFont="1" applyFill="1" applyBorder="1" applyAlignment="1">
      <alignment horizontal="center" vertical="center" wrapText="1"/>
    </xf>
    <xf numFmtId="0" fontId="4" fillId="0" borderId="37" xfId="0" applyFont="1" applyBorder="1" applyAlignment="1" applyProtection="1">
      <alignment horizontal="left" vertical="center" wrapText="1"/>
      <protection locked="0"/>
    </xf>
    <xf numFmtId="0" fontId="4" fillId="0" borderId="2" xfId="0" applyFont="1" applyBorder="1" applyAlignment="1" applyProtection="1">
      <alignment vertical="center"/>
      <protection locked="0"/>
    </xf>
    <xf numFmtId="0" fontId="4" fillId="0" borderId="36" xfId="0" applyFont="1" applyBorder="1" applyAlignment="1" applyProtection="1">
      <alignment vertical="center"/>
      <protection locked="0"/>
    </xf>
    <xf numFmtId="0" fontId="4" fillId="2" borderId="58" xfId="0" applyFont="1" applyFill="1" applyBorder="1" applyAlignment="1">
      <alignment horizontal="center" vertical="center" wrapText="1"/>
    </xf>
    <xf numFmtId="0" fontId="5" fillId="0" borderId="100" xfId="2" applyFont="1" applyBorder="1" applyAlignment="1" applyProtection="1">
      <alignment horizontal="right" vertical="center"/>
    </xf>
    <xf numFmtId="0" fontId="4" fillId="0" borderId="0" xfId="0" applyFont="1"/>
    <xf numFmtId="0" fontId="5" fillId="0" borderId="74" xfId="2" applyFont="1" applyBorder="1" applyAlignment="1" applyProtection="1">
      <alignment vertical="center"/>
    </xf>
    <xf numFmtId="0" fontId="5" fillId="0" borderId="75" xfId="2" applyFont="1" applyBorder="1" applyAlignment="1" applyProtection="1">
      <alignment horizontal="center" vertical="center"/>
    </xf>
    <xf numFmtId="0" fontId="5" fillId="2" borderId="11" xfId="2" applyFont="1" applyFill="1" applyBorder="1" applyAlignment="1" applyProtection="1">
      <alignment vertical="center"/>
    </xf>
    <xf numFmtId="0" fontId="4" fillId="0" borderId="0" xfId="0" applyFont="1" applyAlignment="1">
      <alignment vertical="center"/>
    </xf>
    <xf numFmtId="0" fontId="4" fillId="0" borderId="81" xfId="0" applyFont="1" applyBorder="1" applyAlignment="1">
      <alignment vertical="center"/>
    </xf>
    <xf numFmtId="0" fontId="4" fillId="0" borderId="82" xfId="0" applyFont="1" applyBorder="1" applyAlignment="1">
      <alignment vertical="center"/>
    </xf>
    <xf numFmtId="0" fontId="4" fillId="0" borderId="83" xfId="0" applyFont="1" applyBorder="1" applyAlignment="1">
      <alignment vertical="center"/>
    </xf>
    <xf numFmtId="0" fontId="4" fillId="2" borderId="1" xfId="0" applyFont="1" applyFill="1" applyBorder="1" applyAlignment="1">
      <alignment horizontal="center" vertical="center"/>
    </xf>
    <xf numFmtId="0" fontId="4" fillId="0" borderId="0" xfId="0" applyFont="1" applyAlignment="1">
      <alignment vertical="center" wrapText="1"/>
    </xf>
    <xf numFmtId="0" fontId="4" fillId="2" borderId="5"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0" borderId="2" xfId="0" applyFont="1" applyBorder="1" applyAlignment="1">
      <alignment vertical="center" wrapText="1"/>
    </xf>
    <xf numFmtId="0" fontId="4" fillId="0" borderId="21" xfId="0" applyFont="1" applyBorder="1" applyAlignment="1">
      <alignment vertical="center" wrapText="1"/>
    </xf>
    <xf numFmtId="0" fontId="4" fillId="2" borderId="43" xfId="0" applyFont="1" applyFill="1" applyBorder="1" applyAlignment="1">
      <alignment vertical="center" wrapText="1"/>
    </xf>
    <xf numFmtId="0" fontId="4" fillId="0" borderId="36" xfId="0" applyFont="1" applyBorder="1" applyAlignment="1">
      <alignment horizontal="center" vertical="center" wrapText="1"/>
    </xf>
    <xf numFmtId="0" fontId="4" fillId="0" borderId="36" xfId="0" applyFont="1" applyBorder="1" applyAlignment="1">
      <alignment vertical="center" wrapText="1"/>
    </xf>
    <xf numFmtId="0" fontId="4" fillId="0" borderId="37" xfId="0" applyFont="1" applyBorder="1" applyAlignment="1">
      <alignment vertical="center" wrapText="1"/>
    </xf>
    <xf numFmtId="0" fontId="4" fillId="0" borderId="74" xfId="0" applyFont="1" applyBorder="1" applyAlignment="1"/>
    <xf numFmtId="0" fontId="4" fillId="0" borderId="75" xfId="0" applyFont="1" applyBorder="1" applyAlignment="1"/>
    <xf numFmtId="0" fontId="4" fillId="0" borderId="51" xfId="0" applyFont="1" applyBorder="1" applyAlignment="1"/>
    <xf numFmtId="0" fontId="4" fillId="0" borderId="81" xfId="0" applyFont="1" applyBorder="1"/>
    <xf numFmtId="0" fontId="4" fillId="0" borderId="82" xfId="0" applyFont="1" applyBorder="1"/>
    <xf numFmtId="0" fontId="4" fillId="0" borderId="83" xfId="0" applyFont="1" applyBorder="1"/>
    <xf numFmtId="0" fontId="4" fillId="0" borderId="73" xfId="0" applyFont="1" applyBorder="1" applyAlignment="1">
      <alignment vertical="center"/>
    </xf>
    <xf numFmtId="0" fontId="4" fillId="2" borderId="43" xfId="0" applyFont="1" applyFill="1" applyBorder="1" applyAlignment="1">
      <alignment horizontal="left" vertical="center"/>
    </xf>
    <xf numFmtId="0" fontId="4" fillId="0" borderId="2" xfId="0" applyFont="1" applyBorder="1" applyAlignment="1">
      <alignment vertical="center"/>
    </xf>
    <xf numFmtId="0" fontId="4" fillId="2" borderId="4" xfId="0" applyFont="1" applyFill="1" applyBorder="1" applyAlignment="1">
      <alignment vertical="center"/>
    </xf>
    <xf numFmtId="0" fontId="4" fillId="0" borderId="36" xfId="0" applyFont="1" applyBorder="1" applyAlignment="1">
      <alignment vertical="center"/>
    </xf>
    <xf numFmtId="0" fontId="4" fillId="2" borderId="71" xfId="0" applyFont="1" applyFill="1" applyBorder="1" applyAlignment="1">
      <alignment vertical="center"/>
    </xf>
    <xf numFmtId="0" fontId="4" fillId="0" borderId="73" xfId="0" applyFont="1" applyBorder="1" applyAlignment="1">
      <alignment horizontal="center" vertical="center"/>
    </xf>
    <xf numFmtId="0" fontId="4" fillId="0" borderId="2" xfId="0" applyFont="1" applyBorder="1" applyAlignment="1">
      <alignment horizontal="center" vertical="center"/>
    </xf>
    <xf numFmtId="0" fontId="4" fillId="0" borderId="21" xfId="0" applyFont="1" applyBorder="1" applyAlignment="1">
      <alignment horizontal="center" vertical="center"/>
    </xf>
    <xf numFmtId="0" fontId="4" fillId="2" borderId="43" xfId="0" applyFont="1" applyFill="1" applyBorder="1" applyAlignment="1">
      <alignment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Alignment="1">
      <alignment horizontal="left" vertical="center"/>
    </xf>
    <xf numFmtId="0" fontId="4" fillId="0" borderId="21" xfId="0" applyFont="1" applyBorder="1" applyAlignment="1">
      <alignment vertical="center"/>
    </xf>
    <xf numFmtId="0" fontId="4" fillId="0" borderId="37" xfId="0" applyFont="1" applyBorder="1" applyAlignment="1">
      <alignment vertical="center"/>
    </xf>
    <xf numFmtId="0" fontId="4" fillId="2" borderId="28" xfId="0" applyFont="1" applyFill="1" applyBorder="1" applyAlignment="1">
      <alignment vertical="center"/>
    </xf>
    <xf numFmtId="0" fontId="4" fillId="0" borderId="21" xfId="0" applyFont="1" applyBorder="1" applyAlignment="1">
      <alignment horizontal="center" vertical="center" wrapText="1"/>
    </xf>
    <xf numFmtId="0" fontId="4" fillId="0" borderId="2" xfId="0" applyFont="1" applyBorder="1" applyAlignment="1">
      <alignment horizontal="center" vertical="center" wrapText="1"/>
    </xf>
    <xf numFmtId="0" fontId="4" fillId="2" borderId="5" xfId="0" applyFont="1" applyFill="1" applyBorder="1" applyAlignment="1">
      <alignment horizontal="center" vertical="center"/>
    </xf>
    <xf numFmtId="9" fontId="4" fillId="0" borderId="0" xfId="0" applyNumberFormat="1" applyFont="1" applyAlignment="1">
      <alignment vertical="center"/>
    </xf>
    <xf numFmtId="0" fontId="4" fillId="2" borderId="58" xfId="0" applyFont="1" applyFill="1" applyBorder="1" applyAlignment="1">
      <alignment horizontal="center" vertical="center"/>
    </xf>
    <xf numFmtId="0" fontId="4" fillId="2" borderId="57"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27" xfId="0" applyFont="1" applyFill="1" applyBorder="1" applyAlignment="1">
      <alignment horizontal="center" vertical="center"/>
    </xf>
    <xf numFmtId="0" fontId="4" fillId="2" borderId="3" xfId="0" applyFont="1" applyFill="1" applyBorder="1" applyAlignment="1">
      <alignment vertical="center"/>
    </xf>
    <xf numFmtId="0" fontId="4" fillId="2" borderId="1" xfId="0" applyFont="1" applyFill="1" applyBorder="1" applyAlignment="1">
      <alignment vertical="center"/>
    </xf>
    <xf numFmtId="0" fontId="4" fillId="2" borderId="42" xfId="0" applyFont="1" applyFill="1" applyBorder="1" applyAlignment="1">
      <alignment vertical="center"/>
    </xf>
    <xf numFmtId="0" fontId="4" fillId="0" borderId="0" xfId="0" applyFont="1" applyAlignment="1">
      <alignment horizontal="center" vertical="center" wrapText="1"/>
    </xf>
    <xf numFmtId="0" fontId="4" fillId="0" borderId="81" xfId="0" applyFont="1" applyBorder="1" applyAlignment="1"/>
    <xf numFmtId="0" fontId="4" fillId="0" borderId="82" xfId="0" applyFont="1" applyBorder="1" applyAlignment="1"/>
    <xf numFmtId="0" fontId="4" fillId="2" borderId="8" xfId="0" applyFont="1" applyFill="1" applyBorder="1"/>
    <xf numFmtId="0" fontId="4" fillId="2" borderId="9" xfId="0" applyFont="1" applyFill="1" applyBorder="1"/>
    <xf numFmtId="0" fontId="4" fillId="2" borderId="10"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0" borderId="0" xfId="0" applyFont="1" applyAlignment="1">
      <alignment wrapText="1"/>
    </xf>
    <xf numFmtId="0" fontId="4" fillId="0" borderId="20" xfId="0" applyFont="1" applyBorder="1" applyAlignment="1">
      <alignment horizontal="center" vertical="center" wrapText="1"/>
    </xf>
    <xf numFmtId="0" fontId="4" fillId="0" borderId="31" xfId="0" applyFont="1" applyBorder="1" applyAlignment="1">
      <alignment horizontal="center" vertical="center" wrapText="1"/>
    </xf>
    <xf numFmtId="0" fontId="4" fillId="3" borderId="0" xfId="0" applyFont="1" applyFill="1" applyAlignment="1">
      <alignment horizontal="center" vertical="center" wrapText="1"/>
    </xf>
    <xf numFmtId="0" fontId="4" fillId="2" borderId="81" xfId="0" applyFont="1" applyFill="1" applyBorder="1" applyAlignment="1">
      <alignment horizontal="center" vertical="center"/>
    </xf>
    <xf numFmtId="0" fontId="4" fillId="0" borderId="0" xfId="0" applyFont="1" applyAlignment="1">
      <alignment horizontal="center" vertical="center"/>
    </xf>
    <xf numFmtId="0" fontId="4" fillId="2" borderId="89"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92" xfId="0" applyFont="1" applyFill="1" applyBorder="1" applyAlignment="1">
      <alignment horizontal="center" vertical="center" wrapText="1"/>
    </xf>
    <xf numFmtId="0" fontId="4" fillId="2" borderId="6" xfId="0" applyFont="1" applyFill="1" applyBorder="1" applyAlignment="1">
      <alignment horizontal="center" vertical="center"/>
    </xf>
    <xf numFmtId="0" fontId="4" fillId="2" borderId="77" xfId="0" applyFont="1" applyFill="1" applyBorder="1" applyAlignment="1">
      <alignment horizontal="center" vertical="center"/>
    </xf>
    <xf numFmtId="0" fontId="4" fillId="2" borderId="77" xfId="0" applyFont="1" applyFill="1" applyBorder="1" applyAlignment="1">
      <alignment horizontal="center" vertical="center" wrapText="1"/>
    </xf>
    <xf numFmtId="0" fontId="4" fillId="3" borderId="0" xfId="0" applyFont="1" applyFill="1"/>
    <xf numFmtId="0" fontId="4" fillId="0" borderId="98"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94" xfId="0" applyFont="1" applyBorder="1" applyAlignment="1">
      <alignment horizontal="center" vertical="center" wrapText="1"/>
    </xf>
    <xf numFmtId="0" fontId="4" fillId="0" borderId="87" xfId="0" applyFont="1" applyBorder="1" applyAlignment="1">
      <alignment horizontal="center" vertical="center" wrapText="1"/>
    </xf>
    <xf numFmtId="0" fontId="4" fillId="0" borderId="96" xfId="0" applyFont="1" applyBorder="1" applyAlignment="1">
      <alignment horizontal="center" vertical="center" wrapText="1"/>
    </xf>
    <xf numFmtId="0" fontId="4" fillId="0" borderId="78" xfId="0" applyFont="1" applyBorder="1" applyAlignment="1">
      <alignment horizontal="center" vertical="center" wrapText="1"/>
    </xf>
    <xf numFmtId="0" fontId="4" fillId="0" borderId="95" xfId="0" applyFont="1" applyBorder="1" applyAlignment="1">
      <alignment horizontal="center" vertical="center" wrapText="1"/>
    </xf>
    <xf numFmtId="0" fontId="4" fillId="0" borderId="0" xfId="0" quotePrefix="1" applyFont="1"/>
    <xf numFmtId="0" fontId="4" fillId="0" borderId="82" xfId="0" applyFont="1" applyBorder="1" applyAlignment="1">
      <alignment horizontal="center" vertical="center" wrapText="1"/>
    </xf>
    <xf numFmtId="0" fontId="4" fillId="0" borderId="82" xfId="0" applyFont="1" applyBorder="1" applyAlignment="1">
      <alignment vertical="center" wrapText="1"/>
    </xf>
    <xf numFmtId="0" fontId="4" fillId="0" borderId="83" xfId="0" applyFont="1" applyBorder="1" applyAlignment="1">
      <alignment vertical="center" wrapText="1"/>
    </xf>
    <xf numFmtId="0" fontId="6" fillId="2" borderId="8" xfId="0" applyFont="1" applyFill="1" applyBorder="1" applyAlignment="1">
      <alignment vertical="center"/>
    </xf>
    <xf numFmtId="0" fontId="6" fillId="2" borderId="49" xfId="0" applyFont="1" applyFill="1" applyBorder="1" applyAlignment="1">
      <alignment horizontal="center" vertical="center" wrapText="1"/>
    </xf>
    <xf numFmtId="0" fontId="6" fillId="2" borderId="68" xfId="0" applyFont="1" applyFill="1" applyBorder="1" applyAlignment="1">
      <alignment horizontal="center" vertical="center" wrapText="1"/>
    </xf>
    <xf numFmtId="0" fontId="4" fillId="2" borderId="22" xfId="0" applyFont="1" applyFill="1" applyBorder="1" applyAlignment="1">
      <alignment horizontal="left" vertical="center"/>
    </xf>
    <xf numFmtId="0" fontId="4" fillId="2" borderId="39" xfId="0" applyFont="1" applyFill="1" applyBorder="1" applyAlignment="1">
      <alignment horizontal="left" vertical="center"/>
    </xf>
    <xf numFmtId="0" fontId="4" fillId="2" borderId="86" xfId="0" applyFont="1" applyFill="1" applyBorder="1" applyAlignment="1">
      <alignment horizontal="left" vertical="center"/>
    </xf>
    <xf numFmtId="0" fontId="4" fillId="0" borderId="78" xfId="0" applyFont="1" applyBorder="1" applyAlignment="1">
      <alignment vertical="center" wrapText="1"/>
    </xf>
    <xf numFmtId="0" fontId="4" fillId="0" borderId="87" xfId="0" applyFont="1" applyBorder="1" applyAlignment="1">
      <alignment vertical="center" wrapText="1"/>
    </xf>
    <xf numFmtId="0" fontId="4" fillId="0" borderId="36" xfId="0" applyFont="1" applyFill="1" applyBorder="1" applyAlignment="1">
      <alignment vertical="center"/>
    </xf>
    <xf numFmtId="0" fontId="4" fillId="0" borderId="102" xfId="0" applyFont="1" applyBorder="1" applyAlignment="1">
      <alignment vertical="center"/>
    </xf>
    <xf numFmtId="0" fontId="4" fillId="2" borderId="115" xfId="0" applyFont="1" applyFill="1" applyBorder="1" applyAlignment="1">
      <alignment horizontal="center" vertical="center"/>
    </xf>
    <xf numFmtId="0" fontId="4" fillId="0" borderId="84" xfId="0" applyFont="1" applyBorder="1" applyAlignment="1">
      <alignment vertical="center"/>
    </xf>
    <xf numFmtId="0" fontId="4" fillId="0" borderId="85" xfId="0" applyFont="1" applyBorder="1" applyAlignment="1">
      <alignment vertical="center"/>
    </xf>
    <xf numFmtId="0" fontId="4" fillId="2" borderId="18" xfId="0" applyFont="1" applyFill="1" applyBorder="1" applyAlignment="1">
      <alignment horizontal="center" vertical="center"/>
    </xf>
    <xf numFmtId="0" fontId="2" fillId="5" borderId="99" xfId="0" applyFont="1" applyFill="1" applyBorder="1" applyAlignment="1">
      <alignment horizontal="center" vertical="center" wrapText="1"/>
    </xf>
    <xf numFmtId="0" fontId="4" fillId="0" borderId="99" xfId="0" applyFont="1" applyBorder="1" applyAlignment="1">
      <alignment horizontal="center" vertical="center" wrapText="1"/>
    </xf>
    <xf numFmtId="0" fontId="4" fillId="0" borderId="100" xfId="0" applyFont="1" applyBorder="1" applyAlignment="1">
      <alignment horizontal="center" vertical="center" wrapText="1"/>
    </xf>
    <xf numFmtId="0" fontId="4" fillId="0" borderId="1" xfId="0" applyFont="1" applyFill="1" applyBorder="1" applyAlignment="1">
      <alignment horizontal="center" vertical="center"/>
    </xf>
    <xf numFmtId="0" fontId="4" fillId="0" borderId="42" xfId="0" applyFont="1" applyFill="1" applyBorder="1" applyAlignment="1">
      <alignment horizontal="center" vertical="center"/>
    </xf>
    <xf numFmtId="0" fontId="4" fillId="0" borderId="2" xfId="0" applyFont="1" applyBorder="1" applyAlignment="1">
      <alignment horizontal="center" vertical="center"/>
    </xf>
    <xf numFmtId="0" fontId="4" fillId="0" borderId="21" xfId="0" applyFont="1" applyBorder="1" applyAlignment="1">
      <alignment horizontal="center" vertical="center"/>
    </xf>
    <xf numFmtId="0" fontId="4" fillId="2" borderId="5" xfId="0" applyFont="1" applyFill="1" applyBorder="1" applyAlignment="1">
      <alignment horizontal="center" vertical="center" wrapText="1"/>
    </xf>
    <xf numFmtId="0" fontId="4" fillId="2" borderId="5" xfId="0" applyFont="1" applyFill="1" applyBorder="1" applyAlignment="1">
      <alignment horizontal="center" vertical="center"/>
    </xf>
    <xf numFmtId="0" fontId="4" fillId="2" borderId="34" xfId="0" applyFont="1" applyFill="1" applyBorder="1" applyAlignment="1">
      <alignment horizontal="center" vertical="center"/>
    </xf>
    <xf numFmtId="0" fontId="4" fillId="2" borderId="12" xfId="0" applyFont="1" applyFill="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2" borderId="51" xfId="0" applyFont="1" applyFill="1" applyBorder="1" applyAlignment="1">
      <alignment horizontal="center" vertical="center"/>
    </xf>
    <xf numFmtId="0" fontId="4" fillId="0" borderId="0" xfId="0" applyFont="1" applyBorder="1" applyAlignment="1">
      <alignment horizontal="center" vertical="center"/>
    </xf>
    <xf numFmtId="0" fontId="4" fillId="0" borderId="11" xfId="0" applyFont="1" applyBorder="1" applyAlignment="1"/>
    <xf numFmtId="0" fontId="4" fillId="0" borderId="0" xfId="0" applyFont="1" applyBorder="1" applyAlignment="1"/>
    <xf numFmtId="0" fontId="4" fillId="0" borderId="12" xfId="0" applyFont="1" applyBorder="1" applyAlignment="1"/>
    <xf numFmtId="0" fontId="4" fillId="0" borderId="135" xfId="0" applyFont="1" applyBorder="1" applyAlignment="1">
      <alignment horizontal="center" vertical="center"/>
    </xf>
    <xf numFmtId="0" fontId="4" fillId="2" borderId="75" xfId="0" applyFont="1" applyFill="1" applyBorder="1" applyAlignment="1">
      <alignment horizontal="center" vertical="center"/>
    </xf>
    <xf numFmtId="0" fontId="4" fillId="0" borderId="0" xfId="0" applyFont="1" applyBorder="1" applyAlignment="1">
      <alignment horizontal="left" vertical="center"/>
    </xf>
    <xf numFmtId="0" fontId="4" fillId="2" borderId="130" xfId="0" applyFont="1" applyFill="1" applyBorder="1" applyAlignment="1">
      <alignment horizontal="center" vertical="center"/>
    </xf>
    <xf numFmtId="0" fontId="4" fillId="2" borderId="13" xfId="0" applyFont="1" applyFill="1" applyBorder="1" applyAlignment="1">
      <alignment horizontal="center" vertical="center"/>
    </xf>
    <xf numFmtId="0" fontId="4" fillId="0" borderId="2" xfId="0" applyFont="1" applyBorder="1" applyAlignment="1">
      <alignment horizontal="left" vertical="center" wrapText="1"/>
    </xf>
    <xf numFmtId="0" fontId="4" fillId="2" borderId="0" xfId="0" applyFont="1" applyFill="1" applyBorder="1" applyAlignment="1">
      <alignment horizontal="center" vertical="center" wrapText="1"/>
    </xf>
    <xf numFmtId="0" fontId="4" fillId="2" borderId="119" xfId="0" applyFont="1" applyFill="1" applyBorder="1" applyAlignment="1">
      <alignment horizontal="center" vertical="center"/>
    </xf>
    <xf numFmtId="0" fontId="4" fillId="0" borderId="141" xfId="0" applyFont="1" applyFill="1" applyBorder="1" applyAlignment="1">
      <alignment vertical="center" wrapText="1"/>
    </xf>
    <xf numFmtId="0" fontId="4" fillId="0" borderId="2" xfId="0" applyFont="1" applyBorder="1" applyAlignment="1">
      <alignment horizontal="center" vertical="center"/>
    </xf>
    <xf numFmtId="0" fontId="4" fillId="0" borderId="21" xfId="0" applyFont="1" applyBorder="1" applyAlignment="1">
      <alignment horizontal="center" vertical="center"/>
    </xf>
    <xf numFmtId="0" fontId="4" fillId="2" borderId="81" xfId="0" applyFont="1" applyFill="1" applyBorder="1" applyAlignment="1">
      <alignment horizontal="center" vertical="center"/>
    </xf>
    <xf numFmtId="0" fontId="4" fillId="0" borderId="36"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31" xfId="0" applyFont="1" applyBorder="1" applyAlignment="1">
      <alignment horizontal="center" vertical="center" wrapText="1"/>
    </xf>
    <xf numFmtId="0" fontId="4" fillId="2" borderId="16" xfId="0" applyFont="1" applyFill="1" applyBorder="1" applyAlignment="1">
      <alignment horizontal="left" vertical="center"/>
    </xf>
    <xf numFmtId="0" fontId="4" fillId="0" borderId="36" xfId="0" applyFont="1" applyBorder="1" applyAlignment="1">
      <alignment vertical="center" wrapText="1"/>
    </xf>
    <xf numFmtId="0" fontId="4" fillId="0" borderId="37" xfId="0" applyFont="1" applyBorder="1" applyAlignment="1">
      <alignment vertical="center" wrapText="1"/>
    </xf>
    <xf numFmtId="0" fontId="4" fillId="0" borderId="2" xfId="0" applyFont="1" applyFill="1" applyBorder="1" applyAlignment="1">
      <alignment horizontal="center" vertical="center" wrapText="1"/>
    </xf>
    <xf numFmtId="0" fontId="4" fillId="0" borderId="21" xfId="0" applyFont="1" applyBorder="1" applyAlignment="1">
      <alignment horizontal="center" vertical="center"/>
    </xf>
    <xf numFmtId="0" fontId="4" fillId="0" borderId="82" xfId="0" applyFont="1" applyBorder="1" applyAlignment="1">
      <alignment horizontal="center" vertical="center" wrapText="1"/>
    </xf>
    <xf numFmtId="0" fontId="4" fillId="0" borderId="2" xfId="0" applyFont="1" applyBorder="1" applyAlignment="1">
      <alignment horizontal="center" vertical="center" wrapText="1"/>
    </xf>
    <xf numFmtId="0" fontId="6" fillId="2" borderId="8" xfId="0" applyFont="1" applyFill="1" applyBorder="1" applyAlignment="1">
      <alignment horizontal="center" vertical="center"/>
    </xf>
    <xf numFmtId="0" fontId="6" fillId="2" borderId="49" xfId="0" applyFont="1" applyFill="1" applyBorder="1" applyAlignment="1">
      <alignment horizontal="center" vertical="center"/>
    </xf>
    <xf numFmtId="0" fontId="6" fillId="2" borderId="38" xfId="0" applyFont="1" applyFill="1" applyBorder="1" applyAlignment="1">
      <alignment horizontal="center" vertical="center"/>
    </xf>
    <xf numFmtId="0" fontId="6" fillId="2" borderId="68" xfId="0" applyFont="1" applyFill="1" applyBorder="1" applyAlignment="1">
      <alignment horizontal="center" vertical="center"/>
    </xf>
    <xf numFmtId="0" fontId="4" fillId="0" borderId="144" xfId="0" applyFont="1" applyBorder="1" applyAlignment="1">
      <alignment vertical="center"/>
    </xf>
    <xf numFmtId="0" fontId="4" fillId="2" borderId="145" xfId="0" applyFont="1" applyFill="1" applyBorder="1" applyAlignment="1">
      <alignment vertical="center"/>
    </xf>
    <xf numFmtId="0" fontId="4" fillId="0" borderId="2" xfId="0" applyFont="1" applyFill="1" applyBorder="1" applyAlignment="1">
      <alignment vertical="center" wrapText="1"/>
    </xf>
    <xf numFmtId="0" fontId="4" fillId="0" borderId="21" xfId="0" applyFont="1" applyFill="1" applyBorder="1" applyAlignment="1">
      <alignment vertical="center" wrapText="1"/>
    </xf>
    <xf numFmtId="0" fontId="4" fillId="0" borderId="85" xfId="0" applyFont="1" applyFill="1" applyBorder="1" applyAlignment="1">
      <alignment horizontal="center" vertical="center" wrapText="1"/>
    </xf>
    <xf numFmtId="0" fontId="0" fillId="2" borderId="0" xfId="0" applyFont="1" applyFill="1"/>
    <xf numFmtId="0" fontId="4" fillId="0" borderId="88" xfId="0" applyFont="1" applyBorder="1" applyAlignment="1">
      <alignment vertical="center"/>
    </xf>
    <xf numFmtId="0" fontId="4" fillId="2" borderId="5" xfId="0" applyFont="1" applyFill="1" applyBorder="1" applyAlignment="1">
      <alignment horizontal="center" vertical="center" wrapText="1"/>
    </xf>
    <xf numFmtId="0" fontId="4" fillId="2" borderId="5" xfId="0" applyFont="1" applyFill="1" applyBorder="1" applyAlignment="1">
      <alignment horizontal="center" vertical="center"/>
    </xf>
    <xf numFmtId="0" fontId="4" fillId="2" borderId="3" xfId="0" applyFont="1" applyFill="1" applyBorder="1" applyAlignment="1">
      <alignment horizontal="left" vertical="center"/>
    </xf>
    <xf numFmtId="0" fontId="4" fillId="2" borderId="4" xfId="0" applyFont="1" applyFill="1" applyBorder="1" applyAlignment="1">
      <alignment horizontal="left" vertical="center"/>
    </xf>
    <xf numFmtId="0" fontId="4" fillId="2" borderId="28" xfId="0" applyFont="1" applyFill="1" applyBorder="1" applyAlignment="1">
      <alignment horizontal="left" vertical="center"/>
    </xf>
    <xf numFmtId="0" fontId="4" fillId="2" borderId="79" xfId="0" applyFont="1" applyFill="1" applyBorder="1" applyAlignment="1">
      <alignment vertical="center"/>
    </xf>
    <xf numFmtId="0" fontId="4" fillId="2" borderId="109" xfId="0" applyFont="1" applyFill="1" applyBorder="1" applyAlignment="1">
      <alignment vertical="center"/>
    </xf>
    <xf numFmtId="0" fontId="4" fillId="2" borderId="61" xfId="0" applyFont="1" applyFill="1" applyBorder="1" applyAlignment="1">
      <alignment vertical="center"/>
    </xf>
    <xf numFmtId="0" fontId="4" fillId="2" borderId="93" xfId="0" applyFont="1" applyFill="1" applyBorder="1" applyAlignment="1">
      <alignment horizontal="center" vertical="center" wrapText="1"/>
    </xf>
    <xf numFmtId="0" fontId="4" fillId="3" borderId="0" xfId="0" applyFont="1" applyFill="1" applyAlignment="1">
      <alignment vertical="center"/>
    </xf>
    <xf numFmtId="0" fontId="4" fillId="0" borderId="81" xfId="0" applyFont="1" applyBorder="1" applyAlignment="1">
      <alignment vertical="center" wrapText="1"/>
    </xf>
    <xf numFmtId="0" fontId="4" fillId="0" borderId="20" xfId="0" applyFont="1" applyBorder="1" applyAlignment="1">
      <alignment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0" borderId="74" xfId="0" applyFont="1" applyBorder="1" applyAlignment="1">
      <alignment wrapText="1"/>
    </xf>
    <xf numFmtId="0" fontId="4" fillId="0" borderId="75" xfId="0" applyFont="1" applyBorder="1" applyAlignment="1">
      <alignment wrapText="1"/>
    </xf>
    <xf numFmtId="0" fontId="4" fillId="0" borderId="51" xfId="0" applyFont="1" applyBorder="1" applyAlignment="1">
      <alignment wrapText="1"/>
    </xf>
    <xf numFmtId="0" fontId="4" fillId="2" borderId="14" xfId="0" applyFont="1" applyFill="1" applyBorder="1" applyAlignment="1">
      <alignment vertical="center"/>
    </xf>
    <xf numFmtId="0" fontId="4" fillId="2" borderId="15" xfId="0" applyFont="1" applyFill="1" applyBorder="1" applyAlignment="1">
      <alignment vertical="center"/>
    </xf>
    <xf numFmtId="0" fontId="4" fillId="2" borderId="5" xfId="0" applyFont="1" applyFill="1" applyBorder="1" applyAlignment="1">
      <alignment vertical="center"/>
    </xf>
    <xf numFmtId="0" fontId="4" fillId="2" borderId="149" xfId="0" applyFont="1" applyFill="1" applyBorder="1" applyAlignment="1">
      <alignment vertical="center"/>
    </xf>
    <xf numFmtId="0" fontId="4" fillId="2" borderId="62" xfId="0" applyFont="1" applyFill="1" applyBorder="1" applyAlignment="1">
      <alignment vertical="center"/>
    </xf>
    <xf numFmtId="0" fontId="4" fillId="2" borderId="48" xfId="0" applyFont="1" applyFill="1" applyBorder="1" applyAlignment="1">
      <alignment vertical="center"/>
    </xf>
    <xf numFmtId="0" fontId="0" fillId="0" borderId="0" xfId="0" applyAlignment="1">
      <alignment vertical="center"/>
    </xf>
    <xf numFmtId="0" fontId="4" fillId="0" borderId="2" xfId="0" applyFont="1" applyFill="1" applyBorder="1" applyAlignment="1">
      <alignment vertical="center"/>
    </xf>
    <xf numFmtId="0" fontId="0" fillId="2" borderId="1" xfId="0" applyFill="1" applyBorder="1" applyAlignment="1">
      <alignment horizontal="center" vertical="center"/>
    </xf>
    <xf numFmtId="0" fontId="4" fillId="2" borderId="6" xfId="0" applyFont="1" applyFill="1" applyBorder="1" applyAlignment="1">
      <alignment horizontal="center" vertical="center"/>
    </xf>
    <xf numFmtId="0" fontId="4" fillId="0" borderId="31" xfId="0" applyFont="1" applyBorder="1" applyAlignment="1">
      <alignment horizontal="center" vertical="center" wrapText="1"/>
    </xf>
    <xf numFmtId="0" fontId="4" fillId="0" borderId="2" xfId="0" applyFont="1" applyBorder="1" applyAlignment="1">
      <alignment horizontal="center" vertical="center" wrapText="1"/>
    </xf>
    <xf numFmtId="0" fontId="4" fillId="2" borderId="1"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70" xfId="0" applyFont="1" applyFill="1" applyBorder="1" applyAlignment="1">
      <alignment horizontal="center" vertical="center"/>
    </xf>
    <xf numFmtId="0" fontId="4" fillId="2" borderId="48"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2" borderId="70" xfId="0" applyFont="1" applyFill="1" applyBorder="1" applyAlignment="1">
      <alignment vertical="center"/>
    </xf>
    <xf numFmtId="0" fontId="4" fillId="0" borderId="31" xfId="0" applyFont="1" applyBorder="1" applyAlignment="1">
      <alignment horizontal="center" vertical="center"/>
    </xf>
    <xf numFmtId="0" fontId="4" fillId="0" borderId="33" xfId="0" applyFont="1" applyBorder="1" applyAlignment="1">
      <alignment horizontal="center" vertical="center"/>
    </xf>
    <xf numFmtId="0" fontId="4" fillId="0" borderId="129" xfId="0" applyFont="1" applyBorder="1" applyAlignment="1">
      <alignment horizontal="center" vertical="center"/>
    </xf>
    <xf numFmtId="0" fontId="4" fillId="2" borderId="1"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96" xfId="0" applyFont="1" applyFill="1" applyBorder="1" applyAlignment="1">
      <alignment horizontal="center" vertical="center"/>
    </xf>
    <xf numFmtId="0" fontId="4" fillId="0" borderId="3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1" xfId="0" applyFont="1" applyBorder="1" applyAlignment="1">
      <alignment horizontal="center" vertical="center" wrapText="1"/>
    </xf>
    <xf numFmtId="0" fontId="4" fillId="4" borderId="0" xfId="0" applyFont="1" applyFill="1" applyAlignment="1">
      <alignment vertical="center"/>
    </xf>
    <xf numFmtId="0" fontId="4" fillId="2" borderId="77" xfId="0" applyFont="1" applyFill="1" applyBorder="1" applyAlignment="1">
      <alignment horizontal="center" vertical="center"/>
    </xf>
    <xf numFmtId="0" fontId="4" fillId="0" borderId="82" xfId="0" applyFont="1" applyBorder="1" applyAlignment="1">
      <alignment horizontal="center" vertical="center" wrapText="1"/>
    </xf>
    <xf numFmtId="0" fontId="4" fillId="0" borderId="2" xfId="0" applyFont="1" applyBorder="1" applyAlignment="1">
      <alignment horizontal="center" vertical="center" wrapText="1"/>
    </xf>
    <xf numFmtId="0" fontId="4" fillId="0" borderId="78" xfId="0" applyFont="1" applyBorder="1" applyAlignment="1">
      <alignment horizontal="center" vertical="center" wrapText="1"/>
    </xf>
    <xf numFmtId="0" fontId="4" fillId="2" borderId="3" xfId="0" applyFont="1" applyFill="1" applyBorder="1" applyAlignment="1">
      <alignment horizontal="left" vertical="center"/>
    </xf>
    <xf numFmtId="0" fontId="4" fillId="0" borderId="36" xfId="0" applyFont="1" applyBorder="1" applyAlignment="1">
      <alignment horizontal="center" vertical="center" wrapText="1"/>
    </xf>
    <xf numFmtId="0" fontId="4" fillId="2" borderId="4" xfId="0" applyFont="1" applyFill="1" applyBorder="1" applyAlignment="1">
      <alignment horizontal="left" vertical="center"/>
    </xf>
    <xf numFmtId="0" fontId="4" fillId="2" borderId="28" xfId="0" applyFont="1" applyFill="1" applyBorder="1" applyAlignment="1">
      <alignment horizontal="left" vertical="center"/>
    </xf>
    <xf numFmtId="0" fontId="4" fillId="2" borderId="0"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4" fillId="0" borderId="31" xfId="0" applyFont="1" applyBorder="1" applyAlignment="1">
      <alignment horizontal="center" vertical="center" wrapText="1"/>
    </xf>
    <xf numFmtId="0" fontId="4" fillId="0" borderId="2" xfId="0" applyFont="1" applyBorder="1" applyAlignment="1">
      <alignment horizontal="center" vertical="center" wrapText="1"/>
    </xf>
    <xf numFmtId="0" fontId="4" fillId="2" borderId="4" xfId="0" applyFont="1" applyFill="1" applyBorder="1" applyAlignment="1">
      <alignment horizontal="left" vertical="center" wrapText="1"/>
    </xf>
    <xf numFmtId="0" fontId="4" fillId="0" borderId="21" xfId="0" applyFont="1" applyBorder="1" applyAlignment="1">
      <alignment horizontal="center" vertical="center" wrapText="1"/>
    </xf>
    <xf numFmtId="0" fontId="4" fillId="2" borderId="44" xfId="0" applyFont="1" applyFill="1" applyBorder="1" applyAlignment="1">
      <alignment horizontal="left" vertical="center"/>
    </xf>
    <xf numFmtId="0" fontId="4" fillId="0" borderId="36" xfId="0" applyFont="1" applyBorder="1" applyAlignment="1">
      <alignment vertical="center" wrapText="1"/>
    </xf>
    <xf numFmtId="0" fontId="4" fillId="0" borderId="37" xfId="0" applyFont="1" applyFill="1" applyBorder="1" applyAlignment="1">
      <alignment vertical="center"/>
    </xf>
    <xf numFmtId="0" fontId="4" fillId="2" borderId="4" xfId="0" applyFont="1" applyFill="1" applyBorder="1" applyAlignment="1">
      <alignment horizontal="left" vertical="center"/>
    </xf>
    <xf numFmtId="0" fontId="4" fillId="0" borderId="35" xfId="0" applyFont="1" applyBorder="1" applyAlignment="1">
      <alignment horizontal="center" vertical="center" wrapText="1"/>
    </xf>
    <xf numFmtId="0" fontId="4" fillId="2" borderId="124" xfId="0" applyFont="1" applyFill="1" applyBorder="1" applyAlignment="1">
      <alignment horizontal="center" vertical="center" wrapText="1"/>
    </xf>
    <xf numFmtId="0" fontId="4" fillId="2" borderId="146" xfId="0" applyFont="1" applyFill="1" applyBorder="1" applyAlignment="1">
      <alignment horizontal="left" vertical="center" wrapText="1"/>
    </xf>
    <xf numFmtId="0" fontId="7" fillId="0" borderId="60" xfId="0" applyFont="1" applyFill="1" applyBorder="1" applyAlignment="1">
      <alignment horizontal="left" vertical="center" wrapText="1"/>
    </xf>
    <xf numFmtId="0" fontId="7" fillId="0" borderId="94" xfId="0" applyFont="1" applyFill="1" applyBorder="1" applyAlignment="1">
      <alignment horizontal="left" vertical="center" wrapText="1"/>
    </xf>
    <xf numFmtId="0" fontId="7" fillId="0" borderId="95" xfId="0" applyFont="1" applyFill="1" applyBorder="1" applyAlignment="1">
      <alignment horizontal="left" vertical="center" wrapText="1"/>
    </xf>
    <xf numFmtId="0" fontId="7" fillId="0" borderId="87" xfId="0" applyFont="1" applyFill="1" applyBorder="1" applyAlignment="1">
      <alignment horizontal="left" vertical="center" wrapText="1"/>
    </xf>
    <xf numFmtId="0" fontId="4" fillId="0" borderId="136" xfId="0" applyFont="1" applyBorder="1" applyAlignment="1">
      <alignment vertical="center" wrapText="1"/>
    </xf>
    <xf numFmtId="0" fontId="4" fillId="0" borderId="129" xfId="0" applyFont="1" applyBorder="1" applyAlignment="1">
      <alignment vertical="center" wrapText="1"/>
    </xf>
    <xf numFmtId="0" fontId="4" fillId="0" borderId="2" xfId="0" applyFont="1" applyBorder="1" applyAlignment="1">
      <alignment horizontal="left" vertical="center" wrapText="1"/>
    </xf>
    <xf numFmtId="0" fontId="4" fillId="2" borderId="0" xfId="0" applyFont="1" applyFill="1" applyBorder="1" applyAlignment="1">
      <alignment horizontal="center" vertical="center"/>
    </xf>
    <xf numFmtId="0" fontId="4" fillId="2" borderId="101" xfId="0" applyFont="1" applyFill="1" applyBorder="1" applyAlignment="1">
      <alignment horizontal="center" vertical="center" wrapText="1"/>
    </xf>
    <xf numFmtId="0" fontId="4" fillId="2" borderId="118"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3" xfId="0" applyFont="1" applyFill="1" applyBorder="1" applyAlignment="1">
      <alignment horizontal="left" vertical="center"/>
    </xf>
    <xf numFmtId="0" fontId="4" fillId="0" borderId="36" xfId="0" applyFont="1" applyBorder="1" applyAlignment="1">
      <alignment horizontal="center" vertical="center" wrapText="1"/>
    </xf>
    <xf numFmtId="0" fontId="4" fillId="2" borderId="43" xfId="0" applyFont="1" applyFill="1" applyBorder="1" applyAlignment="1">
      <alignment horizontal="left" vertical="center"/>
    </xf>
    <xf numFmtId="0" fontId="4" fillId="0" borderId="2" xfId="0" applyFont="1" applyBorder="1" applyAlignment="1">
      <alignment horizontal="center" vertical="center" wrapText="1"/>
    </xf>
    <xf numFmtId="0" fontId="0" fillId="2" borderId="156" xfId="0" applyFill="1" applyBorder="1" applyAlignment="1">
      <alignment horizontal="center" vertical="center" wrapText="1"/>
    </xf>
    <xf numFmtId="0" fontId="0" fillId="0" borderId="2" xfId="0" applyFill="1" applyBorder="1" applyAlignment="1">
      <alignment horizontal="center" vertical="center"/>
    </xf>
    <xf numFmtId="0" fontId="0" fillId="0" borderId="36" xfId="0" applyFill="1" applyBorder="1" applyAlignment="1">
      <alignment horizontal="center" vertical="center"/>
    </xf>
    <xf numFmtId="0" fontId="4" fillId="2" borderId="61"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4" fillId="2" borderId="63" xfId="0" applyFont="1" applyFill="1" applyBorder="1" applyAlignment="1">
      <alignment vertical="center"/>
    </xf>
    <xf numFmtId="0" fontId="4" fillId="2" borderId="103" xfId="0" applyFont="1" applyFill="1" applyBorder="1" applyAlignment="1">
      <alignment vertical="center"/>
    </xf>
    <xf numFmtId="0" fontId="4" fillId="2" borderId="145" xfId="0" applyFont="1" applyFill="1" applyBorder="1" applyAlignment="1">
      <alignment horizontal="left" vertical="center" wrapText="1"/>
    </xf>
    <xf numFmtId="0" fontId="4" fillId="0" borderId="2" xfId="0" applyFont="1" applyBorder="1" applyAlignment="1">
      <alignment horizontal="center" vertical="center"/>
    </xf>
    <xf numFmtId="0" fontId="4" fillId="2" borderId="5" xfId="0" applyFont="1" applyFill="1" applyBorder="1" applyAlignment="1">
      <alignment horizontal="center" vertical="center"/>
    </xf>
    <xf numFmtId="0" fontId="4" fillId="2" borderId="27"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3" xfId="0" applyFont="1" applyFill="1" applyBorder="1" applyAlignment="1">
      <alignment horizontal="left" vertical="center"/>
    </xf>
    <xf numFmtId="0" fontId="4" fillId="2" borderId="43" xfId="0" applyFont="1" applyFill="1" applyBorder="1" applyAlignment="1">
      <alignment horizontal="left" vertical="center"/>
    </xf>
    <xf numFmtId="0" fontId="4" fillId="2" borderId="18" xfId="0" applyFont="1" applyFill="1" applyBorder="1" applyAlignment="1">
      <alignment horizontal="center" vertical="center"/>
    </xf>
    <xf numFmtId="0" fontId="4" fillId="0" borderId="36" xfId="0" applyFont="1" applyFill="1" applyBorder="1" applyAlignment="1">
      <alignment horizontal="center" vertical="center"/>
    </xf>
    <xf numFmtId="0" fontId="4" fillId="2" borderId="28" xfId="0" applyFont="1" applyFill="1" applyBorder="1" applyAlignment="1">
      <alignment horizontal="left" vertical="center"/>
    </xf>
    <xf numFmtId="0" fontId="4" fillId="0" borderId="2" xfId="0" applyFont="1" applyFill="1" applyBorder="1" applyAlignment="1">
      <alignment horizontal="center" vertical="center"/>
    </xf>
    <xf numFmtId="0" fontId="4" fillId="0" borderId="31" xfId="0" applyFont="1" applyBorder="1" applyAlignment="1">
      <alignment horizontal="center" vertical="center"/>
    </xf>
    <xf numFmtId="0" fontId="4" fillId="0" borderId="33" xfId="0" applyFont="1" applyBorder="1" applyAlignment="1">
      <alignment horizontal="center" vertical="center"/>
    </xf>
    <xf numFmtId="0" fontId="4" fillId="2" borderId="77" xfId="0" applyFont="1" applyFill="1" applyBorder="1" applyAlignment="1">
      <alignment horizontal="center" vertical="center" wrapText="1"/>
    </xf>
    <xf numFmtId="0" fontId="4" fillId="2" borderId="0" xfId="0" applyFont="1" applyFill="1" applyBorder="1" applyAlignment="1">
      <alignment horizontal="center" vertical="center"/>
    </xf>
    <xf numFmtId="0" fontId="4" fillId="0" borderId="2" xfId="0" applyFont="1" applyBorder="1" applyAlignment="1">
      <alignment horizontal="center" vertical="center"/>
    </xf>
    <xf numFmtId="0" fontId="4" fillId="2" borderId="10" xfId="0" applyFont="1" applyFill="1" applyBorder="1" applyAlignment="1">
      <alignment horizontal="center" vertical="center"/>
    </xf>
    <xf numFmtId="0" fontId="4" fillId="0" borderId="36" xfId="0" applyFont="1" applyBorder="1" applyAlignment="1">
      <alignment horizontal="center" vertical="center"/>
    </xf>
    <xf numFmtId="0" fontId="4" fillId="0" borderId="36" xfId="0" applyFont="1" applyBorder="1" applyAlignment="1">
      <alignment horizontal="center" vertical="center" wrapText="1"/>
    </xf>
    <xf numFmtId="0" fontId="4" fillId="2" borderId="27" xfId="0" applyFont="1" applyFill="1" applyBorder="1" applyAlignment="1">
      <alignment horizontal="center" vertical="center"/>
    </xf>
    <xf numFmtId="0" fontId="4" fillId="2" borderId="3" xfId="0" applyFont="1" applyFill="1" applyBorder="1" applyAlignment="1">
      <alignment horizontal="center" vertical="center"/>
    </xf>
    <xf numFmtId="0" fontId="4" fillId="0" borderId="82" xfId="0" applyFont="1" applyBorder="1" applyAlignment="1">
      <alignment horizontal="center" vertical="center" wrapText="1"/>
    </xf>
    <xf numFmtId="0" fontId="4" fillId="0" borderId="31" xfId="0" applyFont="1" applyBorder="1" applyAlignment="1">
      <alignment horizontal="center" vertical="center"/>
    </xf>
    <xf numFmtId="0" fontId="4" fillId="0" borderId="33" xfId="0" applyFont="1" applyBorder="1" applyAlignment="1">
      <alignment horizontal="center" vertical="center"/>
    </xf>
    <xf numFmtId="0" fontId="4" fillId="0" borderId="76" xfId="0" applyFont="1" applyBorder="1" applyAlignment="1">
      <alignment horizontal="center" vertical="center"/>
    </xf>
    <xf numFmtId="0" fontId="4" fillId="2" borderId="16"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33" xfId="0" applyFont="1" applyBorder="1" applyAlignment="1">
      <alignment horizontal="center" vertical="center" wrapText="1"/>
    </xf>
    <xf numFmtId="0" fontId="4" fillId="2" borderId="60" xfId="0" applyFont="1" applyFill="1" applyBorder="1" applyAlignment="1">
      <alignment horizontal="center" vertical="center" wrapText="1"/>
    </xf>
    <xf numFmtId="0" fontId="4" fillId="0" borderId="76" xfId="0" applyFont="1" applyBorder="1" applyAlignment="1">
      <alignment horizontal="center" vertical="center" wrapText="1"/>
    </xf>
    <xf numFmtId="0" fontId="4" fillId="0" borderId="129" xfId="0" applyFont="1" applyBorder="1" applyAlignment="1">
      <alignment horizontal="center" vertical="center" wrapText="1"/>
    </xf>
    <xf numFmtId="0" fontId="0" fillId="2" borderId="43" xfId="0" applyFill="1" applyBorder="1" applyAlignment="1">
      <alignment horizontal="center" vertical="center"/>
    </xf>
    <xf numFmtId="0" fontId="4" fillId="2" borderId="14" xfId="0" applyFont="1" applyFill="1" applyBorder="1" applyAlignment="1">
      <alignment horizontal="center" vertical="center"/>
    </xf>
    <xf numFmtId="0" fontId="4" fillId="0" borderId="36" xfId="0" applyFont="1" applyBorder="1" applyAlignment="1">
      <alignment vertical="center" wrapText="1"/>
    </xf>
    <xf numFmtId="0" fontId="4" fillId="0" borderId="2" xfId="0" applyFont="1" applyBorder="1" applyAlignment="1" applyProtection="1">
      <alignment horizontal="center" vertical="center"/>
      <protection locked="0"/>
    </xf>
    <xf numFmtId="0" fontId="4" fillId="0" borderId="36" xfId="0" applyFont="1" applyBorder="1" applyAlignment="1" applyProtection="1">
      <alignment horizontal="center" vertical="center"/>
      <protection locked="0"/>
    </xf>
    <xf numFmtId="0" fontId="4" fillId="0" borderId="94" xfId="0" applyFont="1" applyBorder="1" applyAlignment="1">
      <alignment horizontal="center" vertical="center"/>
    </xf>
    <xf numFmtId="0" fontId="4" fillId="2" borderId="77" xfId="0" applyFont="1" applyFill="1" applyBorder="1" applyAlignment="1">
      <alignment horizontal="left" vertical="center"/>
    </xf>
    <xf numFmtId="0" fontId="4" fillId="0" borderId="78" xfId="0" applyFont="1" applyBorder="1" applyAlignment="1">
      <alignment vertical="center"/>
    </xf>
    <xf numFmtId="0" fontId="4" fillId="2" borderId="10" xfId="0" applyFont="1" applyFill="1" applyBorder="1" applyAlignment="1">
      <alignment vertical="center"/>
    </xf>
    <xf numFmtId="0" fontId="4" fillId="2" borderId="41" xfId="0" applyFont="1" applyFill="1" applyBorder="1" applyAlignment="1">
      <alignment vertical="center"/>
    </xf>
    <xf numFmtId="0" fontId="4" fillId="2" borderId="27" xfId="0" applyFont="1" applyFill="1" applyBorder="1" applyAlignment="1">
      <alignment vertical="center"/>
    </xf>
    <xf numFmtId="9" fontId="4" fillId="0" borderId="2" xfId="1" applyFont="1" applyBorder="1" applyAlignment="1">
      <alignment vertical="center"/>
    </xf>
    <xf numFmtId="9" fontId="4" fillId="0" borderId="21" xfId="1" applyFont="1" applyBorder="1" applyAlignment="1">
      <alignment vertical="center"/>
    </xf>
    <xf numFmtId="0" fontId="4" fillId="0" borderId="87" xfId="0" applyFont="1" applyBorder="1" applyAlignment="1">
      <alignment vertical="center"/>
    </xf>
    <xf numFmtId="0" fontId="4" fillId="2" borderId="17" xfId="0" applyFont="1" applyFill="1" applyBorder="1" applyAlignment="1">
      <alignment vertical="center"/>
    </xf>
    <xf numFmtId="0" fontId="4" fillId="0" borderId="21" xfId="0" applyFont="1" applyBorder="1" applyAlignment="1">
      <alignment horizontal="left" vertical="center" wrapText="1"/>
    </xf>
    <xf numFmtId="0" fontId="4" fillId="0" borderId="36" xfId="0" applyFont="1" applyBorder="1" applyAlignment="1">
      <alignment horizontal="center" vertical="center" wrapText="1"/>
    </xf>
    <xf numFmtId="0" fontId="4" fillId="0" borderId="36" xfId="0" applyFont="1" applyFill="1" applyBorder="1" applyAlignment="1">
      <alignment horizontal="center" vertical="center"/>
    </xf>
    <xf numFmtId="0" fontId="4" fillId="2" borderId="0" xfId="0" applyFont="1" applyFill="1" applyBorder="1" applyAlignment="1">
      <alignment horizontal="left" vertical="center" wrapText="1"/>
    </xf>
    <xf numFmtId="0" fontId="4" fillId="0" borderId="3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28" xfId="0" applyFont="1" applyBorder="1" applyAlignment="1">
      <alignment horizontal="center" vertical="center" wrapText="1"/>
    </xf>
    <xf numFmtId="0" fontId="4" fillId="2" borderId="77" xfId="0" applyFont="1" applyFill="1" applyBorder="1" applyAlignment="1">
      <alignment horizontal="center" vertical="center" wrapText="1"/>
    </xf>
    <xf numFmtId="0" fontId="4" fillId="0" borderId="21" xfId="0" applyFont="1" applyBorder="1" applyAlignment="1" applyProtection="1">
      <alignment horizontal="center" vertical="center"/>
      <protection locked="0"/>
    </xf>
    <xf numFmtId="0" fontId="5" fillId="2" borderId="0" xfId="2" applyFill="1" applyBorder="1" applyAlignment="1" applyProtection="1">
      <alignment horizontal="left" vertical="center"/>
    </xf>
    <xf numFmtId="0" fontId="5" fillId="2" borderId="12" xfId="2" applyFill="1" applyBorder="1" applyAlignment="1" applyProtection="1">
      <alignment horizontal="center" vertical="center"/>
    </xf>
    <xf numFmtId="0" fontId="5" fillId="2" borderId="0" xfId="2" applyFill="1" applyBorder="1" applyAlignment="1" applyProtection="1">
      <alignment horizontal="center" vertical="center"/>
    </xf>
    <xf numFmtId="0" fontId="5" fillId="2" borderId="60" xfId="2" applyFill="1" applyBorder="1" applyAlignment="1" applyProtection="1">
      <alignment horizontal="center" vertical="center"/>
    </xf>
    <xf numFmtId="0" fontId="4" fillId="2" borderId="146" xfId="0" applyFont="1" applyFill="1" applyBorder="1" applyAlignment="1">
      <alignment vertical="center"/>
    </xf>
    <xf numFmtId="0" fontId="4" fillId="2" borderId="104" xfId="0" applyFont="1" applyFill="1" applyBorder="1" applyAlignment="1">
      <alignment vertical="center"/>
    </xf>
    <xf numFmtId="0" fontId="4" fillId="2" borderId="90" xfId="0" applyFont="1" applyFill="1" applyBorder="1" applyAlignment="1">
      <alignment vertical="center"/>
    </xf>
    <xf numFmtId="0" fontId="4" fillId="2" borderId="163" xfId="0" applyFont="1" applyFill="1" applyBorder="1" applyAlignment="1">
      <alignment vertical="center"/>
    </xf>
    <xf numFmtId="0" fontId="0" fillId="2" borderId="3" xfId="0" applyFill="1" applyBorder="1" applyAlignment="1">
      <alignment horizontal="center" vertical="center"/>
    </xf>
    <xf numFmtId="0" fontId="4" fillId="0" borderId="33" xfId="0" applyFont="1" applyBorder="1" applyAlignment="1">
      <alignment vertical="center" wrapText="1"/>
    </xf>
    <xf numFmtId="0" fontId="0" fillId="0" borderId="2" xfId="0" applyFill="1" applyBorder="1" applyAlignment="1">
      <alignment vertical="center"/>
    </xf>
    <xf numFmtId="0" fontId="0" fillId="0" borderId="141" xfId="0" applyFill="1" applyBorder="1" applyAlignment="1">
      <alignment vertical="center"/>
    </xf>
    <xf numFmtId="0" fontId="0" fillId="2" borderId="109" xfId="0" applyFill="1" applyBorder="1" applyAlignment="1">
      <alignment horizontal="center" vertical="center"/>
    </xf>
    <xf numFmtId="0" fontId="0" fillId="0" borderId="102" xfId="0" applyFill="1" applyBorder="1" applyAlignment="1">
      <alignment vertical="center"/>
    </xf>
    <xf numFmtId="0" fontId="0" fillId="0" borderId="36" xfId="0" applyFill="1" applyBorder="1" applyAlignment="1">
      <alignment vertical="center"/>
    </xf>
    <xf numFmtId="9" fontId="4" fillId="0" borderId="2" xfId="1" applyFont="1" applyFill="1" applyBorder="1" applyAlignment="1">
      <alignment horizontal="center" vertical="center" wrapText="1"/>
    </xf>
    <xf numFmtId="9" fontId="4" fillId="0" borderId="36" xfId="1" applyFont="1" applyFill="1" applyBorder="1" applyAlignment="1">
      <alignment horizontal="center" vertical="center" wrapText="1"/>
    </xf>
    <xf numFmtId="0" fontId="0" fillId="7" borderId="0" xfId="0" applyFill="1"/>
    <xf numFmtId="0" fontId="0" fillId="8" borderId="0" xfId="0" quotePrefix="1" applyFill="1"/>
    <xf numFmtId="0" fontId="0" fillId="8" borderId="0" xfId="0" applyFill="1"/>
    <xf numFmtId="0" fontId="4" fillId="2" borderId="23" xfId="0" applyFont="1" applyFill="1" applyBorder="1" applyAlignment="1" applyProtection="1">
      <alignment horizontal="left" vertical="center" wrapText="1"/>
      <protection hidden="1"/>
    </xf>
    <xf numFmtId="0" fontId="4" fillId="2" borderId="165" xfId="0" applyFont="1" applyFill="1" applyBorder="1" applyAlignment="1" applyProtection="1">
      <alignment horizontal="left" vertical="center" wrapText="1"/>
      <protection hidden="1"/>
    </xf>
    <xf numFmtId="0" fontId="4" fillId="0" borderId="152" xfId="0" applyFont="1" applyBorder="1" applyAlignment="1">
      <alignment horizontal="center" vertical="center" wrapText="1"/>
    </xf>
    <xf numFmtId="0" fontId="4" fillId="2" borderId="22" xfId="0" applyFont="1" applyFill="1" applyBorder="1" applyAlignment="1" applyProtection="1">
      <alignment horizontal="left" vertical="center" wrapText="1"/>
      <protection hidden="1"/>
    </xf>
    <xf numFmtId="0" fontId="12" fillId="0" borderId="0" xfId="0" applyFont="1"/>
    <xf numFmtId="0" fontId="0" fillId="9" borderId="0" xfId="0" applyFill="1"/>
    <xf numFmtId="0" fontId="0" fillId="10" borderId="0" xfId="0" applyFill="1"/>
    <xf numFmtId="0" fontId="0" fillId="9" borderId="0" xfId="0" quotePrefix="1" applyFill="1"/>
    <xf numFmtId="0" fontId="4" fillId="0" borderId="37" xfId="0" applyFont="1" applyBorder="1" applyAlignment="1">
      <alignment horizontal="left" vertical="center" wrapText="1"/>
    </xf>
    <xf numFmtId="0" fontId="0" fillId="11" borderId="0" xfId="0" applyFill="1"/>
    <xf numFmtId="0" fontId="0" fillId="12" borderId="0" xfId="0" applyFill="1"/>
    <xf numFmtId="0" fontId="0" fillId="13" borderId="0" xfId="0" applyFill="1"/>
    <xf numFmtId="0" fontId="0" fillId="13" borderId="0" xfId="0" quotePrefix="1" applyFill="1"/>
    <xf numFmtId="0" fontId="2" fillId="4" borderId="74" xfId="0" applyFont="1" applyFill="1" applyBorder="1" applyAlignment="1">
      <alignment horizontal="center" vertical="center"/>
    </xf>
    <xf numFmtId="0" fontId="2" fillId="4" borderId="75" xfId="0" applyFont="1" applyFill="1" applyBorder="1" applyAlignment="1">
      <alignment horizontal="center" vertical="center"/>
    </xf>
    <xf numFmtId="0" fontId="2" fillId="4" borderId="51" xfId="0" applyFont="1" applyFill="1" applyBorder="1" applyAlignment="1">
      <alignment horizontal="center" vertical="center"/>
    </xf>
    <xf numFmtId="0" fontId="8" fillId="0" borderId="81" xfId="3" applyFont="1" applyFill="1" applyBorder="1" applyAlignment="1" applyProtection="1">
      <alignment horizontal="center"/>
    </xf>
    <xf numFmtId="0" fontId="8" fillId="0" borderId="82" xfId="3" applyFont="1" applyFill="1" applyBorder="1" applyAlignment="1" applyProtection="1">
      <alignment horizontal="center"/>
    </xf>
    <xf numFmtId="0" fontId="8" fillId="0" borderId="83" xfId="3" applyFont="1" applyFill="1" applyBorder="1" applyAlignment="1" applyProtection="1">
      <alignment horizontal="center"/>
    </xf>
    <xf numFmtId="0" fontId="4" fillId="0" borderId="31" xfId="0" applyFont="1" applyBorder="1" applyAlignment="1">
      <alignment horizontal="left" vertical="center"/>
    </xf>
    <xf numFmtId="0" fontId="4" fillId="0" borderId="35" xfId="0" applyFont="1" applyBorder="1" applyAlignment="1">
      <alignment horizontal="left" vertical="center"/>
    </xf>
    <xf numFmtId="0" fontId="4" fillId="0" borderId="128" xfId="0" applyFont="1" applyBorder="1" applyAlignment="1">
      <alignment horizontal="left" vertical="center"/>
    </xf>
    <xf numFmtId="0" fontId="4" fillId="0" borderId="95" xfId="0" applyFont="1" applyBorder="1" applyAlignment="1">
      <alignment horizontal="left" vertical="center"/>
    </xf>
    <xf numFmtId="0" fontId="4" fillId="0" borderId="151" xfId="0" applyFont="1" applyBorder="1" applyAlignment="1">
      <alignment horizontal="left" vertical="center"/>
    </xf>
    <xf numFmtId="0" fontId="4" fillId="0" borderId="152" xfId="0" applyFont="1" applyBorder="1" applyAlignment="1">
      <alignment horizontal="left" vertical="center"/>
    </xf>
    <xf numFmtId="0" fontId="8" fillId="2" borderId="155" xfId="0" applyFont="1" applyFill="1" applyBorder="1" applyAlignment="1">
      <alignment horizontal="left" vertical="center"/>
    </xf>
    <xf numFmtId="0" fontId="8" fillId="2" borderId="46" xfId="0" applyFont="1" applyFill="1" applyBorder="1" applyAlignment="1">
      <alignment horizontal="left" vertical="center"/>
    </xf>
    <xf numFmtId="0" fontId="8" fillId="2" borderId="139" xfId="0" applyFont="1" applyFill="1" applyBorder="1" applyAlignment="1">
      <alignment horizontal="left" vertical="center"/>
    </xf>
    <xf numFmtId="0" fontId="4" fillId="0" borderId="2" xfId="0" applyFont="1" applyBorder="1" applyAlignment="1">
      <alignment horizontal="left" vertical="center" wrapText="1"/>
    </xf>
    <xf numFmtId="0" fontId="4" fillId="0" borderId="21" xfId="0" applyFont="1" applyBorder="1" applyAlignment="1">
      <alignment horizontal="left" vertical="center" wrapText="1"/>
    </xf>
    <xf numFmtId="0" fontId="4" fillId="0" borderId="78" xfId="0" applyFont="1" applyBorder="1" applyAlignment="1">
      <alignment horizontal="left" vertical="center" wrapText="1"/>
    </xf>
    <xf numFmtId="0" fontId="4" fillId="0" borderId="87" xfId="0" applyFont="1" applyBorder="1" applyAlignment="1">
      <alignment horizontal="left" vertical="center" wrapText="1"/>
    </xf>
    <xf numFmtId="0" fontId="6" fillId="0" borderId="81" xfId="0" applyFont="1" applyBorder="1" applyAlignment="1">
      <alignment horizontal="center"/>
    </xf>
    <xf numFmtId="0" fontId="6" fillId="0" borderId="82" xfId="0" applyFont="1" applyBorder="1" applyAlignment="1">
      <alignment horizontal="center"/>
    </xf>
    <xf numFmtId="0" fontId="6" fillId="0" borderId="83" xfId="0" applyFont="1" applyBorder="1" applyAlignment="1">
      <alignment horizontal="center"/>
    </xf>
    <xf numFmtId="0" fontId="2" fillId="4" borderId="155" xfId="0" applyFont="1" applyFill="1" applyBorder="1" applyAlignment="1">
      <alignment horizontal="center" vertical="center"/>
    </xf>
    <xf numFmtId="0" fontId="2" fillId="4" borderId="46" xfId="0" applyFont="1" applyFill="1" applyBorder="1" applyAlignment="1">
      <alignment horizontal="center" vertical="center"/>
    </xf>
    <xf numFmtId="0" fontId="2" fillId="4" borderId="139" xfId="0" applyFont="1" applyFill="1" applyBorder="1" applyAlignment="1">
      <alignment horizontal="center" vertical="center"/>
    </xf>
    <xf numFmtId="0" fontId="3" fillId="0" borderId="2" xfId="0" applyFont="1" applyBorder="1" applyAlignment="1">
      <alignment horizontal="left" vertical="center" wrapText="1"/>
    </xf>
    <xf numFmtId="0" fontId="3" fillId="0" borderId="21" xfId="0" applyFont="1" applyBorder="1" applyAlignment="1">
      <alignment horizontal="left" vertical="center" wrapText="1"/>
    </xf>
    <xf numFmtId="0" fontId="4" fillId="2" borderId="0" xfId="0" applyFont="1" applyFill="1" applyBorder="1" applyAlignment="1">
      <alignment horizontal="center" vertical="center"/>
    </xf>
    <xf numFmtId="0" fontId="4" fillId="2" borderId="12" xfId="0" applyFont="1" applyFill="1" applyBorder="1" applyAlignment="1">
      <alignment horizontal="center" vertical="center"/>
    </xf>
    <xf numFmtId="0" fontId="4" fillId="0" borderId="31" xfId="0" applyFont="1" applyBorder="1" applyAlignment="1">
      <alignment horizontal="center" vertical="center"/>
    </xf>
    <xf numFmtId="0" fontId="4" fillId="0" borderId="35" xfId="0" applyFont="1" applyBorder="1" applyAlignment="1">
      <alignment horizontal="center" vertical="center"/>
    </xf>
    <xf numFmtId="0" fontId="4" fillId="0" borderId="33" xfId="0" applyFont="1" applyBorder="1" applyAlignment="1">
      <alignment horizontal="center" vertical="center"/>
    </xf>
    <xf numFmtId="0" fontId="4" fillId="0" borderId="128" xfId="0" applyFont="1" applyBorder="1" applyAlignment="1">
      <alignment horizontal="center" vertical="center"/>
    </xf>
    <xf numFmtId="0" fontId="4" fillId="2" borderId="3" xfId="0" applyFont="1" applyFill="1" applyBorder="1" applyAlignment="1">
      <alignment horizontal="left" vertical="center"/>
    </xf>
    <xf numFmtId="0" fontId="4" fillId="2" borderId="4" xfId="0" applyFont="1" applyFill="1" applyBorder="1" applyAlignment="1">
      <alignment horizontal="left" vertical="center"/>
    </xf>
    <xf numFmtId="0" fontId="4" fillId="2" borderId="28" xfId="0" applyFont="1" applyFill="1" applyBorder="1" applyAlignment="1">
      <alignment horizontal="left" vertical="center"/>
    </xf>
    <xf numFmtId="0" fontId="4" fillId="2" borderId="113" xfId="0" applyFont="1" applyFill="1" applyBorder="1" applyAlignment="1">
      <alignment horizontal="left" vertical="center"/>
    </xf>
    <xf numFmtId="0" fontId="4" fillId="2" borderId="131" xfId="0" applyFont="1" applyFill="1" applyBorder="1" applyAlignment="1">
      <alignment horizontal="left" vertical="center"/>
    </xf>
    <xf numFmtId="0" fontId="4" fillId="2" borderId="1" xfId="0" applyFont="1" applyFill="1" applyBorder="1" applyAlignment="1">
      <alignment horizontal="left" vertical="center"/>
    </xf>
    <xf numFmtId="0" fontId="4" fillId="0" borderId="2" xfId="0" applyFont="1" applyBorder="1" applyAlignment="1">
      <alignment horizontal="center" vertical="center"/>
    </xf>
    <xf numFmtId="0" fontId="4" fillId="0" borderId="21" xfId="0" applyFont="1" applyBorder="1" applyAlignment="1">
      <alignment horizontal="center" vertical="center"/>
    </xf>
    <xf numFmtId="0" fontId="4" fillId="2" borderId="80" xfId="0" applyFont="1" applyFill="1" applyBorder="1" applyAlignment="1">
      <alignment horizontal="left" vertical="center"/>
    </xf>
    <xf numFmtId="0" fontId="4" fillId="2" borderId="14" xfId="0" applyFont="1" applyFill="1" applyBorder="1" applyAlignment="1">
      <alignment horizontal="left" vertical="center"/>
    </xf>
    <xf numFmtId="0" fontId="4" fillId="2" borderId="5"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16" xfId="0" applyFont="1" applyFill="1" applyBorder="1" applyAlignment="1">
      <alignment horizontal="left" vertical="center" wrapText="1"/>
    </xf>
    <xf numFmtId="0" fontId="4" fillId="2" borderId="110" xfId="0" applyFont="1" applyFill="1" applyBorder="1" applyAlignment="1">
      <alignment horizontal="left" vertical="center" wrapText="1"/>
    </xf>
    <xf numFmtId="0" fontId="4" fillId="2" borderId="117" xfId="0" applyFont="1" applyFill="1" applyBorder="1" applyAlignment="1">
      <alignment horizontal="left" vertical="center" wrapText="1"/>
    </xf>
    <xf numFmtId="0" fontId="4" fillId="2" borderId="114" xfId="0" applyFont="1" applyFill="1" applyBorder="1" applyAlignment="1">
      <alignment horizontal="left" vertical="center"/>
    </xf>
    <xf numFmtId="0" fontId="4" fillId="2" borderId="38" xfId="0" applyFont="1" applyFill="1" applyBorder="1" applyAlignment="1">
      <alignment horizontal="left" vertical="center"/>
    </xf>
    <xf numFmtId="0" fontId="4" fillId="2" borderId="9" xfId="0" applyFont="1" applyFill="1" applyBorder="1" applyAlignment="1">
      <alignment horizontal="left" vertical="center"/>
    </xf>
    <xf numFmtId="0" fontId="4" fillId="2" borderId="38" xfId="0" applyFont="1" applyFill="1" applyBorder="1" applyAlignment="1">
      <alignment horizontal="left" vertical="center" wrapText="1"/>
    </xf>
    <xf numFmtId="0" fontId="4" fillId="2" borderId="108" xfId="0" applyFont="1" applyFill="1" applyBorder="1" applyAlignment="1">
      <alignment horizontal="left" vertical="center" wrapText="1"/>
    </xf>
    <xf numFmtId="0" fontId="4" fillId="2" borderId="1" xfId="0" applyFont="1" applyFill="1" applyBorder="1" applyAlignment="1">
      <alignment horizontal="left" vertical="center" wrapText="1" indent="2"/>
    </xf>
    <xf numFmtId="0" fontId="4" fillId="2" borderId="6" xfId="0" applyFont="1" applyFill="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4" fillId="0" borderId="84" xfId="0" applyFont="1" applyBorder="1" applyAlignment="1">
      <alignment horizontal="left" vertical="center" wrapText="1"/>
    </xf>
    <xf numFmtId="0" fontId="4" fillId="0" borderId="85" xfId="0" applyFont="1" applyBorder="1" applyAlignment="1">
      <alignment horizontal="left" vertical="center" wrapText="1"/>
    </xf>
    <xf numFmtId="0" fontId="4" fillId="0" borderId="36" xfId="0" applyFont="1" applyBorder="1" applyAlignment="1">
      <alignment horizontal="center" vertical="center"/>
    </xf>
    <xf numFmtId="0" fontId="4" fillId="0" borderId="36" xfId="0" applyFont="1" applyBorder="1" applyAlignment="1">
      <alignment horizontal="center" vertical="center" wrapText="1"/>
    </xf>
    <xf numFmtId="0" fontId="4" fillId="2" borderId="8"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81" xfId="0" applyFont="1" applyFill="1" applyBorder="1" applyAlignment="1">
      <alignment horizontal="center" vertical="center"/>
    </xf>
    <xf numFmtId="0" fontId="4" fillId="2" borderId="82"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9" xfId="0" applyFont="1" applyFill="1" applyBorder="1" applyAlignment="1">
      <alignment horizontal="left" vertical="center"/>
    </xf>
    <xf numFmtId="0" fontId="4" fillId="2" borderId="68" xfId="0" applyFont="1" applyFill="1" applyBorder="1" applyAlignment="1">
      <alignment horizontal="left" vertical="center"/>
    </xf>
    <xf numFmtId="0" fontId="4" fillId="0" borderId="2" xfId="0" applyFont="1" applyBorder="1" applyAlignment="1">
      <alignment horizontal="left" vertical="center"/>
    </xf>
    <xf numFmtId="0" fontId="4" fillId="0" borderId="21" xfId="0" applyFont="1" applyBorder="1" applyAlignment="1">
      <alignment horizontal="left" vertical="center"/>
    </xf>
    <xf numFmtId="0" fontId="4" fillId="2" borderId="59" xfId="0" applyFont="1" applyFill="1" applyBorder="1" applyAlignment="1">
      <alignment horizontal="center" vertical="center" wrapText="1"/>
    </xf>
    <xf numFmtId="0" fontId="4" fillId="2" borderId="101" xfId="0" applyFont="1" applyFill="1" applyBorder="1" applyAlignment="1">
      <alignment horizontal="center" vertical="center" wrapText="1"/>
    </xf>
    <xf numFmtId="0" fontId="4" fillId="2" borderId="121" xfId="0" applyFont="1" applyFill="1" applyBorder="1" applyAlignment="1">
      <alignment horizontal="center" vertical="center" wrapText="1"/>
    </xf>
    <xf numFmtId="0" fontId="4" fillId="2" borderId="118" xfId="0" applyFont="1" applyFill="1" applyBorder="1" applyAlignment="1">
      <alignment horizontal="center" vertical="center" wrapText="1"/>
    </xf>
    <xf numFmtId="0" fontId="4" fillId="2" borderId="120" xfId="0" applyFont="1" applyFill="1" applyBorder="1" applyAlignment="1">
      <alignment horizontal="center" vertical="center"/>
    </xf>
    <xf numFmtId="0" fontId="5" fillId="2" borderId="32" xfId="2" applyFont="1" applyFill="1" applyBorder="1" applyAlignment="1" applyProtection="1">
      <alignment horizontal="center" vertical="center" wrapText="1"/>
    </xf>
    <xf numFmtId="0" fontId="5" fillId="2" borderId="119" xfId="2" applyFont="1" applyFill="1" applyBorder="1" applyAlignment="1" applyProtection="1">
      <alignment horizontal="center" vertical="center" wrapText="1"/>
    </xf>
    <xf numFmtId="0" fontId="5" fillId="2" borderId="5" xfId="2" applyFont="1" applyFill="1" applyBorder="1" applyAlignment="1" applyProtection="1">
      <alignment horizontal="center" vertical="center" wrapText="1"/>
    </xf>
    <xf numFmtId="0" fontId="5" fillId="2" borderId="118" xfId="2" applyFont="1" applyFill="1" applyBorder="1" applyAlignment="1" applyProtection="1">
      <alignment horizontal="center" vertical="center" wrapText="1"/>
    </xf>
    <xf numFmtId="0" fontId="4" fillId="2" borderId="123" xfId="0" applyFont="1" applyFill="1" applyBorder="1" applyAlignment="1">
      <alignment horizontal="center" vertical="center"/>
    </xf>
    <xf numFmtId="0" fontId="5" fillId="2" borderId="122" xfId="2" applyFont="1" applyFill="1" applyBorder="1" applyAlignment="1" applyProtection="1">
      <alignment horizontal="center" vertical="center" wrapText="1"/>
    </xf>
    <xf numFmtId="0" fontId="5" fillId="2" borderId="121" xfId="2" applyFont="1" applyFill="1" applyBorder="1" applyAlignment="1" applyProtection="1">
      <alignment horizontal="center" vertical="center" wrapText="1"/>
    </xf>
    <xf numFmtId="0" fontId="2" fillId="4" borderId="11" xfId="0" applyFont="1" applyFill="1" applyBorder="1" applyAlignment="1">
      <alignment horizontal="left" vertical="center"/>
    </xf>
    <xf numFmtId="0" fontId="2" fillId="4" borderId="0" xfId="0" applyFont="1" applyFill="1" applyBorder="1" applyAlignment="1">
      <alignment horizontal="left" vertical="center"/>
    </xf>
    <xf numFmtId="49" fontId="4" fillId="0" borderId="2" xfId="0" applyNumberFormat="1" applyFont="1" applyBorder="1" applyAlignment="1">
      <alignment horizontal="center" vertical="center"/>
    </xf>
    <xf numFmtId="49" fontId="4" fillId="0" borderId="21" xfId="0" applyNumberFormat="1" applyFont="1" applyBorder="1" applyAlignment="1">
      <alignment horizontal="center" vertical="center"/>
    </xf>
    <xf numFmtId="0" fontId="4" fillId="2" borderId="1" xfId="0" applyFont="1" applyFill="1" applyBorder="1" applyAlignment="1">
      <alignment horizontal="center" vertical="center" wrapText="1"/>
    </xf>
    <xf numFmtId="0" fontId="4" fillId="2" borderId="5" xfId="0" applyFont="1" applyFill="1" applyBorder="1" applyAlignment="1">
      <alignment horizontal="center" vertical="center" wrapText="1"/>
    </xf>
    <xf numFmtId="49" fontId="4" fillId="0" borderId="2" xfId="0" applyNumberFormat="1" applyFont="1" applyBorder="1" applyAlignment="1">
      <alignment horizontal="left" vertical="center"/>
    </xf>
    <xf numFmtId="49" fontId="4" fillId="0" borderId="21" xfId="0" applyNumberFormat="1" applyFont="1" applyBorder="1" applyAlignment="1">
      <alignment horizontal="left" vertical="center"/>
    </xf>
    <xf numFmtId="0" fontId="4" fillId="2" borderId="1"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92"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29"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67" xfId="0" applyFont="1" applyFill="1" applyBorder="1" applyAlignment="1">
      <alignment horizontal="center" vertical="center"/>
    </xf>
    <xf numFmtId="0" fontId="4" fillId="2" borderId="69" xfId="0" applyFont="1" applyFill="1" applyBorder="1" applyAlignment="1">
      <alignment horizontal="center" vertical="center"/>
    </xf>
    <xf numFmtId="0" fontId="4" fillId="2" borderId="70" xfId="0" applyFont="1" applyFill="1" applyBorder="1" applyAlignment="1">
      <alignment horizontal="center" vertical="center"/>
    </xf>
    <xf numFmtId="0" fontId="4" fillId="2" borderId="4" xfId="0" applyFont="1" applyFill="1" applyBorder="1" applyAlignment="1">
      <alignment horizontal="left" vertical="center" wrapText="1"/>
    </xf>
    <xf numFmtId="0" fontId="4" fillId="2" borderId="28" xfId="0" applyFont="1" applyFill="1" applyBorder="1" applyAlignment="1">
      <alignment horizontal="left" vertical="center" wrapText="1"/>
    </xf>
    <xf numFmtId="0" fontId="4" fillId="2" borderId="77" xfId="0" applyFont="1" applyFill="1" applyBorder="1" applyAlignment="1">
      <alignment horizontal="center" vertical="center"/>
    </xf>
    <xf numFmtId="0" fontId="4" fillId="2" borderId="34"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111" xfId="0" applyFont="1" applyFill="1" applyBorder="1" applyAlignment="1">
      <alignment horizontal="center" vertical="center"/>
    </xf>
    <xf numFmtId="0" fontId="4" fillId="2" borderId="27"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08" xfId="0" applyFont="1" applyFill="1" applyBorder="1" applyAlignment="1">
      <alignment horizontal="left" vertical="center"/>
    </xf>
    <xf numFmtId="0" fontId="4" fillId="0" borderId="2" xfId="0" applyFont="1" applyFill="1" applyBorder="1" applyAlignment="1">
      <alignment horizontal="center" vertical="center"/>
    </xf>
    <xf numFmtId="0" fontId="4" fillId="0" borderId="21" xfId="0" applyFont="1" applyFill="1" applyBorder="1" applyAlignment="1">
      <alignment horizontal="center" vertical="center"/>
    </xf>
    <xf numFmtId="0" fontId="4" fillId="2" borderId="7" xfId="0" applyFont="1" applyFill="1" applyBorder="1" applyAlignment="1">
      <alignment horizontal="left" vertical="center"/>
    </xf>
    <xf numFmtId="0" fontId="4" fillId="2" borderId="24" xfId="0" applyFont="1" applyFill="1" applyBorder="1" applyAlignment="1">
      <alignment horizontal="left" vertical="center"/>
    </xf>
    <xf numFmtId="0" fontId="4" fillId="2" borderId="111" xfId="0" applyFont="1" applyFill="1" applyBorder="1" applyAlignment="1">
      <alignment horizontal="left" vertical="center"/>
    </xf>
    <xf numFmtId="0" fontId="4" fillId="2" borderId="153" xfId="0" applyFont="1" applyFill="1" applyBorder="1" applyAlignment="1">
      <alignment horizontal="left" vertical="center"/>
    </xf>
    <xf numFmtId="0" fontId="4" fillId="2" borderId="64" xfId="0" applyFont="1" applyFill="1" applyBorder="1" applyAlignment="1">
      <alignment horizontal="left" vertical="center"/>
    </xf>
    <xf numFmtId="0" fontId="4" fillId="0" borderId="36" xfId="0" applyFont="1" applyFill="1" applyBorder="1" applyAlignment="1">
      <alignment horizontal="center" vertical="center"/>
    </xf>
    <xf numFmtId="0" fontId="4" fillId="0" borderId="37" xfId="0" applyFont="1" applyFill="1" applyBorder="1" applyAlignment="1">
      <alignment horizontal="center" vertical="center"/>
    </xf>
    <xf numFmtId="0" fontId="4" fillId="2" borderId="19" xfId="0" applyFont="1" applyFill="1" applyBorder="1" applyAlignment="1">
      <alignment horizontal="left" vertical="center"/>
    </xf>
    <xf numFmtId="0" fontId="4" fillId="2" borderId="26" xfId="0" applyFont="1" applyFill="1" applyBorder="1" applyAlignment="1">
      <alignment horizontal="left" vertical="center"/>
    </xf>
    <xf numFmtId="0" fontId="4" fillId="0" borderId="37" xfId="0" applyFont="1" applyBorder="1" applyAlignment="1">
      <alignment horizontal="center" vertical="center"/>
    </xf>
    <xf numFmtId="0" fontId="4" fillId="2" borderId="9" xfId="0" applyFont="1" applyFill="1" applyBorder="1" applyAlignment="1">
      <alignment horizontal="left" vertical="center" wrapText="1"/>
    </xf>
    <xf numFmtId="0" fontId="4" fillId="2" borderId="22" xfId="0" applyFont="1" applyFill="1" applyBorder="1" applyAlignment="1">
      <alignment horizontal="center" vertical="center"/>
    </xf>
    <xf numFmtId="0" fontId="4" fillId="6" borderId="97" xfId="0" applyFont="1" applyFill="1" applyBorder="1" applyAlignment="1">
      <alignment horizontal="left" vertical="center" wrapText="1"/>
    </xf>
    <xf numFmtId="0" fontId="4" fillId="6" borderId="82" xfId="0" applyFont="1" applyFill="1" applyBorder="1" applyAlignment="1">
      <alignment horizontal="left" vertical="center" wrapText="1"/>
    </xf>
    <xf numFmtId="0" fontId="4" fillId="6" borderId="83" xfId="0" applyFont="1" applyFill="1" applyBorder="1" applyAlignment="1">
      <alignment horizontal="left" vertical="center" wrapText="1"/>
    </xf>
    <xf numFmtId="0" fontId="4" fillId="2" borderId="50" xfId="0" applyFont="1" applyFill="1" applyBorder="1" applyAlignment="1">
      <alignment horizontal="center" vertical="center"/>
    </xf>
    <xf numFmtId="0" fontId="4" fillId="2" borderId="75" xfId="0" applyFont="1" applyFill="1" applyBorder="1" applyAlignment="1">
      <alignment horizontal="center" vertical="center"/>
    </xf>
    <xf numFmtId="0" fontId="4" fillId="2" borderId="51" xfId="0" applyFont="1" applyFill="1" applyBorder="1" applyAlignment="1">
      <alignment horizontal="center" vertical="center"/>
    </xf>
    <xf numFmtId="0" fontId="2" fillId="4" borderId="81" xfId="0" applyFont="1" applyFill="1" applyBorder="1" applyAlignment="1">
      <alignment horizontal="left" vertical="center"/>
    </xf>
    <xf numFmtId="0" fontId="2" fillId="4" borderId="82" xfId="0" applyFont="1" applyFill="1" applyBorder="1" applyAlignment="1">
      <alignment horizontal="left" vertical="center"/>
    </xf>
    <xf numFmtId="0" fontId="2" fillId="4" borderId="83" xfId="0" applyFont="1" applyFill="1" applyBorder="1" applyAlignment="1">
      <alignment horizontal="left" vertical="center"/>
    </xf>
    <xf numFmtId="0" fontId="4" fillId="2" borderId="81" xfId="0" applyFont="1" applyFill="1" applyBorder="1" applyAlignment="1">
      <alignment horizontal="left" vertical="center" wrapText="1"/>
    </xf>
    <xf numFmtId="0" fontId="4" fillId="2" borderId="82" xfId="0" applyFont="1" applyFill="1" applyBorder="1" applyAlignment="1">
      <alignment horizontal="left" vertical="center" wrapText="1"/>
    </xf>
    <xf numFmtId="0" fontId="4" fillId="2" borderId="83" xfId="0" applyFont="1" applyFill="1" applyBorder="1" applyAlignment="1">
      <alignment horizontal="left" vertical="center" wrapText="1"/>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4" fillId="0" borderId="51" xfId="0" applyFont="1" applyBorder="1" applyAlignment="1">
      <alignment horizontal="center" vertical="center"/>
    </xf>
    <xf numFmtId="0" fontId="6" fillId="0" borderId="13"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13" xfId="0" applyFont="1" applyFill="1" applyBorder="1" applyAlignment="1">
      <alignment horizontal="center"/>
    </xf>
    <xf numFmtId="0" fontId="6" fillId="0" borderId="14" xfId="0" applyFont="1" applyFill="1" applyBorder="1" applyAlignment="1">
      <alignment horizontal="center"/>
    </xf>
    <xf numFmtId="0" fontId="6" fillId="0" borderId="15" xfId="0" applyFont="1" applyFill="1" applyBorder="1" applyAlignment="1">
      <alignment horizontal="center"/>
    </xf>
    <xf numFmtId="0" fontId="3" fillId="2" borderId="13" xfId="0" applyFont="1" applyFill="1" applyBorder="1" applyAlignment="1">
      <alignment horizontal="left" vertical="center"/>
    </xf>
    <xf numFmtId="0" fontId="3" fillId="2" borderId="14" xfId="0" applyFont="1" applyFill="1" applyBorder="1" applyAlignment="1">
      <alignment horizontal="left" vertical="center"/>
    </xf>
    <xf numFmtId="0" fontId="3" fillId="2" borderId="15" xfId="0" applyFont="1" applyFill="1" applyBorder="1" applyAlignment="1">
      <alignment horizontal="left" vertical="center"/>
    </xf>
    <xf numFmtId="0" fontId="4" fillId="2" borderId="74" xfId="0" applyFont="1" applyFill="1" applyBorder="1" applyAlignment="1">
      <alignment horizontal="left" vertical="center" wrapText="1"/>
    </xf>
    <xf numFmtId="0" fontId="4" fillId="2" borderId="75" xfId="0" applyFont="1" applyFill="1" applyBorder="1" applyAlignment="1">
      <alignment horizontal="left" vertical="center" wrapText="1"/>
    </xf>
    <xf numFmtId="0" fontId="4" fillId="2" borderId="51" xfId="0" applyFont="1" applyFill="1" applyBorder="1" applyAlignment="1">
      <alignment horizontal="left" vertical="center" wrapText="1"/>
    </xf>
    <xf numFmtId="0" fontId="4" fillId="0" borderId="74" xfId="0" applyFont="1" applyBorder="1" applyAlignment="1">
      <alignment horizontal="center"/>
    </xf>
    <xf numFmtId="0" fontId="4" fillId="0" borderId="75" xfId="0" applyFont="1" applyBorder="1" applyAlignment="1">
      <alignment horizontal="center"/>
    </xf>
    <xf numFmtId="0" fontId="4" fillId="0" borderId="51" xfId="0" applyFont="1" applyBorder="1" applyAlignment="1">
      <alignment horizontal="center"/>
    </xf>
    <xf numFmtId="0" fontId="2" fillId="4" borderId="81" xfId="0" applyFont="1" applyFill="1" applyBorder="1" applyAlignment="1">
      <alignment horizontal="left" vertical="center" wrapText="1"/>
    </xf>
    <xf numFmtId="0" fontId="2" fillId="4" borderId="82" xfId="0" applyFont="1" applyFill="1" applyBorder="1" applyAlignment="1">
      <alignment horizontal="left" vertical="center" wrapText="1"/>
    </xf>
    <xf numFmtId="0" fontId="2" fillId="4" borderId="83" xfId="0" applyFont="1" applyFill="1" applyBorder="1" applyAlignment="1">
      <alignment horizontal="left" vertical="center" wrapText="1"/>
    </xf>
    <xf numFmtId="0" fontId="3" fillId="2" borderId="11" xfId="0" applyFont="1" applyFill="1" applyBorder="1" applyAlignment="1">
      <alignment horizontal="left" vertical="center"/>
    </xf>
    <xf numFmtId="0" fontId="3" fillId="2" borderId="0" xfId="0" applyFont="1" applyFill="1" applyBorder="1" applyAlignment="1">
      <alignment horizontal="left" vertical="center"/>
    </xf>
    <xf numFmtId="0" fontId="3" fillId="2" borderId="12" xfId="0" applyFont="1" applyFill="1" applyBorder="1" applyAlignment="1">
      <alignment horizontal="left" vertical="center"/>
    </xf>
    <xf numFmtId="0" fontId="4" fillId="0" borderId="97" xfId="0" applyFont="1" applyBorder="1" applyAlignment="1">
      <alignment horizontal="left" vertical="center" wrapText="1"/>
    </xf>
    <xf numFmtId="0" fontId="4" fillId="0" borderId="82" xfId="0" applyFont="1" applyBorder="1" applyAlignment="1">
      <alignment horizontal="left" vertical="center" wrapText="1"/>
    </xf>
    <xf numFmtId="0" fontId="4" fillId="0" borderId="83" xfId="0" applyFont="1" applyBorder="1" applyAlignment="1">
      <alignment horizontal="left" vertical="center" wrapText="1"/>
    </xf>
    <xf numFmtId="0" fontId="4" fillId="2" borderId="83" xfId="0" applyFont="1" applyFill="1" applyBorder="1" applyAlignment="1">
      <alignment horizontal="center" vertical="center"/>
    </xf>
    <xf numFmtId="0" fontId="2" fillId="4" borderId="74" xfId="0" applyFont="1" applyFill="1" applyBorder="1" applyAlignment="1">
      <alignment horizontal="left" vertical="center"/>
    </xf>
    <xf numFmtId="0" fontId="2" fillId="4" borderId="75" xfId="0" applyFont="1" applyFill="1" applyBorder="1" applyAlignment="1">
      <alignment horizontal="left" vertical="center"/>
    </xf>
    <xf numFmtId="0" fontId="4" fillId="2" borderId="68" xfId="0" applyFont="1" applyFill="1" applyBorder="1" applyAlignment="1">
      <alignment horizontal="center" vertical="center" wrapText="1"/>
    </xf>
    <xf numFmtId="0" fontId="4" fillId="2" borderId="164"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69" xfId="0" applyFont="1" applyFill="1" applyBorder="1" applyAlignment="1">
      <alignment horizontal="center" vertical="center" wrapText="1"/>
    </xf>
    <xf numFmtId="0" fontId="4" fillId="2" borderId="25" xfId="0" applyFont="1" applyFill="1" applyBorder="1" applyAlignment="1">
      <alignment horizontal="left" vertical="center" wrapText="1"/>
    </xf>
    <xf numFmtId="0" fontId="4" fillId="2" borderId="19" xfId="0" applyFont="1" applyFill="1" applyBorder="1" applyAlignment="1">
      <alignment horizontal="left" vertical="center" wrapText="1"/>
    </xf>
    <xf numFmtId="0" fontId="4" fillId="2" borderId="26" xfId="0" applyFont="1" applyFill="1" applyBorder="1" applyAlignment="1">
      <alignment horizontal="left" vertical="center" wrapText="1"/>
    </xf>
    <xf numFmtId="0" fontId="4" fillId="2" borderId="22" xfId="0" applyFont="1" applyFill="1" applyBorder="1" applyAlignment="1">
      <alignment horizontal="left" vertical="center" wrapText="1"/>
    </xf>
    <xf numFmtId="0" fontId="4" fillId="0" borderId="31"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2" fillId="4" borderId="74" xfId="0" applyFont="1" applyFill="1" applyBorder="1" applyAlignment="1">
      <alignment horizontal="left" vertical="center" wrapText="1"/>
    </xf>
    <xf numFmtId="0" fontId="2" fillId="4" borderId="75" xfId="0" applyFont="1" applyFill="1" applyBorder="1" applyAlignment="1">
      <alignment horizontal="left" vertical="center" wrapText="1"/>
    </xf>
    <xf numFmtId="0" fontId="2" fillId="4" borderId="51" xfId="0" applyFont="1" applyFill="1" applyBorder="1" applyAlignment="1">
      <alignment horizontal="left" vertical="center" wrapText="1"/>
    </xf>
    <xf numFmtId="0" fontId="4" fillId="0" borderId="80" xfId="0" applyFont="1" applyBorder="1" applyAlignment="1">
      <alignment horizontal="left" vertical="center" wrapText="1"/>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0" fontId="4" fillId="0" borderId="97"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83" xfId="0" applyFont="1" applyBorder="1" applyAlignment="1">
      <alignment horizontal="center" vertical="center" wrapText="1"/>
    </xf>
    <xf numFmtId="0" fontId="4" fillId="2" borderId="25" xfId="0" applyFont="1" applyFill="1" applyBorder="1" applyAlignment="1">
      <alignment horizontal="center"/>
    </xf>
    <xf numFmtId="0" fontId="4" fillId="2" borderId="19" xfId="0" applyFont="1" applyFill="1" applyBorder="1" applyAlignment="1">
      <alignment horizontal="center"/>
    </xf>
    <xf numFmtId="0" fontId="4" fillId="2" borderId="26" xfId="0" applyFont="1" applyFill="1" applyBorder="1" applyAlignment="1">
      <alignment horizontal="center"/>
    </xf>
    <xf numFmtId="0" fontId="2" fillId="4" borderId="51" xfId="0" applyFont="1" applyFill="1" applyBorder="1" applyAlignment="1">
      <alignment horizontal="left" vertical="center"/>
    </xf>
    <xf numFmtId="0" fontId="2" fillId="4" borderId="12" xfId="0" applyFont="1" applyFill="1" applyBorder="1" applyAlignment="1">
      <alignment horizontal="left" vertical="center"/>
    </xf>
    <xf numFmtId="0" fontId="4" fillId="2" borderId="4"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4" fillId="2" borderId="70"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4" fillId="2" borderId="54"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129" xfId="0" applyFont="1" applyBorder="1" applyAlignment="1">
      <alignment horizontal="center" vertical="center"/>
    </xf>
    <xf numFmtId="0" fontId="4" fillId="2" borderId="75" xfId="0" applyFont="1" applyFill="1" applyBorder="1" applyAlignment="1">
      <alignment horizontal="left" vertical="center"/>
    </xf>
    <xf numFmtId="0" fontId="4" fillId="2" borderId="137" xfId="0" applyFont="1" applyFill="1" applyBorder="1" applyAlignment="1">
      <alignment horizontal="left" vertical="center"/>
    </xf>
    <xf numFmtId="0" fontId="4" fillId="0" borderId="31" xfId="0" applyFont="1" applyBorder="1" applyAlignment="1">
      <alignment horizontal="left" vertical="center" wrapText="1"/>
    </xf>
    <xf numFmtId="0" fontId="4" fillId="0" borderId="35" xfId="0" applyFont="1" applyBorder="1" applyAlignment="1">
      <alignment horizontal="left" vertical="center" wrapText="1"/>
    </xf>
    <xf numFmtId="0" fontId="4" fillId="0" borderId="128" xfId="0" applyFont="1" applyBorder="1" applyAlignment="1">
      <alignment horizontal="left" vertical="center" wrapText="1"/>
    </xf>
    <xf numFmtId="0" fontId="4" fillId="0" borderId="76" xfId="0" applyFont="1" applyFill="1" applyBorder="1" applyAlignment="1">
      <alignment horizontal="left" vertical="center" wrapText="1"/>
    </xf>
    <xf numFmtId="0" fontId="4" fillId="0" borderId="136" xfId="0" applyFont="1" applyFill="1" applyBorder="1" applyAlignment="1">
      <alignment horizontal="left" vertical="center" wrapText="1"/>
    </xf>
    <xf numFmtId="0" fontId="4" fillId="0" borderId="127" xfId="0" applyFont="1" applyFill="1" applyBorder="1" applyAlignment="1">
      <alignment horizontal="left" vertical="center" wrapText="1"/>
    </xf>
    <xf numFmtId="0" fontId="4" fillId="2" borderId="53" xfId="0" applyFont="1" applyFill="1" applyBorder="1" applyAlignment="1">
      <alignment horizontal="left" vertical="center"/>
    </xf>
    <xf numFmtId="0" fontId="4" fillId="2" borderId="60" xfId="0" applyFont="1" applyFill="1" applyBorder="1" applyAlignment="1">
      <alignment horizontal="left" vertical="center"/>
    </xf>
    <xf numFmtId="0" fontId="4" fillId="2" borderId="57" xfId="0" applyFont="1" applyFill="1" applyBorder="1" applyAlignment="1">
      <alignment horizontal="left" vertical="center"/>
    </xf>
    <xf numFmtId="0" fontId="4" fillId="2" borderId="134"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0" xfId="0" applyFont="1" applyFill="1" applyBorder="1" applyAlignment="1">
      <alignment horizontal="left" vertical="center"/>
    </xf>
    <xf numFmtId="0" fontId="4" fillId="0" borderId="125" xfId="0" applyFont="1" applyBorder="1" applyAlignment="1">
      <alignment horizontal="center" vertical="center"/>
    </xf>
    <xf numFmtId="0" fontId="4" fillId="0" borderId="132" xfId="0" applyFont="1" applyBorder="1" applyAlignment="1">
      <alignment horizontal="center" vertical="center"/>
    </xf>
    <xf numFmtId="0" fontId="7" fillId="2" borderId="24" xfId="0" applyFont="1" applyFill="1" applyBorder="1" applyAlignment="1">
      <alignment horizontal="left" vertical="center" wrapText="1"/>
    </xf>
    <xf numFmtId="0" fontId="7" fillId="2" borderId="90" xfId="0" applyFont="1" applyFill="1" applyBorder="1" applyAlignment="1">
      <alignment horizontal="left" vertical="center" wrapText="1"/>
    </xf>
    <xf numFmtId="0" fontId="4" fillId="2" borderId="0" xfId="0" applyFont="1" applyFill="1" applyBorder="1" applyAlignment="1">
      <alignment horizontal="left" vertical="center" wrapText="1"/>
    </xf>
    <xf numFmtId="0" fontId="4" fillId="2" borderId="34" xfId="0" applyFont="1" applyFill="1" applyBorder="1" applyAlignment="1">
      <alignment horizontal="left" vertical="center" wrapText="1"/>
    </xf>
    <xf numFmtId="0" fontId="4" fillId="2" borderId="79" xfId="0" applyFont="1" applyFill="1" applyBorder="1" applyAlignment="1">
      <alignment horizontal="left" vertical="center" wrapText="1"/>
    </xf>
    <xf numFmtId="0" fontId="4" fillId="2" borderId="63" xfId="0" applyFont="1" applyFill="1" applyBorder="1" applyAlignment="1">
      <alignment horizontal="left" vertical="center" wrapText="1"/>
    </xf>
    <xf numFmtId="0" fontId="4" fillId="2" borderId="147" xfId="0" applyFont="1" applyFill="1" applyBorder="1" applyAlignment="1">
      <alignment horizontal="left" vertical="center" wrapText="1"/>
    </xf>
    <xf numFmtId="0" fontId="4" fillId="2" borderId="148" xfId="0" applyFont="1" applyFill="1" applyBorder="1" applyAlignment="1">
      <alignment horizontal="left" vertical="center" wrapText="1"/>
    </xf>
    <xf numFmtId="0" fontId="4" fillId="2" borderId="18" xfId="0" applyFont="1" applyFill="1" applyBorder="1" applyAlignment="1">
      <alignment horizontal="center" vertical="center" wrapText="1"/>
    </xf>
    <xf numFmtId="0" fontId="4" fillId="2" borderId="81" xfId="0" applyFont="1" applyFill="1" applyBorder="1" applyAlignment="1">
      <alignment horizontal="center" vertical="center" wrapText="1"/>
    </xf>
    <xf numFmtId="0" fontId="4" fillId="2" borderId="8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4" fillId="2" borderId="104" xfId="0" applyFont="1" applyFill="1" applyBorder="1" applyAlignment="1">
      <alignment horizontal="center" vertical="center" wrapText="1"/>
    </xf>
    <xf numFmtId="0" fontId="4" fillId="2" borderId="7" xfId="0" applyFont="1" applyFill="1" applyBorder="1" applyAlignment="1">
      <alignment horizontal="left" vertical="center" wrapText="1"/>
    </xf>
    <xf numFmtId="0" fontId="4" fillId="2" borderId="24" xfId="0" applyFont="1" applyFill="1" applyBorder="1" applyAlignment="1">
      <alignment horizontal="left" vertical="center" wrapText="1"/>
    </xf>
    <xf numFmtId="0" fontId="4" fillId="2" borderId="90" xfId="0" applyFont="1" applyFill="1" applyBorder="1" applyAlignment="1">
      <alignment horizontal="left" vertical="center" wrapText="1"/>
    </xf>
    <xf numFmtId="0" fontId="4" fillId="2" borderId="89" xfId="0" applyFont="1" applyFill="1" applyBorder="1" applyAlignment="1">
      <alignment horizontal="center" vertical="center"/>
    </xf>
    <xf numFmtId="0" fontId="4" fillId="0" borderId="2" xfId="0" applyFont="1" applyBorder="1" applyAlignment="1">
      <alignment horizontal="center" vertical="center" wrapText="1"/>
    </xf>
    <xf numFmtId="0" fontId="4" fillId="0" borderId="21" xfId="0" applyFont="1" applyBorder="1" applyAlignment="1">
      <alignment horizontal="center" vertical="center" wrapText="1"/>
    </xf>
    <xf numFmtId="0" fontId="0" fillId="2" borderId="3" xfId="0" applyFill="1" applyBorder="1" applyAlignment="1">
      <alignment horizontal="left" vertical="center"/>
    </xf>
    <xf numFmtId="0" fontId="0" fillId="2" borderId="4" xfId="0" applyFill="1" applyBorder="1" applyAlignment="1">
      <alignment horizontal="left" vertical="center"/>
    </xf>
    <xf numFmtId="0" fontId="0" fillId="2" borderId="28" xfId="0" applyFill="1" applyBorder="1" applyAlignment="1">
      <alignment horizontal="left" vertical="center"/>
    </xf>
    <xf numFmtId="0" fontId="0" fillId="2" borderId="7" xfId="0" applyFill="1" applyBorder="1" applyAlignment="1">
      <alignment horizontal="left" vertical="center"/>
    </xf>
    <xf numFmtId="0" fontId="0" fillId="2" borderId="24" xfId="0" applyFill="1" applyBorder="1" applyAlignment="1">
      <alignment horizontal="left" vertical="center"/>
    </xf>
    <xf numFmtId="0" fontId="0" fillId="2" borderId="30" xfId="0" applyFill="1" applyBorder="1" applyAlignment="1">
      <alignment horizontal="left" vertical="center"/>
    </xf>
    <xf numFmtId="0" fontId="0" fillId="0" borderId="141" xfId="0" applyFill="1" applyBorder="1" applyAlignment="1">
      <alignment horizontal="center" vertical="center"/>
    </xf>
    <xf numFmtId="0" fontId="4" fillId="2" borderId="50" xfId="0" applyFont="1" applyFill="1" applyBorder="1" applyAlignment="1">
      <alignment horizontal="center" vertical="center" wrapText="1"/>
    </xf>
    <xf numFmtId="0" fontId="4" fillId="2" borderId="75" xfId="0" applyFont="1" applyFill="1" applyBorder="1" applyAlignment="1">
      <alignment horizontal="center" vertical="center" wrapText="1"/>
    </xf>
    <xf numFmtId="0" fontId="4" fillId="2" borderId="51" xfId="0" applyFont="1" applyFill="1" applyBorder="1" applyAlignment="1">
      <alignment horizontal="center" vertical="center" wrapText="1"/>
    </xf>
    <xf numFmtId="0" fontId="0" fillId="0" borderId="95" xfId="0" applyFill="1" applyBorder="1" applyAlignment="1">
      <alignment horizontal="center" vertical="center"/>
    </xf>
    <xf numFmtId="0" fontId="0" fillId="0" borderId="151" xfId="0" applyFill="1" applyBorder="1" applyAlignment="1">
      <alignment horizontal="center" vertical="center"/>
    </xf>
    <xf numFmtId="0" fontId="0" fillId="0" borderId="152" xfId="0" applyFill="1" applyBorder="1" applyAlignment="1">
      <alignment horizontal="center" vertical="center"/>
    </xf>
    <xf numFmtId="0" fontId="0" fillId="0" borderId="125" xfId="0" applyFill="1" applyBorder="1" applyAlignment="1">
      <alignment horizontal="center" vertical="center"/>
    </xf>
    <xf numFmtId="0" fontId="0" fillId="0" borderId="60" xfId="0" applyFill="1" applyBorder="1" applyAlignment="1">
      <alignment horizontal="center" vertical="center"/>
    </xf>
    <xf numFmtId="0" fontId="0" fillId="0" borderId="57" xfId="0" applyFill="1" applyBorder="1" applyAlignment="1">
      <alignment horizontal="center" vertical="center"/>
    </xf>
    <xf numFmtId="0" fontId="4" fillId="0" borderId="31"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136" xfId="0" applyFont="1" applyBorder="1" applyAlignment="1">
      <alignment horizontal="center" vertical="center" wrapText="1"/>
    </xf>
    <xf numFmtId="0" fontId="4" fillId="0" borderId="129" xfId="0" applyFont="1" applyBorder="1" applyAlignment="1">
      <alignment horizontal="center" vertical="center" wrapText="1"/>
    </xf>
    <xf numFmtId="0" fontId="0" fillId="0" borderId="31" xfId="0" applyBorder="1" applyAlignment="1">
      <alignment horizontal="center" vertical="center"/>
    </xf>
    <xf numFmtId="0" fontId="0" fillId="0" borderId="35" xfId="0" applyBorder="1" applyAlignment="1">
      <alignment horizontal="center" vertical="center"/>
    </xf>
    <xf numFmtId="0" fontId="0" fillId="0" borderId="33" xfId="0" applyBorder="1" applyAlignment="1">
      <alignment horizontal="center" vertical="center"/>
    </xf>
    <xf numFmtId="0" fontId="0" fillId="0" borderId="76" xfId="0" applyBorder="1" applyAlignment="1">
      <alignment horizontal="center" vertical="center"/>
    </xf>
    <xf numFmtId="0" fontId="0" fillId="0" borderId="136" xfId="0" applyBorder="1" applyAlignment="1">
      <alignment horizontal="center" vertical="center"/>
    </xf>
    <xf numFmtId="0" fontId="0" fillId="0" borderId="129" xfId="0" applyBorder="1" applyAlignment="1">
      <alignment horizontal="center" vertical="center"/>
    </xf>
    <xf numFmtId="0" fontId="0" fillId="2" borderId="93" xfId="0" applyFill="1" applyBorder="1" applyAlignment="1">
      <alignment horizontal="left" vertical="center"/>
    </xf>
    <xf numFmtId="0" fontId="0" fillId="2" borderId="108" xfId="0" applyFill="1" applyBorder="1" applyAlignment="1">
      <alignment horizontal="left" vertical="center" wrapText="1"/>
    </xf>
    <xf numFmtId="0" fontId="0" fillId="2" borderId="19" xfId="0" applyFill="1" applyBorder="1" applyAlignment="1">
      <alignment horizontal="left" vertical="center" wrapText="1"/>
    </xf>
    <xf numFmtId="0" fontId="0" fillId="2" borderId="3" xfId="0" applyFill="1" applyBorder="1" applyAlignment="1">
      <alignment horizontal="left" vertical="center" wrapText="1"/>
    </xf>
    <xf numFmtId="0" fontId="0" fillId="2" borderId="4" xfId="0" applyFill="1" applyBorder="1" applyAlignment="1">
      <alignment horizontal="left" vertical="center" wrapText="1"/>
    </xf>
    <xf numFmtId="0" fontId="0" fillId="2" borderId="157" xfId="0" applyFill="1" applyBorder="1" applyAlignment="1">
      <alignment horizontal="center" vertical="center" wrapText="1"/>
    </xf>
    <xf numFmtId="0" fontId="0" fillId="2" borderId="93" xfId="0" applyFill="1" applyBorder="1" applyAlignment="1">
      <alignment horizontal="center" vertical="center" wrapText="1"/>
    </xf>
    <xf numFmtId="0" fontId="0" fillId="2" borderId="0"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75" xfId="0" applyFill="1" applyBorder="1" applyAlignment="1">
      <alignment horizontal="left" vertical="center" wrapText="1"/>
    </xf>
    <xf numFmtId="0" fontId="0" fillId="2" borderId="137" xfId="0" applyFill="1" applyBorder="1" applyAlignment="1">
      <alignment horizontal="left" vertical="center" wrapText="1"/>
    </xf>
    <xf numFmtId="0" fontId="0" fillId="0" borderId="31" xfId="0" applyFill="1" applyBorder="1" applyAlignment="1">
      <alignment horizontal="left" vertical="center" wrapText="1"/>
    </xf>
    <xf numFmtId="0" fontId="0" fillId="0" borderId="35" xfId="0" applyFill="1" applyBorder="1" applyAlignment="1">
      <alignment horizontal="left" vertical="center" wrapText="1"/>
    </xf>
    <xf numFmtId="0" fontId="0" fillId="0" borderId="128" xfId="0" applyFill="1" applyBorder="1" applyAlignment="1">
      <alignment horizontal="left" vertical="center" wrapText="1"/>
    </xf>
    <xf numFmtId="0" fontId="0" fillId="2" borderId="0" xfId="0" applyFill="1" applyBorder="1" applyAlignment="1">
      <alignment horizontal="left" vertical="center"/>
    </xf>
    <xf numFmtId="0" fontId="0" fillId="2" borderId="12" xfId="0" applyFill="1" applyBorder="1" applyAlignment="1">
      <alignment horizontal="left" vertical="center"/>
    </xf>
    <xf numFmtId="0" fontId="4" fillId="2" borderId="109"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4" fillId="2" borderId="53" xfId="0" applyFont="1" applyFill="1" applyBorder="1" applyAlignment="1">
      <alignment horizontal="center" vertical="center" wrapText="1"/>
    </xf>
    <xf numFmtId="0" fontId="4" fillId="0" borderId="31" xfId="0" applyFont="1" applyFill="1" applyBorder="1" applyAlignment="1">
      <alignment horizontal="left" vertical="center" wrapText="1"/>
    </xf>
    <xf numFmtId="0" fontId="4" fillId="0" borderId="35" xfId="0" applyFont="1" applyFill="1" applyBorder="1" applyAlignment="1">
      <alignment horizontal="left" vertical="center" wrapText="1"/>
    </xf>
    <xf numFmtId="0" fontId="4" fillId="0" borderId="128" xfId="0" applyFont="1" applyFill="1" applyBorder="1" applyAlignment="1">
      <alignment horizontal="left" vertical="center" wrapText="1"/>
    </xf>
    <xf numFmtId="0" fontId="4" fillId="2" borderId="71" xfId="0" applyFont="1" applyFill="1" applyBorder="1" applyAlignment="1">
      <alignment horizontal="left" vertical="center" wrapText="1"/>
    </xf>
    <xf numFmtId="0" fontId="4" fillId="2" borderId="103" xfId="0" applyFont="1" applyFill="1" applyBorder="1" applyAlignment="1">
      <alignment horizontal="left" vertical="center" wrapText="1"/>
    </xf>
    <xf numFmtId="0" fontId="4" fillId="2" borderId="72" xfId="0" applyFont="1" applyFill="1" applyBorder="1" applyAlignment="1">
      <alignment horizontal="left" vertical="center" wrapText="1"/>
    </xf>
    <xf numFmtId="0" fontId="4" fillId="2" borderId="77" xfId="0" applyFont="1" applyFill="1" applyBorder="1" applyAlignment="1">
      <alignment horizontal="left" vertical="center" wrapText="1"/>
    </xf>
    <xf numFmtId="0" fontId="4" fillId="2" borderId="4"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4" xfId="0" applyFont="1" applyFill="1" applyBorder="1" applyAlignment="1">
      <alignment horizontal="center" vertical="center"/>
    </xf>
    <xf numFmtId="0" fontId="4" fillId="2" borderId="53" xfId="0" applyFont="1" applyFill="1" applyBorder="1" applyAlignment="1">
      <alignment horizontal="center" vertical="center"/>
    </xf>
    <xf numFmtId="0" fontId="4" fillId="2" borderId="150" xfId="0" applyFont="1" applyFill="1" applyBorder="1" applyAlignment="1">
      <alignment horizontal="center" vertical="center"/>
    </xf>
    <xf numFmtId="0" fontId="4" fillId="2" borderId="16" xfId="0" applyFont="1" applyFill="1" applyBorder="1" applyAlignment="1">
      <alignment horizontal="left" vertical="center" wrapText="1"/>
    </xf>
    <xf numFmtId="0" fontId="4" fillId="2" borderId="109" xfId="0" applyFont="1" applyFill="1" applyBorder="1" applyAlignment="1">
      <alignment horizontal="left" vertical="center" wrapText="1"/>
    </xf>
    <xf numFmtId="0" fontId="2" fillId="4" borderId="13" xfId="0" applyFont="1" applyFill="1" applyBorder="1" applyAlignment="1">
      <alignment horizontal="left" vertical="center"/>
    </xf>
    <xf numFmtId="0" fontId="2" fillId="4" borderId="14" xfId="0" applyFont="1" applyFill="1" applyBorder="1" applyAlignment="1">
      <alignment horizontal="left" vertical="center"/>
    </xf>
    <xf numFmtId="0" fontId="4" fillId="0" borderId="50" xfId="0" applyFont="1" applyBorder="1" applyAlignment="1">
      <alignment horizontal="center" vertical="center"/>
    </xf>
    <xf numFmtId="0" fontId="4" fillId="2" borderId="138" xfId="0" applyFont="1" applyFill="1" applyBorder="1" applyAlignment="1">
      <alignment horizontal="center" vertical="center" wrapText="1"/>
    </xf>
    <xf numFmtId="0" fontId="4" fillId="2" borderId="57" xfId="0" applyFont="1" applyFill="1" applyBorder="1" applyAlignment="1">
      <alignment horizontal="center" vertical="center" wrapText="1"/>
    </xf>
    <xf numFmtId="0" fontId="4" fillId="2" borderId="60" xfId="0" applyFont="1" applyFill="1" applyBorder="1" applyAlignment="1">
      <alignment horizontal="center" vertical="center" wrapText="1"/>
    </xf>
    <xf numFmtId="0" fontId="4" fillId="2" borderId="140" xfId="0" applyFont="1" applyFill="1" applyBorder="1" applyAlignment="1">
      <alignment horizontal="center" vertical="center" wrapText="1"/>
    </xf>
    <xf numFmtId="0" fontId="4" fillId="2" borderId="90" xfId="0" applyFont="1" applyFill="1" applyBorder="1" applyAlignment="1">
      <alignment horizontal="left" vertical="center"/>
    </xf>
    <xf numFmtId="0" fontId="4" fillId="0" borderId="37" xfId="0" applyFont="1" applyBorder="1" applyAlignment="1">
      <alignment horizontal="center" vertical="center" wrapText="1"/>
    </xf>
    <xf numFmtId="0" fontId="4" fillId="2" borderId="113" xfId="0" applyFont="1" applyFill="1" applyBorder="1" applyAlignment="1">
      <alignment horizontal="center" vertical="center"/>
    </xf>
    <xf numFmtId="0" fontId="4" fillId="2" borderId="153" xfId="0" applyFont="1" applyFill="1" applyBorder="1" applyAlignment="1">
      <alignment horizontal="center" vertical="center"/>
    </xf>
    <xf numFmtId="0" fontId="4" fillId="0" borderId="154" xfId="0" applyFont="1" applyBorder="1" applyAlignment="1">
      <alignment horizontal="center" vertical="center" wrapText="1"/>
    </xf>
    <xf numFmtId="0" fontId="4" fillId="0" borderId="88" xfId="0" applyFont="1" applyBorder="1" applyAlignment="1">
      <alignment horizontal="center" vertical="center" wrapText="1"/>
    </xf>
    <xf numFmtId="0" fontId="0" fillId="0" borderId="2" xfId="0" applyFill="1" applyBorder="1" applyAlignment="1">
      <alignment horizontal="center" vertical="center"/>
    </xf>
    <xf numFmtId="0" fontId="0" fillId="0" borderId="21" xfId="0" applyFill="1" applyBorder="1" applyAlignment="1">
      <alignment horizontal="center" vertical="center"/>
    </xf>
    <xf numFmtId="0" fontId="0" fillId="2" borderId="89" xfId="0" applyFill="1" applyBorder="1" applyAlignment="1">
      <alignment horizontal="center" vertical="center"/>
    </xf>
    <xf numFmtId="0" fontId="0" fillId="2" borderId="1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left" vertical="center"/>
    </xf>
    <xf numFmtId="0" fontId="0" fillId="2" borderId="43" xfId="0" applyFill="1" applyBorder="1" applyAlignment="1">
      <alignment horizontal="left" vertical="center"/>
    </xf>
    <xf numFmtId="0" fontId="0" fillId="2" borderId="1" xfId="0" applyFill="1" applyBorder="1" applyAlignment="1">
      <alignment horizontal="left" vertical="center"/>
    </xf>
    <xf numFmtId="0" fontId="0" fillId="0" borderId="36" xfId="0" applyFill="1" applyBorder="1" applyAlignment="1">
      <alignment horizontal="center" vertical="center"/>
    </xf>
    <xf numFmtId="0" fontId="0" fillId="0" borderId="37" xfId="0" applyFill="1"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2" borderId="108" xfId="0" applyFill="1" applyBorder="1" applyAlignment="1">
      <alignment horizontal="left" vertical="center"/>
    </xf>
    <xf numFmtId="0" fontId="0" fillId="2" borderId="19" xfId="0" applyFill="1" applyBorder="1" applyAlignment="1">
      <alignment horizontal="left" vertical="center"/>
    </xf>
    <xf numFmtId="0" fontId="0" fillId="2" borderId="44" xfId="0" applyFill="1" applyBorder="1" applyAlignment="1">
      <alignment horizontal="left" vertical="center"/>
    </xf>
    <xf numFmtId="0" fontId="11" fillId="0" borderId="31"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129" xfId="0" applyFont="1" applyBorder="1" applyAlignment="1">
      <alignment horizontal="center" vertical="center" wrapText="1"/>
    </xf>
    <xf numFmtId="0" fontId="0" fillId="0" borderId="76" xfId="0" applyFill="1" applyBorder="1" applyAlignment="1">
      <alignment horizontal="left" vertical="center" wrapText="1"/>
    </xf>
    <xf numFmtId="0" fontId="0" fillId="0" borderId="136" xfId="0" applyFill="1" applyBorder="1" applyAlignment="1">
      <alignment horizontal="left" vertical="center" wrapText="1"/>
    </xf>
    <xf numFmtId="0" fontId="0" fillId="0" borderId="127" xfId="0" applyFill="1" applyBorder="1" applyAlignment="1">
      <alignment horizontal="left" vertical="center" wrapText="1"/>
    </xf>
    <xf numFmtId="0" fontId="0" fillId="2" borderId="67" xfId="0" applyFill="1" applyBorder="1" applyAlignment="1">
      <alignment horizontal="center" vertical="center"/>
    </xf>
    <xf numFmtId="0" fontId="0" fillId="2" borderId="69" xfId="0" applyFill="1" applyBorder="1" applyAlignment="1">
      <alignment horizontal="center" vertical="center"/>
    </xf>
    <xf numFmtId="0" fontId="0" fillId="2" borderId="70" xfId="0" applyFill="1" applyBorder="1" applyAlignment="1">
      <alignment horizontal="center" vertical="center"/>
    </xf>
    <xf numFmtId="0" fontId="0" fillId="2" borderId="156" xfId="0" applyFill="1" applyBorder="1" applyAlignment="1">
      <alignment horizontal="center" vertical="center" wrapText="1"/>
    </xf>
    <xf numFmtId="0" fontId="0" fillId="2" borderId="35" xfId="0" applyFill="1" applyBorder="1" applyAlignment="1">
      <alignment horizontal="center" vertical="center" wrapText="1"/>
    </xf>
    <xf numFmtId="0" fontId="0" fillId="2" borderId="128" xfId="0" applyFill="1" applyBorder="1" applyAlignment="1">
      <alignment horizontal="center" vertical="center" wrapText="1"/>
    </xf>
    <xf numFmtId="0" fontId="0" fillId="2" borderId="52" xfId="0" applyFill="1" applyBorder="1" applyAlignment="1">
      <alignment horizontal="center" vertical="center"/>
    </xf>
    <xf numFmtId="0" fontId="0" fillId="2" borderId="53" xfId="0" applyFill="1" applyBorder="1" applyAlignment="1">
      <alignment horizontal="center" vertical="center"/>
    </xf>
    <xf numFmtId="0" fontId="0" fillId="2" borderId="150" xfId="0" applyFill="1" applyBorder="1" applyAlignment="1">
      <alignment horizontal="center" vertical="center"/>
    </xf>
    <xf numFmtId="0" fontId="4" fillId="2" borderId="138" xfId="0" applyFont="1" applyFill="1" applyBorder="1" applyAlignment="1">
      <alignment horizontal="center" vertical="center"/>
    </xf>
    <xf numFmtId="0" fontId="4" fillId="2" borderId="140" xfId="0" applyFont="1" applyFill="1" applyBorder="1" applyAlignment="1">
      <alignment horizontal="center" vertical="center"/>
    </xf>
    <xf numFmtId="0" fontId="4" fillId="2" borderId="60" xfId="0" applyFont="1" applyFill="1" applyBorder="1" applyAlignment="1">
      <alignment horizontal="center" vertical="center"/>
    </xf>
    <xf numFmtId="0" fontId="4" fillId="2" borderId="57" xfId="0" applyFont="1" applyFill="1" applyBorder="1" applyAlignment="1">
      <alignment horizontal="center" vertical="center"/>
    </xf>
    <xf numFmtId="0" fontId="4" fillId="0" borderId="127" xfId="0" applyFont="1" applyBorder="1" applyAlignment="1">
      <alignment horizontal="center" vertical="center" wrapText="1"/>
    </xf>
    <xf numFmtId="0" fontId="4" fillId="2" borderId="74"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3" xfId="0" applyFont="1" applyFill="1" applyBorder="1" applyAlignment="1">
      <alignment horizontal="left" vertical="center" wrapText="1" indent="1"/>
    </xf>
    <xf numFmtId="0" fontId="4" fillId="2" borderId="28" xfId="0" applyFont="1" applyFill="1" applyBorder="1" applyAlignment="1">
      <alignment horizontal="left" vertical="center" wrapText="1" indent="1"/>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8"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41" xfId="0" applyFont="1" applyFill="1" applyBorder="1" applyAlignment="1">
      <alignment horizontal="center" vertical="center" wrapText="1"/>
    </xf>
    <xf numFmtId="9" fontId="4" fillId="6" borderId="31" xfId="1" applyFont="1" applyFill="1" applyBorder="1" applyAlignment="1">
      <alignment horizontal="center" vertical="center"/>
    </xf>
    <xf numFmtId="9" fontId="4" fillId="6" borderId="35" xfId="1" applyFont="1" applyFill="1" applyBorder="1" applyAlignment="1">
      <alignment horizontal="center" vertical="center"/>
    </xf>
    <xf numFmtId="9" fontId="4" fillId="6" borderId="76" xfId="1" applyFont="1" applyFill="1" applyBorder="1" applyAlignment="1">
      <alignment horizontal="center" vertical="center"/>
    </xf>
    <xf numFmtId="9" fontId="4" fillId="6" borderId="129" xfId="1" applyFont="1" applyFill="1" applyBorder="1" applyAlignment="1">
      <alignment horizontal="center" vertical="center"/>
    </xf>
    <xf numFmtId="0" fontId="4" fillId="2" borderId="44" xfId="0" applyFont="1" applyFill="1" applyBorder="1" applyAlignment="1">
      <alignment horizontal="left" vertical="center"/>
    </xf>
    <xf numFmtId="0" fontId="4" fillId="2" borderId="65" xfId="0" applyFont="1" applyFill="1" applyBorder="1" applyAlignment="1">
      <alignment horizontal="center" vertical="center"/>
    </xf>
    <xf numFmtId="0" fontId="4" fillId="2" borderId="66" xfId="0" applyFont="1" applyFill="1" applyBorder="1" applyAlignment="1">
      <alignment horizontal="center" vertical="center"/>
    </xf>
    <xf numFmtId="0" fontId="4" fillId="2" borderId="133" xfId="0" applyFont="1" applyFill="1" applyBorder="1" applyAlignment="1">
      <alignment horizontal="center" vertical="center"/>
    </xf>
    <xf numFmtId="0" fontId="4" fillId="2" borderId="44" xfId="0" applyFont="1" applyFill="1" applyBorder="1" applyAlignment="1">
      <alignment horizontal="left" vertical="center" wrapText="1"/>
    </xf>
    <xf numFmtId="0" fontId="4" fillId="2" borderId="56" xfId="0" applyFont="1" applyFill="1" applyBorder="1" applyAlignment="1">
      <alignment horizontal="left" vertical="center" wrapText="1"/>
    </xf>
    <xf numFmtId="0" fontId="4" fillId="2" borderId="55" xfId="0" applyFont="1" applyFill="1" applyBorder="1" applyAlignment="1">
      <alignment horizontal="left" vertical="center" wrapText="1"/>
    </xf>
    <xf numFmtId="0" fontId="4" fillId="2" borderId="28" xfId="0" applyFont="1" applyFill="1" applyBorder="1" applyAlignment="1">
      <alignment horizontal="center" vertical="center"/>
    </xf>
    <xf numFmtId="0" fontId="4" fillId="2" borderId="59" xfId="0" applyFont="1" applyFill="1" applyBorder="1" applyAlignment="1">
      <alignment horizontal="center" vertical="center"/>
    </xf>
    <xf numFmtId="0" fontId="4" fillId="2" borderId="145" xfId="0" applyFont="1" applyFill="1" applyBorder="1" applyAlignment="1">
      <alignment horizontal="left" vertical="center"/>
    </xf>
    <xf numFmtId="0" fontId="4" fillId="2" borderId="158" xfId="0" applyFont="1" applyFill="1" applyBorder="1" applyAlignment="1">
      <alignment horizontal="left" vertical="center"/>
    </xf>
    <xf numFmtId="0" fontId="4" fillId="2" borderId="22" xfId="0" applyFont="1" applyFill="1" applyBorder="1" applyAlignment="1">
      <alignment horizontal="center" vertical="center" wrapText="1"/>
    </xf>
    <xf numFmtId="0" fontId="4" fillId="2" borderId="39" xfId="0" applyFont="1" applyFill="1" applyBorder="1" applyAlignment="1">
      <alignment horizontal="center" vertical="center" wrapText="1"/>
    </xf>
    <xf numFmtId="0" fontId="4" fillId="0" borderId="45" xfId="0" applyFont="1" applyFill="1" applyBorder="1" applyAlignment="1">
      <alignment horizontal="center" vertical="center"/>
    </xf>
    <xf numFmtId="0" fontId="4" fillId="0" borderId="46" xfId="0" applyFont="1" applyFill="1" applyBorder="1" applyAlignment="1">
      <alignment horizontal="center" vertical="center"/>
    </xf>
    <xf numFmtId="0" fontId="4" fillId="0" borderId="47" xfId="0" applyFont="1" applyFill="1" applyBorder="1" applyAlignment="1">
      <alignment horizontal="center" vertical="center"/>
    </xf>
    <xf numFmtId="0" fontId="4" fillId="2" borderId="32" xfId="0" applyFont="1" applyFill="1" applyBorder="1" applyAlignment="1">
      <alignment horizontal="left" vertical="center" wrapText="1"/>
    </xf>
    <xf numFmtId="0" fontId="4" fillId="2" borderId="48" xfId="0" applyFont="1" applyFill="1" applyBorder="1" applyAlignment="1">
      <alignment horizontal="left" vertical="center" wrapText="1"/>
    </xf>
    <xf numFmtId="0" fontId="4" fillId="2" borderId="5" xfId="0" applyFont="1" applyFill="1" applyBorder="1" applyAlignment="1">
      <alignment horizontal="left" vertical="center"/>
    </xf>
    <xf numFmtId="0" fontId="4" fillId="2" borderId="16" xfId="0" applyFont="1" applyFill="1" applyBorder="1" applyAlignment="1">
      <alignment horizontal="left" vertical="center"/>
    </xf>
    <xf numFmtId="0" fontId="4" fillId="0" borderId="128" xfId="0" applyFont="1" applyBorder="1" applyAlignment="1">
      <alignment horizontal="center" vertical="center" wrapText="1"/>
    </xf>
    <xf numFmtId="0" fontId="4" fillId="2" borderId="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77" xfId="0" applyFont="1" applyFill="1" applyBorder="1" applyAlignment="1">
      <alignment horizontal="center" vertical="center" wrapText="1"/>
    </xf>
    <xf numFmtId="0" fontId="4" fillId="6" borderId="76" xfId="0" applyFont="1" applyFill="1" applyBorder="1" applyAlignment="1">
      <alignment horizontal="left" vertical="center" wrapText="1"/>
    </xf>
    <xf numFmtId="0" fontId="4" fillId="6" borderId="136" xfId="0" applyFont="1" applyFill="1" applyBorder="1" applyAlignment="1">
      <alignment horizontal="left" vertical="center" wrapText="1"/>
    </xf>
    <xf numFmtId="0" fontId="4" fillId="6" borderId="127" xfId="0" applyFont="1" applyFill="1" applyBorder="1" applyAlignment="1">
      <alignment horizontal="left" vertical="center" wrapText="1"/>
    </xf>
    <xf numFmtId="0" fontId="4" fillId="0" borderId="78" xfId="0" applyFont="1" applyBorder="1" applyAlignment="1">
      <alignment horizontal="center" vertical="center"/>
    </xf>
    <xf numFmtId="0" fontId="4" fillId="0" borderId="141" xfId="0" applyFont="1" applyBorder="1" applyAlignment="1">
      <alignment horizontal="center" vertical="center"/>
    </xf>
    <xf numFmtId="0" fontId="4" fillId="2" borderId="14" xfId="0" applyFont="1" applyFill="1" applyBorder="1" applyAlignment="1">
      <alignment horizontal="center" vertical="center"/>
    </xf>
    <xf numFmtId="0" fontId="4" fillId="6" borderId="80" xfId="0" applyFont="1" applyFill="1" applyBorder="1" applyAlignment="1">
      <alignment horizontal="left" vertical="center" wrapText="1"/>
    </xf>
    <xf numFmtId="0" fontId="4" fillId="6" borderId="14" xfId="0" applyFont="1" applyFill="1" applyBorder="1" applyAlignment="1">
      <alignment horizontal="left" vertical="center" wrapText="1"/>
    </xf>
    <xf numFmtId="0" fontId="4" fillId="6" borderId="15" xfId="0" applyFont="1" applyFill="1" applyBorder="1" applyAlignment="1">
      <alignment horizontal="left" vertical="center" wrapText="1"/>
    </xf>
    <xf numFmtId="0" fontId="4" fillId="2" borderId="29" xfId="0" applyFont="1" applyFill="1" applyBorder="1" applyAlignment="1">
      <alignment horizontal="left" vertical="center" wrapText="1"/>
    </xf>
    <xf numFmtId="0" fontId="4" fillId="2" borderId="93" xfId="0" applyFont="1" applyFill="1" applyBorder="1" applyAlignment="1">
      <alignment horizontal="left" vertical="center" wrapText="1"/>
    </xf>
    <xf numFmtId="0" fontId="4" fillId="2" borderId="118" xfId="0" applyFont="1" applyFill="1" applyBorder="1" applyAlignment="1">
      <alignment horizontal="left" vertical="center"/>
    </xf>
    <xf numFmtId="0" fontId="4" fillId="2" borderId="119" xfId="0" applyFont="1" applyFill="1" applyBorder="1" applyAlignment="1">
      <alignment horizontal="left" vertical="center"/>
    </xf>
    <xf numFmtId="0" fontId="4" fillId="2" borderId="27" xfId="0" applyFont="1" applyFill="1" applyBorder="1" applyAlignment="1">
      <alignment horizontal="left" vertical="center"/>
    </xf>
    <xf numFmtId="0" fontId="6" fillId="2" borderId="27"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18" xfId="0" applyFont="1" applyFill="1" applyBorder="1" applyAlignment="1">
      <alignment horizontal="center" vertical="center"/>
    </xf>
    <xf numFmtId="0" fontId="4" fillId="2" borderId="30" xfId="0" applyFont="1" applyFill="1" applyBorder="1" applyAlignment="1">
      <alignment horizontal="left" vertical="center"/>
    </xf>
    <xf numFmtId="0" fontId="4" fillId="2" borderId="72" xfId="0" applyFont="1" applyFill="1" applyBorder="1" applyAlignment="1">
      <alignment horizontal="left" vertical="center"/>
    </xf>
    <xf numFmtId="0" fontId="4" fillId="2" borderId="51" xfId="0" applyFont="1" applyFill="1" applyBorder="1" applyAlignment="1">
      <alignment horizontal="left" vertical="center"/>
    </xf>
    <xf numFmtId="0" fontId="4" fillId="2" borderId="109" xfId="0" applyFont="1" applyFill="1" applyBorder="1" applyAlignment="1">
      <alignment horizontal="left" vertical="center"/>
    </xf>
    <xf numFmtId="0" fontId="4" fillId="0" borderId="136" xfId="0" applyFont="1" applyBorder="1" applyAlignment="1">
      <alignment horizontal="center" vertical="center"/>
    </xf>
    <xf numFmtId="0" fontId="4" fillId="0" borderId="0" xfId="0" applyFont="1" applyFill="1" applyBorder="1" applyAlignment="1">
      <alignment horizontal="center" vertical="center"/>
    </xf>
    <xf numFmtId="0" fontId="4" fillId="0" borderId="95" xfId="0" applyFont="1" applyFill="1" applyBorder="1" applyAlignment="1">
      <alignment horizontal="center" vertical="center"/>
    </xf>
    <xf numFmtId="0" fontId="4" fillId="0" borderId="152" xfId="0" applyFont="1" applyFill="1" applyBorder="1" applyAlignment="1">
      <alignment horizontal="center" vertical="center"/>
    </xf>
    <xf numFmtId="0" fontId="4" fillId="2" borderId="142" xfId="0" applyFont="1" applyFill="1" applyBorder="1" applyAlignment="1">
      <alignment horizontal="center" vertical="center"/>
    </xf>
    <xf numFmtId="0" fontId="4" fillId="2" borderId="159" xfId="0" applyFont="1" applyFill="1" applyBorder="1" applyAlignment="1">
      <alignment horizontal="center" vertical="center"/>
    </xf>
    <xf numFmtId="0" fontId="4" fillId="2" borderId="72" xfId="0" applyFont="1" applyFill="1" applyBorder="1" applyAlignment="1">
      <alignment horizontal="center" vertical="center"/>
    </xf>
    <xf numFmtId="0" fontId="4" fillId="2" borderId="157" xfId="0" applyFont="1" applyFill="1" applyBorder="1" applyAlignment="1">
      <alignment horizontal="center" vertical="center"/>
    </xf>
    <xf numFmtId="0" fontId="4" fillId="0" borderId="160" xfId="0" applyFont="1" applyFill="1" applyBorder="1" applyAlignment="1">
      <alignment horizontal="center" vertical="center"/>
    </xf>
    <xf numFmtId="0" fontId="4" fillId="2" borderId="146"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4" fillId="2" borderId="147" xfId="0" applyFont="1" applyFill="1" applyBorder="1" applyAlignment="1">
      <alignment horizontal="center" vertical="center" wrapText="1"/>
    </xf>
    <xf numFmtId="0" fontId="4" fillId="2" borderId="148" xfId="0" applyFont="1" applyFill="1" applyBorder="1" applyAlignment="1">
      <alignment horizontal="center" vertical="center" wrapText="1"/>
    </xf>
    <xf numFmtId="0" fontId="4" fillId="2" borderId="43"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4" fillId="2" borderId="64" xfId="0" applyFont="1" applyFill="1" applyBorder="1" applyAlignment="1">
      <alignment horizontal="left" vertical="center" wrapText="1"/>
    </xf>
    <xf numFmtId="0" fontId="4" fillId="0" borderId="76" xfId="0" applyFont="1" applyFill="1" applyBorder="1" applyAlignment="1">
      <alignment horizontal="center" vertical="center" wrapText="1"/>
    </xf>
    <xf numFmtId="0" fontId="4" fillId="0" borderId="136" xfId="0" applyFont="1" applyFill="1" applyBorder="1" applyAlignment="1">
      <alignment horizontal="center" vertical="center" wrapText="1"/>
    </xf>
    <xf numFmtId="0" fontId="4" fillId="0" borderId="127" xfId="0" applyFont="1" applyFill="1" applyBorder="1" applyAlignment="1">
      <alignment horizontal="center" vertical="center" wrapText="1"/>
    </xf>
    <xf numFmtId="0" fontId="4" fillId="0" borderId="97" xfId="0" applyFont="1" applyFill="1" applyBorder="1" applyAlignment="1">
      <alignment horizontal="left" vertical="center" wrapText="1"/>
    </xf>
    <xf numFmtId="0" fontId="4" fillId="0" borderId="82" xfId="0" applyFont="1" applyFill="1" applyBorder="1" applyAlignment="1">
      <alignment horizontal="left" vertical="center" wrapText="1"/>
    </xf>
    <xf numFmtId="0" fontId="4" fillId="0" borderId="83" xfId="0" applyFont="1" applyFill="1" applyBorder="1" applyAlignment="1">
      <alignment horizontal="left" vertical="center" wrapText="1"/>
    </xf>
    <xf numFmtId="0" fontId="4" fillId="2" borderId="11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21" xfId="0" applyFont="1" applyFill="1" applyBorder="1" applyAlignment="1">
      <alignment horizontal="left" vertical="center" wrapText="1"/>
    </xf>
    <xf numFmtId="0" fontId="4" fillId="2" borderId="43" xfId="0" applyFont="1" applyFill="1" applyBorder="1" applyAlignment="1">
      <alignment horizontal="left" vertical="center"/>
    </xf>
    <xf numFmtId="0" fontId="4" fillId="2" borderId="6" xfId="0" applyFont="1" applyFill="1" applyBorder="1" applyAlignment="1">
      <alignment horizontal="left" vertical="center" wrapText="1"/>
    </xf>
    <xf numFmtId="0" fontId="4" fillId="2" borderId="49" xfId="0" applyFont="1" applyFill="1" applyBorder="1" applyAlignment="1">
      <alignment horizontal="left" vertical="center" wrapText="1"/>
    </xf>
    <xf numFmtId="0" fontId="4" fillId="0" borderId="36" xfId="0" applyFont="1" applyBorder="1" applyAlignment="1">
      <alignment vertical="center" wrapText="1"/>
    </xf>
    <xf numFmtId="0" fontId="4" fillId="0" borderId="37" xfId="0" applyFont="1" applyBorder="1" applyAlignment="1">
      <alignment vertical="center" wrapText="1"/>
    </xf>
    <xf numFmtId="0" fontId="4" fillId="2" borderId="101" xfId="0" applyFont="1" applyFill="1" applyBorder="1" applyAlignment="1">
      <alignment horizontal="left" vertical="center"/>
    </xf>
    <xf numFmtId="0" fontId="4" fillId="2" borderId="40" xfId="0" applyFont="1" applyFill="1" applyBorder="1" applyAlignment="1">
      <alignment horizontal="center" vertical="center" wrapText="1"/>
    </xf>
    <xf numFmtId="0" fontId="4" fillId="2" borderId="77" xfId="0" applyFont="1" applyFill="1" applyBorder="1" applyAlignment="1">
      <alignment horizontal="left" vertical="center"/>
    </xf>
    <xf numFmtId="0" fontId="4" fillId="2" borderId="34" xfId="0" applyFont="1" applyFill="1" applyBorder="1" applyAlignment="1">
      <alignment horizontal="left" vertical="center"/>
    </xf>
    <xf numFmtId="0" fontId="4" fillId="2" borderId="103" xfId="0" applyFont="1" applyFill="1" applyBorder="1" applyAlignment="1">
      <alignment horizontal="left"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04" xfId="0" applyFont="1" applyFill="1" applyBorder="1" applyAlignment="1">
      <alignment horizontal="center" vertical="center"/>
    </xf>
    <xf numFmtId="0" fontId="7" fillId="2" borderId="3" xfId="0" applyFont="1" applyFill="1" applyBorder="1" applyAlignment="1">
      <alignment horizontal="left" vertical="center"/>
    </xf>
    <xf numFmtId="0" fontId="7" fillId="2" borderId="28" xfId="0" applyFont="1" applyFill="1" applyBorder="1" applyAlignment="1">
      <alignment horizontal="left" vertical="center"/>
    </xf>
    <xf numFmtId="0" fontId="4" fillId="2" borderId="13"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3" fillId="2" borderId="7"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90" xfId="0" applyFont="1" applyFill="1" applyBorder="1" applyAlignment="1">
      <alignment horizontal="center" vertical="center"/>
    </xf>
    <xf numFmtId="0" fontId="4" fillId="0" borderId="102" xfId="0" applyFont="1" applyFill="1" applyBorder="1" applyAlignment="1">
      <alignment horizontal="center" vertical="center" wrapText="1"/>
    </xf>
    <xf numFmtId="0" fontId="4" fillId="0" borderId="73" xfId="0" applyFont="1" applyFill="1" applyBorder="1" applyAlignment="1">
      <alignment horizontal="center" vertical="center" wrapText="1"/>
    </xf>
    <xf numFmtId="0" fontId="2" fillId="4" borderId="11" xfId="0" applyFont="1" applyFill="1" applyBorder="1" applyAlignment="1">
      <alignment vertical="center"/>
    </xf>
    <xf numFmtId="0" fontId="2" fillId="4" borderId="0" xfId="0" applyFont="1" applyFill="1" applyBorder="1" applyAlignment="1">
      <alignment vertical="center"/>
    </xf>
    <xf numFmtId="0" fontId="2" fillId="4" borderId="12" xfId="0" applyFont="1" applyFill="1" applyBorder="1" applyAlignment="1">
      <alignment vertical="center"/>
    </xf>
    <xf numFmtId="0" fontId="4" fillId="0" borderId="33"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2" borderId="10" xfId="0" applyFont="1" applyFill="1" applyBorder="1" applyAlignment="1">
      <alignment horizontal="left" vertical="center" wrapText="1"/>
    </xf>
    <xf numFmtId="0" fontId="4" fillId="2" borderId="101" xfId="0" applyFont="1" applyFill="1" applyBorder="1" applyAlignment="1">
      <alignment horizontal="left" vertical="center" wrapText="1"/>
    </xf>
    <xf numFmtId="0" fontId="4" fillId="2" borderId="64" xfId="0" applyFont="1" applyFill="1" applyBorder="1" applyAlignment="1">
      <alignment horizontal="center" vertical="center"/>
    </xf>
    <xf numFmtId="0" fontId="7" fillId="0" borderId="14"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4" fillId="2" borderId="103" xfId="0" applyFont="1" applyFill="1" applyBorder="1" applyAlignment="1">
      <alignment horizontal="center" vertical="center"/>
    </xf>
    <xf numFmtId="9" fontId="4" fillId="2" borderId="14" xfId="1" applyFont="1" applyFill="1" applyBorder="1" applyAlignment="1">
      <alignment horizontal="center" vertical="center"/>
    </xf>
    <xf numFmtId="9" fontId="4" fillId="2" borderId="15" xfId="1" applyFont="1" applyFill="1" applyBorder="1" applyAlignment="1">
      <alignment horizontal="center" vertical="center"/>
    </xf>
    <xf numFmtId="0" fontId="7" fillId="2" borderId="16" xfId="0" applyFont="1" applyFill="1" applyBorder="1" applyAlignment="1">
      <alignment horizontal="left" vertical="center"/>
    </xf>
    <xf numFmtId="0" fontId="7" fillId="2" borderId="63" xfId="0" applyFont="1" applyFill="1" applyBorder="1" applyAlignment="1">
      <alignment horizontal="left" vertical="center"/>
    </xf>
    <xf numFmtId="0" fontId="4" fillId="0" borderId="31" xfId="0" applyFont="1" applyBorder="1" applyAlignment="1" applyProtection="1">
      <alignment horizontal="center" vertical="center" wrapText="1"/>
      <protection locked="0"/>
    </xf>
    <xf numFmtId="0" fontId="4" fillId="0" borderId="33" xfId="0" applyFont="1" applyBorder="1" applyAlignment="1" applyProtection="1">
      <alignment horizontal="center" vertical="center" wrapText="1"/>
      <protection locked="0"/>
    </xf>
    <xf numFmtId="0" fontId="4" fillId="2" borderId="126" xfId="0" applyFont="1" applyFill="1" applyBorder="1" applyAlignment="1">
      <alignment horizontal="center" vertical="center"/>
    </xf>
    <xf numFmtId="0" fontId="4" fillId="0" borderId="125" xfId="0" applyFont="1" applyBorder="1" applyAlignment="1" applyProtection="1">
      <alignment horizontal="left" vertical="center" wrapText="1"/>
      <protection locked="0"/>
    </xf>
    <xf numFmtId="0" fontId="4" fillId="0" borderId="60" xfId="0" applyFont="1" applyBorder="1" applyAlignment="1" applyProtection="1">
      <alignment horizontal="left" vertical="center" wrapText="1"/>
      <protection locked="0"/>
    </xf>
    <xf numFmtId="0" fontId="4" fillId="0" borderId="57" xfId="0" applyFont="1" applyBorder="1" applyAlignment="1" applyProtection="1">
      <alignment horizontal="left" vertical="center" wrapText="1"/>
      <protection locked="0"/>
    </xf>
    <xf numFmtId="0" fontId="4" fillId="0" borderId="2" xfId="0" applyFont="1" applyBorder="1" applyAlignment="1" applyProtection="1">
      <alignment horizontal="center" vertical="center"/>
      <protection locked="0"/>
    </xf>
    <xf numFmtId="0" fontId="4" fillId="0" borderId="36" xfId="0" applyFont="1" applyBorder="1" applyAlignment="1" applyProtection="1">
      <alignment horizontal="center" vertical="center"/>
      <protection locked="0"/>
    </xf>
    <xf numFmtId="0" fontId="4" fillId="0" borderId="76" xfId="0" applyFont="1" applyBorder="1" applyAlignment="1" applyProtection="1">
      <alignment horizontal="center" vertical="center" wrapText="1"/>
      <protection locked="0"/>
    </xf>
    <xf numFmtId="0" fontId="4" fillId="0" borderId="129" xfId="0" applyFont="1" applyBorder="1" applyAlignment="1" applyProtection="1">
      <alignment horizontal="center" vertical="center" wrapText="1"/>
      <protection locked="0"/>
    </xf>
    <xf numFmtId="0" fontId="6" fillId="2" borderId="108" xfId="0" applyFont="1" applyFill="1" applyBorder="1" applyAlignment="1">
      <alignment horizontal="center" vertical="center"/>
    </xf>
    <xf numFmtId="0" fontId="6" fillId="2" borderId="19" xfId="0" applyFont="1" applyFill="1" applyBorder="1" applyAlignment="1">
      <alignment horizontal="center" vertical="center"/>
    </xf>
    <xf numFmtId="0" fontId="6" fillId="2" borderId="75" xfId="0" applyFont="1" applyFill="1" applyBorder="1" applyAlignment="1">
      <alignment horizontal="center" vertical="center"/>
    </xf>
    <xf numFmtId="0" fontId="6" fillId="2" borderId="26" xfId="0" applyFont="1" applyFill="1" applyBorder="1" applyAlignment="1">
      <alignment horizontal="center" vertical="center"/>
    </xf>
    <xf numFmtId="0" fontId="4" fillId="2" borderId="104" xfId="0" applyFont="1" applyFill="1" applyBorder="1" applyAlignment="1">
      <alignment horizontal="left" vertical="center" wrapText="1"/>
    </xf>
    <xf numFmtId="0" fontId="6" fillId="2" borderId="51" xfId="0" applyFont="1" applyFill="1" applyBorder="1" applyAlignment="1">
      <alignment horizontal="center" vertical="center"/>
    </xf>
    <xf numFmtId="0" fontId="4" fillId="2" borderId="63" xfId="0" applyFont="1" applyFill="1" applyBorder="1" applyAlignment="1">
      <alignment horizontal="left" vertical="center"/>
    </xf>
    <xf numFmtId="0" fontId="4" fillId="2" borderId="112"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40" xfId="0" applyFont="1" applyFill="1" applyBorder="1" applyAlignment="1">
      <alignment horizontal="left" vertical="center"/>
    </xf>
    <xf numFmtId="0" fontId="4" fillId="2" borderId="104" xfId="0" applyFont="1" applyFill="1" applyBorder="1" applyAlignment="1">
      <alignment horizontal="center" vertical="center"/>
    </xf>
    <xf numFmtId="0" fontId="4" fillId="2" borderId="150" xfId="0" applyFont="1" applyFill="1" applyBorder="1" applyAlignment="1">
      <alignment horizontal="center" vertical="center" wrapText="1"/>
    </xf>
    <xf numFmtId="0" fontId="4" fillId="2" borderId="146" xfId="0" applyFont="1" applyFill="1" applyBorder="1" applyAlignment="1">
      <alignment horizontal="left" vertical="center" wrapText="1"/>
    </xf>
    <xf numFmtId="0" fontId="4" fillId="2" borderId="27" xfId="0" applyFont="1" applyFill="1" applyBorder="1" applyAlignment="1">
      <alignment horizontal="left" vertical="center" wrapText="1"/>
    </xf>
    <xf numFmtId="0" fontId="4" fillId="2" borderId="162" xfId="0" applyFont="1" applyFill="1" applyBorder="1" applyAlignment="1">
      <alignment horizontal="left" vertical="center" wrapText="1"/>
    </xf>
    <xf numFmtId="0" fontId="4" fillId="2" borderId="161" xfId="0" applyFont="1" applyFill="1" applyBorder="1" applyAlignment="1">
      <alignment horizontal="left" vertical="center" wrapText="1"/>
    </xf>
    <xf numFmtId="0" fontId="4" fillId="2" borderId="142" xfId="0" applyFont="1" applyFill="1" applyBorder="1" applyAlignment="1">
      <alignment horizontal="left" vertical="center" wrapText="1"/>
    </xf>
    <xf numFmtId="0" fontId="4" fillId="2" borderId="46" xfId="0" applyFont="1" applyFill="1" applyBorder="1" applyAlignment="1">
      <alignment horizontal="left" vertical="center" wrapText="1"/>
    </xf>
    <xf numFmtId="0" fontId="4" fillId="2" borderId="139" xfId="0" applyFont="1" applyFill="1" applyBorder="1" applyAlignment="1">
      <alignment horizontal="left" vertical="center" wrapText="1"/>
    </xf>
    <xf numFmtId="0" fontId="4" fillId="2" borderId="143" xfId="0" applyFont="1" applyFill="1" applyBorder="1" applyAlignment="1">
      <alignment horizontal="left" vertical="center" wrapText="1"/>
    </xf>
    <xf numFmtId="0" fontId="4" fillId="2" borderId="129" xfId="0" applyFont="1" applyFill="1" applyBorder="1" applyAlignment="1">
      <alignment horizontal="left" vertical="center" wrapText="1"/>
    </xf>
    <xf numFmtId="0" fontId="4" fillId="0" borderId="2"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4" fillId="2" borderId="11" xfId="0" applyFont="1" applyFill="1" applyBorder="1" applyAlignment="1">
      <alignment horizontal="left" vertical="center" wrapText="1"/>
    </xf>
    <xf numFmtId="0" fontId="4" fillId="2" borderId="12" xfId="0" applyFont="1" applyFill="1" applyBorder="1" applyAlignment="1">
      <alignment horizontal="left" vertical="center" wrapText="1"/>
    </xf>
    <xf numFmtId="1" fontId="4" fillId="0" borderId="84" xfId="0" applyNumberFormat="1" applyFont="1" applyBorder="1" applyAlignment="1" applyProtection="1">
      <alignment horizontal="center" vertical="center"/>
      <protection locked="0"/>
    </xf>
    <xf numFmtId="1" fontId="4" fillId="0" borderId="85" xfId="0" applyNumberFormat="1" applyFont="1" applyBorder="1" applyAlignment="1" applyProtection="1">
      <alignment horizontal="center" vertical="center"/>
      <protection locked="0"/>
    </xf>
    <xf numFmtId="14" fontId="4" fillId="0" borderId="2" xfId="0" applyNumberFormat="1" applyFont="1" applyBorder="1" applyAlignment="1" applyProtection="1">
      <alignment horizontal="left" vertical="center"/>
      <protection locked="0"/>
    </xf>
    <xf numFmtId="14" fontId="4" fillId="0" borderId="21" xfId="0" applyNumberFormat="1" applyFont="1" applyBorder="1" applyAlignment="1" applyProtection="1">
      <alignment horizontal="left" vertical="center"/>
      <protection locked="0"/>
    </xf>
    <xf numFmtId="0" fontId="4" fillId="2" borderId="11" xfId="0" applyFont="1" applyFill="1" applyBorder="1" applyAlignment="1">
      <alignment horizontal="left" vertical="center"/>
    </xf>
    <xf numFmtId="0" fontId="4" fillId="2" borderId="12" xfId="0" applyFont="1" applyFill="1" applyBorder="1" applyAlignment="1">
      <alignment horizontal="left" vertical="center"/>
    </xf>
    <xf numFmtId="0" fontId="4" fillId="0" borderId="98" xfId="0" applyFont="1" applyBorder="1" applyAlignment="1" applyProtection="1">
      <alignment horizontal="left" vertical="center" wrapText="1"/>
      <protection locked="0"/>
    </xf>
    <xf numFmtId="0" fontId="4" fillId="0" borderId="36" xfId="0" applyFont="1" applyBorder="1" applyAlignment="1" applyProtection="1">
      <alignment horizontal="left" vertical="center" wrapText="1"/>
      <protection locked="0"/>
    </xf>
    <xf numFmtId="0" fontId="4" fillId="0" borderId="37" xfId="0" applyFont="1" applyBorder="1" applyAlignment="1" applyProtection="1">
      <alignment horizontal="left" vertical="center" wrapText="1"/>
      <protection locked="0"/>
    </xf>
  </cellXfs>
  <cellStyles count="4">
    <cellStyle name="Hyperlink" xfId="2" builtinId="8"/>
    <cellStyle name="Normal" xfId="0" builtinId="0"/>
    <cellStyle name="Normal 2" xfId="3"/>
    <cellStyle name="Percent" xfId="1"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4210050</xdr:colOff>
      <xdr:row>5</xdr:row>
      <xdr:rowOff>180975</xdr:rowOff>
    </xdr:from>
    <xdr:to>
      <xdr:col>1</xdr:col>
      <xdr:colOff>5457825</xdr:colOff>
      <xdr:row>5</xdr:row>
      <xdr:rowOff>1428750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19650" y="1371600"/>
          <a:ext cx="1247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A/OTE/DIB%20Assessments/DSS/Survey%20Template/Critical%20Facilities%20Survey%20-%20unlocked%20-%20161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Reporting Level"/>
      <sheetName val="1a"/>
      <sheetName val="1b"/>
      <sheetName val="2"/>
      <sheetName val="3a"/>
      <sheetName val="3b"/>
      <sheetName val="3c"/>
      <sheetName val="3d"/>
      <sheetName val="3e"/>
      <sheetName val="3f"/>
      <sheetName val="3g"/>
      <sheetName val="4a"/>
      <sheetName val="4b"/>
      <sheetName val="5"/>
      <sheetName val="6"/>
      <sheetName val="7"/>
      <sheetName val="8"/>
      <sheetName val="9a"/>
      <sheetName val="9b"/>
      <sheetName val="10"/>
      <sheetName val="11"/>
      <sheetName val="12"/>
      <sheetName val="13"/>
      <sheetName val="14"/>
      <sheetName val="PSL for Lists"/>
      <sheetName val="Lists"/>
      <sheetName val="D-RepLevel"/>
      <sheetName val="D-1"/>
      <sheetName val="D-2 (Pivot)"/>
      <sheetName val="D-3"/>
      <sheetName val="D-3b (Pivot)"/>
      <sheetName val="D-3c (Pivot)"/>
      <sheetName val="D-3d (Pivot)"/>
      <sheetName val="D-3e (Pivot)"/>
      <sheetName val="D-3f (Pivot)"/>
      <sheetName val="D-3bf Consolidated (Pivot)"/>
      <sheetName val="D-4a"/>
      <sheetName val="D-4b-1 (Pivot)"/>
      <sheetName val="D-4b-2 (Pivot)"/>
      <sheetName val="D-4b-3 (Pivot)"/>
      <sheetName val="D-4b-4 (Pivot)"/>
      <sheetName val="D-4b-5 (Pivot)"/>
      <sheetName val="D-4b-6 (Pivot)"/>
      <sheetName val="D-4b-Consolidated (Pivot)"/>
      <sheetName val="D-5 (Pivot)"/>
      <sheetName val="D-6ACD"/>
      <sheetName val="D-6B (Pivot)"/>
      <sheetName val="D-7 (Pivot)"/>
      <sheetName val="D-8 (Pivot)"/>
      <sheetName val="D-9a"/>
      <sheetName val="D-9bA - 9aB (Pivot)"/>
      <sheetName val="D-9b-10A-11A-8"/>
      <sheetName val="D-10 (Pivot)"/>
      <sheetName val="D-11 (Pivot)"/>
      <sheetName val="D-Ratios (Pivot)"/>
      <sheetName val="D-Risk"/>
      <sheetName val="D-12 (Pivot)"/>
      <sheetName val="D-13a (Pivot)"/>
      <sheetName val="D-13b-14-Comme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respond.census.gov/AFSC"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dnb.com/duns-number/lookup.html" TargetMode="External"/><Relationship Id="rId1" Type="http://schemas.openxmlformats.org/officeDocument/2006/relationships/hyperlink" Target="https://cage.dla.mi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14"/>
  <sheetViews>
    <sheetView showGridLines="0" showRowColHeaders="0" tabSelected="1" view="pageBreakPreview" zoomScale="60" zoomScaleNormal="100" workbookViewId="0"/>
  </sheetViews>
  <sheetFormatPr defaultRowHeight="12.75" x14ac:dyDescent="0.2"/>
  <cols>
    <col min="1" max="1" width="9.140625" style="35"/>
    <col min="2" max="2" width="145.7109375" style="35" customWidth="1"/>
    <col min="3" max="16384" width="9.140625" style="35"/>
  </cols>
  <sheetData>
    <row r="1" spans="2:2" ht="13.5" thickBot="1" x14ac:dyDescent="0.25"/>
    <row r="2" spans="2:2" x14ac:dyDescent="0.2">
      <c r="B2" s="34" t="s">
        <v>1071</v>
      </c>
    </row>
    <row r="3" spans="2:2" x14ac:dyDescent="0.2">
      <c r="B3" s="10" t="s">
        <v>1092</v>
      </c>
    </row>
    <row r="4" spans="2:2" ht="13.5" thickBot="1" x14ac:dyDescent="0.25">
      <c r="B4" s="10" t="s">
        <v>3877</v>
      </c>
    </row>
    <row r="5" spans="2:2" ht="26.25" thickBot="1" x14ac:dyDescent="0.25">
      <c r="B5" s="133" t="s">
        <v>2101</v>
      </c>
    </row>
    <row r="6" spans="2:2" ht="124.5" customHeight="1" thickBot="1" x14ac:dyDescent="0.25">
      <c r="B6" s="134"/>
    </row>
    <row r="7" spans="2:2" ht="15" customHeight="1" thickBot="1" x14ac:dyDescent="0.25">
      <c r="B7" s="11" t="s">
        <v>1093</v>
      </c>
    </row>
    <row r="8" spans="2:2" ht="84.75" customHeight="1" thickBot="1" x14ac:dyDescent="0.25">
      <c r="B8" s="12" t="s">
        <v>2077</v>
      </c>
    </row>
    <row r="9" spans="2:2" ht="13.5" customHeight="1" thickBot="1" x14ac:dyDescent="0.25">
      <c r="B9" s="11" t="s">
        <v>1094</v>
      </c>
    </row>
    <row r="10" spans="2:2" ht="126.75" customHeight="1" thickBot="1" x14ac:dyDescent="0.25">
      <c r="B10" s="12" t="s">
        <v>1095</v>
      </c>
    </row>
    <row r="11" spans="2:2" ht="13.5" customHeight="1" thickBot="1" x14ac:dyDescent="0.25">
      <c r="B11" s="11" t="s">
        <v>1096</v>
      </c>
    </row>
    <row r="12" spans="2:2" ht="65.25" customHeight="1" thickBot="1" x14ac:dyDescent="0.25">
      <c r="B12" s="12" t="s">
        <v>2078</v>
      </c>
    </row>
    <row r="13" spans="2:2" x14ac:dyDescent="0.2">
      <c r="B13" s="135"/>
    </row>
    <row r="14" spans="2:2" ht="15" customHeight="1" thickBot="1" x14ac:dyDescent="0.25">
      <c r="B14" s="13" t="s">
        <v>1035</v>
      </c>
    </row>
  </sheetData>
  <pageMargins left="0.7" right="0.7" top="0.75" bottom="0.75" header="0.3" footer="0.3"/>
  <pageSetup scale="83" orientation="landscape" r:id="rId1"/>
  <headerFooter>
    <oddFoote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91"/>
  <sheetViews>
    <sheetView showGridLines="0" showRowColHeaders="0" view="pageBreakPreview" zoomScale="60" zoomScaleNormal="85" workbookViewId="0"/>
  </sheetViews>
  <sheetFormatPr defaultRowHeight="12.75" x14ac:dyDescent="0.25"/>
  <cols>
    <col min="1" max="1" width="9.140625" style="39"/>
    <col min="2" max="2" width="77.85546875" style="39" customWidth="1"/>
    <col min="3" max="4" width="20.140625" style="86" customWidth="1"/>
    <col min="5" max="6" width="18.7109375" style="86" customWidth="1"/>
    <col min="7" max="7" width="60.7109375" style="44" customWidth="1"/>
    <col min="8" max="8" width="9.140625" style="44"/>
    <col min="9" max="11" width="15.140625" style="44" customWidth="1"/>
    <col min="12" max="12" width="35.5703125" style="44" customWidth="1"/>
    <col min="13" max="16384" width="9.140625" style="39"/>
  </cols>
  <sheetData>
    <row r="1" spans="2:12" ht="13.5" thickBot="1" x14ac:dyDescent="0.3"/>
    <row r="2" spans="2:12" ht="13.5" thickBot="1" x14ac:dyDescent="0.3">
      <c r="B2" s="40"/>
      <c r="C2" s="116"/>
      <c r="D2" s="234"/>
      <c r="E2" s="297"/>
      <c r="F2" s="164"/>
      <c r="G2" s="117"/>
      <c r="H2" s="117"/>
      <c r="I2" s="117"/>
      <c r="J2" s="117"/>
      <c r="K2" s="117"/>
      <c r="L2" s="118"/>
    </row>
    <row r="3" spans="2:12" ht="45" customHeight="1" thickBot="1" x14ac:dyDescent="0.3">
      <c r="B3" s="524" t="s">
        <v>1041</v>
      </c>
      <c r="C3" s="525"/>
      <c r="D3" s="525"/>
      <c r="E3" s="525"/>
      <c r="F3" s="525"/>
      <c r="G3" s="525"/>
      <c r="H3" s="525"/>
      <c r="I3" s="525"/>
      <c r="J3" s="525"/>
      <c r="K3" s="525"/>
      <c r="L3" s="526"/>
    </row>
    <row r="4" spans="2:12" ht="50.1" customHeight="1" x14ac:dyDescent="0.25">
      <c r="B4" s="518" t="s">
        <v>2129</v>
      </c>
      <c r="C4" s="519"/>
      <c r="D4" s="519"/>
      <c r="E4" s="519"/>
      <c r="F4" s="519"/>
      <c r="G4" s="519"/>
      <c r="H4" s="519"/>
      <c r="I4" s="519"/>
      <c r="J4" s="519"/>
      <c r="K4" s="519"/>
      <c r="L4" s="520"/>
    </row>
    <row r="5" spans="2:12" ht="15.95" customHeight="1" thickBot="1" x14ac:dyDescent="0.3">
      <c r="B5" s="515" t="s">
        <v>1037</v>
      </c>
      <c r="C5" s="516"/>
      <c r="D5" s="516"/>
      <c r="E5" s="516"/>
      <c r="F5" s="516"/>
      <c r="G5" s="516"/>
      <c r="H5" s="516"/>
      <c r="I5" s="516"/>
      <c r="J5" s="516"/>
      <c r="K5" s="516"/>
      <c r="L5" s="517"/>
    </row>
    <row r="6" spans="2:12" ht="25.5" x14ac:dyDescent="0.25">
      <c r="B6" s="119" t="s">
        <v>21</v>
      </c>
      <c r="C6" s="120" t="s">
        <v>2108</v>
      </c>
      <c r="D6" s="120" t="s">
        <v>2109</v>
      </c>
      <c r="E6" s="120" t="s">
        <v>2334</v>
      </c>
      <c r="F6" s="120" t="s">
        <v>2327</v>
      </c>
      <c r="G6" s="120" t="s">
        <v>2126</v>
      </c>
      <c r="H6" s="120" t="s">
        <v>164</v>
      </c>
      <c r="I6" s="120" t="s">
        <v>2121</v>
      </c>
      <c r="J6" s="120" t="s">
        <v>2120</v>
      </c>
      <c r="K6" s="120" t="s">
        <v>163</v>
      </c>
      <c r="L6" s="121" t="s">
        <v>166</v>
      </c>
    </row>
    <row r="7" spans="2:12" x14ac:dyDescent="0.25">
      <c r="B7" s="122" t="s">
        <v>345</v>
      </c>
      <c r="C7" s="76"/>
      <c r="D7" s="235"/>
      <c r="E7" s="303"/>
      <c r="F7" s="303"/>
      <c r="G7" s="47"/>
      <c r="H7" s="47"/>
      <c r="I7" s="47"/>
      <c r="J7" s="47"/>
      <c r="K7" s="47"/>
      <c r="L7" s="48"/>
    </row>
    <row r="8" spans="2:12" x14ac:dyDescent="0.25">
      <c r="B8" s="122" t="s">
        <v>346</v>
      </c>
      <c r="C8" s="76"/>
      <c r="D8" s="235"/>
      <c r="E8" s="303"/>
      <c r="F8" s="303"/>
      <c r="G8" s="47"/>
      <c r="H8" s="47"/>
      <c r="I8" s="47"/>
      <c r="J8" s="47"/>
      <c r="K8" s="47"/>
      <c r="L8" s="48"/>
    </row>
    <row r="9" spans="2:12" x14ac:dyDescent="0.25">
      <c r="B9" s="122" t="s">
        <v>347</v>
      </c>
      <c r="C9" s="76"/>
      <c r="D9" s="235"/>
      <c r="E9" s="303"/>
      <c r="F9" s="303"/>
      <c r="G9" s="47"/>
      <c r="H9" s="47"/>
      <c r="I9" s="47"/>
      <c r="J9" s="47"/>
      <c r="K9" s="47"/>
      <c r="L9" s="48"/>
    </row>
    <row r="10" spans="2:12" x14ac:dyDescent="0.25">
      <c r="B10" s="122" t="s">
        <v>348</v>
      </c>
      <c r="C10" s="76"/>
      <c r="D10" s="235"/>
      <c r="E10" s="303"/>
      <c r="F10" s="303"/>
      <c r="G10" s="47"/>
      <c r="H10" s="47"/>
      <c r="I10" s="47"/>
      <c r="J10" s="47"/>
      <c r="K10" s="47"/>
      <c r="L10" s="48"/>
    </row>
    <row r="11" spans="2:12" x14ac:dyDescent="0.25">
      <c r="B11" s="122" t="s">
        <v>349</v>
      </c>
      <c r="C11" s="76"/>
      <c r="D11" s="235"/>
      <c r="E11" s="303"/>
      <c r="F11" s="303"/>
      <c r="G11" s="47"/>
      <c r="H11" s="47"/>
      <c r="I11" s="47"/>
      <c r="J11" s="47"/>
      <c r="K11" s="47"/>
      <c r="L11" s="48"/>
    </row>
    <row r="12" spans="2:12" x14ac:dyDescent="0.25">
      <c r="B12" s="122" t="s">
        <v>350</v>
      </c>
      <c r="C12" s="76"/>
      <c r="D12" s="235"/>
      <c r="E12" s="303"/>
      <c r="F12" s="303"/>
      <c r="G12" s="47"/>
      <c r="H12" s="47"/>
      <c r="I12" s="47"/>
      <c r="J12" s="47"/>
      <c r="K12" s="47"/>
      <c r="L12" s="48"/>
    </row>
    <row r="13" spans="2:12" x14ac:dyDescent="0.25">
      <c r="B13" s="122" t="s">
        <v>351</v>
      </c>
      <c r="C13" s="76"/>
      <c r="D13" s="235"/>
      <c r="E13" s="303"/>
      <c r="F13" s="303"/>
      <c r="G13" s="47"/>
      <c r="H13" s="47"/>
      <c r="I13" s="47"/>
      <c r="J13" s="47"/>
      <c r="K13" s="47"/>
      <c r="L13" s="48"/>
    </row>
    <row r="14" spans="2:12" x14ac:dyDescent="0.25">
      <c r="B14" s="122" t="s">
        <v>352</v>
      </c>
      <c r="C14" s="76"/>
      <c r="D14" s="235"/>
      <c r="E14" s="303"/>
      <c r="F14" s="303"/>
      <c r="G14" s="47"/>
      <c r="H14" s="47"/>
      <c r="I14" s="47"/>
      <c r="J14" s="47"/>
      <c r="K14" s="47"/>
      <c r="L14" s="48"/>
    </row>
    <row r="15" spans="2:12" x14ac:dyDescent="0.25">
      <c r="B15" s="122" t="s">
        <v>353</v>
      </c>
      <c r="C15" s="76"/>
      <c r="D15" s="235"/>
      <c r="E15" s="303"/>
      <c r="F15" s="303"/>
      <c r="G15" s="47"/>
      <c r="H15" s="47"/>
      <c r="I15" s="47"/>
      <c r="J15" s="47"/>
      <c r="K15" s="47"/>
      <c r="L15" s="48"/>
    </row>
    <row r="16" spans="2:12" x14ac:dyDescent="0.25">
      <c r="B16" s="122" t="s">
        <v>354</v>
      </c>
      <c r="C16" s="76"/>
      <c r="D16" s="235"/>
      <c r="E16" s="303"/>
      <c r="F16" s="303"/>
      <c r="G16" s="47"/>
      <c r="H16" s="47"/>
      <c r="I16" s="47"/>
      <c r="J16" s="47"/>
      <c r="K16" s="47"/>
      <c r="L16" s="48"/>
    </row>
    <row r="17" spans="2:12" x14ac:dyDescent="0.25">
      <c r="B17" s="122" t="s">
        <v>355</v>
      </c>
      <c r="C17" s="76"/>
      <c r="D17" s="235"/>
      <c r="E17" s="303"/>
      <c r="F17" s="303"/>
      <c r="G17" s="47"/>
      <c r="H17" s="47"/>
      <c r="I17" s="47"/>
      <c r="J17" s="47"/>
      <c r="K17" s="47"/>
      <c r="L17" s="48"/>
    </row>
    <row r="18" spans="2:12" x14ac:dyDescent="0.25">
      <c r="B18" s="122" t="s">
        <v>356</v>
      </c>
      <c r="C18" s="76"/>
      <c r="D18" s="235"/>
      <c r="E18" s="303"/>
      <c r="F18" s="303"/>
      <c r="G18" s="47"/>
      <c r="H18" s="47"/>
      <c r="I18" s="47"/>
      <c r="J18" s="47"/>
      <c r="K18" s="47"/>
      <c r="L18" s="48"/>
    </row>
    <row r="19" spans="2:12" x14ac:dyDescent="0.25">
      <c r="B19" s="122" t="s">
        <v>357</v>
      </c>
      <c r="C19" s="76"/>
      <c r="D19" s="235"/>
      <c r="E19" s="303"/>
      <c r="F19" s="303"/>
      <c r="G19" s="47"/>
      <c r="H19" s="47"/>
      <c r="I19" s="47"/>
      <c r="J19" s="47"/>
      <c r="K19" s="47"/>
      <c r="L19" s="48"/>
    </row>
    <row r="20" spans="2:12" x14ac:dyDescent="0.25">
      <c r="B20" s="122" t="s">
        <v>358</v>
      </c>
      <c r="C20" s="76"/>
      <c r="D20" s="235"/>
      <c r="E20" s="303"/>
      <c r="F20" s="303"/>
      <c r="G20" s="47"/>
      <c r="H20" s="47"/>
      <c r="I20" s="47"/>
      <c r="J20" s="47"/>
      <c r="K20" s="47"/>
      <c r="L20" s="48"/>
    </row>
    <row r="21" spans="2:12" x14ac:dyDescent="0.25">
      <c r="B21" s="122" t="s">
        <v>359</v>
      </c>
      <c r="C21" s="76"/>
      <c r="D21" s="235"/>
      <c r="E21" s="303"/>
      <c r="F21" s="303"/>
      <c r="G21" s="47"/>
      <c r="H21" s="47"/>
      <c r="I21" s="47"/>
      <c r="J21" s="47"/>
      <c r="K21" s="47"/>
      <c r="L21" s="48"/>
    </row>
    <row r="22" spans="2:12" x14ac:dyDescent="0.25">
      <c r="B22" s="122" t="s">
        <v>360</v>
      </c>
      <c r="C22" s="76"/>
      <c r="D22" s="235"/>
      <c r="E22" s="303"/>
      <c r="F22" s="303"/>
      <c r="G22" s="47"/>
      <c r="H22" s="47"/>
      <c r="I22" s="47"/>
      <c r="J22" s="47"/>
      <c r="K22" s="47"/>
      <c r="L22" s="48"/>
    </row>
    <row r="23" spans="2:12" x14ac:dyDescent="0.25">
      <c r="B23" s="122" t="s">
        <v>361</v>
      </c>
      <c r="C23" s="76"/>
      <c r="D23" s="235"/>
      <c r="E23" s="303"/>
      <c r="F23" s="303"/>
      <c r="G23" s="47"/>
      <c r="H23" s="47"/>
      <c r="I23" s="47"/>
      <c r="J23" s="47"/>
      <c r="K23" s="47"/>
      <c r="L23" s="48"/>
    </row>
    <row r="24" spans="2:12" x14ac:dyDescent="0.25">
      <c r="B24" s="122" t="s">
        <v>362</v>
      </c>
      <c r="C24" s="76"/>
      <c r="D24" s="235"/>
      <c r="E24" s="303"/>
      <c r="F24" s="303"/>
      <c r="G24" s="47"/>
      <c r="H24" s="47"/>
      <c r="I24" s="47"/>
      <c r="J24" s="47"/>
      <c r="K24" s="47"/>
      <c r="L24" s="48"/>
    </row>
    <row r="25" spans="2:12" x14ac:dyDescent="0.25">
      <c r="B25" s="122" t="s">
        <v>363</v>
      </c>
      <c r="C25" s="76"/>
      <c r="D25" s="235"/>
      <c r="E25" s="303"/>
      <c r="F25" s="303"/>
      <c r="G25" s="47"/>
      <c r="H25" s="47"/>
      <c r="I25" s="47"/>
      <c r="J25" s="47"/>
      <c r="K25" s="47"/>
      <c r="L25" s="48"/>
    </row>
    <row r="26" spans="2:12" ht="13.5" thickBot="1" x14ac:dyDescent="0.3">
      <c r="B26" s="123" t="s">
        <v>364</v>
      </c>
      <c r="C26" s="50"/>
      <c r="D26" s="235"/>
      <c r="E26" s="303"/>
      <c r="F26" s="303"/>
      <c r="G26" s="51"/>
      <c r="H26" s="51"/>
      <c r="I26" s="47"/>
      <c r="J26" s="248"/>
      <c r="K26" s="51"/>
      <c r="L26" s="52"/>
    </row>
    <row r="27" spans="2:12" ht="25.5" x14ac:dyDescent="0.25">
      <c r="B27" s="119" t="s">
        <v>22</v>
      </c>
      <c r="C27" s="120" t="s">
        <v>2108</v>
      </c>
      <c r="D27" s="120" t="s">
        <v>2109</v>
      </c>
      <c r="E27" s="120" t="s">
        <v>2334</v>
      </c>
      <c r="F27" s="120" t="s">
        <v>2327</v>
      </c>
      <c r="G27" s="120" t="s">
        <v>2126</v>
      </c>
      <c r="H27" s="120" t="s">
        <v>164</v>
      </c>
      <c r="I27" s="120" t="s">
        <v>2121</v>
      </c>
      <c r="J27" s="120" t="s">
        <v>2120</v>
      </c>
      <c r="K27" s="120" t="s">
        <v>163</v>
      </c>
      <c r="L27" s="121" t="s">
        <v>166</v>
      </c>
    </row>
    <row r="28" spans="2:12" x14ac:dyDescent="0.25">
      <c r="B28" s="122" t="s">
        <v>365</v>
      </c>
      <c r="C28" s="76"/>
      <c r="D28" s="235"/>
      <c r="E28" s="303"/>
      <c r="F28" s="303"/>
      <c r="G28" s="47"/>
      <c r="H28" s="47"/>
      <c r="I28" s="47"/>
      <c r="J28" s="47"/>
      <c r="K28" s="47"/>
      <c r="L28" s="48"/>
    </row>
    <row r="29" spans="2:12" x14ac:dyDescent="0.25">
      <c r="B29" s="122" t="s">
        <v>366</v>
      </c>
      <c r="C29" s="76"/>
      <c r="D29" s="235"/>
      <c r="E29" s="303"/>
      <c r="F29" s="303"/>
      <c r="G29" s="47"/>
      <c r="H29" s="47"/>
      <c r="I29" s="47"/>
      <c r="J29" s="47"/>
      <c r="K29" s="47"/>
      <c r="L29" s="48"/>
    </row>
    <row r="30" spans="2:12" x14ac:dyDescent="0.25">
      <c r="B30" s="122" t="s">
        <v>367</v>
      </c>
      <c r="C30" s="76"/>
      <c r="D30" s="235"/>
      <c r="E30" s="303"/>
      <c r="F30" s="303"/>
      <c r="G30" s="47"/>
      <c r="H30" s="47"/>
      <c r="I30" s="47"/>
      <c r="J30" s="47"/>
      <c r="K30" s="47"/>
      <c r="L30" s="48"/>
    </row>
    <row r="31" spans="2:12" x14ac:dyDescent="0.25">
      <c r="B31" s="122" t="s">
        <v>368</v>
      </c>
      <c r="C31" s="76"/>
      <c r="D31" s="235"/>
      <c r="E31" s="303"/>
      <c r="F31" s="303"/>
      <c r="G31" s="47"/>
      <c r="H31" s="47"/>
      <c r="I31" s="47"/>
      <c r="J31" s="47"/>
      <c r="K31" s="47"/>
      <c r="L31" s="48"/>
    </row>
    <row r="32" spans="2:12" x14ac:dyDescent="0.25">
      <c r="B32" s="122" t="s">
        <v>369</v>
      </c>
      <c r="C32" s="76"/>
      <c r="D32" s="235"/>
      <c r="E32" s="303"/>
      <c r="F32" s="303"/>
      <c r="G32" s="47"/>
      <c r="H32" s="47"/>
      <c r="I32" s="47"/>
      <c r="J32" s="47"/>
      <c r="K32" s="47"/>
      <c r="L32" s="48"/>
    </row>
    <row r="33" spans="2:12" ht="13.5" thickBot="1" x14ac:dyDescent="0.3">
      <c r="B33" s="123" t="s">
        <v>370</v>
      </c>
      <c r="C33" s="50"/>
      <c r="D33" s="235"/>
      <c r="E33" s="303"/>
      <c r="F33" s="303"/>
      <c r="G33" s="51"/>
      <c r="H33" s="51"/>
      <c r="I33" s="47"/>
      <c r="J33" s="248"/>
      <c r="K33" s="51"/>
      <c r="L33" s="52"/>
    </row>
    <row r="34" spans="2:12" ht="25.5" x14ac:dyDescent="0.25">
      <c r="B34" s="119" t="s">
        <v>23</v>
      </c>
      <c r="C34" s="120" t="s">
        <v>2108</v>
      </c>
      <c r="D34" s="120" t="s">
        <v>2109</v>
      </c>
      <c r="E34" s="120" t="s">
        <v>2334</v>
      </c>
      <c r="F34" s="120" t="s">
        <v>2327</v>
      </c>
      <c r="G34" s="120" t="s">
        <v>2126</v>
      </c>
      <c r="H34" s="120" t="s">
        <v>164</v>
      </c>
      <c r="I34" s="120" t="s">
        <v>2121</v>
      </c>
      <c r="J34" s="120" t="s">
        <v>2120</v>
      </c>
      <c r="K34" s="120" t="s">
        <v>163</v>
      </c>
      <c r="L34" s="121" t="s">
        <v>166</v>
      </c>
    </row>
    <row r="35" spans="2:12" x14ac:dyDescent="0.25">
      <c r="B35" s="122" t="s">
        <v>371</v>
      </c>
      <c r="C35" s="76"/>
      <c r="D35" s="235"/>
      <c r="E35" s="303"/>
      <c r="F35" s="303"/>
      <c r="G35" s="47"/>
      <c r="H35" s="47"/>
      <c r="I35" s="47"/>
      <c r="J35" s="47"/>
      <c r="K35" s="47"/>
      <c r="L35" s="48"/>
    </row>
    <row r="36" spans="2:12" x14ac:dyDescent="0.25">
      <c r="B36" s="122" t="s">
        <v>372</v>
      </c>
      <c r="C36" s="76"/>
      <c r="D36" s="235"/>
      <c r="E36" s="303"/>
      <c r="F36" s="303"/>
      <c r="G36" s="47"/>
      <c r="H36" s="47"/>
      <c r="I36" s="47"/>
      <c r="J36" s="47"/>
      <c r="K36" s="47"/>
      <c r="L36" s="48"/>
    </row>
    <row r="37" spans="2:12" x14ac:dyDescent="0.25">
      <c r="B37" s="122" t="s">
        <v>373</v>
      </c>
      <c r="C37" s="76"/>
      <c r="D37" s="235"/>
      <c r="E37" s="303"/>
      <c r="F37" s="303"/>
      <c r="G37" s="47"/>
      <c r="H37" s="47"/>
      <c r="I37" s="47"/>
      <c r="J37" s="47"/>
      <c r="K37" s="47"/>
      <c r="L37" s="48"/>
    </row>
    <row r="38" spans="2:12" x14ac:dyDescent="0.25">
      <c r="B38" s="122" t="s">
        <v>374</v>
      </c>
      <c r="C38" s="76"/>
      <c r="D38" s="235"/>
      <c r="E38" s="303"/>
      <c r="F38" s="303"/>
      <c r="G38" s="47"/>
      <c r="H38" s="47"/>
      <c r="I38" s="47"/>
      <c r="J38" s="47"/>
      <c r="K38" s="47"/>
      <c r="L38" s="48"/>
    </row>
    <row r="39" spans="2:12" x14ac:dyDescent="0.25">
      <c r="B39" s="122" t="s">
        <v>375</v>
      </c>
      <c r="C39" s="76"/>
      <c r="D39" s="235"/>
      <c r="E39" s="303"/>
      <c r="F39" s="303"/>
      <c r="G39" s="47"/>
      <c r="H39" s="47"/>
      <c r="I39" s="47"/>
      <c r="J39" s="47"/>
      <c r="K39" s="47"/>
      <c r="L39" s="48"/>
    </row>
    <row r="40" spans="2:12" x14ac:dyDescent="0.25">
      <c r="B40" s="122" t="s">
        <v>376</v>
      </c>
      <c r="C40" s="76"/>
      <c r="D40" s="235"/>
      <c r="E40" s="303"/>
      <c r="F40" s="303"/>
      <c r="G40" s="47"/>
      <c r="H40" s="47"/>
      <c r="I40" s="47"/>
      <c r="J40" s="47"/>
      <c r="K40" s="47"/>
      <c r="L40" s="48"/>
    </row>
    <row r="41" spans="2:12" x14ac:dyDescent="0.25">
      <c r="B41" s="122" t="s">
        <v>377</v>
      </c>
      <c r="C41" s="76"/>
      <c r="D41" s="235"/>
      <c r="E41" s="303"/>
      <c r="F41" s="303"/>
      <c r="G41" s="47"/>
      <c r="H41" s="47"/>
      <c r="I41" s="47"/>
      <c r="J41" s="47"/>
      <c r="K41" s="47"/>
      <c r="L41" s="48"/>
    </row>
    <row r="42" spans="2:12" ht="13.5" thickBot="1" x14ac:dyDescent="0.3">
      <c r="B42" s="123" t="s">
        <v>378</v>
      </c>
      <c r="C42" s="50"/>
      <c r="D42" s="235"/>
      <c r="E42" s="303"/>
      <c r="F42" s="303"/>
      <c r="G42" s="51"/>
      <c r="H42" s="51"/>
      <c r="I42" s="47"/>
      <c r="J42" s="248"/>
      <c r="K42" s="51"/>
      <c r="L42" s="52"/>
    </row>
    <row r="43" spans="2:12" ht="25.5" x14ac:dyDescent="0.25">
      <c r="B43" s="119" t="s">
        <v>24</v>
      </c>
      <c r="C43" s="120" t="s">
        <v>2108</v>
      </c>
      <c r="D43" s="120" t="s">
        <v>2109</v>
      </c>
      <c r="E43" s="120" t="s">
        <v>2334</v>
      </c>
      <c r="F43" s="120" t="s">
        <v>2327</v>
      </c>
      <c r="G43" s="120" t="s">
        <v>2126</v>
      </c>
      <c r="H43" s="120" t="s">
        <v>164</v>
      </c>
      <c r="I43" s="120" t="s">
        <v>2121</v>
      </c>
      <c r="J43" s="120" t="s">
        <v>2120</v>
      </c>
      <c r="K43" s="120" t="s">
        <v>163</v>
      </c>
      <c r="L43" s="121" t="s">
        <v>166</v>
      </c>
    </row>
    <row r="44" spans="2:12" x14ac:dyDescent="0.25">
      <c r="B44" s="122" t="s">
        <v>379</v>
      </c>
      <c r="C44" s="76"/>
      <c r="D44" s="235"/>
      <c r="E44" s="303"/>
      <c r="F44" s="303"/>
      <c r="G44" s="47"/>
      <c r="H44" s="47"/>
      <c r="I44" s="47"/>
      <c r="J44" s="47"/>
      <c r="K44" s="47"/>
      <c r="L44" s="48"/>
    </row>
    <row r="45" spans="2:12" x14ac:dyDescent="0.25">
      <c r="B45" s="122" t="s">
        <v>380</v>
      </c>
      <c r="C45" s="76"/>
      <c r="D45" s="235"/>
      <c r="E45" s="303"/>
      <c r="F45" s="303"/>
      <c r="G45" s="47"/>
      <c r="H45" s="47"/>
      <c r="I45" s="47"/>
      <c r="J45" s="47"/>
      <c r="K45" s="47"/>
      <c r="L45" s="48"/>
    </row>
    <row r="46" spans="2:12" x14ac:dyDescent="0.25">
      <c r="B46" s="122" t="s">
        <v>381</v>
      </c>
      <c r="C46" s="76"/>
      <c r="D46" s="235"/>
      <c r="E46" s="303"/>
      <c r="F46" s="303"/>
      <c r="G46" s="47"/>
      <c r="H46" s="47"/>
      <c r="I46" s="47"/>
      <c r="J46" s="47"/>
      <c r="K46" s="47"/>
      <c r="L46" s="48"/>
    </row>
    <row r="47" spans="2:12" x14ac:dyDescent="0.25">
      <c r="B47" s="122" t="s">
        <v>382</v>
      </c>
      <c r="C47" s="76"/>
      <c r="D47" s="235"/>
      <c r="E47" s="303"/>
      <c r="F47" s="303"/>
      <c r="G47" s="47"/>
      <c r="H47" s="47"/>
      <c r="I47" s="47"/>
      <c r="J47" s="47"/>
      <c r="K47" s="47"/>
      <c r="L47" s="48"/>
    </row>
    <row r="48" spans="2:12" x14ac:dyDescent="0.25">
      <c r="B48" s="122" t="s">
        <v>383</v>
      </c>
      <c r="C48" s="76"/>
      <c r="D48" s="235"/>
      <c r="E48" s="303"/>
      <c r="F48" s="303"/>
      <c r="G48" s="47"/>
      <c r="H48" s="47"/>
      <c r="I48" s="47"/>
      <c r="J48" s="47"/>
      <c r="K48" s="47"/>
      <c r="L48" s="48"/>
    </row>
    <row r="49" spans="2:12" x14ac:dyDescent="0.25">
      <c r="B49" s="122" t="s">
        <v>384</v>
      </c>
      <c r="C49" s="76"/>
      <c r="D49" s="235"/>
      <c r="E49" s="303"/>
      <c r="F49" s="303"/>
      <c r="G49" s="47"/>
      <c r="H49" s="47"/>
      <c r="I49" s="47"/>
      <c r="J49" s="47"/>
      <c r="K49" s="47"/>
      <c r="L49" s="48"/>
    </row>
    <row r="50" spans="2:12" x14ac:dyDescent="0.25">
      <c r="B50" s="122" t="s">
        <v>385</v>
      </c>
      <c r="C50" s="76"/>
      <c r="D50" s="235"/>
      <c r="E50" s="303"/>
      <c r="F50" s="303"/>
      <c r="G50" s="47"/>
      <c r="H50" s="47"/>
      <c r="I50" s="47"/>
      <c r="J50" s="47"/>
      <c r="K50" s="47"/>
      <c r="L50" s="48"/>
    </row>
    <row r="51" spans="2:12" ht="13.5" thickBot="1" x14ac:dyDescent="0.3">
      <c r="B51" s="123" t="s">
        <v>386</v>
      </c>
      <c r="C51" s="50"/>
      <c r="D51" s="235"/>
      <c r="E51" s="303"/>
      <c r="F51" s="303"/>
      <c r="G51" s="51"/>
      <c r="H51" s="51"/>
      <c r="I51" s="47"/>
      <c r="J51" s="248"/>
      <c r="K51" s="51"/>
      <c r="L51" s="52"/>
    </row>
    <row r="52" spans="2:12" ht="25.5" x14ac:dyDescent="0.25">
      <c r="B52" s="119" t="s">
        <v>25</v>
      </c>
      <c r="C52" s="120" t="s">
        <v>2108</v>
      </c>
      <c r="D52" s="120" t="s">
        <v>2109</v>
      </c>
      <c r="E52" s="120" t="s">
        <v>2334</v>
      </c>
      <c r="F52" s="120" t="s">
        <v>2327</v>
      </c>
      <c r="G52" s="120" t="s">
        <v>2126</v>
      </c>
      <c r="H52" s="120" t="s">
        <v>164</v>
      </c>
      <c r="I52" s="120" t="s">
        <v>2121</v>
      </c>
      <c r="J52" s="120" t="s">
        <v>2120</v>
      </c>
      <c r="K52" s="120" t="s">
        <v>163</v>
      </c>
      <c r="L52" s="121" t="s">
        <v>166</v>
      </c>
    </row>
    <row r="53" spans="2:12" x14ac:dyDescent="0.25">
      <c r="B53" s="122" t="s">
        <v>387</v>
      </c>
      <c r="C53" s="76"/>
      <c r="D53" s="235"/>
      <c r="E53" s="303"/>
      <c r="F53" s="303"/>
      <c r="G53" s="47"/>
      <c r="H53" s="47"/>
      <c r="I53" s="47"/>
      <c r="J53" s="47"/>
      <c r="K53" s="47"/>
      <c r="L53" s="48"/>
    </row>
    <row r="54" spans="2:12" x14ac:dyDescent="0.25">
      <c r="B54" s="122" t="s">
        <v>388</v>
      </c>
      <c r="C54" s="76"/>
      <c r="D54" s="235"/>
      <c r="E54" s="303"/>
      <c r="F54" s="303"/>
      <c r="G54" s="47"/>
      <c r="H54" s="47"/>
      <c r="I54" s="47"/>
      <c r="J54" s="47"/>
      <c r="K54" s="47"/>
      <c r="L54" s="48"/>
    </row>
    <row r="55" spans="2:12" ht="13.5" thickBot="1" x14ac:dyDescent="0.3">
      <c r="B55" s="123" t="s">
        <v>389</v>
      </c>
      <c r="C55" s="50"/>
      <c r="D55" s="235"/>
      <c r="E55" s="303"/>
      <c r="F55" s="303"/>
      <c r="G55" s="51"/>
      <c r="H55" s="51"/>
      <c r="I55" s="47"/>
      <c r="J55" s="248"/>
      <c r="K55" s="51"/>
      <c r="L55" s="52"/>
    </row>
    <row r="56" spans="2:12" ht="25.5" x14ac:dyDescent="0.25">
      <c r="B56" s="119" t="s">
        <v>26</v>
      </c>
      <c r="C56" s="120" t="s">
        <v>2108</v>
      </c>
      <c r="D56" s="120" t="s">
        <v>2109</v>
      </c>
      <c r="E56" s="120" t="s">
        <v>2334</v>
      </c>
      <c r="F56" s="120" t="s">
        <v>2327</v>
      </c>
      <c r="G56" s="120" t="s">
        <v>2126</v>
      </c>
      <c r="H56" s="120" t="s">
        <v>164</v>
      </c>
      <c r="I56" s="120" t="s">
        <v>2121</v>
      </c>
      <c r="J56" s="120" t="s">
        <v>2120</v>
      </c>
      <c r="K56" s="120" t="s">
        <v>163</v>
      </c>
      <c r="L56" s="121" t="s">
        <v>166</v>
      </c>
    </row>
    <row r="57" spans="2:12" x14ac:dyDescent="0.25">
      <c r="B57" s="122" t="s">
        <v>390</v>
      </c>
      <c r="C57" s="76"/>
      <c r="D57" s="235"/>
      <c r="E57" s="303"/>
      <c r="F57" s="303"/>
      <c r="G57" s="47"/>
      <c r="H57" s="47"/>
      <c r="I57" s="47"/>
      <c r="J57" s="47"/>
      <c r="K57" s="47"/>
      <c r="L57" s="48"/>
    </row>
    <row r="58" spans="2:12" x14ac:dyDescent="0.25">
      <c r="B58" s="122" t="s">
        <v>391</v>
      </c>
      <c r="C58" s="76"/>
      <c r="D58" s="235"/>
      <c r="E58" s="303"/>
      <c r="F58" s="303"/>
      <c r="G58" s="47"/>
      <c r="H58" s="47"/>
      <c r="I58" s="47"/>
      <c r="J58" s="47"/>
      <c r="K58" s="47"/>
      <c r="L58" s="48"/>
    </row>
    <row r="59" spans="2:12" x14ac:dyDescent="0.25">
      <c r="B59" s="122" t="s">
        <v>392</v>
      </c>
      <c r="C59" s="76"/>
      <c r="D59" s="235"/>
      <c r="E59" s="303"/>
      <c r="F59" s="303"/>
      <c r="G59" s="47"/>
      <c r="H59" s="47"/>
      <c r="I59" s="47"/>
      <c r="J59" s="47"/>
      <c r="K59" s="47"/>
      <c r="L59" s="48"/>
    </row>
    <row r="60" spans="2:12" x14ac:dyDescent="0.25">
      <c r="B60" s="122" t="s">
        <v>393</v>
      </c>
      <c r="C60" s="76"/>
      <c r="D60" s="235"/>
      <c r="E60" s="303"/>
      <c r="F60" s="303"/>
      <c r="G60" s="47"/>
      <c r="H60" s="47"/>
      <c r="I60" s="47"/>
      <c r="J60" s="47"/>
      <c r="K60" s="47"/>
      <c r="L60" s="48"/>
    </row>
    <row r="61" spans="2:12" ht="13.5" thickBot="1" x14ac:dyDescent="0.3">
      <c r="B61" s="124" t="s">
        <v>394</v>
      </c>
      <c r="C61" s="113"/>
      <c r="D61" s="235"/>
      <c r="E61" s="303"/>
      <c r="F61" s="303"/>
      <c r="G61" s="125"/>
      <c r="H61" s="125"/>
      <c r="I61" s="47"/>
      <c r="J61" s="125"/>
      <c r="K61" s="125"/>
      <c r="L61" s="126"/>
    </row>
    <row r="62" spans="2:12" ht="25.5" x14ac:dyDescent="0.25">
      <c r="B62" s="119" t="s">
        <v>27</v>
      </c>
      <c r="C62" s="120" t="s">
        <v>2108</v>
      </c>
      <c r="D62" s="120" t="s">
        <v>2109</v>
      </c>
      <c r="E62" s="120" t="s">
        <v>2334</v>
      </c>
      <c r="F62" s="120" t="s">
        <v>2327</v>
      </c>
      <c r="G62" s="120" t="s">
        <v>2126</v>
      </c>
      <c r="H62" s="120" t="s">
        <v>164</v>
      </c>
      <c r="I62" s="120" t="s">
        <v>2121</v>
      </c>
      <c r="J62" s="120" t="s">
        <v>2120</v>
      </c>
      <c r="K62" s="120" t="s">
        <v>163</v>
      </c>
      <c r="L62" s="121" t="s">
        <v>166</v>
      </c>
    </row>
    <row r="63" spans="2:12" x14ac:dyDescent="0.25">
      <c r="B63" s="122" t="s">
        <v>395</v>
      </c>
      <c r="C63" s="76"/>
      <c r="D63" s="235"/>
      <c r="E63" s="303"/>
      <c r="F63" s="303"/>
      <c r="G63" s="47"/>
      <c r="H63" s="47"/>
      <c r="I63" s="47"/>
      <c r="J63" s="47"/>
      <c r="K63" s="47"/>
      <c r="L63" s="48"/>
    </row>
    <row r="64" spans="2:12" x14ac:dyDescent="0.25">
      <c r="B64" s="122" t="s">
        <v>396</v>
      </c>
      <c r="C64" s="76"/>
      <c r="D64" s="235"/>
      <c r="E64" s="303"/>
      <c r="F64" s="303"/>
      <c r="G64" s="47"/>
      <c r="H64" s="47"/>
      <c r="I64" s="47"/>
      <c r="J64" s="47"/>
      <c r="K64" s="47"/>
      <c r="L64" s="48"/>
    </row>
    <row r="65" spans="2:12" x14ac:dyDescent="0.25">
      <c r="B65" s="122" t="s">
        <v>397</v>
      </c>
      <c r="C65" s="76"/>
      <c r="D65" s="235"/>
      <c r="E65" s="303"/>
      <c r="F65" s="303"/>
      <c r="G65" s="47"/>
      <c r="H65" s="47"/>
      <c r="I65" s="47"/>
      <c r="J65" s="47"/>
      <c r="K65" s="47"/>
      <c r="L65" s="48"/>
    </row>
    <row r="66" spans="2:12" x14ac:dyDescent="0.25">
      <c r="B66" s="122" t="s">
        <v>398</v>
      </c>
      <c r="C66" s="76"/>
      <c r="D66" s="235"/>
      <c r="E66" s="303"/>
      <c r="F66" s="303"/>
      <c r="G66" s="47"/>
      <c r="H66" s="47"/>
      <c r="I66" s="47"/>
      <c r="J66" s="47"/>
      <c r="K66" s="47"/>
      <c r="L66" s="48"/>
    </row>
    <row r="67" spans="2:12" x14ac:dyDescent="0.25">
      <c r="B67" s="122" t="s">
        <v>399</v>
      </c>
      <c r="C67" s="76"/>
      <c r="D67" s="235"/>
      <c r="E67" s="303"/>
      <c r="F67" s="303"/>
      <c r="G67" s="47"/>
      <c r="H67" s="47"/>
      <c r="I67" s="47"/>
      <c r="J67" s="47"/>
      <c r="K67" s="47"/>
      <c r="L67" s="48"/>
    </row>
    <row r="68" spans="2:12" ht="13.5" thickBot="1" x14ac:dyDescent="0.3">
      <c r="B68" s="123" t="s">
        <v>400</v>
      </c>
      <c r="C68" s="50"/>
      <c r="D68" s="235"/>
      <c r="E68" s="303"/>
      <c r="F68" s="303"/>
      <c r="G68" s="51"/>
      <c r="H68" s="51"/>
      <c r="I68" s="47"/>
      <c r="J68" s="248"/>
      <c r="K68" s="51"/>
      <c r="L68" s="52"/>
    </row>
    <row r="69" spans="2:12" ht="25.5" x14ac:dyDescent="0.25">
      <c r="B69" s="119" t="s">
        <v>28</v>
      </c>
      <c r="C69" s="120" t="s">
        <v>2108</v>
      </c>
      <c r="D69" s="120" t="s">
        <v>2109</v>
      </c>
      <c r="E69" s="120" t="s">
        <v>2334</v>
      </c>
      <c r="F69" s="120" t="s">
        <v>2327</v>
      </c>
      <c r="G69" s="120" t="s">
        <v>2126</v>
      </c>
      <c r="H69" s="120" t="s">
        <v>164</v>
      </c>
      <c r="I69" s="120" t="s">
        <v>2121</v>
      </c>
      <c r="J69" s="120" t="s">
        <v>2120</v>
      </c>
      <c r="K69" s="120" t="s">
        <v>163</v>
      </c>
      <c r="L69" s="121" t="s">
        <v>166</v>
      </c>
    </row>
    <row r="70" spans="2:12" x14ac:dyDescent="0.25">
      <c r="B70" s="122" t="s">
        <v>401</v>
      </c>
      <c r="C70" s="76"/>
      <c r="D70" s="235"/>
      <c r="E70" s="303"/>
      <c r="F70" s="303"/>
      <c r="G70" s="47"/>
      <c r="H70" s="47"/>
      <c r="I70" s="47"/>
      <c r="J70" s="47"/>
      <c r="K70" s="47"/>
      <c r="L70" s="48"/>
    </row>
    <row r="71" spans="2:12" x14ac:dyDescent="0.25">
      <c r="B71" s="122" t="s">
        <v>402</v>
      </c>
      <c r="C71" s="76"/>
      <c r="D71" s="235"/>
      <c r="E71" s="303"/>
      <c r="F71" s="303"/>
      <c r="G71" s="47"/>
      <c r="H71" s="47"/>
      <c r="I71" s="47"/>
      <c r="J71" s="47"/>
      <c r="K71" s="47"/>
      <c r="L71" s="48"/>
    </row>
    <row r="72" spans="2:12" ht="13.5" thickBot="1" x14ac:dyDescent="0.3">
      <c r="B72" s="123" t="s">
        <v>403</v>
      </c>
      <c r="C72" s="50"/>
      <c r="D72" s="235"/>
      <c r="E72" s="303"/>
      <c r="F72" s="303"/>
      <c r="G72" s="51"/>
      <c r="H72" s="51"/>
      <c r="I72" s="47"/>
      <c r="J72" s="248"/>
      <c r="K72" s="51"/>
      <c r="L72" s="52"/>
    </row>
    <row r="73" spans="2:12" ht="25.5" x14ac:dyDescent="0.25">
      <c r="B73" s="119" t="s">
        <v>29</v>
      </c>
      <c r="C73" s="120" t="s">
        <v>2108</v>
      </c>
      <c r="D73" s="120" t="s">
        <v>2109</v>
      </c>
      <c r="E73" s="120" t="s">
        <v>2334</v>
      </c>
      <c r="F73" s="120" t="s">
        <v>2327</v>
      </c>
      <c r="G73" s="120" t="s">
        <v>2126</v>
      </c>
      <c r="H73" s="120" t="s">
        <v>164</v>
      </c>
      <c r="I73" s="120" t="s">
        <v>2121</v>
      </c>
      <c r="J73" s="120" t="s">
        <v>2120</v>
      </c>
      <c r="K73" s="120" t="s">
        <v>163</v>
      </c>
      <c r="L73" s="121" t="s">
        <v>166</v>
      </c>
    </row>
    <row r="74" spans="2:12" x14ac:dyDescent="0.25">
      <c r="B74" s="122" t="s">
        <v>404</v>
      </c>
      <c r="C74" s="76"/>
      <c r="D74" s="235"/>
      <c r="E74" s="303"/>
      <c r="F74" s="303"/>
      <c r="G74" s="47"/>
      <c r="H74" s="47"/>
      <c r="I74" s="47"/>
      <c r="J74" s="47"/>
      <c r="K74" s="47"/>
      <c r="L74" s="48"/>
    </row>
    <row r="75" spans="2:12" x14ac:dyDescent="0.25">
      <c r="B75" s="122" t="s">
        <v>405</v>
      </c>
      <c r="C75" s="76"/>
      <c r="D75" s="235"/>
      <c r="E75" s="303"/>
      <c r="F75" s="303"/>
      <c r="G75" s="47"/>
      <c r="H75" s="47"/>
      <c r="I75" s="47"/>
      <c r="J75" s="47"/>
      <c r="K75" s="47"/>
      <c r="L75" s="48"/>
    </row>
    <row r="76" spans="2:12" x14ac:dyDescent="0.25">
      <c r="B76" s="122" t="s">
        <v>406</v>
      </c>
      <c r="C76" s="76"/>
      <c r="D76" s="235"/>
      <c r="E76" s="303"/>
      <c r="F76" s="303"/>
      <c r="G76" s="47"/>
      <c r="H76" s="47"/>
      <c r="I76" s="47"/>
      <c r="J76" s="47"/>
      <c r="K76" s="47"/>
      <c r="L76" s="48"/>
    </row>
    <row r="77" spans="2:12" x14ac:dyDescent="0.25">
      <c r="B77" s="122" t="s">
        <v>407</v>
      </c>
      <c r="C77" s="76"/>
      <c r="D77" s="235"/>
      <c r="E77" s="303"/>
      <c r="F77" s="303"/>
      <c r="G77" s="47"/>
      <c r="H77" s="47"/>
      <c r="I77" s="47"/>
      <c r="J77" s="47"/>
      <c r="K77" s="47"/>
      <c r="L77" s="48"/>
    </row>
    <row r="78" spans="2:12" x14ac:dyDescent="0.25">
      <c r="B78" s="122" t="s">
        <v>408</v>
      </c>
      <c r="C78" s="76"/>
      <c r="D78" s="235"/>
      <c r="E78" s="303"/>
      <c r="F78" s="303"/>
      <c r="G78" s="47"/>
      <c r="H78" s="47"/>
      <c r="I78" s="47"/>
      <c r="J78" s="47"/>
      <c r="K78" s="47"/>
      <c r="L78" s="48"/>
    </row>
    <row r="79" spans="2:12" ht="13.5" thickBot="1" x14ac:dyDescent="0.3">
      <c r="B79" s="123" t="s">
        <v>409</v>
      </c>
      <c r="C79" s="50"/>
      <c r="D79" s="235"/>
      <c r="E79" s="303"/>
      <c r="F79" s="303"/>
      <c r="G79" s="51"/>
      <c r="H79" s="51"/>
      <c r="I79" s="47"/>
      <c r="J79" s="248"/>
      <c r="K79" s="51"/>
      <c r="L79" s="52"/>
    </row>
    <row r="80" spans="2:12" ht="25.5" x14ac:dyDescent="0.25">
      <c r="B80" s="119" t="s">
        <v>30</v>
      </c>
      <c r="C80" s="120" t="s">
        <v>2108</v>
      </c>
      <c r="D80" s="120" t="s">
        <v>2109</v>
      </c>
      <c r="E80" s="120" t="s">
        <v>2334</v>
      </c>
      <c r="F80" s="120" t="s">
        <v>2327</v>
      </c>
      <c r="G80" s="120" t="s">
        <v>2126</v>
      </c>
      <c r="H80" s="120" t="s">
        <v>164</v>
      </c>
      <c r="I80" s="120" t="s">
        <v>2121</v>
      </c>
      <c r="J80" s="120" t="s">
        <v>2120</v>
      </c>
      <c r="K80" s="120" t="s">
        <v>163</v>
      </c>
      <c r="L80" s="121" t="s">
        <v>166</v>
      </c>
    </row>
    <row r="81" spans="2:12" x14ac:dyDescent="0.25">
      <c r="B81" s="122" t="s">
        <v>410</v>
      </c>
      <c r="C81" s="76"/>
      <c r="D81" s="235"/>
      <c r="E81" s="303"/>
      <c r="F81" s="303"/>
      <c r="G81" s="47"/>
      <c r="H81" s="47"/>
      <c r="I81" s="47"/>
      <c r="J81" s="47"/>
      <c r="K81" s="47"/>
      <c r="L81" s="48"/>
    </row>
    <row r="82" spans="2:12" x14ac:dyDescent="0.25">
      <c r="B82" s="122" t="s">
        <v>411</v>
      </c>
      <c r="C82" s="76"/>
      <c r="D82" s="235"/>
      <c r="E82" s="303"/>
      <c r="F82" s="303"/>
      <c r="G82" s="47"/>
      <c r="H82" s="47"/>
      <c r="I82" s="47"/>
      <c r="J82" s="47"/>
      <c r="K82" s="47"/>
      <c r="L82" s="48"/>
    </row>
    <row r="83" spans="2:12" x14ac:dyDescent="0.25">
      <c r="B83" s="122" t="s">
        <v>412</v>
      </c>
      <c r="C83" s="76"/>
      <c r="D83" s="235"/>
      <c r="E83" s="303"/>
      <c r="F83" s="303"/>
      <c r="G83" s="47"/>
      <c r="H83" s="47"/>
      <c r="I83" s="47"/>
      <c r="J83" s="47"/>
      <c r="K83" s="47"/>
      <c r="L83" s="48"/>
    </row>
    <row r="84" spans="2:12" ht="13.5" thickBot="1" x14ac:dyDescent="0.3">
      <c r="B84" s="123" t="s">
        <v>413</v>
      </c>
      <c r="C84" s="50"/>
      <c r="D84" s="235"/>
      <c r="E84" s="303"/>
      <c r="F84" s="303"/>
      <c r="G84" s="51"/>
      <c r="H84" s="51"/>
      <c r="I84" s="47"/>
      <c r="J84" s="248"/>
      <c r="K84" s="51"/>
      <c r="L84" s="52"/>
    </row>
    <row r="85" spans="2:12" ht="25.5" x14ac:dyDescent="0.25">
      <c r="B85" s="119" t="s">
        <v>31</v>
      </c>
      <c r="C85" s="120" t="s">
        <v>2108</v>
      </c>
      <c r="D85" s="120" t="s">
        <v>2109</v>
      </c>
      <c r="E85" s="120" t="s">
        <v>2334</v>
      </c>
      <c r="F85" s="120" t="s">
        <v>2327</v>
      </c>
      <c r="G85" s="120" t="s">
        <v>2126</v>
      </c>
      <c r="H85" s="120" t="s">
        <v>164</v>
      </c>
      <c r="I85" s="120" t="s">
        <v>2121</v>
      </c>
      <c r="J85" s="120" t="s">
        <v>2120</v>
      </c>
      <c r="K85" s="120" t="s">
        <v>163</v>
      </c>
      <c r="L85" s="121" t="s">
        <v>166</v>
      </c>
    </row>
    <row r="86" spans="2:12" x14ac:dyDescent="0.25">
      <c r="B86" s="122" t="s">
        <v>414</v>
      </c>
      <c r="C86" s="76"/>
      <c r="D86" s="235"/>
      <c r="E86" s="303"/>
      <c r="F86" s="303"/>
      <c r="G86" s="47"/>
      <c r="H86" s="47"/>
      <c r="I86" s="47"/>
      <c r="J86" s="47"/>
      <c r="K86" s="47"/>
      <c r="L86" s="48"/>
    </row>
    <row r="87" spans="2:12" x14ac:dyDescent="0.25">
      <c r="B87" s="122" t="s">
        <v>415</v>
      </c>
      <c r="C87" s="76"/>
      <c r="D87" s="235"/>
      <c r="E87" s="303"/>
      <c r="F87" s="303"/>
      <c r="G87" s="47"/>
      <c r="H87" s="47"/>
      <c r="I87" s="47"/>
      <c r="J87" s="47"/>
      <c r="K87" s="47"/>
      <c r="L87" s="48"/>
    </row>
    <row r="88" spans="2:12" ht="13.5" thickBot="1" x14ac:dyDescent="0.3">
      <c r="B88" s="123" t="s">
        <v>416</v>
      </c>
      <c r="C88" s="50"/>
      <c r="D88" s="235"/>
      <c r="E88" s="303"/>
      <c r="F88" s="303"/>
      <c r="G88" s="51"/>
      <c r="H88" s="51"/>
      <c r="I88" s="47"/>
      <c r="J88" s="248"/>
      <c r="K88" s="51"/>
      <c r="L88" s="52"/>
    </row>
    <row r="89" spans="2:12" ht="30.95" customHeight="1" thickBot="1" x14ac:dyDescent="0.3">
      <c r="B89" s="162" t="s">
        <v>1036</v>
      </c>
      <c r="C89" s="424"/>
      <c r="D89" s="424"/>
      <c r="E89" s="424"/>
      <c r="F89" s="424"/>
      <c r="G89" s="424"/>
      <c r="H89" s="424"/>
      <c r="I89" s="424"/>
      <c r="J89" s="424"/>
      <c r="K89" s="424"/>
      <c r="L89" s="425"/>
    </row>
    <row r="90" spans="2:12" x14ac:dyDescent="0.2">
      <c r="B90" s="521"/>
      <c r="C90" s="522"/>
      <c r="D90" s="522"/>
      <c r="E90" s="522"/>
      <c r="F90" s="522"/>
      <c r="G90" s="522"/>
      <c r="H90" s="522"/>
      <c r="I90" s="522"/>
      <c r="J90" s="522"/>
      <c r="K90" s="522"/>
      <c r="L90" s="523"/>
    </row>
    <row r="91" spans="2:12" ht="13.5" thickBot="1" x14ac:dyDescent="0.25">
      <c r="B91" s="512" t="s">
        <v>1035</v>
      </c>
      <c r="C91" s="513"/>
      <c r="D91" s="513"/>
      <c r="E91" s="513"/>
      <c r="F91" s="513"/>
      <c r="G91" s="513"/>
      <c r="H91" s="513"/>
      <c r="I91" s="513"/>
      <c r="J91" s="513"/>
      <c r="K91" s="513"/>
      <c r="L91" s="514"/>
    </row>
  </sheetData>
  <mergeCells count="6">
    <mergeCell ref="B3:L3"/>
    <mergeCell ref="C89:L89"/>
    <mergeCell ref="B90:L90"/>
    <mergeCell ref="B91:L91"/>
    <mergeCell ref="B4:L4"/>
    <mergeCell ref="B5:L5"/>
  </mergeCells>
  <dataValidations count="5">
    <dataValidation type="list" allowBlank="1" showInputMessage="1" showErrorMessage="1" sqref="C74:C79 C7:C26 C81:C84 C28:C33 C35:C42 C44:C51 C53:C55 C57:C61 C63:C68 C70:C72 C86:C88">
      <formula1>Capability</formula1>
    </dataValidation>
    <dataValidation type="list" allowBlank="1" showInputMessage="1" showErrorMessage="1" sqref="H7:H26 H35:H42 H28:H33 H44:H51 H53:H55 H57:H61 H63:H68 H70:H72 H74:H79 H81:H84 H86:H88">
      <formula1>YesNo</formula1>
    </dataValidation>
    <dataValidation type="list" allowBlank="1" showInputMessage="1" showErrorMessage="1" sqref="D81:D84 D7:D26 D28:D33 D35:D42 D44:D51 D53:D55 D57:D61 D63:D68 D70:D72 D74:D79 D86:D88">
      <formula1>ServCap</formula1>
    </dataValidation>
    <dataValidation type="list" allowBlank="1" showInputMessage="1" showErrorMessage="1" sqref="I7:I26 I28:I33 I35:I42 I44:I51 I53:I55 I57:I61 I63:I68 I70:I72 I74:I79 I81:I84 I86:I88">
      <formula1>PrimCritMin</formula1>
    </dataValidation>
    <dataValidation type="list" allowBlank="1" showInputMessage="1" showErrorMessage="1" sqref="E7:F26 E28:F33 E35:F42 E44:F51 E53:F55 E57:F61 E63:F68 E70:F72 E74:F79 E81:F84 E86:F88">
      <formula1>AFCap</formula1>
    </dataValidation>
  </dataValidations>
  <pageMargins left="0.7" right="0.7" top="0.75" bottom="0.75" header="0.3" footer="0.3"/>
  <pageSetup scale="37" orientation="landscape" r:id="rId1"/>
  <headerFooter>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83"/>
  <sheetViews>
    <sheetView showGridLines="0" showRowColHeaders="0" view="pageBreakPreview" zoomScale="60" zoomScaleNormal="85" workbookViewId="0"/>
  </sheetViews>
  <sheetFormatPr defaultRowHeight="12.75" x14ac:dyDescent="0.25"/>
  <cols>
    <col min="1" max="1" width="9.140625" style="39"/>
    <col min="2" max="2" width="77.85546875" style="39" customWidth="1"/>
    <col min="3" max="4" width="20.140625" style="86" customWidth="1"/>
    <col min="5" max="6" width="18.7109375" style="86" customWidth="1"/>
    <col min="7" max="7" width="60.7109375" style="44" customWidth="1"/>
    <col min="8" max="8" width="9.140625" style="44"/>
    <col min="9" max="11" width="15.140625" style="44" customWidth="1"/>
    <col min="12" max="12" width="35.5703125" style="44" customWidth="1"/>
    <col min="13" max="16384" width="9.140625" style="39"/>
  </cols>
  <sheetData>
    <row r="1" spans="2:12" ht="13.5" thickBot="1" x14ac:dyDescent="0.3"/>
    <row r="2" spans="2:12" ht="13.5" thickBot="1" x14ac:dyDescent="0.3">
      <c r="B2" s="40"/>
      <c r="C2" s="116"/>
      <c r="D2" s="234"/>
      <c r="E2" s="297"/>
      <c r="F2" s="164"/>
      <c r="G2" s="117"/>
      <c r="H2" s="117"/>
      <c r="I2" s="117"/>
      <c r="J2" s="117"/>
      <c r="K2" s="117"/>
      <c r="L2" s="118"/>
    </row>
    <row r="3" spans="2:12" ht="45" customHeight="1" thickBot="1" x14ac:dyDescent="0.3">
      <c r="B3" s="524" t="s">
        <v>1042</v>
      </c>
      <c r="C3" s="525"/>
      <c r="D3" s="525"/>
      <c r="E3" s="525"/>
      <c r="F3" s="525"/>
      <c r="G3" s="525"/>
      <c r="H3" s="525"/>
      <c r="I3" s="525"/>
      <c r="J3" s="525"/>
      <c r="K3" s="525"/>
      <c r="L3" s="526"/>
    </row>
    <row r="4" spans="2:12" ht="50.1" customHeight="1" x14ac:dyDescent="0.25">
      <c r="B4" s="518" t="s">
        <v>2129</v>
      </c>
      <c r="C4" s="519"/>
      <c r="D4" s="519"/>
      <c r="E4" s="519"/>
      <c r="F4" s="519"/>
      <c r="G4" s="519"/>
      <c r="H4" s="519"/>
      <c r="I4" s="519"/>
      <c r="J4" s="519"/>
      <c r="K4" s="519"/>
      <c r="L4" s="520"/>
    </row>
    <row r="5" spans="2:12" ht="15.95" customHeight="1" thickBot="1" x14ac:dyDescent="0.3">
      <c r="B5" s="527" t="s">
        <v>1037</v>
      </c>
      <c r="C5" s="528"/>
      <c r="D5" s="528"/>
      <c r="E5" s="528"/>
      <c r="F5" s="528"/>
      <c r="G5" s="528"/>
      <c r="H5" s="528"/>
      <c r="I5" s="528"/>
      <c r="J5" s="528"/>
      <c r="K5" s="528"/>
      <c r="L5" s="529"/>
    </row>
    <row r="6" spans="2:12" ht="25.5" x14ac:dyDescent="0.25">
      <c r="B6" s="119" t="s">
        <v>32</v>
      </c>
      <c r="C6" s="120" t="s">
        <v>2108</v>
      </c>
      <c r="D6" s="120" t="s">
        <v>2109</v>
      </c>
      <c r="E6" s="120" t="s">
        <v>2334</v>
      </c>
      <c r="F6" s="120" t="s">
        <v>2327</v>
      </c>
      <c r="G6" s="120" t="s">
        <v>2126</v>
      </c>
      <c r="H6" s="120" t="s">
        <v>164</v>
      </c>
      <c r="I6" s="120" t="s">
        <v>2121</v>
      </c>
      <c r="J6" s="120" t="s">
        <v>2120</v>
      </c>
      <c r="K6" s="120" t="s">
        <v>163</v>
      </c>
      <c r="L6" s="121" t="s">
        <v>166</v>
      </c>
    </row>
    <row r="7" spans="2:12" x14ac:dyDescent="0.25">
      <c r="B7" s="122" t="s">
        <v>417</v>
      </c>
      <c r="C7" s="76"/>
      <c r="D7" s="235"/>
      <c r="E7" s="303"/>
      <c r="F7" s="303"/>
      <c r="G7" s="47"/>
      <c r="H7" s="47"/>
      <c r="I7" s="47"/>
      <c r="J7" s="47"/>
      <c r="K7" s="47"/>
      <c r="L7" s="48"/>
    </row>
    <row r="8" spans="2:12" x14ac:dyDescent="0.25">
      <c r="B8" s="122" t="s">
        <v>418</v>
      </c>
      <c r="C8" s="76"/>
      <c r="D8" s="235"/>
      <c r="E8" s="303"/>
      <c r="F8" s="303"/>
      <c r="G8" s="47"/>
      <c r="H8" s="47"/>
      <c r="I8" s="47"/>
      <c r="J8" s="47"/>
      <c r="K8" s="47"/>
      <c r="L8" s="48"/>
    </row>
    <row r="9" spans="2:12" ht="13.5" thickBot="1" x14ac:dyDescent="0.3">
      <c r="B9" s="123" t="s">
        <v>419</v>
      </c>
      <c r="C9" s="50"/>
      <c r="D9" s="235"/>
      <c r="E9" s="303"/>
      <c r="F9" s="303"/>
      <c r="G9" s="51"/>
      <c r="H9" s="51"/>
      <c r="I9" s="47"/>
      <c r="J9" s="248"/>
      <c r="K9" s="51"/>
      <c r="L9" s="52"/>
    </row>
    <row r="10" spans="2:12" ht="25.5" x14ac:dyDescent="0.25">
      <c r="B10" s="119" t="s">
        <v>33</v>
      </c>
      <c r="C10" s="120" t="s">
        <v>2108</v>
      </c>
      <c r="D10" s="120" t="s">
        <v>2109</v>
      </c>
      <c r="E10" s="120" t="s">
        <v>2334</v>
      </c>
      <c r="F10" s="120" t="s">
        <v>2327</v>
      </c>
      <c r="G10" s="120" t="s">
        <v>2126</v>
      </c>
      <c r="H10" s="120" t="s">
        <v>164</v>
      </c>
      <c r="I10" s="120" t="s">
        <v>2121</v>
      </c>
      <c r="J10" s="120" t="s">
        <v>2120</v>
      </c>
      <c r="K10" s="120" t="s">
        <v>163</v>
      </c>
      <c r="L10" s="121" t="s">
        <v>166</v>
      </c>
    </row>
    <row r="11" spans="2:12" x14ac:dyDescent="0.25">
      <c r="B11" s="122" t="s">
        <v>420</v>
      </c>
      <c r="C11" s="76"/>
      <c r="D11" s="235"/>
      <c r="E11" s="303"/>
      <c r="F11" s="303"/>
      <c r="G11" s="47"/>
      <c r="H11" s="47"/>
      <c r="I11" s="47"/>
      <c r="J11" s="47"/>
      <c r="K11" s="47"/>
      <c r="L11" s="48"/>
    </row>
    <row r="12" spans="2:12" ht="13.5" thickBot="1" x14ac:dyDescent="0.3">
      <c r="B12" s="123" t="s">
        <v>421</v>
      </c>
      <c r="C12" s="50"/>
      <c r="D12" s="235"/>
      <c r="E12" s="303"/>
      <c r="F12" s="303"/>
      <c r="G12" s="51"/>
      <c r="H12" s="51"/>
      <c r="I12" s="47"/>
      <c r="J12" s="248"/>
      <c r="K12" s="51"/>
      <c r="L12" s="52"/>
    </row>
    <row r="13" spans="2:12" ht="25.5" x14ac:dyDescent="0.25">
      <c r="B13" s="119" t="s">
        <v>34</v>
      </c>
      <c r="C13" s="120" t="s">
        <v>2108</v>
      </c>
      <c r="D13" s="120" t="s">
        <v>2109</v>
      </c>
      <c r="E13" s="120" t="s">
        <v>2334</v>
      </c>
      <c r="F13" s="120" t="s">
        <v>2327</v>
      </c>
      <c r="G13" s="120" t="s">
        <v>2126</v>
      </c>
      <c r="H13" s="120" t="s">
        <v>164</v>
      </c>
      <c r="I13" s="120" t="s">
        <v>2121</v>
      </c>
      <c r="J13" s="120" t="s">
        <v>2120</v>
      </c>
      <c r="K13" s="120" t="s">
        <v>163</v>
      </c>
      <c r="L13" s="121" t="s">
        <v>166</v>
      </c>
    </row>
    <row r="14" spans="2:12" x14ac:dyDescent="0.25">
      <c r="B14" s="122" t="s">
        <v>422</v>
      </c>
      <c r="C14" s="76"/>
      <c r="D14" s="235"/>
      <c r="E14" s="303"/>
      <c r="F14" s="303"/>
      <c r="G14" s="47"/>
      <c r="H14" s="47"/>
      <c r="I14" s="47"/>
      <c r="J14" s="47"/>
      <c r="K14" s="47"/>
      <c r="L14" s="48"/>
    </row>
    <row r="15" spans="2:12" x14ac:dyDescent="0.25">
      <c r="B15" s="122" t="s">
        <v>423</v>
      </c>
      <c r="C15" s="76"/>
      <c r="D15" s="235"/>
      <c r="E15" s="303"/>
      <c r="F15" s="303"/>
      <c r="G15" s="47"/>
      <c r="H15" s="47"/>
      <c r="I15" s="47"/>
      <c r="J15" s="47"/>
      <c r="K15" s="47"/>
      <c r="L15" s="48"/>
    </row>
    <row r="16" spans="2:12" x14ac:dyDescent="0.25">
      <c r="B16" s="122" t="s">
        <v>424</v>
      </c>
      <c r="C16" s="76"/>
      <c r="D16" s="235"/>
      <c r="E16" s="303"/>
      <c r="F16" s="303"/>
      <c r="G16" s="47"/>
      <c r="H16" s="47"/>
      <c r="I16" s="47"/>
      <c r="J16" s="47"/>
      <c r="K16" s="47"/>
      <c r="L16" s="48"/>
    </row>
    <row r="17" spans="2:12" x14ac:dyDescent="0.25">
      <c r="B17" s="122" t="s">
        <v>425</v>
      </c>
      <c r="C17" s="76"/>
      <c r="D17" s="235"/>
      <c r="E17" s="303"/>
      <c r="F17" s="303"/>
      <c r="G17" s="47"/>
      <c r="H17" s="47"/>
      <c r="I17" s="47"/>
      <c r="J17" s="47"/>
      <c r="K17" s="47"/>
      <c r="L17" s="48"/>
    </row>
    <row r="18" spans="2:12" x14ac:dyDescent="0.25">
      <c r="B18" s="122" t="s">
        <v>426</v>
      </c>
      <c r="C18" s="76"/>
      <c r="D18" s="235"/>
      <c r="E18" s="303"/>
      <c r="F18" s="303"/>
      <c r="G18" s="47"/>
      <c r="H18" s="47"/>
      <c r="I18" s="47"/>
      <c r="J18" s="47"/>
      <c r="K18" s="47"/>
      <c r="L18" s="48"/>
    </row>
    <row r="19" spans="2:12" x14ac:dyDescent="0.25">
      <c r="B19" s="122" t="s">
        <v>427</v>
      </c>
      <c r="C19" s="76"/>
      <c r="D19" s="235"/>
      <c r="E19" s="303"/>
      <c r="F19" s="303"/>
      <c r="G19" s="47"/>
      <c r="H19" s="47"/>
      <c r="I19" s="47"/>
      <c r="J19" s="47"/>
      <c r="K19" s="47"/>
      <c r="L19" s="48"/>
    </row>
    <row r="20" spans="2:12" x14ac:dyDescent="0.25">
      <c r="B20" s="122" t="s">
        <v>428</v>
      </c>
      <c r="C20" s="76"/>
      <c r="D20" s="235"/>
      <c r="E20" s="303"/>
      <c r="F20" s="303"/>
      <c r="G20" s="47"/>
      <c r="H20" s="47"/>
      <c r="I20" s="47"/>
      <c r="J20" s="47"/>
      <c r="K20" s="47"/>
      <c r="L20" s="48"/>
    </row>
    <row r="21" spans="2:12" x14ac:dyDescent="0.25">
      <c r="B21" s="122" t="s">
        <v>429</v>
      </c>
      <c r="C21" s="76"/>
      <c r="D21" s="235"/>
      <c r="E21" s="303"/>
      <c r="F21" s="303"/>
      <c r="G21" s="47"/>
      <c r="H21" s="47"/>
      <c r="I21" s="47"/>
      <c r="J21" s="47"/>
      <c r="K21" s="47"/>
      <c r="L21" s="48"/>
    </row>
    <row r="22" spans="2:12" x14ac:dyDescent="0.25">
      <c r="B22" s="122" t="s">
        <v>430</v>
      </c>
      <c r="C22" s="76"/>
      <c r="D22" s="235"/>
      <c r="E22" s="303"/>
      <c r="F22" s="303"/>
      <c r="G22" s="47"/>
      <c r="H22" s="47"/>
      <c r="I22" s="47"/>
      <c r="J22" s="47"/>
      <c r="K22" s="47"/>
      <c r="L22" s="48"/>
    </row>
    <row r="23" spans="2:12" x14ac:dyDescent="0.25">
      <c r="B23" s="122" t="s">
        <v>431</v>
      </c>
      <c r="C23" s="76"/>
      <c r="D23" s="235"/>
      <c r="E23" s="303"/>
      <c r="F23" s="303"/>
      <c r="G23" s="47"/>
      <c r="H23" s="47"/>
      <c r="I23" s="47"/>
      <c r="J23" s="47"/>
      <c r="K23" s="47"/>
      <c r="L23" s="48"/>
    </row>
    <row r="24" spans="2:12" x14ac:dyDescent="0.25">
      <c r="B24" s="122" t="s">
        <v>432</v>
      </c>
      <c r="C24" s="76"/>
      <c r="D24" s="235"/>
      <c r="E24" s="303"/>
      <c r="F24" s="303"/>
      <c r="G24" s="47"/>
      <c r="H24" s="47"/>
      <c r="I24" s="47"/>
      <c r="J24" s="47"/>
      <c r="K24" s="47"/>
      <c r="L24" s="48"/>
    </row>
    <row r="25" spans="2:12" x14ac:dyDescent="0.25">
      <c r="B25" s="122" t="s">
        <v>433</v>
      </c>
      <c r="C25" s="76"/>
      <c r="D25" s="235"/>
      <c r="E25" s="303"/>
      <c r="F25" s="303"/>
      <c r="G25" s="47"/>
      <c r="H25" s="47"/>
      <c r="I25" s="47"/>
      <c r="J25" s="47"/>
      <c r="K25" s="47"/>
      <c r="L25" s="48"/>
    </row>
    <row r="26" spans="2:12" ht="13.5" thickBot="1" x14ac:dyDescent="0.3">
      <c r="B26" s="124" t="s">
        <v>434</v>
      </c>
      <c r="C26" s="113"/>
      <c r="D26" s="235"/>
      <c r="E26" s="303"/>
      <c r="F26" s="303"/>
      <c r="G26" s="125"/>
      <c r="H26" s="125"/>
      <c r="I26" s="47"/>
      <c r="J26" s="125"/>
      <c r="K26" s="125"/>
      <c r="L26" s="126"/>
    </row>
    <row r="27" spans="2:12" ht="25.5" x14ac:dyDescent="0.25">
      <c r="B27" s="119" t="s">
        <v>35</v>
      </c>
      <c r="C27" s="120" t="s">
        <v>2108</v>
      </c>
      <c r="D27" s="120" t="s">
        <v>2109</v>
      </c>
      <c r="E27" s="120" t="s">
        <v>2334</v>
      </c>
      <c r="F27" s="120" t="s">
        <v>2327</v>
      </c>
      <c r="G27" s="120" t="s">
        <v>2126</v>
      </c>
      <c r="H27" s="120" t="s">
        <v>164</v>
      </c>
      <c r="I27" s="120" t="s">
        <v>2121</v>
      </c>
      <c r="J27" s="120" t="s">
        <v>2120</v>
      </c>
      <c r="K27" s="120" t="s">
        <v>163</v>
      </c>
      <c r="L27" s="121" t="s">
        <v>166</v>
      </c>
    </row>
    <row r="28" spans="2:12" x14ac:dyDescent="0.25">
      <c r="B28" s="122" t="s">
        <v>435</v>
      </c>
      <c r="C28" s="76"/>
      <c r="D28" s="235"/>
      <c r="E28" s="303"/>
      <c r="F28" s="303"/>
      <c r="G28" s="47"/>
      <c r="H28" s="47"/>
      <c r="I28" s="47"/>
      <c r="J28" s="47"/>
      <c r="K28" s="47"/>
      <c r="L28" s="48"/>
    </row>
    <row r="29" spans="2:12" x14ac:dyDescent="0.25">
      <c r="B29" s="122" t="s">
        <v>436</v>
      </c>
      <c r="C29" s="76"/>
      <c r="D29" s="235"/>
      <c r="E29" s="303"/>
      <c r="F29" s="303"/>
      <c r="G29" s="47"/>
      <c r="H29" s="47"/>
      <c r="I29" s="47"/>
      <c r="J29" s="47"/>
      <c r="K29" s="47"/>
      <c r="L29" s="48"/>
    </row>
    <row r="30" spans="2:12" x14ac:dyDescent="0.25">
      <c r="B30" s="122" t="s">
        <v>437</v>
      </c>
      <c r="C30" s="76"/>
      <c r="D30" s="235"/>
      <c r="E30" s="303"/>
      <c r="F30" s="303"/>
      <c r="G30" s="47"/>
      <c r="H30" s="47"/>
      <c r="I30" s="47"/>
      <c r="J30" s="47"/>
      <c r="K30" s="47"/>
      <c r="L30" s="48"/>
    </row>
    <row r="31" spans="2:12" x14ac:dyDescent="0.25">
      <c r="B31" s="122" t="s">
        <v>438</v>
      </c>
      <c r="C31" s="76"/>
      <c r="D31" s="235"/>
      <c r="E31" s="303"/>
      <c r="F31" s="303"/>
      <c r="G31" s="47"/>
      <c r="H31" s="47"/>
      <c r="I31" s="47"/>
      <c r="J31" s="47"/>
      <c r="K31" s="47"/>
      <c r="L31" s="48"/>
    </row>
    <row r="32" spans="2:12" x14ac:dyDescent="0.25">
      <c r="B32" s="122" t="s">
        <v>439</v>
      </c>
      <c r="C32" s="76"/>
      <c r="D32" s="235"/>
      <c r="E32" s="303"/>
      <c r="F32" s="303"/>
      <c r="G32" s="47"/>
      <c r="H32" s="47"/>
      <c r="I32" s="47"/>
      <c r="J32" s="47"/>
      <c r="K32" s="47"/>
      <c r="L32" s="48"/>
    </row>
    <row r="33" spans="2:12" x14ac:dyDescent="0.25">
      <c r="B33" s="122" t="s">
        <v>440</v>
      </c>
      <c r="C33" s="76"/>
      <c r="D33" s="235"/>
      <c r="E33" s="303"/>
      <c r="F33" s="303"/>
      <c r="G33" s="47"/>
      <c r="H33" s="47"/>
      <c r="I33" s="47"/>
      <c r="J33" s="47"/>
      <c r="K33" s="47"/>
      <c r="L33" s="48"/>
    </row>
    <row r="34" spans="2:12" ht="13.5" thickBot="1" x14ac:dyDescent="0.3">
      <c r="B34" s="123" t="s">
        <v>441</v>
      </c>
      <c r="C34" s="50"/>
      <c r="D34" s="235"/>
      <c r="E34" s="303"/>
      <c r="F34" s="303"/>
      <c r="G34" s="51"/>
      <c r="H34" s="51"/>
      <c r="I34" s="47"/>
      <c r="J34" s="248"/>
      <c r="K34" s="51"/>
      <c r="L34" s="52"/>
    </row>
    <row r="35" spans="2:12" ht="25.5" x14ac:dyDescent="0.25">
      <c r="B35" s="119" t="s">
        <v>36</v>
      </c>
      <c r="C35" s="120" t="s">
        <v>2108</v>
      </c>
      <c r="D35" s="120" t="s">
        <v>2109</v>
      </c>
      <c r="E35" s="120" t="s">
        <v>2334</v>
      </c>
      <c r="F35" s="120" t="s">
        <v>2327</v>
      </c>
      <c r="G35" s="120" t="s">
        <v>2126</v>
      </c>
      <c r="H35" s="120" t="s">
        <v>164</v>
      </c>
      <c r="I35" s="120" t="s">
        <v>2121</v>
      </c>
      <c r="J35" s="120" t="s">
        <v>2120</v>
      </c>
      <c r="K35" s="120" t="s">
        <v>163</v>
      </c>
      <c r="L35" s="121" t="s">
        <v>166</v>
      </c>
    </row>
    <row r="36" spans="2:12" x14ac:dyDescent="0.25">
      <c r="B36" s="122" t="s">
        <v>442</v>
      </c>
      <c r="C36" s="76"/>
      <c r="D36" s="235"/>
      <c r="E36" s="303"/>
      <c r="F36" s="303"/>
      <c r="G36" s="47"/>
      <c r="H36" s="47"/>
      <c r="I36" s="47"/>
      <c r="J36" s="47"/>
      <c r="K36" s="47"/>
      <c r="L36" s="48"/>
    </row>
    <row r="37" spans="2:12" x14ac:dyDescent="0.25">
      <c r="B37" s="122" t="s">
        <v>443</v>
      </c>
      <c r="C37" s="76"/>
      <c r="D37" s="235"/>
      <c r="E37" s="303"/>
      <c r="F37" s="303"/>
      <c r="G37" s="47"/>
      <c r="H37" s="47"/>
      <c r="I37" s="47"/>
      <c r="J37" s="47"/>
      <c r="K37" s="47"/>
      <c r="L37" s="48"/>
    </row>
    <row r="38" spans="2:12" ht="13.5" thickBot="1" x14ac:dyDescent="0.3">
      <c r="B38" s="123" t="s">
        <v>444</v>
      </c>
      <c r="C38" s="50"/>
      <c r="D38" s="235"/>
      <c r="E38" s="303"/>
      <c r="F38" s="303"/>
      <c r="G38" s="51"/>
      <c r="H38" s="51"/>
      <c r="I38" s="47"/>
      <c r="J38" s="248"/>
      <c r="K38" s="51"/>
      <c r="L38" s="52"/>
    </row>
    <row r="39" spans="2:12" ht="25.5" x14ac:dyDescent="0.25">
      <c r="B39" s="119" t="s">
        <v>37</v>
      </c>
      <c r="C39" s="120" t="s">
        <v>2108</v>
      </c>
      <c r="D39" s="120" t="s">
        <v>2109</v>
      </c>
      <c r="E39" s="120" t="s">
        <v>2334</v>
      </c>
      <c r="F39" s="120" t="s">
        <v>2327</v>
      </c>
      <c r="G39" s="120" t="s">
        <v>2126</v>
      </c>
      <c r="H39" s="120" t="s">
        <v>164</v>
      </c>
      <c r="I39" s="120" t="s">
        <v>2121</v>
      </c>
      <c r="J39" s="120" t="s">
        <v>2120</v>
      </c>
      <c r="K39" s="120" t="s">
        <v>163</v>
      </c>
      <c r="L39" s="121" t="s">
        <v>166</v>
      </c>
    </row>
    <row r="40" spans="2:12" x14ac:dyDescent="0.25">
      <c r="B40" s="122" t="s">
        <v>445</v>
      </c>
      <c r="C40" s="76"/>
      <c r="D40" s="235"/>
      <c r="E40" s="303"/>
      <c r="F40" s="303"/>
      <c r="G40" s="47"/>
      <c r="H40" s="47"/>
      <c r="I40" s="47"/>
      <c r="J40" s="47"/>
      <c r="K40" s="47"/>
      <c r="L40" s="48"/>
    </row>
    <row r="41" spans="2:12" x14ac:dyDescent="0.25">
      <c r="B41" s="122" t="s">
        <v>446</v>
      </c>
      <c r="C41" s="76"/>
      <c r="D41" s="235"/>
      <c r="E41" s="303"/>
      <c r="F41" s="303"/>
      <c r="G41" s="47"/>
      <c r="H41" s="47"/>
      <c r="I41" s="47"/>
      <c r="J41" s="47"/>
      <c r="K41" s="47"/>
      <c r="L41" s="48"/>
    </row>
    <row r="42" spans="2:12" x14ac:dyDescent="0.25">
      <c r="B42" s="122" t="s">
        <v>447</v>
      </c>
      <c r="C42" s="76"/>
      <c r="D42" s="235"/>
      <c r="E42" s="303"/>
      <c r="F42" s="303"/>
      <c r="G42" s="47"/>
      <c r="H42" s="47"/>
      <c r="I42" s="47"/>
      <c r="J42" s="47"/>
      <c r="K42" s="47"/>
      <c r="L42" s="48"/>
    </row>
    <row r="43" spans="2:12" x14ac:dyDescent="0.25">
      <c r="B43" s="122" t="s">
        <v>448</v>
      </c>
      <c r="C43" s="76"/>
      <c r="D43" s="235"/>
      <c r="E43" s="303"/>
      <c r="F43" s="303"/>
      <c r="G43" s="47"/>
      <c r="H43" s="47"/>
      <c r="I43" s="47"/>
      <c r="J43" s="47"/>
      <c r="K43" s="47"/>
      <c r="L43" s="48"/>
    </row>
    <row r="44" spans="2:12" x14ac:dyDescent="0.25">
      <c r="B44" s="122" t="s">
        <v>449</v>
      </c>
      <c r="C44" s="76"/>
      <c r="D44" s="235"/>
      <c r="E44" s="303"/>
      <c r="F44" s="303"/>
      <c r="G44" s="47"/>
      <c r="H44" s="47"/>
      <c r="I44" s="47"/>
      <c r="J44" s="47"/>
      <c r="K44" s="47"/>
      <c r="L44" s="48"/>
    </row>
    <row r="45" spans="2:12" x14ac:dyDescent="0.25">
      <c r="B45" s="122" t="s">
        <v>450</v>
      </c>
      <c r="C45" s="76"/>
      <c r="D45" s="235"/>
      <c r="E45" s="303"/>
      <c r="F45" s="303"/>
      <c r="G45" s="47"/>
      <c r="H45" s="47"/>
      <c r="I45" s="47"/>
      <c r="J45" s="47"/>
      <c r="K45" s="47"/>
      <c r="L45" s="48"/>
    </row>
    <row r="46" spans="2:12" x14ac:dyDescent="0.25">
      <c r="B46" s="122" t="s">
        <v>451</v>
      </c>
      <c r="C46" s="76"/>
      <c r="D46" s="235"/>
      <c r="E46" s="303"/>
      <c r="F46" s="303"/>
      <c r="G46" s="47"/>
      <c r="H46" s="47"/>
      <c r="I46" s="47"/>
      <c r="J46" s="47"/>
      <c r="K46" s="47"/>
      <c r="L46" s="48"/>
    </row>
    <row r="47" spans="2:12" x14ac:dyDescent="0.25">
      <c r="B47" s="122" t="s">
        <v>452</v>
      </c>
      <c r="C47" s="76"/>
      <c r="D47" s="235"/>
      <c r="E47" s="303"/>
      <c r="F47" s="303"/>
      <c r="G47" s="47"/>
      <c r="H47" s="47"/>
      <c r="I47" s="47"/>
      <c r="J47" s="47"/>
      <c r="K47" s="47"/>
      <c r="L47" s="48"/>
    </row>
    <row r="48" spans="2:12" x14ac:dyDescent="0.25">
      <c r="B48" s="122" t="s">
        <v>453</v>
      </c>
      <c r="C48" s="76"/>
      <c r="D48" s="235"/>
      <c r="E48" s="303"/>
      <c r="F48" s="303"/>
      <c r="G48" s="47"/>
      <c r="H48" s="47"/>
      <c r="I48" s="47"/>
      <c r="J48" s="47"/>
      <c r="K48" s="47"/>
      <c r="L48" s="48"/>
    </row>
    <row r="49" spans="2:12" x14ac:dyDescent="0.25">
      <c r="B49" s="122" t="s">
        <v>454</v>
      </c>
      <c r="C49" s="76"/>
      <c r="D49" s="235"/>
      <c r="E49" s="303"/>
      <c r="F49" s="303"/>
      <c r="G49" s="47"/>
      <c r="H49" s="47"/>
      <c r="I49" s="47"/>
      <c r="J49" s="47"/>
      <c r="K49" s="47"/>
      <c r="L49" s="48"/>
    </row>
    <row r="50" spans="2:12" x14ac:dyDescent="0.25">
      <c r="B50" s="122" t="s">
        <v>455</v>
      </c>
      <c r="C50" s="76"/>
      <c r="D50" s="235"/>
      <c r="E50" s="303"/>
      <c r="F50" s="303"/>
      <c r="G50" s="47"/>
      <c r="H50" s="47"/>
      <c r="I50" s="47"/>
      <c r="J50" s="47"/>
      <c r="K50" s="47"/>
      <c r="L50" s="48"/>
    </row>
    <row r="51" spans="2:12" x14ac:dyDescent="0.25">
      <c r="B51" s="122" t="s">
        <v>456</v>
      </c>
      <c r="C51" s="76"/>
      <c r="D51" s="235"/>
      <c r="E51" s="303"/>
      <c r="F51" s="303"/>
      <c r="G51" s="47"/>
      <c r="H51" s="47"/>
      <c r="I51" s="47"/>
      <c r="J51" s="47"/>
      <c r="K51" s="47"/>
      <c r="L51" s="48"/>
    </row>
    <row r="52" spans="2:12" x14ac:dyDescent="0.25">
      <c r="B52" s="122" t="s">
        <v>457</v>
      </c>
      <c r="C52" s="76"/>
      <c r="D52" s="235"/>
      <c r="E52" s="303"/>
      <c r="F52" s="303"/>
      <c r="G52" s="47"/>
      <c r="H52" s="47"/>
      <c r="I52" s="47"/>
      <c r="J52" s="47"/>
      <c r="K52" s="47"/>
      <c r="L52" s="48"/>
    </row>
    <row r="53" spans="2:12" x14ac:dyDescent="0.25">
      <c r="B53" s="122" t="s">
        <v>458</v>
      </c>
      <c r="C53" s="76"/>
      <c r="D53" s="235"/>
      <c r="E53" s="303"/>
      <c r="F53" s="303"/>
      <c r="G53" s="47"/>
      <c r="H53" s="47"/>
      <c r="I53" s="47"/>
      <c r="J53" s="47"/>
      <c r="K53" s="47"/>
      <c r="L53" s="48"/>
    </row>
    <row r="54" spans="2:12" x14ac:dyDescent="0.25">
      <c r="B54" s="122" t="s">
        <v>459</v>
      </c>
      <c r="C54" s="76"/>
      <c r="D54" s="235"/>
      <c r="E54" s="303"/>
      <c r="F54" s="303"/>
      <c r="G54" s="47"/>
      <c r="H54" s="47"/>
      <c r="I54" s="47"/>
      <c r="J54" s="47"/>
      <c r="K54" s="47"/>
      <c r="L54" s="48"/>
    </row>
    <row r="55" spans="2:12" x14ac:dyDescent="0.25">
      <c r="B55" s="122" t="s">
        <v>460</v>
      </c>
      <c r="C55" s="76"/>
      <c r="D55" s="235"/>
      <c r="E55" s="303"/>
      <c r="F55" s="303"/>
      <c r="G55" s="47"/>
      <c r="H55" s="47"/>
      <c r="I55" s="47"/>
      <c r="J55" s="47"/>
      <c r="K55" s="47"/>
      <c r="L55" s="48"/>
    </row>
    <row r="56" spans="2:12" x14ac:dyDescent="0.25">
      <c r="B56" s="122" t="s">
        <v>461</v>
      </c>
      <c r="C56" s="76"/>
      <c r="D56" s="235"/>
      <c r="E56" s="303"/>
      <c r="F56" s="303"/>
      <c r="G56" s="47"/>
      <c r="H56" s="47"/>
      <c r="I56" s="47"/>
      <c r="J56" s="47"/>
      <c r="K56" s="47"/>
      <c r="L56" s="48"/>
    </row>
    <row r="57" spans="2:12" ht="13.5" thickBot="1" x14ac:dyDescent="0.3">
      <c r="B57" s="124" t="s">
        <v>462</v>
      </c>
      <c r="C57" s="113"/>
      <c r="D57" s="235"/>
      <c r="E57" s="303"/>
      <c r="F57" s="303"/>
      <c r="G57" s="125"/>
      <c r="H57" s="125"/>
      <c r="I57" s="47"/>
      <c r="J57" s="125"/>
      <c r="K57" s="125"/>
      <c r="L57" s="126"/>
    </row>
    <row r="58" spans="2:12" ht="25.5" x14ac:dyDescent="0.25">
      <c r="B58" s="119" t="s">
        <v>38</v>
      </c>
      <c r="C58" s="120" t="s">
        <v>2108</v>
      </c>
      <c r="D58" s="120" t="s">
        <v>2109</v>
      </c>
      <c r="E58" s="120" t="s">
        <v>2334</v>
      </c>
      <c r="F58" s="120" t="s">
        <v>2327</v>
      </c>
      <c r="G58" s="120" t="s">
        <v>2126</v>
      </c>
      <c r="H58" s="120" t="s">
        <v>164</v>
      </c>
      <c r="I58" s="120" t="s">
        <v>2121</v>
      </c>
      <c r="J58" s="120" t="s">
        <v>2120</v>
      </c>
      <c r="K58" s="120" t="s">
        <v>163</v>
      </c>
      <c r="L58" s="121" t="s">
        <v>166</v>
      </c>
    </row>
    <row r="59" spans="2:12" x14ac:dyDescent="0.25">
      <c r="B59" s="122" t="s">
        <v>463</v>
      </c>
      <c r="C59" s="76"/>
      <c r="D59" s="235"/>
      <c r="E59" s="303"/>
      <c r="F59" s="303"/>
      <c r="G59" s="47"/>
      <c r="H59" s="47"/>
      <c r="I59" s="47"/>
      <c r="J59" s="47"/>
      <c r="K59" s="47"/>
      <c r="L59" s="48"/>
    </row>
    <row r="60" spans="2:12" x14ac:dyDescent="0.25">
      <c r="B60" s="122" t="s">
        <v>464</v>
      </c>
      <c r="C60" s="76"/>
      <c r="D60" s="235"/>
      <c r="E60" s="303"/>
      <c r="F60" s="303"/>
      <c r="G60" s="47"/>
      <c r="H60" s="47"/>
      <c r="I60" s="47"/>
      <c r="J60" s="47"/>
      <c r="K60" s="47"/>
      <c r="L60" s="48"/>
    </row>
    <row r="61" spans="2:12" x14ac:dyDescent="0.25">
      <c r="B61" s="122" t="s">
        <v>465</v>
      </c>
      <c r="C61" s="76"/>
      <c r="D61" s="235"/>
      <c r="E61" s="303"/>
      <c r="F61" s="303"/>
      <c r="G61" s="47"/>
      <c r="H61" s="47"/>
      <c r="I61" s="47"/>
      <c r="J61" s="47"/>
      <c r="K61" s="47"/>
      <c r="L61" s="48"/>
    </row>
    <row r="62" spans="2:12" x14ac:dyDescent="0.25">
      <c r="B62" s="122" t="s">
        <v>466</v>
      </c>
      <c r="C62" s="76"/>
      <c r="D62" s="235"/>
      <c r="E62" s="303"/>
      <c r="F62" s="303"/>
      <c r="G62" s="47"/>
      <c r="H62" s="47"/>
      <c r="I62" s="47"/>
      <c r="J62" s="47"/>
      <c r="K62" s="47"/>
      <c r="L62" s="48"/>
    </row>
    <row r="63" spans="2:12" x14ac:dyDescent="0.25">
      <c r="B63" s="122" t="s">
        <v>467</v>
      </c>
      <c r="C63" s="76"/>
      <c r="D63" s="235"/>
      <c r="E63" s="303"/>
      <c r="F63" s="303"/>
      <c r="G63" s="47"/>
      <c r="H63" s="47"/>
      <c r="I63" s="47"/>
      <c r="J63" s="47"/>
      <c r="K63" s="47"/>
      <c r="L63" s="48"/>
    </row>
    <row r="64" spans="2:12" x14ac:dyDescent="0.25">
      <c r="B64" s="122" t="s">
        <v>468</v>
      </c>
      <c r="C64" s="76"/>
      <c r="D64" s="235"/>
      <c r="E64" s="303"/>
      <c r="F64" s="303"/>
      <c r="G64" s="47"/>
      <c r="H64" s="47"/>
      <c r="I64" s="47"/>
      <c r="J64" s="47"/>
      <c r="K64" s="47"/>
      <c r="L64" s="48"/>
    </row>
    <row r="65" spans="2:12" x14ac:dyDescent="0.25">
      <c r="B65" s="122" t="s">
        <v>469</v>
      </c>
      <c r="C65" s="76"/>
      <c r="D65" s="235"/>
      <c r="E65" s="303"/>
      <c r="F65" s="303"/>
      <c r="G65" s="47"/>
      <c r="H65" s="47"/>
      <c r="I65" s="47"/>
      <c r="J65" s="47"/>
      <c r="K65" s="47"/>
      <c r="L65" s="48"/>
    </row>
    <row r="66" spans="2:12" ht="13.5" thickBot="1" x14ac:dyDescent="0.3">
      <c r="B66" s="123" t="s">
        <v>470</v>
      </c>
      <c r="C66" s="50"/>
      <c r="D66" s="235"/>
      <c r="E66" s="303"/>
      <c r="F66" s="303"/>
      <c r="G66" s="51"/>
      <c r="H66" s="51"/>
      <c r="I66" s="47"/>
      <c r="J66" s="248"/>
      <c r="K66" s="51"/>
      <c r="L66" s="52"/>
    </row>
    <row r="67" spans="2:12" ht="25.5" x14ac:dyDescent="0.25">
      <c r="B67" s="119" t="s">
        <v>39</v>
      </c>
      <c r="C67" s="120" t="s">
        <v>2108</v>
      </c>
      <c r="D67" s="120" t="s">
        <v>2109</v>
      </c>
      <c r="E67" s="120" t="s">
        <v>2334</v>
      </c>
      <c r="F67" s="120" t="s">
        <v>2327</v>
      </c>
      <c r="G67" s="120" t="s">
        <v>2126</v>
      </c>
      <c r="H67" s="120" t="s">
        <v>164</v>
      </c>
      <c r="I67" s="120" t="s">
        <v>2121</v>
      </c>
      <c r="J67" s="120" t="s">
        <v>2120</v>
      </c>
      <c r="K67" s="120" t="s">
        <v>163</v>
      </c>
      <c r="L67" s="121" t="s">
        <v>166</v>
      </c>
    </row>
    <row r="68" spans="2:12" x14ac:dyDescent="0.25">
      <c r="B68" s="122" t="s">
        <v>471</v>
      </c>
      <c r="C68" s="76"/>
      <c r="D68" s="235"/>
      <c r="E68" s="303"/>
      <c r="F68" s="303"/>
      <c r="G68" s="47"/>
      <c r="H68" s="47"/>
      <c r="I68" s="47"/>
      <c r="J68" s="47"/>
      <c r="K68" s="47"/>
      <c r="L68" s="48"/>
    </row>
    <row r="69" spans="2:12" x14ac:dyDescent="0.25">
      <c r="B69" s="122" t="s">
        <v>472</v>
      </c>
      <c r="C69" s="76"/>
      <c r="D69" s="235"/>
      <c r="E69" s="303"/>
      <c r="F69" s="303"/>
      <c r="G69" s="47"/>
      <c r="H69" s="47"/>
      <c r="I69" s="47"/>
      <c r="J69" s="47"/>
      <c r="K69" s="47"/>
      <c r="L69" s="48"/>
    </row>
    <row r="70" spans="2:12" ht="13.5" thickBot="1" x14ac:dyDescent="0.3">
      <c r="B70" s="123" t="s">
        <v>473</v>
      </c>
      <c r="C70" s="50"/>
      <c r="D70" s="235"/>
      <c r="E70" s="303"/>
      <c r="F70" s="303"/>
      <c r="G70" s="51"/>
      <c r="H70" s="51"/>
      <c r="I70" s="47"/>
      <c r="J70" s="248"/>
      <c r="K70" s="51"/>
      <c r="L70" s="52"/>
    </row>
    <row r="71" spans="2:12" ht="25.5" x14ac:dyDescent="0.25">
      <c r="B71" s="119" t="s">
        <v>40</v>
      </c>
      <c r="C71" s="120" t="s">
        <v>2108</v>
      </c>
      <c r="D71" s="120" t="s">
        <v>2109</v>
      </c>
      <c r="E71" s="120" t="s">
        <v>2334</v>
      </c>
      <c r="F71" s="120" t="s">
        <v>2327</v>
      </c>
      <c r="G71" s="120" t="s">
        <v>2126</v>
      </c>
      <c r="H71" s="120" t="s">
        <v>164</v>
      </c>
      <c r="I71" s="120" t="s">
        <v>2121</v>
      </c>
      <c r="J71" s="120" t="s">
        <v>2120</v>
      </c>
      <c r="K71" s="120" t="s">
        <v>163</v>
      </c>
      <c r="L71" s="121" t="s">
        <v>166</v>
      </c>
    </row>
    <row r="72" spans="2:12" x14ac:dyDescent="0.25">
      <c r="B72" s="122" t="s">
        <v>474</v>
      </c>
      <c r="C72" s="76"/>
      <c r="D72" s="235"/>
      <c r="E72" s="303"/>
      <c r="F72" s="303"/>
      <c r="G72" s="47"/>
      <c r="H72" s="47"/>
      <c r="I72" s="47"/>
      <c r="J72" s="47"/>
      <c r="K72" s="47"/>
      <c r="L72" s="48"/>
    </row>
    <row r="73" spans="2:12" x14ac:dyDescent="0.25">
      <c r="B73" s="122" t="s">
        <v>475</v>
      </c>
      <c r="C73" s="76"/>
      <c r="D73" s="235"/>
      <c r="E73" s="303"/>
      <c r="F73" s="303"/>
      <c r="G73" s="47"/>
      <c r="H73" s="47"/>
      <c r="I73" s="47"/>
      <c r="J73" s="47"/>
      <c r="K73" s="47"/>
      <c r="L73" s="48"/>
    </row>
    <row r="74" spans="2:12" x14ac:dyDescent="0.25">
      <c r="B74" s="122" t="s">
        <v>476</v>
      </c>
      <c r="C74" s="76"/>
      <c r="D74" s="235"/>
      <c r="E74" s="303"/>
      <c r="F74" s="303"/>
      <c r="G74" s="47"/>
      <c r="H74" s="47"/>
      <c r="I74" s="47"/>
      <c r="J74" s="47"/>
      <c r="K74" s="47"/>
      <c r="L74" s="48"/>
    </row>
    <row r="75" spans="2:12" x14ac:dyDescent="0.25">
      <c r="B75" s="122" t="s">
        <v>477</v>
      </c>
      <c r="C75" s="76"/>
      <c r="D75" s="235"/>
      <c r="E75" s="303"/>
      <c r="F75" s="303"/>
      <c r="G75" s="47"/>
      <c r="H75" s="47"/>
      <c r="I75" s="47"/>
      <c r="J75" s="47"/>
      <c r="K75" s="47"/>
      <c r="L75" s="48"/>
    </row>
    <row r="76" spans="2:12" x14ac:dyDescent="0.25">
      <c r="B76" s="122" t="s">
        <v>478</v>
      </c>
      <c r="C76" s="76"/>
      <c r="D76" s="235"/>
      <c r="E76" s="303"/>
      <c r="F76" s="303"/>
      <c r="G76" s="47"/>
      <c r="H76" s="47"/>
      <c r="I76" s="47"/>
      <c r="J76" s="47"/>
      <c r="K76" s="47"/>
      <c r="L76" s="48"/>
    </row>
    <row r="77" spans="2:12" x14ac:dyDescent="0.25">
      <c r="B77" s="122" t="s">
        <v>479</v>
      </c>
      <c r="C77" s="76"/>
      <c r="D77" s="235"/>
      <c r="E77" s="303"/>
      <c r="F77" s="303"/>
      <c r="G77" s="47"/>
      <c r="H77" s="47"/>
      <c r="I77" s="47"/>
      <c r="J77" s="47"/>
      <c r="K77" s="47"/>
      <c r="L77" s="48"/>
    </row>
    <row r="78" spans="2:12" x14ac:dyDescent="0.25">
      <c r="B78" s="122" t="s">
        <v>480</v>
      </c>
      <c r="C78" s="76"/>
      <c r="D78" s="235"/>
      <c r="E78" s="303"/>
      <c r="F78" s="303"/>
      <c r="G78" s="47"/>
      <c r="H78" s="47"/>
      <c r="I78" s="47"/>
      <c r="J78" s="47"/>
      <c r="K78" s="47"/>
      <c r="L78" s="48"/>
    </row>
    <row r="79" spans="2:12" x14ac:dyDescent="0.25">
      <c r="B79" s="122" t="s">
        <v>481</v>
      </c>
      <c r="C79" s="76"/>
      <c r="D79" s="235"/>
      <c r="E79" s="303"/>
      <c r="F79" s="303"/>
      <c r="G79" s="47"/>
      <c r="H79" s="47"/>
      <c r="I79" s="47"/>
      <c r="J79" s="47"/>
      <c r="K79" s="47"/>
      <c r="L79" s="48"/>
    </row>
    <row r="80" spans="2:12" ht="13.5" thickBot="1" x14ac:dyDescent="0.3">
      <c r="B80" s="123" t="s">
        <v>482</v>
      </c>
      <c r="C80" s="50"/>
      <c r="D80" s="235"/>
      <c r="E80" s="303"/>
      <c r="F80" s="303"/>
      <c r="G80" s="51"/>
      <c r="H80" s="51"/>
      <c r="I80" s="47"/>
      <c r="J80" s="248"/>
      <c r="K80" s="51"/>
      <c r="L80" s="52"/>
    </row>
    <row r="81" spans="2:12" ht="30.95" customHeight="1" thickBot="1" x14ac:dyDescent="0.3">
      <c r="B81" s="162" t="s">
        <v>1036</v>
      </c>
      <c r="C81" s="424"/>
      <c r="D81" s="424"/>
      <c r="E81" s="424"/>
      <c r="F81" s="424"/>
      <c r="G81" s="424"/>
      <c r="H81" s="424"/>
      <c r="I81" s="424"/>
      <c r="J81" s="424"/>
      <c r="K81" s="424"/>
      <c r="L81" s="425"/>
    </row>
    <row r="82" spans="2:12" x14ac:dyDescent="0.2">
      <c r="B82" s="521"/>
      <c r="C82" s="522"/>
      <c r="D82" s="522"/>
      <c r="E82" s="522"/>
      <c r="F82" s="522"/>
      <c r="G82" s="522"/>
      <c r="H82" s="522"/>
      <c r="I82" s="522"/>
      <c r="J82" s="522"/>
      <c r="K82" s="522"/>
      <c r="L82" s="523"/>
    </row>
    <row r="83" spans="2:12" ht="13.5" thickBot="1" x14ac:dyDescent="0.25">
      <c r="B83" s="512" t="s">
        <v>1035</v>
      </c>
      <c r="C83" s="513"/>
      <c r="D83" s="513"/>
      <c r="E83" s="513"/>
      <c r="F83" s="513"/>
      <c r="G83" s="513"/>
      <c r="H83" s="513"/>
      <c r="I83" s="513"/>
      <c r="J83" s="513"/>
      <c r="K83" s="513"/>
      <c r="L83" s="514"/>
    </row>
  </sheetData>
  <mergeCells count="6">
    <mergeCell ref="B3:L3"/>
    <mergeCell ref="C81:L81"/>
    <mergeCell ref="B82:L82"/>
    <mergeCell ref="B83:L83"/>
    <mergeCell ref="B4:L4"/>
    <mergeCell ref="B5:L5"/>
  </mergeCells>
  <dataValidations count="5">
    <dataValidation type="list" allowBlank="1" showInputMessage="1" showErrorMessage="1" sqref="H7:H9 H14:H26 H11:H12 H28:H34 H36:H38 H40:H57 H59:H66 H68:H70 H72:H80">
      <formula1>YesNo</formula1>
    </dataValidation>
    <dataValidation type="list" allowBlank="1" showInputMessage="1" showErrorMessage="1" sqref="C59:C66 C7:C9 C68:C70 C11:C12 C14:C26 C28:C34 C36:C38 C40:C57 C72:C80">
      <formula1>Capability</formula1>
    </dataValidation>
    <dataValidation type="list" allowBlank="1" showInputMessage="1" showErrorMessage="1" sqref="D68:D70 D7:D9 D11:D12 D14:D26 D28:D34 D36:D38 D40:D57 D59:D66 D72:D80">
      <formula1>ServCap</formula1>
    </dataValidation>
    <dataValidation type="list" allowBlank="1" showInputMessage="1" showErrorMessage="1" sqref="I7:I9 I11:I12 I14:I26 I28:I34 I36:I38 I40:I57 I59:I66 I68:I70 I72:I80">
      <formula1>PrimCritMin</formula1>
    </dataValidation>
    <dataValidation type="list" allowBlank="1" showInputMessage="1" showErrorMessage="1" sqref="E7:F9 E11:F12 E14:F26 E28:F34 E36:F38 E40:F57 E59:F66 E68:F70 E72:F80">
      <formula1>AFCap</formula1>
    </dataValidation>
  </dataValidations>
  <pageMargins left="0.7" right="0.7" top="0.75" bottom="0.75" header="0.3" footer="0.3"/>
  <pageSetup scale="39" orientation="landscape" r:id="rId1"/>
  <headerFooter>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89"/>
  <sheetViews>
    <sheetView showGridLines="0" showRowColHeaders="0" view="pageBreakPreview" zoomScale="60" zoomScaleNormal="85" workbookViewId="0"/>
  </sheetViews>
  <sheetFormatPr defaultRowHeight="12.75" x14ac:dyDescent="0.25"/>
  <cols>
    <col min="1" max="1" width="9.140625" style="39"/>
    <col min="2" max="2" width="77.85546875" style="39" customWidth="1"/>
    <col min="3" max="4" width="20.140625" style="86" customWidth="1"/>
    <col min="5" max="6" width="18.7109375" style="86" customWidth="1"/>
    <col min="7" max="7" width="60.7109375" style="44" customWidth="1"/>
    <col min="8" max="8" width="9.140625" style="44"/>
    <col min="9" max="11" width="15.140625" style="44" customWidth="1"/>
    <col min="12" max="12" width="35.5703125" style="44" customWidth="1"/>
    <col min="13" max="16384" width="9.140625" style="39"/>
  </cols>
  <sheetData>
    <row r="1" spans="2:12" ht="13.5" thickBot="1" x14ac:dyDescent="0.3"/>
    <row r="2" spans="2:12" ht="13.5" thickBot="1" x14ac:dyDescent="0.3">
      <c r="B2" s="40"/>
      <c r="C2" s="116"/>
      <c r="D2" s="234"/>
      <c r="E2" s="297"/>
      <c r="F2" s="164"/>
      <c r="G2" s="117"/>
      <c r="H2" s="117"/>
      <c r="I2" s="117"/>
      <c r="J2" s="117"/>
      <c r="K2" s="117"/>
      <c r="L2" s="118"/>
    </row>
    <row r="3" spans="2:12" ht="45" customHeight="1" thickBot="1" x14ac:dyDescent="0.3">
      <c r="B3" s="524" t="s">
        <v>1043</v>
      </c>
      <c r="C3" s="525"/>
      <c r="D3" s="525"/>
      <c r="E3" s="525"/>
      <c r="F3" s="525"/>
      <c r="G3" s="525"/>
      <c r="H3" s="525"/>
      <c r="I3" s="525"/>
      <c r="J3" s="525"/>
      <c r="K3" s="525"/>
      <c r="L3" s="526"/>
    </row>
    <row r="4" spans="2:12" ht="50.1" customHeight="1" x14ac:dyDescent="0.25">
      <c r="B4" s="518" t="s">
        <v>2129</v>
      </c>
      <c r="C4" s="519"/>
      <c r="D4" s="519"/>
      <c r="E4" s="519"/>
      <c r="F4" s="519"/>
      <c r="G4" s="519"/>
      <c r="H4" s="519"/>
      <c r="I4" s="519"/>
      <c r="J4" s="519"/>
      <c r="K4" s="519"/>
      <c r="L4" s="520"/>
    </row>
    <row r="5" spans="2:12" ht="15.95" customHeight="1" thickBot="1" x14ac:dyDescent="0.3">
      <c r="B5" s="515" t="s">
        <v>1037</v>
      </c>
      <c r="C5" s="516"/>
      <c r="D5" s="516"/>
      <c r="E5" s="516"/>
      <c r="F5" s="516"/>
      <c r="G5" s="516"/>
      <c r="H5" s="516"/>
      <c r="I5" s="516"/>
      <c r="J5" s="516"/>
      <c r="K5" s="516"/>
      <c r="L5" s="517"/>
    </row>
    <row r="6" spans="2:12" ht="25.5" x14ac:dyDescent="0.25">
      <c r="B6" s="119" t="s">
        <v>41</v>
      </c>
      <c r="C6" s="120" t="s">
        <v>2108</v>
      </c>
      <c r="D6" s="120" t="s">
        <v>2109</v>
      </c>
      <c r="E6" s="120" t="s">
        <v>2334</v>
      </c>
      <c r="F6" s="120" t="s">
        <v>2327</v>
      </c>
      <c r="G6" s="120" t="s">
        <v>2126</v>
      </c>
      <c r="H6" s="120" t="s">
        <v>164</v>
      </c>
      <c r="I6" s="120" t="s">
        <v>2121</v>
      </c>
      <c r="J6" s="120" t="s">
        <v>2120</v>
      </c>
      <c r="K6" s="120" t="s">
        <v>163</v>
      </c>
      <c r="L6" s="121" t="s">
        <v>166</v>
      </c>
    </row>
    <row r="7" spans="2:12" x14ac:dyDescent="0.25">
      <c r="B7" s="122" t="s">
        <v>483</v>
      </c>
      <c r="C7" s="76"/>
      <c r="D7" s="235"/>
      <c r="E7" s="303"/>
      <c r="F7" s="303"/>
      <c r="G7" s="47"/>
      <c r="H7" s="47"/>
      <c r="I7" s="47"/>
      <c r="J7" s="47"/>
      <c r="K7" s="47"/>
      <c r="L7" s="48"/>
    </row>
    <row r="8" spans="2:12" x14ac:dyDescent="0.25">
      <c r="B8" s="122" t="s">
        <v>484</v>
      </c>
      <c r="C8" s="76"/>
      <c r="D8" s="235"/>
      <c r="E8" s="303"/>
      <c r="F8" s="303"/>
      <c r="G8" s="47"/>
      <c r="H8" s="47"/>
      <c r="I8" s="47"/>
      <c r="J8" s="47"/>
      <c r="K8" s="47"/>
      <c r="L8" s="48"/>
    </row>
    <row r="9" spans="2:12" x14ac:dyDescent="0.25">
      <c r="B9" s="122" t="s">
        <v>485</v>
      </c>
      <c r="C9" s="76"/>
      <c r="D9" s="235"/>
      <c r="E9" s="303"/>
      <c r="F9" s="303"/>
      <c r="G9" s="47"/>
      <c r="H9" s="47"/>
      <c r="I9" s="47"/>
      <c r="J9" s="47"/>
      <c r="K9" s="47"/>
      <c r="L9" s="48"/>
    </row>
    <row r="10" spans="2:12" x14ac:dyDescent="0.25">
      <c r="B10" s="122" t="s">
        <v>486</v>
      </c>
      <c r="C10" s="76"/>
      <c r="D10" s="235"/>
      <c r="E10" s="303"/>
      <c r="F10" s="303"/>
      <c r="G10" s="47"/>
      <c r="H10" s="47"/>
      <c r="I10" s="47"/>
      <c r="J10" s="47"/>
      <c r="K10" s="47"/>
      <c r="L10" s="48"/>
    </row>
    <row r="11" spans="2:12" x14ac:dyDescent="0.25">
      <c r="B11" s="122" t="s">
        <v>487</v>
      </c>
      <c r="C11" s="76"/>
      <c r="D11" s="235"/>
      <c r="E11" s="303"/>
      <c r="F11" s="303"/>
      <c r="G11" s="47"/>
      <c r="H11" s="47"/>
      <c r="I11" s="47"/>
      <c r="J11" s="47"/>
      <c r="K11" s="47"/>
      <c r="L11" s="48"/>
    </row>
    <row r="12" spans="2:12" x14ac:dyDescent="0.25">
      <c r="B12" s="122" t="s">
        <v>488</v>
      </c>
      <c r="C12" s="76"/>
      <c r="D12" s="235"/>
      <c r="E12" s="303"/>
      <c r="F12" s="303"/>
      <c r="G12" s="47"/>
      <c r="H12" s="47"/>
      <c r="I12" s="47"/>
      <c r="J12" s="47"/>
      <c r="K12" s="47"/>
      <c r="L12" s="48"/>
    </row>
    <row r="13" spans="2:12" x14ac:dyDescent="0.25">
      <c r="B13" s="122" t="s">
        <v>489</v>
      </c>
      <c r="C13" s="76"/>
      <c r="D13" s="235"/>
      <c r="E13" s="303"/>
      <c r="F13" s="303"/>
      <c r="G13" s="47"/>
      <c r="H13" s="47"/>
      <c r="I13" s="47"/>
      <c r="J13" s="47"/>
      <c r="K13" s="47"/>
      <c r="L13" s="48"/>
    </row>
    <row r="14" spans="2:12" x14ac:dyDescent="0.25">
      <c r="B14" s="122" t="s">
        <v>490</v>
      </c>
      <c r="C14" s="76"/>
      <c r="D14" s="235"/>
      <c r="E14" s="303"/>
      <c r="F14" s="303"/>
      <c r="G14" s="47"/>
      <c r="H14" s="47"/>
      <c r="I14" s="47"/>
      <c r="J14" s="47"/>
      <c r="K14" s="47"/>
      <c r="L14" s="48"/>
    </row>
    <row r="15" spans="2:12" x14ac:dyDescent="0.25">
      <c r="B15" s="122" t="s">
        <v>491</v>
      </c>
      <c r="C15" s="76"/>
      <c r="D15" s="235"/>
      <c r="E15" s="303"/>
      <c r="F15" s="303"/>
      <c r="G15" s="47"/>
      <c r="H15" s="47"/>
      <c r="I15" s="47"/>
      <c r="J15" s="47"/>
      <c r="K15" s="47"/>
      <c r="L15" s="48"/>
    </row>
    <row r="16" spans="2:12" x14ac:dyDescent="0.25">
      <c r="B16" s="122" t="s">
        <v>492</v>
      </c>
      <c r="C16" s="76"/>
      <c r="D16" s="235"/>
      <c r="E16" s="303"/>
      <c r="F16" s="303"/>
      <c r="G16" s="47"/>
      <c r="H16" s="47"/>
      <c r="I16" s="47"/>
      <c r="J16" s="47"/>
      <c r="K16" s="47"/>
      <c r="L16" s="48"/>
    </row>
    <row r="17" spans="2:12" x14ac:dyDescent="0.25">
      <c r="B17" s="122" t="s">
        <v>493</v>
      </c>
      <c r="C17" s="76"/>
      <c r="D17" s="235"/>
      <c r="E17" s="303"/>
      <c r="F17" s="303"/>
      <c r="G17" s="47"/>
      <c r="H17" s="47"/>
      <c r="I17" s="47"/>
      <c r="J17" s="47"/>
      <c r="K17" s="47"/>
      <c r="L17" s="48"/>
    </row>
    <row r="18" spans="2:12" x14ac:dyDescent="0.25">
      <c r="B18" s="122" t="s">
        <v>494</v>
      </c>
      <c r="C18" s="76"/>
      <c r="D18" s="235"/>
      <c r="E18" s="303"/>
      <c r="F18" s="303"/>
      <c r="G18" s="47"/>
      <c r="H18" s="47"/>
      <c r="I18" s="47"/>
      <c r="J18" s="47"/>
      <c r="K18" s="47"/>
      <c r="L18" s="48"/>
    </row>
    <row r="19" spans="2:12" x14ac:dyDescent="0.25">
      <c r="B19" s="122" t="s">
        <v>495</v>
      </c>
      <c r="C19" s="76"/>
      <c r="D19" s="235"/>
      <c r="E19" s="303"/>
      <c r="F19" s="303"/>
      <c r="G19" s="47"/>
      <c r="H19" s="47"/>
      <c r="I19" s="47"/>
      <c r="J19" s="47"/>
      <c r="K19" s="47"/>
      <c r="L19" s="48"/>
    </row>
    <row r="20" spans="2:12" x14ac:dyDescent="0.25">
      <c r="B20" s="122" t="s">
        <v>496</v>
      </c>
      <c r="C20" s="76"/>
      <c r="D20" s="235"/>
      <c r="E20" s="303"/>
      <c r="F20" s="303"/>
      <c r="G20" s="47"/>
      <c r="H20" s="47"/>
      <c r="I20" s="47"/>
      <c r="J20" s="47"/>
      <c r="K20" s="47"/>
      <c r="L20" s="48"/>
    </row>
    <row r="21" spans="2:12" x14ac:dyDescent="0.25">
      <c r="B21" s="122" t="s">
        <v>497</v>
      </c>
      <c r="C21" s="76"/>
      <c r="D21" s="235"/>
      <c r="E21" s="303"/>
      <c r="F21" s="303"/>
      <c r="G21" s="47"/>
      <c r="H21" s="47"/>
      <c r="I21" s="47"/>
      <c r="J21" s="47"/>
      <c r="K21" s="47"/>
      <c r="L21" s="48"/>
    </row>
    <row r="22" spans="2:12" x14ac:dyDescent="0.25">
      <c r="B22" s="122" t="s">
        <v>498</v>
      </c>
      <c r="C22" s="76"/>
      <c r="D22" s="235"/>
      <c r="E22" s="303"/>
      <c r="F22" s="303"/>
      <c r="G22" s="47"/>
      <c r="H22" s="47"/>
      <c r="I22" s="47"/>
      <c r="J22" s="47"/>
      <c r="K22" s="47"/>
      <c r="L22" s="48"/>
    </row>
    <row r="23" spans="2:12" x14ac:dyDescent="0.25">
      <c r="B23" s="122" t="s">
        <v>499</v>
      </c>
      <c r="C23" s="76"/>
      <c r="D23" s="235"/>
      <c r="E23" s="303"/>
      <c r="F23" s="303"/>
      <c r="G23" s="47"/>
      <c r="H23" s="47"/>
      <c r="I23" s="47"/>
      <c r="J23" s="47"/>
      <c r="K23" s="47"/>
      <c r="L23" s="48"/>
    </row>
    <row r="24" spans="2:12" x14ac:dyDescent="0.25">
      <c r="B24" s="122" t="s">
        <v>500</v>
      </c>
      <c r="C24" s="76"/>
      <c r="D24" s="235"/>
      <c r="E24" s="303"/>
      <c r="F24" s="303"/>
      <c r="G24" s="47"/>
      <c r="H24" s="47"/>
      <c r="I24" s="47"/>
      <c r="J24" s="47"/>
      <c r="K24" s="47"/>
      <c r="L24" s="48"/>
    </row>
    <row r="25" spans="2:12" x14ac:dyDescent="0.25">
      <c r="B25" s="122" t="s">
        <v>501</v>
      </c>
      <c r="C25" s="76"/>
      <c r="D25" s="235"/>
      <c r="E25" s="303"/>
      <c r="F25" s="303"/>
      <c r="G25" s="47"/>
      <c r="H25" s="47"/>
      <c r="I25" s="47"/>
      <c r="J25" s="47"/>
      <c r="K25" s="47"/>
      <c r="L25" s="48"/>
    </row>
    <row r="26" spans="2:12" ht="13.5" thickBot="1" x14ac:dyDescent="0.3">
      <c r="B26" s="123" t="s">
        <v>502</v>
      </c>
      <c r="C26" s="50"/>
      <c r="D26" s="235"/>
      <c r="E26" s="303"/>
      <c r="F26" s="303"/>
      <c r="G26" s="51"/>
      <c r="H26" s="51"/>
      <c r="I26" s="47"/>
      <c r="J26" s="248"/>
      <c r="K26" s="51"/>
      <c r="L26" s="52"/>
    </row>
    <row r="27" spans="2:12" ht="25.5" x14ac:dyDescent="0.25">
      <c r="B27" s="119" t="s">
        <v>42</v>
      </c>
      <c r="C27" s="120" t="s">
        <v>2108</v>
      </c>
      <c r="D27" s="120" t="s">
        <v>2109</v>
      </c>
      <c r="E27" s="120" t="s">
        <v>2334</v>
      </c>
      <c r="F27" s="120" t="s">
        <v>2327</v>
      </c>
      <c r="G27" s="120" t="s">
        <v>2126</v>
      </c>
      <c r="H27" s="120" t="s">
        <v>164</v>
      </c>
      <c r="I27" s="120" t="s">
        <v>2121</v>
      </c>
      <c r="J27" s="120" t="s">
        <v>2120</v>
      </c>
      <c r="K27" s="120" t="s">
        <v>163</v>
      </c>
      <c r="L27" s="121" t="s">
        <v>166</v>
      </c>
    </row>
    <row r="28" spans="2:12" x14ac:dyDescent="0.25">
      <c r="B28" s="122" t="s">
        <v>503</v>
      </c>
      <c r="C28" s="76"/>
      <c r="D28" s="235"/>
      <c r="E28" s="303"/>
      <c r="F28" s="303"/>
      <c r="G28" s="47"/>
      <c r="H28" s="47"/>
      <c r="I28" s="47"/>
      <c r="J28" s="47"/>
      <c r="K28" s="47"/>
      <c r="L28" s="48"/>
    </row>
    <row r="29" spans="2:12" x14ac:dyDescent="0.25">
      <c r="B29" s="122" t="s">
        <v>504</v>
      </c>
      <c r="C29" s="76"/>
      <c r="D29" s="235"/>
      <c r="E29" s="303"/>
      <c r="F29" s="303"/>
      <c r="G29" s="47"/>
      <c r="H29" s="47"/>
      <c r="I29" s="47"/>
      <c r="J29" s="47"/>
      <c r="K29" s="47"/>
      <c r="L29" s="48"/>
    </row>
    <row r="30" spans="2:12" x14ac:dyDescent="0.25">
      <c r="B30" s="122" t="s">
        <v>505</v>
      </c>
      <c r="C30" s="76"/>
      <c r="D30" s="235"/>
      <c r="E30" s="303"/>
      <c r="F30" s="303"/>
      <c r="G30" s="47"/>
      <c r="H30" s="47"/>
      <c r="I30" s="47"/>
      <c r="J30" s="47"/>
      <c r="K30" s="47"/>
      <c r="L30" s="48"/>
    </row>
    <row r="31" spans="2:12" x14ac:dyDescent="0.25">
      <c r="B31" s="122" t="s">
        <v>506</v>
      </c>
      <c r="C31" s="76"/>
      <c r="D31" s="235"/>
      <c r="E31" s="303"/>
      <c r="F31" s="303"/>
      <c r="G31" s="47"/>
      <c r="H31" s="47"/>
      <c r="I31" s="47"/>
      <c r="J31" s="47"/>
      <c r="K31" s="47"/>
      <c r="L31" s="48"/>
    </row>
    <row r="32" spans="2:12" x14ac:dyDescent="0.25">
      <c r="B32" s="122" t="s">
        <v>507</v>
      </c>
      <c r="C32" s="76"/>
      <c r="D32" s="235"/>
      <c r="E32" s="303"/>
      <c r="F32" s="303"/>
      <c r="G32" s="47"/>
      <c r="H32" s="47"/>
      <c r="I32" s="47"/>
      <c r="J32" s="47"/>
      <c r="K32" s="47"/>
      <c r="L32" s="48"/>
    </row>
    <row r="33" spans="2:12" x14ac:dyDescent="0.25">
      <c r="B33" s="122" t="s">
        <v>508</v>
      </c>
      <c r="C33" s="76"/>
      <c r="D33" s="235"/>
      <c r="E33" s="303"/>
      <c r="F33" s="303"/>
      <c r="G33" s="47"/>
      <c r="H33" s="47"/>
      <c r="I33" s="47"/>
      <c r="J33" s="47"/>
      <c r="K33" s="47"/>
      <c r="L33" s="48"/>
    </row>
    <row r="34" spans="2:12" x14ac:dyDescent="0.25">
      <c r="B34" s="122" t="s">
        <v>509</v>
      </c>
      <c r="C34" s="76"/>
      <c r="D34" s="235"/>
      <c r="E34" s="303"/>
      <c r="F34" s="303"/>
      <c r="G34" s="47"/>
      <c r="H34" s="47"/>
      <c r="I34" s="47"/>
      <c r="J34" s="47"/>
      <c r="K34" s="47"/>
      <c r="L34" s="48"/>
    </row>
    <row r="35" spans="2:12" x14ac:dyDescent="0.25">
      <c r="B35" s="122" t="s">
        <v>510</v>
      </c>
      <c r="C35" s="76"/>
      <c r="D35" s="235"/>
      <c r="E35" s="303"/>
      <c r="F35" s="303"/>
      <c r="G35" s="47"/>
      <c r="H35" s="47"/>
      <c r="I35" s="47"/>
      <c r="J35" s="47"/>
      <c r="K35" s="47"/>
      <c r="L35" s="48"/>
    </row>
    <row r="36" spans="2:12" x14ac:dyDescent="0.25">
      <c r="B36" s="122" t="s">
        <v>511</v>
      </c>
      <c r="C36" s="76"/>
      <c r="D36" s="235"/>
      <c r="E36" s="303"/>
      <c r="F36" s="303"/>
      <c r="G36" s="47"/>
      <c r="H36" s="47"/>
      <c r="I36" s="47"/>
      <c r="J36" s="47"/>
      <c r="K36" s="47"/>
      <c r="L36" s="48"/>
    </row>
    <row r="37" spans="2:12" x14ac:dyDescent="0.25">
      <c r="B37" s="122" t="s">
        <v>512</v>
      </c>
      <c r="C37" s="76"/>
      <c r="D37" s="235"/>
      <c r="E37" s="303"/>
      <c r="F37" s="303"/>
      <c r="G37" s="47"/>
      <c r="H37" s="47"/>
      <c r="I37" s="47"/>
      <c r="J37" s="47"/>
      <c r="K37" s="47"/>
      <c r="L37" s="48"/>
    </row>
    <row r="38" spans="2:12" x14ac:dyDescent="0.25">
      <c r="B38" s="122" t="s">
        <v>513</v>
      </c>
      <c r="C38" s="76"/>
      <c r="D38" s="235"/>
      <c r="E38" s="303"/>
      <c r="F38" s="303"/>
      <c r="G38" s="47"/>
      <c r="H38" s="47"/>
      <c r="I38" s="47"/>
      <c r="J38" s="47"/>
      <c r="K38" s="47"/>
      <c r="L38" s="48"/>
    </row>
    <row r="39" spans="2:12" x14ac:dyDescent="0.25">
      <c r="B39" s="122" t="s">
        <v>514</v>
      </c>
      <c r="C39" s="76"/>
      <c r="D39" s="235"/>
      <c r="E39" s="303"/>
      <c r="F39" s="303"/>
      <c r="G39" s="47"/>
      <c r="H39" s="47"/>
      <c r="I39" s="47"/>
      <c r="J39" s="47"/>
      <c r="K39" s="47"/>
      <c r="L39" s="48"/>
    </row>
    <row r="40" spans="2:12" x14ac:dyDescent="0.25">
      <c r="B40" s="122" t="s">
        <v>515</v>
      </c>
      <c r="C40" s="76"/>
      <c r="D40" s="235"/>
      <c r="E40" s="303"/>
      <c r="F40" s="303"/>
      <c r="G40" s="47"/>
      <c r="H40" s="47"/>
      <c r="I40" s="47"/>
      <c r="J40" s="47"/>
      <c r="K40" s="47"/>
      <c r="L40" s="48"/>
    </row>
    <row r="41" spans="2:12" x14ac:dyDescent="0.25">
      <c r="B41" s="122" t="s">
        <v>516</v>
      </c>
      <c r="C41" s="76"/>
      <c r="D41" s="235"/>
      <c r="E41" s="303"/>
      <c r="F41" s="303"/>
      <c r="G41" s="47"/>
      <c r="H41" s="47"/>
      <c r="I41" s="47"/>
      <c r="J41" s="47"/>
      <c r="K41" s="47"/>
      <c r="L41" s="48"/>
    </row>
    <row r="42" spans="2:12" x14ac:dyDescent="0.25">
      <c r="B42" s="122" t="s">
        <v>517</v>
      </c>
      <c r="C42" s="76"/>
      <c r="D42" s="235"/>
      <c r="E42" s="303"/>
      <c r="F42" s="303"/>
      <c r="G42" s="47"/>
      <c r="H42" s="47"/>
      <c r="I42" s="47"/>
      <c r="J42" s="47"/>
      <c r="K42" s="47"/>
      <c r="L42" s="48"/>
    </row>
    <row r="43" spans="2:12" x14ac:dyDescent="0.25">
      <c r="B43" s="122" t="s">
        <v>518</v>
      </c>
      <c r="C43" s="76"/>
      <c r="D43" s="235"/>
      <c r="E43" s="303"/>
      <c r="F43" s="303"/>
      <c r="G43" s="47"/>
      <c r="H43" s="47"/>
      <c r="I43" s="47"/>
      <c r="J43" s="47"/>
      <c r="K43" s="47"/>
      <c r="L43" s="48"/>
    </row>
    <row r="44" spans="2:12" x14ac:dyDescent="0.25">
      <c r="B44" s="122" t="s">
        <v>519</v>
      </c>
      <c r="C44" s="76"/>
      <c r="D44" s="235"/>
      <c r="E44" s="303"/>
      <c r="F44" s="303"/>
      <c r="G44" s="47"/>
      <c r="H44" s="47"/>
      <c r="I44" s="47"/>
      <c r="J44" s="47"/>
      <c r="K44" s="47"/>
      <c r="L44" s="48"/>
    </row>
    <row r="45" spans="2:12" x14ac:dyDescent="0.25">
      <c r="B45" s="122" t="s">
        <v>520</v>
      </c>
      <c r="C45" s="76"/>
      <c r="D45" s="235"/>
      <c r="E45" s="303"/>
      <c r="F45" s="303"/>
      <c r="G45" s="47"/>
      <c r="H45" s="47"/>
      <c r="I45" s="47"/>
      <c r="J45" s="47"/>
      <c r="K45" s="47"/>
      <c r="L45" s="48"/>
    </row>
    <row r="46" spans="2:12" x14ac:dyDescent="0.25">
      <c r="B46" s="122" t="s">
        <v>521</v>
      </c>
      <c r="C46" s="76"/>
      <c r="D46" s="235"/>
      <c r="E46" s="303"/>
      <c r="F46" s="303"/>
      <c r="G46" s="47"/>
      <c r="H46" s="47"/>
      <c r="I46" s="47"/>
      <c r="J46" s="47"/>
      <c r="K46" s="47"/>
      <c r="L46" s="48"/>
    </row>
    <row r="47" spans="2:12" x14ac:dyDescent="0.25">
      <c r="B47" s="122" t="s">
        <v>522</v>
      </c>
      <c r="C47" s="76"/>
      <c r="D47" s="235"/>
      <c r="E47" s="303"/>
      <c r="F47" s="303"/>
      <c r="G47" s="47"/>
      <c r="H47" s="47"/>
      <c r="I47" s="47"/>
      <c r="J47" s="47"/>
      <c r="K47" s="47"/>
      <c r="L47" s="48"/>
    </row>
    <row r="48" spans="2:12" x14ac:dyDescent="0.25">
      <c r="B48" s="122" t="s">
        <v>523</v>
      </c>
      <c r="C48" s="76"/>
      <c r="D48" s="235"/>
      <c r="E48" s="303"/>
      <c r="F48" s="303"/>
      <c r="G48" s="47"/>
      <c r="H48" s="47"/>
      <c r="I48" s="47"/>
      <c r="J48" s="47"/>
      <c r="K48" s="47"/>
      <c r="L48" s="48"/>
    </row>
    <row r="49" spans="2:12" x14ac:dyDescent="0.25">
      <c r="B49" s="122" t="s">
        <v>524</v>
      </c>
      <c r="C49" s="76"/>
      <c r="D49" s="235"/>
      <c r="E49" s="303"/>
      <c r="F49" s="303"/>
      <c r="G49" s="47"/>
      <c r="H49" s="47"/>
      <c r="I49" s="47"/>
      <c r="J49" s="47"/>
      <c r="K49" s="47"/>
      <c r="L49" s="48"/>
    </row>
    <row r="50" spans="2:12" x14ac:dyDescent="0.25">
      <c r="B50" s="122" t="s">
        <v>525</v>
      </c>
      <c r="C50" s="76"/>
      <c r="D50" s="235"/>
      <c r="E50" s="303"/>
      <c r="F50" s="303"/>
      <c r="G50" s="47"/>
      <c r="H50" s="47"/>
      <c r="I50" s="47"/>
      <c r="J50" s="47"/>
      <c r="K50" s="47"/>
      <c r="L50" s="48"/>
    </row>
    <row r="51" spans="2:12" x14ac:dyDescent="0.25">
      <c r="B51" s="122" t="s">
        <v>526</v>
      </c>
      <c r="C51" s="76"/>
      <c r="D51" s="235"/>
      <c r="E51" s="303"/>
      <c r="F51" s="303"/>
      <c r="G51" s="47"/>
      <c r="H51" s="47"/>
      <c r="I51" s="47"/>
      <c r="J51" s="47"/>
      <c r="K51" s="47"/>
      <c r="L51" s="48"/>
    </row>
    <row r="52" spans="2:12" x14ac:dyDescent="0.25">
      <c r="B52" s="122" t="s">
        <v>527</v>
      </c>
      <c r="C52" s="76"/>
      <c r="D52" s="235"/>
      <c r="E52" s="303"/>
      <c r="F52" s="303"/>
      <c r="G52" s="47"/>
      <c r="H52" s="47"/>
      <c r="I52" s="47"/>
      <c r="J52" s="47"/>
      <c r="K52" s="47"/>
      <c r="L52" s="48"/>
    </row>
    <row r="53" spans="2:12" ht="13.5" thickBot="1" x14ac:dyDescent="0.3">
      <c r="B53" s="123" t="s">
        <v>528</v>
      </c>
      <c r="C53" s="50"/>
      <c r="D53" s="235"/>
      <c r="E53" s="303"/>
      <c r="F53" s="303"/>
      <c r="G53" s="51"/>
      <c r="H53" s="51"/>
      <c r="I53" s="47"/>
      <c r="J53" s="248"/>
      <c r="K53" s="51"/>
      <c r="L53" s="52"/>
    </row>
    <row r="54" spans="2:12" ht="25.5" x14ac:dyDescent="0.25">
      <c r="B54" s="119" t="s">
        <v>43</v>
      </c>
      <c r="C54" s="120" t="s">
        <v>2108</v>
      </c>
      <c r="D54" s="120" t="s">
        <v>2109</v>
      </c>
      <c r="E54" s="120" t="s">
        <v>2334</v>
      </c>
      <c r="F54" s="120" t="s">
        <v>2327</v>
      </c>
      <c r="G54" s="120" t="s">
        <v>2126</v>
      </c>
      <c r="H54" s="120" t="s">
        <v>164</v>
      </c>
      <c r="I54" s="120" t="s">
        <v>2121</v>
      </c>
      <c r="J54" s="120" t="s">
        <v>2120</v>
      </c>
      <c r="K54" s="120" t="s">
        <v>163</v>
      </c>
      <c r="L54" s="121" t="s">
        <v>166</v>
      </c>
    </row>
    <row r="55" spans="2:12" x14ac:dyDescent="0.25">
      <c r="B55" s="122" t="s">
        <v>529</v>
      </c>
      <c r="C55" s="76"/>
      <c r="D55" s="235"/>
      <c r="E55" s="303"/>
      <c r="F55" s="303"/>
      <c r="G55" s="47"/>
      <c r="H55" s="47"/>
      <c r="I55" s="47"/>
      <c r="J55" s="47"/>
      <c r="K55" s="47"/>
      <c r="L55" s="48"/>
    </row>
    <row r="56" spans="2:12" x14ac:dyDescent="0.25">
      <c r="B56" s="122" t="s">
        <v>530</v>
      </c>
      <c r="C56" s="76"/>
      <c r="D56" s="235"/>
      <c r="E56" s="303"/>
      <c r="F56" s="303"/>
      <c r="G56" s="47"/>
      <c r="H56" s="47"/>
      <c r="I56" s="47"/>
      <c r="J56" s="47"/>
      <c r="K56" s="47"/>
      <c r="L56" s="48"/>
    </row>
    <row r="57" spans="2:12" x14ac:dyDescent="0.25">
      <c r="B57" s="122" t="s">
        <v>531</v>
      </c>
      <c r="C57" s="76"/>
      <c r="D57" s="235"/>
      <c r="E57" s="303"/>
      <c r="F57" s="303"/>
      <c r="G57" s="47"/>
      <c r="H57" s="47"/>
      <c r="I57" s="47"/>
      <c r="J57" s="47"/>
      <c r="K57" s="47"/>
      <c r="L57" s="48"/>
    </row>
    <row r="58" spans="2:12" x14ac:dyDescent="0.25">
      <c r="B58" s="122" t="s">
        <v>532</v>
      </c>
      <c r="C58" s="76"/>
      <c r="D58" s="235"/>
      <c r="E58" s="303"/>
      <c r="F58" s="303"/>
      <c r="G58" s="47"/>
      <c r="H58" s="47"/>
      <c r="I58" s="47"/>
      <c r="J58" s="47"/>
      <c r="K58" s="47"/>
      <c r="L58" s="48"/>
    </row>
    <row r="59" spans="2:12" x14ac:dyDescent="0.25">
      <c r="B59" s="122" t="s">
        <v>533</v>
      </c>
      <c r="C59" s="76"/>
      <c r="D59" s="235"/>
      <c r="E59" s="303"/>
      <c r="F59" s="303"/>
      <c r="G59" s="47"/>
      <c r="H59" s="47"/>
      <c r="I59" s="47"/>
      <c r="J59" s="47"/>
      <c r="K59" s="47"/>
      <c r="L59" s="48"/>
    </row>
    <row r="60" spans="2:12" x14ac:dyDescent="0.25">
      <c r="B60" s="122" t="s">
        <v>534</v>
      </c>
      <c r="C60" s="76"/>
      <c r="D60" s="235"/>
      <c r="E60" s="303"/>
      <c r="F60" s="303"/>
      <c r="G60" s="47"/>
      <c r="H60" s="47"/>
      <c r="I60" s="47"/>
      <c r="J60" s="47"/>
      <c r="K60" s="47"/>
      <c r="L60" s="48"/>
    </row>
    <row r="61" spans="2:12" x14ac:dyDescent="0.25">
      <c r="B61" s="122" t="s">
        <v>535</v>
      </c>
      <c r="C61" s="76"/>
      <c r="D61" s="235"/>
      <c r="E61" s="303"/>
      <c r="F61" s="303"/>
      <c r="G61" s="47"/>
      <c r="H61" s="47"/>
      <c r="I61" s="47"/>
      <c r="J61" s="47"/>
      <c r="K61" s="47"/>
      <c r="L61" s="48"/>
    </row>
    <row r="62" spans="2:12" x14ac:dyDescent="0.25">
      <c r="B62" s="122" t="s">
        <v>536</v>
      </c>
      <c r="C62" s="76"/>
      <c r="D62" s="235"/>
      <c r="E62" s="303"/>
      <c r="F62" s="303"/>
      <c r="G62" s="47"/>
      <c r="H62" s="47"/>
      <c r="I62" s="47"/>
      <c r="J62" s="47"/>
      <c r="K62" s="47"/>
      <c r="L62" s="48"/>
    </row>
    <row r="63" spans="2:12" x14ac:dyDescent="0.25">
      <c r="B63" s="122" t="s">
        <v>537</v>
      </c>
      <c r="C63" s="76"/>
      <c r="D63" s="235"/>
      <c r="E63" s="303"/>
      <c r="F63" s="303"/>
      <c r="G63" s="47"/>
      <c r="H63" s="47"/>
      <c r="I63" s="47"/>
      <c r="J63" s="47"/>
      <c r="K63" s="47"/>
      <c r="L63" s="48"/>
    </row>
    <row r="64" spans="2:12" x14ac:dyDescent="0.25">
      <c r="B64" s="122" t="s">
        <v>538</v>
      </c>
      <c r="C64" s="76"/>
      <c r="D64" s="235"/>
      <c r="E64" s="303"/>
      <c r="F64" s="303"/>
      <c r="G64" s="47"/>
      <c r="H64" s="47"/>
      <c r="I64" s="47"/>
      <c r="J64" s="47"/>
      <c r="K64" s="47"/>
      <c r="L64" s="48"/>
    </row>
    <row r="65" spans="2:12" ht="13.5" thickBot="1" x14ac:dyDescent="0.3">
      <c r="B65" s="123" t="s">
        <v>539</v>
      </c>
      <c r="C65" s="50"/>
      <c r="D65" s="235"/>
      <c r="E65" s="303"/>
      <c r="F65" s="303"/>
      <c r="G65" s="51"/>
      <c r="H65" s="51"/>
      <c r="I65" s="47"/>
      <c r="J65" s="248"/>
      <c r="K65" s="51"/>
      <c r="L65" s="52"/>
    </row>
    <row r="66" spans="2:12" ht="25.5" x14ac:dyDescent="0.25">
      <c r="B66" s="119" t="s">
        <v>44</v>
      </c>
      <c r="C66" s="120" t="s">
        <v>2108</v>
      </c>
      <c r="D66" s="120" t="s">
        <v>2109</v>
      </c>
      <c r="E66" s="120" t="s">
        <v>2334</v>
      </c>
      <c r="F66" s="120" t="s">
        <v>2327</v>
      </c>
      <c r="G66" s="120" t="s">
        <v>2126</v>
      </c>
      <c r="H66" s="120" t="s">
        <v>164</v>
      </c>
      <c r="I66" s="120" t="s">
        <v>2121</v>
      </c>
      <c r="J66" s="120" t="s">
        <v>2120</v>
      </c>
      <c r="K66" s="120" t="s">
        <v>163</v>
      </c>
      <c r="L66" s="121" t="s">
        <v>166</v>
      </c>
    </row>
    <row r="67" spans="2:12" x14ac:dyDescent="0.25">
      <c r="B67" s="122" t="s">
        <v>540</v>
      </c>
      <c r="C67" s="76"/>
      <c r="D67" s="235"/>
      <c r="E67" s="303"/>
      <c r="F67" s="303"/>
      <c r="G67" s="47"/>
      <c r="H67" s="47"/>
      <c r="I67" s="47"/>
      <c r="J67" s="47"/>
      <c r="K67" s="47"/>
      <c r="L67" s="48"/>
    </row>
    <row r="68" spans="2:12" x14ac:dyDescent="0.25">
      <c r="B68" s="122" t="s">
        <v>541</v>
      </c>
      <c r="C68" s="76"/>
      <c r="D68" s="235"/>
      <c r="E68" s="303"/>
      <c r="F68" s="303"/>
      <c r="G68" s="47"/>
      <c r="H68" s="47"/>
      <c r="I68" s="47"/>
      <c r="J68" s="47"/>
      <c r="K68" s="47"/>
      <c r="L68" s="48"/>
    </row>
    <row r="69" spans="2:12" x14ac:dyDescent="0.25">
      <c r="B69" s="122" t="s">
        <v>542</v>
      </c>
      <c r="C69" s="76"/>
      <c r="D69" s="235"/>
      <c r="E69" s="303"/>
      <c r="F69" s="303"/>
      <c r="G69" s="47"/>
      <c r="H69" s="47"/>
      <c r="I69" s="47"/>
      <c r="J69" s="47"/>
      <c r="K69" s="47"/>
      <c r="L69" s="48"/>
    </row>
    <row r="70" spans="2:12" x14ac:dyDescent="0.25">
      <c r="B70" s="122" t="s">
        <v>543</v>
      </c>
      <c r="C70" s="76"/>
      <c r="D70" s="235"/>
      <c r="E70" s="303"/>
      <c r="F70" s="303"/>
      <c r="G70" s="47"/>
      <c r="H70" s="47"/>
      <c r="I70" s="47"/>
      <c r="J70" s="47"/>
      <c r="K70" s="47"/>
      <c r="L70" s="48"/>
    </row>
    <row r="71" spans="2:12" x14ac:dyDescent="0.25">
      <c r="B71" s="122" t="s">
        <v>544</v>
      </c>
      <c r="C71" s="76"/>
      <c r="D71" s="235"/>
      <c r="E71" s="303"/>
      <c r="F71" s="303"/>
      <c r="G71" s="47"/>
      <c r="H71" s="47"/>
      <c r="I71" s="47"/>
      <c r="J71" s="47"/>
      <c r="K71" s="47"/>
      <c r="L71" s="48"/>
    </row>
    <row r="72" spans="2:12" x14ac:dyDescent="0.25">
      <c r="B72" s="122" t="s">
        <v>545</v>
      </c>
      <c r="C72" s="76"/>
      <c r="D72" s="235"/>
      <c r="E72" s="303"/>
      <c r="F72" s="303"/>
      <c r="G72" s="47"/>
      <c r="H72" s="47"/>
      <c r="I72" s="47"/>
      <c r="J72" s="47"/>
      <c r="K72" s="47"/>
      <c r="L72" s="48"/>
    </row>
    <row r="73" spans="2:12" x14ac:dyDescent="0.25">
      <c r="B73" s="122" t="s">
        <v>546</v>
      </c>
      <c r="C73" s="76"/>
      <c r="D73" s="235"/>
      <c r="E73" s="303"/>
      <c r="F73" s="303"/>
      <c r="G73" s="47"/>
      <c r="H73" s="47"/>
      <c r="I73" s="47"/>
      <c r="J73" s="47"/>
      <c r="K73" s="47"/>
      <c r="L73" s="48"/>
    </row>
    <row r="74" spans="2:12" x14ac:dyDescent="0.25">
      <c r="B74" s="122" t="s">
        <v>547</v>
      </c>
      <c r="C74" s="76"/>
      <c r="D74" s="235"/>
      <c r="E74" s="303"/>
      <c r="F74" s="303"/>
      <c r="G74" s="47"/>
      <c r="H74" s="47"/>
      <c r="I74" s="47"/>
      <c r="J74" s="47"/>
      <c r="K74" s="47"/>
      <c r="L74" s="48"/>
    </row>
    <row r="75" spans="2:12" x14ac:dyDescent="0.25">
      <c r="B75" s="122" t="s">
        <v>548</v>
      </c>
      <c r="C75" s="76"/>
      <c r="D75" s="235"/>
      <c r="E75" s="303"/>
      <c r="F75" s="303"/>
      <c r="G75" s="47"/>
      <c r="H75" s="47"/>
      <c r="I75" s="47"/>
      <c r="J75" s="47"/>
      <c r="K75" s="47"/>
      <c r="L75" s="48"/>
    </row>
    <row r="76" spans="2:12" x14ac:dyDescent="0.25">
      <c r="B76" s="122" t="s">
        <v>549</v>
      </c>
      <c r="C76" s="76"/>
      <c r="D76" s="235"/>
      <c r="E76" s="303"/>
      <c r="F76" s="303"/>
      <c r="G76" s="47"/>
      <c r="H76" s="47"/>
      <c r="I76" s="47"/>
      <c r="J76" s="47"/>
      <c r="K76" s="47"/>
      <c r="L76" s="48"/>
    </row>
    <row r="77" spans="2:12" x14ac:dyDescent="0.25">
      <c r="B77" s="122" t="s">
        <v>550</v>
      </c>
      <c r="C77" s="76"/>
      <c r="D77" s="235"/>
      <c r="E77" s="303"/>
      <c r="F77" s="303"/>
      <c r="G77" s="47"/>
      <c r="H77" s="47"/>
      <c r="I77" s="47"/>
      <c r="J77" s="47"/>
      <c r="K77" s="47"/>
      <c r="L77" s="48"/>
    </row>
    <row r="78" spans="2:12" x14ac:dyDescent="0.25">
      <c r="B78" s="122" t="s">
        <v>551</v>
      </c>
      <c r="C78" s="76"/>
      <c r="D78" s="235"/>
      <c r="E78" s="303"/>
      <c r="F78" s="303"/>
      <c r="G78" s="47"/>
      <c r="H78" s="47"/>
      <c r="I78" s="47"/>
      <c r="J78" s="47"/>
      <c r="K78" s="47"/>
      <c r="L78" s="48"/>
    </row>
    <row r="79" spans="2:12" ht="13.5" thickBot="1" x14ac:dyDescent="0.3">
      <c r="B79" s="123" t="s">
        <v>552</v>
      </c>
      <c r="C79" s="50"/>
      <c r="D79" s="235"/>
      <c r="E79" s="303"/>
      <c r="F79" s="303"/>
      <c r="G79" s="51"/>
      <c r="H79" s="51"/>
      <c r="I79" s="47"/>
      <c r="J79" s="248"/>
      <c r="K79" s="51"/>
      <c r="L79" s="52"/>
    </row>
    <row r="80" spans="2:12" ht="25.5" x14ac:dyDescent="0.25">
      <c r="B80" s="119" t="s">
        <v>45</v>
      </c>
      <c r="C80" s="120" t="s">
        <v>2108</v>
      </c>
      <c r="D80" s="120" t="s">
        <v>2109</v>
      </c>
      <c r="E80" s="120" t="s">
        <v>2334</v>
      </c>
      <c r="F80" s="120" t="s">
        <v>2327</v>
      </c>
      <c r="G80" s="120" t="s">
        <v>2126</v>
      </c>
      <c r="H80" s="120" t="s">
        <v>164</v>
      </c>
      <c r="I80" s="120" t="s">
        <v>2121</v>
      </c>
      <c r="J80" s="120" t="s">
        <v>2120</v>
      </c>
      <c r="K80" s="120" t="s">
        <v>163</v>
      </c>
      <c r="L80" s="121" t="s">
        <v>166</v>
      </c>
    </row>
    <row r="81" spans="2:12" x14ac:dyDescent="0.25">
      <c r="B81" s="122" t="s">
        <v>553</v>
      </c>
      <c r="C81" s="76"/>
      <c r="D81" s="235"/>
      <c r="E81" s="303"/>
      <c r="F81" s="303"/>
      <c r="G81" s="47"/>
      <c r="H81" s="47"/>
      <c r="I81" s="47"/>
      <c r="J81" s="47"/>
      <c r="K81" s="47"/>
      <c r="L81" s="48"/>
    </row>
    <row r="82" spans="2:12" x14ac:dyDescent="0.25">
      <c r="B82" s="122" t="s">
        <v>554</v>
      </c>
      <c r="C82" s="76"/>
      <c r="D82" s="235"/>
      <c r="E82" s="303"/>
      <c r="F82" s="303"/>
      <c r="G82" s="47"/>
      <c r="H82" s="47"/>
      <c r="I82" s="47"/>
      <c r="J82" s="47"/>
      <c r="K82" s="47"/>
      <c r="L82" s="48"/>
    </row>
    <row r="83" spans="2:12" x14ac:dyDescent="0.25">
      <c r="B83" s="122" t="s">
        <v>555</v>
      </c>
      <c r="C83" s="76"/>
      <c r="D83" s="235"/>
      <c r="E83" s="303"/>
      <c r="F83" s="303"/>
      <c r="G83" s="47"/>
      <c r="H83" s="47"/>
      <c r="I83" s="47"/>
      <c r="J83" s="47"/>
      <c r="K83" s="47"/>
      <c r="L83" s="48"/>
    </row>
    <row r="84" spans="2:12" x14ac:dyDescent="0.25">
      <c r="B84" s="122" t="s">
        <v>556</v>
      </c>
      <c r="C84" s="76"/>
      <c r="D84" s="235"/>
      <c r="E84" s="303"/>
      <c r="F84" s="303"/>
      <c r="G84" s="47"/>
      <c r="H84" s="47"/>
      <c r="I84" s="47"/>
      <c r="J84" s="47"/>
      <c r="K84" s="47"/>
      <c r="L84" s="48"/>
    </row>
    <row r="85" spans="2:12" x14ac:dyDescent="0.25">
      <c r="B85" s="122" t="s">
        <v>557</v>
      </c>
      <c r="C85" s="76"/>
      <c r="D85" s="235"/>
      <c r="E85" s="303"/>
      <c r="F85" s="303"/>
      <c r="G85" s="47"/>
      <c r="H85" s="47"/>
      <c r="I85" s="47"/>
      <c r="J85" s="47"/>
      <c r="K85" s="47"/>
      <c r="L85" s="48"/>
    </row>
    <row r="86" spans="2:12" ht="13.5" thickBot="1" x14ac:dyDescent="0.3">
      <c r="B86" s="123" t="s">
        <v>558</v>
      </c>
      <c r="C86" s="50"/>
      <c r="D86" s="235"/>
      <c r="E86" s="303"/>
      <c r="F86" s="303"/>
      <c r="G86" s="51"/>
      <c r="H86" s="51"/>
      <c r="I86" s="47"/>
      <c r="J86" s="248"/>
      <c r="K86" s="51"/>
      <c r="L86" s="52"/>
    </row>
    <row r="87" spans="2:12" ht="30.95" customHeight="1" thickBot="1" x14ac:dyDescent="0.3">
      <c r="B87" s="162" t="s">
        <v>1036</v>
      </c>
      <c r="C87" s="424"/>
      <c r="D87" s="424"/>
      <c r="E87" s="424"/>
      <c r="F87" s="424"/>
      <c r="G87" s="424"/>
      <c r="H87" s="424"/>
      <c r="I87" s="424"/>
      <c r="J87" s="424"/>
      <c r="K87" s="424"/>
      <c r="L87" s="425"/>
    </row>
    <row r="88" spans="2:12" x14ac:dyDescent="0.2">
      <c r="B88" s="521"/>
      <c r="C88" s="522"/>
      <c r="D88" s="522"/>
      <c r="E88" s="522"/>
      <c r="F88" s="522"/>
      <c r="G88" s="522"/>
      <c r="H88" s="522"/>
      <c r="I88" s="522"/>
      <c r="J88" s="522"/>
      <c r="K88" s="522"/>
      <c r="L88" s="523"/>
    </row>
    <row r="89" spans="2:12" ht="13.5" thickBot="1" x14ac:dyDescent="0.25">
      <c r="B89" s="512" t="s">
        <v>1035</v>
      </c>
      <c r="C89" s="513"/>
      <c r="D89" s="513"/>
      <c r="E89" s="513"/>
      <c r="F89" s="513"/>
      <c r="G89" s="513"/>
      <c r="H89" s="513"/>
      <c r="I89" s="513"/>
      <c r="J89" s="513"/>
      <c r="K89" s="513"/>
      <c r="L89" s="514"/>
    </row>
  </sheetData>
  <mergeCells count="6">
    <mergeCell ref="B3:L3"/>
    <mergeCell ref="C87:L87"/>
    <mergeCell ref="B88:L88"/>
    <mergeCell ref="B89:L89"/>
    <mergeCell ref="B4:L4"/>
    <mergeCell ref="B5:L5"/>
  </mergeCells>
  <dataValidations count="5">
    <dataValidation type="list" allowBlank="1" showInputMessage="1" showErrorMessage="1" sqref="H7:H26 H55:H65 H28:H53 H67:H79 H81:H86">
      <formula1>YesNo</formula1>
    </dataValidation>
    <dataValidation type="list" allowBlank="1" showInputMessage="1" showErrorMessage="1" sqref="C55:C65 C7:C26 C67:C79 C28:C53 C81:C86">
      <formula1>Capability</formula1>
    </dataValidation>
    <dataValidation type="list" allowBlank="1" showInputMessage="1" showErrorMessage="1" sqref="D67:D79 D7:D26 D28:D53 D55:D65 D81:D86">
      <formula1>ServCap</formula1>
    </dataValidation>
    <dataValidation type="list" allowBlank="1" showInputMessage="1" showErrorMessage="1" sqref="I7:I26 I28:I53 I55:I65 I67:I79 I81:I86">
      <formula1>PrimCritMin</formula1>
    </dataValidation>
    <dataValidation type="list" allowBlank="1" showInputMessage="1" showErrorMessage="1" sqref="E7:F26 E28:F53 E55:F65 E67:F79 E81:F86">
      <formula1>AFCap</formula1>
    </dataValidation>
  </dataValidations>
  <pageMargins left="0.7" right="0.7" top="0.75" bottom="0.75" header="0.3" footer="0.3"/>
  <pageSetup scale="39" orientation="landscape" r:id="rId1"/>
  <headerFooter>
    <oddFoote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90"/>
  <sheetViews>
    <sheetView showGridLines="0" showRowColHeaders="0" view="pageBreakPreview" zoomScale="60" zoomScaleNormal="85" workbookViewId="0"/>
  </sheetViews>
  <sheetFormatPr defaultRowHeight="12.75" x14ac:dyDescent="0.25"/>
  <cols>
    <col min="1" max="1" width="9.140625" style="39"/>
    <col min="2" max="2" width="77.85546875" style="39" customWidth="1"/>
    <col min="3" max="4" width="20.140625" style="86" customWidth="1"/>
    <col min="5" max="6" width="18.7109375" style="86" customWidth="1"/>
    <col min="7" max="7" width="60.7109375" style="44" customWidth="1"/>
    <col min="8" max="8" width="9.140625" style="44"/>
    <col min="9" max="11" width="15.140625" style="44" customWidth="1"/>
    <col min="12" max="12" width="35.5703125" style="44" customWidth="1"/>
    <col min="13" max="16384" width="9.140625" style="39"/>
  </cols>
  <sheetData>
    <row r="1" spans="2:12" ht="13.5" thickBot="1" x14ac:dyDescent="0.3"/>
    <row r="2" spans="2:12" ht="13.5" thickBot="1" x14ac:dyDescent="0.3">
      <c r="B2" s="40"/>
      <c r="C2" s="116"/>
      <c r="D2" s="234"/>
      <c r="E2" s="297"/>
      <c r="F2" s="164"/>
      <c r="G2" s="117"/>
      <c r="H2" s="117"/>
      <c r="I2" s="117"/>
      <c r="J2" s="117"/>
      <c r="K2" s="117"/>
      <c r="L2" s="118"/>
    </row>
    <row r="3" spans="2:12" ht="45" customHeight="1" thickBot="1" x14ac:dyDescent="0.3">
      <c r="B3" s="524" t="s">
        <v>1044</v>
      </c>
      <c r="C3" s="525"/>
      <c r="D3" s="525"/>
      <c r="E3" s="525"/>
      <c r="F3" s="525"/>
      <c r="G3" s="525"/>
      <c r="H3" s="525"/>
      <c r="I3" s="525"/>
      <c r="J3" s="525"/>
      <c r="K3" s="525"/>
      <c r="L3" s="526"/>
    </row>
    <row r="4" spans="2:12" ht="50.1" customHeight="1" x14ac:dyDescent="0.25">
      <c r="B4" s="518" t="s">
        <v>2129</v>
      </c>
      <c r="C4" s="519"/>
      <c r="D4" s="519"/>
      <c r="E4" s="519"/>
      <c r="F4" s="519"/>
      <c r="G4" s="519"/>
      <c r="H4" s="519"/>
      <c r="I4" s="519"/>
      <c r="J4" s="519"/>
      <c r="K4" s="519"/>
      <c r="L4" s="520"/>
    </row>
    <row r="5" spans="2:12" ht="15.95" customHeight="1" thickBot="1" x14ac:dyDescent="0.3">
      <c r="B5" s="515" t="s">
        <v>1037</v>
      </c>
      <c r="C5" s="516"/>
      <c r="D5" s="516"/>
      <c r="E5" s="516"/>
      <c r="F5" s="516"/>
      <c r="G5" s="516"/>
      <c r="H5" s="516"/>
      <c r="I5" s="516"/>
      <c r="J5" s="516"/>
      <c r="K5" s="516"/>
      <c r="L5" s="517"/>
    </row>
    <row r="6" spans="2:12" ht="25.5" x14ac:dyDescent="0.25">
      <c r="B6" s="119" t="s">
        <v>46</v>
      </c>
      <c r="C6" s="120" t="s">
        <v>2108</v>
      </c>
      <c r="D6" s="120" t="s">
        <v>2109</v>
      </c>
      <c r="E6" s="120" t="s">
        <v>2334</v>
      </c>
      <c r="F6" s="120" t="s">
        <v>2327</v>
      </c>
      <c r="G6" s="120" t="s">
        <v>2126</v>
      </c>
      <c r="H6" s="120" t="s">
        <v>164</v>
      </c>
      <c r="I6" s="120" t="s">
        <v>2121</v>
      </c>
      <c r="J6" s="120" t="s">
        <v>2120</v>
      </c>
      <c r="K6" s="120" t="s">
        <v>163</v>
      </c>
      <c r="L6" s="121" t="s">
        <v>166</v>
      </c>
    </row>
    <row r="7" spans="2:12" x14ac:dyDescent="0.25">
      <c r="B7" s="122" t="s">
        <v>559</v>
      </c>
      <c r="C7" s="76"/>
      <c r="D7" s="235"/>
      <c r="E7" s="303"/>
      <c r="F7" s="303"/>
      <c r="G7" s="47"/>
      <c r="H7" s="47"/>
      <c r="I7" s="47"/>
      <c r="J7" s="47"/>
      <c r="K7" s="47"/>
      <c r="L7" s="48"/>
    </row>
    <row r="8" spans="2:12" x14ac:dyDescent="0.25">
      <c r="B8" s="122" t="s">
        <v>560</v>
      </c>
      <c r="C8" s="76"/>
      <c r="D8" s="235"/>
      <c r="E8" s="303"/>
      <c r="F8" s="303"/>
      <c r="G8" s="47"/>
      <c r="H8" s="47"/>
      <c r="I8" s="47"/>
      <c r="J8" s="47"/>
      <c r="K8" s="47"/>
      <c r="L8" s="48"/>
    </row>
    <row r="9" spans="2:12" x14ac:dyDescent="0.25">
      <c r="B9" s="122" t="s">
        <v>561</v>
      </c>
      <c r="C9" s="76"/>
      <c r="D9" s="235"/>
      <c r="E9" s="303"/>
      <c r="F9" s="303"/>
      <c r="G9" s="47"/>
      <c r="H9" s="47"/>
      <c r="I9" s="47"/>
      <c r="J9" s="47"/>
      <c r="K9" s="47"/>
      <c r="L9" s="48"/>
    </row>
    <row r="10" spans="2:12" x14ac:dyDescent="0.25">
      <c r="B10" s="122" t="s">
        <v>562</v>
      </c>
      <c r="C10" s="76"/>
      <c r="D10" s="235"/>
      <c r="E10" s="303"/>
      <c r="F10" s="303"/>
      <c r="G10" s="47"/>
      <c r="H10" s="47"/>
      <c r="I10" s="47"/>
      <c r="J10" s="47"/>
      <c r="K10" s="47"/>
      <c r="L10" s="48"/>
    </row>
    <row r="11" spans="2:12" ht="13.5" thickBot="1" x14ac:dyDescent="0.3">
      <c r="B11" s="124" t="s">
        <v>563</v>
      </c>
      <c r="C11" s="113"/>
      <c r="D11" s="235"/>
      <c r="E11" s="303"/>
      <c r="F11" s="303"/>
      <c r="G11" s="125"/>
      <c r="H11" s="125"/>
      <c r="I11" s="47"/>
      <c r="J11" s="125"/>
      <c r="K11" s="125"/>
      <c r="L11" s="126"/>
    </row>
    <row r="12" spans="2:12" ht="25.5" x14ac:dyDescent="0.25">
      <c r="B12" s="119" t="s">
        <v>47</v>
      </c>
      <c r="C12" s="120" t="s">
        <v>2108</v>
      </c>
      <c r="D12" s="120" t="s">
        <v>2109</v>
      </c>
      <c r="E12" s="120" t="s">
        <v>2334</v>
      </c>
      <c r="F12" s="120" t="s">
        <v>2327</v>
      </c>
      <c r="G12" s="120" t="s">
        <v>2126</v>
      </c>
      <c r="H12" s="120" t="s">
        <v>164</v>
      </c>
      <c r="I12" s="120" t="s">
        <v>2121</v>
      </c>
      <c r="J12" s="120" t="s">
        <v>2120</v>
      </c>
      <c r="K12" s="120" t="s">
        <v>163</v>
      </c>
      <c r="L12" s="121" t="s">
        <v>166</v>
      </c>
    </row>
    <row r="13" spans="2:12" x14ac:dyDescent="0.25">
      <c r="B13" s="122" t="s">
        <v>564</v>
      </c>
      <c r="C13" s="76"/>
      <c r="D13" s="235"/>
      <c r="E13" s="303"/>
      <c r="F13" s="303"/>
      <c r="G13" s="47"/>
      <c r="H13" s="47"/>
      <c r="I13" s="47"/>
      <c r="J13" s="47"/>
      <c r="K13" s="47"/>
      <c r="L13" s="48"/>
    </row>
    <row r="14" spans="2:12" x14ac:dyDescent="0.25">
      <c r="B14" s="122" t="s">
        <v>565</v>
      </c>
      <c r="C14" s="76"/>
      <c r="D14" s="235"/>
      <c r="E14" s="303"/>
      <c r="F14" s="303"/>
      <c r="G14" s="47"/>
      <c r="H14" s="47"/>
      <c r="I14" s="47"/>
      <c r="J14" s="47"/>
      <c r="K14" s="47"/>
      <c r="L14" s="48"/>
    </row>
    <row r="15" spans="2:12" x14ac:dyDescent="0.25">
      <c r="B15" s="122" t="s">
        <v>566</v>
      </c>
      <c r="C15" s="76"/>
      <c r="D15" s="235"/>
      <c r="E15" s="303"/>
      <c r="F15" s="303"/>
      <c r="G15" s="47"/>
      <c r="H15" s="47"/>
      <c r="I15" s="47"/>
      <c r="J15" s="47"/>
      <c r="K15" s="47"/>
      <c r="L15" s="48"/>
    </row>
    <row r="16" spans="2:12" x14ac:dyDescent="0.25">
      <c r="B16" s="122" t="s">
        <v>567</v>
      </c>
      <c r="C16" s="76"/>
      <c r="D16" s="235"/>
      <c r="E16" s="303"/>
      <c r="F16" s="303"/>
      <c r="G16" s="47"/>
      <c r="H16" s="47"/>
      <c r="I16" s="47"/>
      <c r="J16" s="47"/>
      <c r="K16" s="47"/>
      <c r="L16" s="48"/>
    </row>
    <row r="17" spans="2:12" x14ac:dyDescent="0.25">
      <c r="B17" s="122" t="s">
        <v>568</v>
      </c>
      <c r="C17" s="76"/>
      <c r="D17" s="235"/>
      <c r="E17" s="303"/>
      <c r="F17" s="303"/>
      <c r="G17" s="47"/>
      <c r="H17" s="47"/>
      <c r="I17" s="47"/>
      <c r="J17" s="47"/>
      <c r="K17" s="47"/>
      <c r="L17" s="48"/>
    </row>
    <row r="18" spans="2:12" x14ac:dyDescent="0.25">
      <c r="B18" s="122" t="s">
        <v>569</v>
      </c>
      <c r="C18" s="76"/>
      <c r="D18" s="235"/>
      <c r="E18" s="303"/>
      <c r="F18" s="303"/>
      <c r="G18" s="47"/>
      <c r="H18" s="47"/>
      <c r="I18" s="47"/>
      <c r="J18" s="47"/>
      <c r="K18" s="47"/>
      <c r="L18" s="48"/>
    </row>
    <row r="19" spans="2:12" x14ac:dyDescent="0.25">
      <c r="B19" s="122" t="s">
        <v>570</v>
      </c>
      <c r="C19" s="76"/>
      <c r="D19" s="235"/>
      <c r="E19" s="303"/>
      <c r="F19" s="303"/>
      <c r="G19" s="47"/>
      <c r="H19" s="47"/>
      <c r="I19" s="47"/>
      <c r="J19" s="47"/>
      <c r="K19" s="47"/>
      <c r="L19" s="48"/>
    </row>
    <row r="20" spans="2:12" x14ac:dyDescent="0.25">
      <c r="B20" s="122" t="s">
        <v>571</v>
      </c>
      <c r="C20" s="76"/>
      <c r="D20" s="235"/>
      <c r="E20" s="303"/>
      <c r="F20" s="303"/>
      <c r="G20" s="47"/>
      <c r="H20" s="47"/>
      <c r="I20" s="47"/>
      <c r="J20" s="47"/>
      <c r="K20" s="47"/>
      <c r="L20" s="48"/>
    </row>
    <row r="21" spans="2:12" x14ac:dyDescent="0.25">
      <c r="B21" s="122" t="s">
        <v>572</v>
      </c>
      <c r="C21" s="76"/>
      <c r="D21" s="235"/>
      <c r="E21" s="303"/>
      <c r="F21" s="303"/>
      <c r="G21" s="47"/>
      <c r="H21" s="47"/>
      <c r="I21" s="47"/>
      <c r="J21" s="47"/>
      <c r="K21" s="47"/>
      <c r="L21" s="48"/>
    </row>
    <row r="22" spans="2:12" x14ac:dyDescent="0.25">
      <c r="B22" s="122" t="s">
        <v>573</v>
      </c>
      <c r="C22" s="76"/>
      <c r="D22" s="235"/>
      <c r="E22" s="303"/>
      <c r="F22" s="303"/>
      <c r="G22" s="47"/>
      <c r="H22" s="47"/>
      <c r="I22" s="47"/>
      <c r="J22" s="47"/>
      <c r="K22" s="47"/>
      <c r="L22" s="48"/>
    </row>
    <row r="23" spans="2:12" x14ac:dyDescent="0.25">
      <c r="B23" s="122" t="s">
        <v>574</v>
      </c>
      <c r="C23" s="76"/>
      <c r="D23" s="235"/>
      <c r="E23" s="303"/>
      <c r="F23" s="303"/>
      <c r="G23" s="47"/>
      <c r="H23" s="47"/>
      <c r="I23" s="47"/>
      <c r="J23" s="47"/>
      <c r="K23" s="47"/>
      <c r="L23" s="48"/>
    </row>
    <row r="24" spans="2:12" ht="13.5" thickBot="1" x14ac:dyDescent="0.3">
      <c r="B24" s="123" t="s">
        <v>575</v>
      </c>
      <c r="C24" s="50"/>
      <c r="D24" s="235"/>
      <c r="E24" s="303"/>
      <c r="F24" s="303"/>
      <c r="G24" s="51"/>
      <c r="H24" s="51"/>
      <c r="I24" s="47"/>
      <c r="J24" s="248"/>
      <c r="K24" s="51"/>
      <c r="L24" s="52"/>
    </row>
    <row r="25" spans="2:12" ht="25.5" x14ac:dyDescent="0.25">
      <c r="B25" s="119" t="s">
        <v>48</v>
      </c>
      <c r="C25" s="120" t="s">
        <v>2108</v>
      </c>
      <c r="D25" s="120" t="s">
        <v>2109</v>
      </c>
      <c r="E25" s="120" t="s">
        <v>2334</v>
      </c>
      <c r="F25" s="120" t="s">
        <v>2327</v>
      </c>
      <c r="G25" s="120" t="s">
        <v>2126</v>
      </c>
      <c r="H25" s="120" t="s">
        <v>164</v>
      </c>
      <c r="I25" s="120" t="s">
        <v>2121</v>
      </c>
      <c r="J25" s="120" t="s">
        <v>2120</v>
      </c>
      <c r="K25" s="120" t="s">
        <v>163</v>
      </c>
      <c r="L25" s="121" t="s">
        <v>166</v>
      </c>
    </row>
    <row r="26" spans="2:12" x14ac:dyDescent="0.25">
      <c r="B26" s="122" t="s">
        <v>576</v>
      </c>
      <c r="C26" s="76"/>
      <c r="D26" s="235"/>
      <c r="E26" s="303"/>
      <c r="F26" s="165"/>
      <c r="G26" s="47"/>
      <c r="H26" s="47"/>
      <c r="I26" s="47"/>
      <c r="J26" s="47"/>
      <c r="K26" s="47"/>
      <c r="L26" s="48"/>
    </row>
    <row r="27" spans="2:12" x14ac:dyDescent="0.25">
      <c r="B27" s="122" t="s">
        <v>577</v>
      </c>
      <c r="C27" s="76"/>
      <c r="D27" s="235"/>
      <c r="E27" s="303"/>
      <c r="F27" s="303"/>
      <c r="G27" s="47"/>
      <c r="H27" s="47"/>
      <c r="I27" s="47"/>
      <c r="J27" s="47"/>
      <c r="K27" s="47"/>
      <c r="L27" s="48"/>
    </row>
    <row r="28" spans="2:12" x14ac:dyDescent="0.25">
      <c r="B28" s="122" t="s">
        <v>578</v>
      </c>
      <c r="C28" s="76"/>
      <c r="D28" s="235"/>
      <c r="E28" s="303"/>
      <c r="F28" s="303"/>
      <c r="G28" s="47"/>
      <c r="H28" s="47"/>
      <c r="I28" s="47"/>
      <c r="J28" s="47"/>
      <c r="K28" s="47"/>
      <c r="L28" s="48"/>
    </row>
    <row r="29" spans="2:12" x14ac:dyDescent="0.25">
      <c r="B29" s="122" t="s">
        <v>579</v>
      </c>
      <c r="C29" s="76"/>
      <c r="D29" s="235"/>
      <c r="E29" s="303"/>
      <c r="F29" s="303"/>
      <c r="G29" s="47"/>
      <c r="H29" s="47"/>
      <c r="I29" s="47"/>
      <c r="J29" s="47"/>
      <c r="K29" s="47"/>
      <c r="L29" s="48"/>
    </row>
    <row r="30" spans="2:12" x14ac:dyDescent="0.25">
      <c r="B30" s="122" t="s">
        <v>580</v>
      </c>
      <c r="C30" s="76"/>
      <c r="D30" s="235"/>
      <c r="E30" s="303"/>
      <c r="F30" s="303"/>
      <c r="G30" s="47"/>
      <c r="H30" s="47"/>
      <c r="I30" s="47"/>
      <c r="J30" s="47"/>
      <c r="K30" s="47"/>
      <c r="L30" s="48"/>
    </row>
    <row r="31" spans="2:12" x14ac:dyDescent="0.25">
      <c r="B31" s="122" t="s">
        <v>581</v>
      </c>
      <c r="C31" s="76"/>
      <c r="D31" s="235"/>
      <c r="E31" s="303"/>
      <c r="F31" s="303"/>
      <c r="G31" s="47"/>
      <c r="H31" s="47"/>
      <c r="I31" s="47"/>
      <c r="J31" s="47"/>
      <c r="K31" s="47"/>
      <c r="L31" s="48"/>
    </row>
    <row r="32" spans="2:12" x14ac:dyDescent="0.25">
      <c r="B32" s="122" t="s">
        <v>582</v>
      </c>
      <c r="C32" s="76"/>
      <c r="D32" s="235"/>
      <c r="E32" s="303"/>
      <c r="F32" s="303"/>
      <c r="G32" s="47"/>
      <c r="H32" s="47"/>
      <c r="I32" s="47"/>
      <c r="J32" s="47"/>
      <c r="K32" s="47"/>
      <c r="L32" s="48"/>
    </row>
    <row r="33" spans="2:12" x14ac:dyDescent="0.25">
      <c r="B33" s="122" t="s">
        <v>583</v>
      </c>
      <c r="C33" s="76"/>
      <c r="D33" s="235"/>
      <c r="E33" s="303"/>
      <c r="F33" s="303"/>
      <c r="G33" s="47"/>
      <c r="H33" s="47"/>
      <c r="I33" s="47"/>
      <c r="J33" s="47"/>
      <c r="K33" s="47"/>
      <c r="L33" s="48"/>
    </row>
    <row r="34" spans="2:12" x14ac:dyDescent="0.25">
      <c r="B34" s="122" t="s">
        <v>584</v>
      </c>
      <c r="C34" s="76"/>
      <c r="D34" s="235"/>
      <c r="E34" s="303"/>
      <c r="F34" s="303"/>
      <c r="G34" s="47"/>
      <c r="H34" s="47"/>
      <c r="I34" s="47"/>
      <c r="J34" s="47"/>
      <c r="K34" s="47"/>
      <c r="L34" s="48"/>
    </row>
    <row r="35" spans="2:12" x14ac:dyDescent="0.25">
      <c r="B35" s="122" t="s">
        <v>585</v>
      </c>
      <c r="C35" s="76"/>
      <c r="D35" s="235"/>
      <c r="E35" s="303"/>
      <c r="F35" s="303"/>
      <c r="G35" s="47"/>
      <c r="H35" s="47"/>
      <c r="I35" s="47"/>
      <c r="J35" s="47"/>
      <c r="K35" s="47"/>
      <c r="L35" s="48"/>
    </row>
    <row r="36" spans="2:12" x14ac:dyDescent="0.25">
      <c r="B36" s="122" t="s">
        <v>586</v>
      </c>
      <c r="C36" s="76"/>
      <c r="D36" s="235"/>
      <c r="E36" s="303"/>
      <c r="F36" s="303"/>
      <c r="G36" s="47"/>
      <c r="H36" s="47"/>
      <c r="I36" s="47"/>
      <c r="J36" s="47"/>
      <c r="K36" s="47"/>
      <c r="L36" s="48"/>
    </row>
    <row r="37" spans="2:12" x14ac:dyDescent="0.25">
      <c r="B37" s="122" t="s">
        <v>587</v>
      </c>
      <c r="C37" s="76"/>
      <c r="D37" s="235"/>
      <c r="E37" s="303"/>
      <c r="F37" s="303"/>
      <c r="G37" s="47"/>
      <c r="H37" s="47"/>
      <c r="I37" s="47"/>
      <c r="J37" s="47"/>
      <c r="K37" s="47"/>
      <c r="L37" s="48"/>
    </row>
    <row r="38" spans="2:12" x14ac:dyDescent="0.25">
      <c r="B38" s="122" t="s">
        <v>588</v>
      </c>
      <c r="C38" s="76"/>
      <c r="D38" s="235"/>
      <c r="E38" s="303"/>
      <c r="F38" s="303"/>
      <c r="G38" s="47"/>
      <c r="H38" s="47"/>
      <c r="I38" s="47"/>
      <c r="J38" s="47"/>
      <c r="K38" s="47"/>
      <c r="L38" s="48"/>
    </row>
    <row r="39" spans="2:12" x14ac:dyDescent="0.25">
      <c r="B39" s="122" t="s">
        <v>589</v>
      </c>
      <c r="C39" s="76"/>
      <c r="D39" s="235"/>
      <c r="E39" s="303"/>
      <c r="F39" s="303"/>
      <c r="G39" s="47"/>
      <c r="H39" s="47"/>
      <c r="I39" s="47"/>
      <c r="J39" s="47"/>
      <c r="K39" s="47"/>
      <c r="L39" s="48"/>
    </row>
    <row r="40" spans="2:12" x14ac:dyDescent="0.25">
      <c r="B40" s="122" t="s">
        <v>590</v>
      </c>
      <c r="C40" s="76"/>
      <c r="D40" s="235"/>
      <c r="E40" s="303"/>
      <c r="F40" s="303"/>
      <c r="G40" s="47"/>
      <c r="H40" s="47"/>
      <c r="I40" s="47"/>
      <c r="J40" s="47"/>
      <c r="K40" s="47"/>
      <c r="L40" s="48"/>
    </row>
    <row r="41" spans="2:12" x14ac:dyDescent="0.25">
      <c r="B41" s="122" t="s">
        <v>591</v>
      </c>
      <c r="C41" s="76"/>
      <c r="D41" s="235"/>
      <c r="E41" s="303"/>
      <c r="F41" s="303"/>
      <c r="G41" s="47"/>
      <c r="H41" s="47"/>
      <c r="I41" s="47"/>
      <c r="J41" s="47"/>
      <c r="K41" s="47"/>
      <c r="L41" s="48"/>
    </row>
    <row r="42" spans="2:12" x14ac:dyDescent="0.25">
      <c r="B42" s="122" t="s">
        <v>592</v>
      </c>
      <c r="C42" s="76"/>
      <c r="D42" s="235"/>
      <c r="E42" s="303"/>
      <c r="F42" s="303"/>
      <c r="G42" s="47"/>
      <c r="H42" s="47"/>
      <c r="I42" s="47"/>
      <c r="J42" s="47"/>
      <c r="K42" s="47"/>
      <c r="L42" s="48"/>
    </row>
    <row r="43" spans="2:12" x14ac:dyDescent="0.25">
      <c r="B43" s="122" t="s">
        <v>593</v>
      </c>
      <c r="C43" s="76"/>
      <c r="D43" s="235"/>
      <c r="E43" s="303"/>
      <c r="F43" s="303"/>
      <c r="G43" s="47"/>
      <c r="H43" s="47"/>
      <c r="I43" s="47"/>
      <c r="J43" s="47"/>
      <c r="K43" s="47"/>
      <c r="L43" s="48"/>
    </row>
    <row r="44" spans="2:12" ht="13.5" thickBot="1" x14ac:dyDescent="0.3">
      <c r="B44" s="123" t="s">
        <v>594</v>
      </c>
      <c r="C44" s="50"/>
      <c r="D44" s="235"/>
      <c r="E44" s="303"/>
      <c r="F44" s="303"/>
      <c r="G44" s="51"/>
      <c r="H44" s="51"/>
      <c r="I44" s="47"/>
      <c r="J44" s="248"/>
      <c r="K44" s="51"/>
      <c r="L44" s="52"/>
    </row>
    <row r="45" spans="2:12" ht="25.5" x14ac:dyDescent="0.25">
      <c r="B45" s="119" t="s">
        <v>49</v>
      </c>
      <c r="C45" s="120" t="s">
        <v>2108</v>
      </c>
      <c r="D45" s="120" t="s">
        <v>2109</v>
      </c>
      <c r="E45" s="120" t="s">
        <v>2334</v>
      </c>
      <c r="F45" s="120" t="s">
        <v>2327</v>
      </c>
      <c r="G45" s="120" t="s">
        <v>2126</v>
      </c>
      <c r="H45" s="120" t="s">
        <v>164</v>
      </c>
      <c r="I45" s="120" t="s">
        <v>2121</v>
      </c>
      <c r="J45" s="120" t="s">
        <v>2120</v>
      </c>
      <c r="K45" s="120" t="s">
        <v>163</v>
      </c>
      <c r="L45" s="121" t="s">
        <v>166</v>
      </c>
    </row>
    <row r="46" spans="2:12" x14ac:dyDescent="0.25">
      <c r="B46" s="122" t="s">
        <v>595</v>
      </c>
      <c r="C46" s="76"/>
      <c r="D46" s="235"/>
      <c r="E46" s="303"/>
      <c r="F46" s="303"/>
      <c r="G46" s="47"/>
      <c r="H46" s="47"/>
      <c r="I46" s="47"/>
      <c r="J46" s="47"/>
      <c r="K46" s="47"/>
      <c r="L46" s="48"/>
    </row>
    <row r="47" spans="2:12" x14ac:dyDescent="0.25">
      <c r="B47" s="122" t="s">
        <v>596</v>
      </c>
      <c r="C47" s="76"/>
      <c r="D47" s="235"/>
      <c r="E47" s="303"/>
      <c r="F47" s="303"/>
      <c r="G47" s="47"/>
      <c r="H47" s="47"/>
      <c r="I47" s="47"/>
      <c r="J47" s="47"/>
      <c r="K47" s="47"/>
      <c r="L47" s="48"/>
    </row>
    <row r="48" spans="2:12" x14ac:dyDescent="0.25">
      <c r="B48" s="122" t="s">
        <v>597</v>
      </c>
      <c r="C48" s="76"/>
      <c r="D48" s="235"/>
      <c r="E48" s="303"/>
      <c r="F48" s="303"/>
      <c r="G48" s="47"/>
      <c r="H48" s="47"/>
      <c r="I48" s="47"/>
      <c r="J48" s="47"/>
      <c r="K48" s="47"/>
      <c r="L48" s="48"/>
    </row>
    <row r="49" spans="2:12" x14ac:dyDescent="0.25">
      <c r="B49" s="122" t="s">
        <v>598</v>
      </c>
      <c r="C49" s="76"/>
      <c r="D49" s="235"/>
      <c r="E49" s="303"/>
      <c r="F49" s="303"/>
      <c r="G49" s="47"/>
      <c r="H49" s="47"/>
      <c r="I49" s="47"/>
      <c r="J49" s="47"/>
      <c r="K49" s="47"/>
      <c r="L49" s="48"/>
    </row>
    <row r="50" spans="2:12" x14ac:dyDescent="0.25">
      <c r="B50" s="122" t="s">
        <v>599</v>
      </c>
      <c r="C50" s="76"/>
      <c r="D50" s="235"/>
      <c r="E50" s="303"/>
      <c r="F50" s="303"/>
      <c r="G50" s="47"/>
      <c r="H50" s="47"/>
      <c r="I50" s="47"/>
      <c r="J50" s="47"/>
      <c r="K50" s="47"/>
      <c r="L50" s="48"/>
    </row>
    <row r="51" spans="2:12" x14ac:dyDescent="0.25">
      <c r="B51" s="122" t="s">
        <v>600</v>
      </c>
      <c r="C51" s="76"/>
      <c r="D51" s="235"/>
      <c r="E51" s="303"/>
      <c r="F51" s="303"/>
      <c r="G51" s="47"/>
      <c r="H51" s="47"/>
      <c r="I51" s="47"/>
      <c r="J51" s="47"/>
      <c r="K51" s="47"/>
      <c r="L51" s="48"/>
    </row>
    <row r="52" spans="2:12" x14ac:dyDescent="0.25">
      <c r="B52" s="122" t="s">
        <v>601</v>
      </c>
      <c r="C52" s="76"/>
      <c r="D52" s="235"/>
      <c r="E52" s="303"/>
      <c r="F52" s="303"/>
      <c r="G52" s="47"/>
      <c r="H52" s="47"/>
      <c r="I52" s="47"/>
      <c r="J52" s="47"/>
      <c r="K52" s="47"/>
      <c r="L52" s="48"/>
    </row>
    <row r="53" spans="2:12" ht="13.5" thickBot="1" x14ac:dyDescent="0.3">
      <c r="B53" s="124" t="s">
        <v>602</v>
      </c>
      <c r="C53" s="113"/>
      <c r="D53" s="235"/>
      <c r="E53" s="303"/>
      <c r="F53" s="303"/>
      <c r="G53" s="125"/>
      <c r="H53" s="125"/>
      <c r="I53" s="47"/>
      <c r="J53" s="125"/>
      <c r="K53" s="125"/>
      <c r="L53" s="126"/>
    </row>
    <row r="54" spans="2:12" ht="25.5" x14ac:dyDescent="0.25">
      <c r="B54" s="119" t="s">
        <v>50</v>
      </c>
      <c r="C54" s="120" t="s">
        <v>2108</v>
      </c>
      <c r="D54" s="120" t="s">
        <v>2109</v>
      </c>
      <c r="E54" s="120" t="s">
        <v>2334</v>
      </c>
      <c r="F54" s="120" t="s">
        <v>2327</v>
      </c>
      <c r="G54" s="120" t="s">
        <v>2126</v>
      </c>
      <c r="H54" s="120" t="s">
        <v>164</v>
      </c>
      <c r="I54" s="120" t="s">
        <v>2121</v>
      </c>
      <c r="J54" s="120" t="s">
        <v>2120</v>
      </c>
      <c r="K54" s="120" t="s">
        <v>163</v>
      </c>
      <c r="L54" s="121" t="s">
        <v>166</v>
      </c>
    </row>
    <row r="55" spans="2:12" x14ac:dyDescent="0.25">
      <c r="B55" s="122" t="s">
        <v>603</v>
      </c>
      <c r="C55" s="76"/>
      <c r="D55" s="235"/>
      <c r="E55" s="303"/>
      <c r="F55" s="303"/>
      <c r="G55" s="47"/>
      <c r="H55" s="47"/>
      <c r="I55" s="47"/>
      <c r="J55" s="47"/>
      <c r="K55" s="47"/>
      <c r="L55" s="48"/>
    </row>
    <row r="56" spans="2:12" x14ac:dyDescent="0.25">
      <c r="B56" s="122" t="s">
        <v>604</v>
      </c>
      <c r="C56" s="76"/>
      <c r="D56" s="235"/>
      <c r="E56" s="303"/>
      <c r="F56" s="303"/>
      <c r="G56" s="47"/>
      <c r="H56" s="47"/>
      <c r="I56" s="47"/>
      <c r="J56" s="47"/>
      <c r="K56" s="47"/>
      <c r="L56" s="48"/>
    </row>
    <row r="57" spans="2:12" x14ac:dyDescent="0.25">
      <c r="B57" s="122" t="s">
        <v>605</v>
      </c>
      <c r="C57" s="76"/>
      <c r="D57" s="235"/>
      <c r="E57" s="303"/>
      <c r="F57" s="303"/>
      <c r="G57" s="47"/>
      <c r="H57" s="47"/>
      <c r="I57" s="47"/>
      <c r="J57" s="47"/>
      <c r="K57" s="47"/>
      <c r="L57" s="48"/>
    </row>
    <row r="58" spans="2:12" x14ac:dyDescent="0.25">
      <c r="B58" s="122" t="s">
        <v>606</v>
      </c>
      <c r="C58" s="76"/>
      <c r="D58" s="235"/>
      <c r="E58" s="303"/>
      <c r="F58" s="303"/>
      <c r="G58" s="47"/>
      <c r="H58" s="47"/>
      <c r="I58" s="47"/>
      <c r="J58" s="47"/>
      <c r="K58" s="47"/>
      <c r="L58" s="48"/>
    </row>
    <row r="59" spans="2:12" ht="13.5" thickBot="1" x14ac:dyDescent="0.3">
      <c r="B59" s="123" t="s">
        <v>607</v>
      </c>
      <c r="C59" s="50"/>
      <c r="D59" s="235"/>
      <c r="E59" s="303"/>
      <c r="F59" s="303"/>
      <c r="G59" s="51"/>
      <c r="H59" s="51"/>
      <c r="I59" s="47"/>
      <c r="J59" s="248"/>
      <c r="K59" s="51"/>
      <c r="L59" s="52"/>
    </row>
    <row r="60" spans="2:12" ht="25.5" x14ac:dyDescent="0.25">
      <c r="B60" s="119" t="s">
        <v>51</v>
      </c>
      <c r="C60" s="120" t="s">
        <v>2108</v>
      </c>
      <c r="D60" s="120" t="s">
        <v>2109</v>
      </c>
      <c r="E60" s="120" t="s">
        <v>2334</v>
      </c>
      <c r="F60" s="120" t="s">
        <v>2327</v>
      </c>
      <c r="G60" s="120" t="s">
        <v>2126</v>
      </c>
      <c r="H60" s="120" t="s">
        <v>164</v>
      </c>
      <c r="I60" s="120" t="s">
        <v>2121</v>
      </c>
      <c r="J60" s="120" t="s">
        <v>2120</v>
      </c>
      <c r="K60" s="120" t="s">
        <v>163</v>
      </c>
      <c r="L60" s="121" t="s">
        <v>166</v>
      </c>
    </row>
    <row r="61" spans="2:12" x14ac:dyDescent="0.25">
      <c r="B61" s="122" t="s">
        <v>608</v>
      </c>
      <c r="C61" s="76"/>
      <c r="D61" s="235"/>
      <c r="E61" s="303"/>
      <c r="F61" s="303"/>
      <c r="G61" s="47"/>
      <c r="H61" s="47"/>
      <c r="I61" s="47"/>
      <c r="J61" s="47"/>
      <c r="K61" s="47"/>
      <c r="L61" s="48"/>
    </row>
    <row r="62" spans="2:12" x14ac:dyDescent="0.25">
      <c r="B62" s="122" t="s">
        <v>609</v>
      </c>
      <c r="C62" s="76"/>
      <c r="D62" s="235"/>
      <c r="E62" s="303"/>
      <c r="F62" s="303"/>
      <c r="G62" s="47"/>
      <c r="H62" s="47"/>
      <c r="I62" s="47"/>
      <c r="J62" s="47"/>
      <c r="K62" s="47"/>
      <c r="L62" s="48"/>
    </row>
    <row r="63" spans="2:12" x14ac:dyDescent="0.25">
      <c r="B63" s="122" t="s">
        <v>610</v>
      </c>
      <c r="C63" s="76"/>
      <c r="D63" s="235"/>
      <c r="E63" s="303"/>
      <c r="F63" s="303"/>
      <c r="G63" s="47"/>
      <c r="H63" s="47"/>
      <c r="I63" s="47"/>
      <c r="J63" s="47"/>
      <c r="K63" s="47"/>
      <c r="L63" s="48"/>
    </row>
    <row r="64" spans="2:12" ht="13.5" thickBot="1" x14ac:dyDescent="0.3">
      <c r="B64" s="123" t="s">
        <v>611</v>
      </c>
      <c r="C64" s="50"/>
      <c r="D64" s="235"/>
      <c r="E64" s="303"/>
      <c r="F64" s="303"/>
      <c r="G64" s="51"/>
      <c r="H64" s="51"/>
      <c r="I64" s="47"/>
      <c r="J64" s="248"/>
      <c r="K64" s="51"/>
      <c r="L64" s="52"/>
    </row>
    <row r="65" spans="2:12" ht="25.5" x14ac:dyDescent="0.25">
      <c r="B65" s="119" t="s">
        <v>52</v>
      </c>
      <c r="C65" s="120" t="s">
        <v>2108</v>
      </c>
      <c r="D65" s="120" t="s">
        <v>2109</v>
      </c>
      <c r="E65" s="120" t="s">
        <v>2334</v>
      </c>
      <c r="F65" s="120" t="s">
        <v>2327</v>
      </c>
      <c r="G65" s="120" t="s">
        <v>2126</v>
      </c>
      <c r="H65" s="120" t="s">
        <v>164</v>
      </c>
      <c r="I65" s="120" t="s">
        <v>2121</v>
      </c>
      <c r="J65" s="120" t="s">
        <v>2120</v>
      </c>
      <c r="K65" s="120" t="s">
        <v>163</v>
      </c>
      <c r="L65" s="121" t="s">
        <v>166</v>
      </c>
    </row>
    <row r="66" spans="2:12" x14ac:dyDescent="0.25">
      <c r="B66" s="122" t="s">
        <v>2087</v>
      </c>
      <c r="C66" s="76"/>
      <c r="D66" s="235"/>
      <c r="E66" s="303"/>
      <c r="F66" s="303"/>
      <c r="G66" s="47"/>
      <c r="H66" s="47"/>
      <c r="I66" s="47"/>
      <c r="J66" s="47"/>
      <c r="K66" s="47"/>
      <c r="L66" s="48"/>
    </row>
    <row r="67" spans="2:12" x14ac:dyDescent="0.25">
      <c r="B67" s="122" t="s">
        <v>2088</v>
      </c>
      <c r="C67" s="76"/>
      <c r="D67" s="235"/>
      <c r="E67" s="303"/>
      <c r="F67" s="303"/>
      <c r="G67" s="47"/>
      <c r="H67" s="47"/>
      <c r="I67" s="47"/>
      <c r="J67" s="47"/>
      <c r="K67" s="47"/>
      <c r="L67" s="48"/>
    </row>
    <row r="68" spans="2:12" x14ac:dyDescent="0.25">
      <c r="B68" s="122" t="s">
        <v>2089</v>
      </c>
      <c r="C68" s="76"/>
      <c r="D68" s="235"/>
      <c r="E68" s="303"/>
      <c r="F68" s="303"/>
      <c r="G68" s="47"/>
      <c r="H68" s="47"/>
      <c r="I68" s="47"/>
      <c r="J68" s="47"/>
      <c r="K68" s="47"/>
      <c r="L68" s="48"/>
    </row>
    <row r="69" spans="2:12" x14ac:dyDescent="0.25">
      <c r="B69" s="122" t="s">
        <v>2090</v>
      </c>
      <c r="C69" s="76"/>
      <c r="D69" s="235"/>
      <c r="E69" s="303"/>
      <c r="F69" s="303"/>
      <c r="G69" s="47"/>
      <c r="H69" s="47"/>
      <c r="I69" s="47"/>
      <c r="J69" s="47"/>
      <c r="K69" s="47"/>
      <c r="L69" s="48"/>
    </row>
    <row r="70" spans="2:12" x14ac:dyDescent="0.25">
      <c r="B70" s="122" t="s">
        <v>2091</v>
      </c>
      <c r="C70" s="76"/>
      <c r="D70" s="235"/>
      <c r="E70" s="303"/>
      <c r="F70" s="303"/>
      <c r="G70" s="47"/>
      <c r="H70" s="47"/>
      <c r="I70" s="47"/>
      <c r="J70" s="47"/>
      <c r="K70" s="47"/>
      <c r="L70" s="48"/>
    </row>
    <row r="71" spans="2:12" x14ac:dyDescent="0.25">
      <c r="B71" s="122" t="s">
        <v>2092</v>
      </c>
      <c r="C71" s="76"/>
      <c r="D71" s="235"/>
      <c r="E71" s="303"/>
      <c r="F71" s="303"/>
      <c r="G71" s="47"/>
      <c r="H71" s="47"/>
      <c r="I71" s="47"/>
      <c r="J71" s="47"/>
      <c r="K71" s="47"/>
      <c r="L71" s="48"/>
    </row>
    <row r="72" spans="2:12" x14ac:dyDescent="0.25">
      <c r="B72" s="122" t="s">
        <v>2093</v>
      </c>
      <c r="C72" s="76"/>
      <c r="D72" s="235"/>
      <c r="E72" s="303"/>
      <c r="F72" s="303"/>
      <c r="G72" s="47"/>
      <c r="H72" s="47"/>
      <c r="I72" s="47"/>
      <c r="J72" s="47"/>
      <c r="K72" s="47"/>
      <c r="L72" s="48"/>
    </row>
    <row r="73" spans="2:12" x14ac:dyDescent="0.25">
      <c r="B73" s="122" t="s">
        <v>612</v>
      </c>
      <c r="C73" s="76"/>
      <c r="D73" s="235"/>
      <c r="E73" s="303"/>
      <c r="F73" s="303"/>
      <c r="G73" s="47"/>
      <c r="H73" s="47"/>
      <c r="I73" s="47"/>
      <c r="J73" s="47"/>
      <c r="K73" s="47"/>
      <c r="L73" s="48"/>
    </row>
    <row r="74" spans="2:12" x14ac:dyDescent="0.25">
      <c r="B74" s="122" t="s">
        <v>613</v>
      </c>
      <c r="C74" s="76"/>
      <c r="D74" s="235"/>
      <c r="E74" s="303"/>
      <c r="F74" s="303"/>
      <c r="G74" s="47"/>
      <c r="H74" s="47"/>
      <c r="I74" s="47"/>
      <c r="J74" s="47"/>
      <c r="K74" s="47"/>
      <c r="L74" s="48"/>
    </row>
    <row r="75" spans="2:12" x14ac:dyDescent="0.25">
      <c r="B75" s="122" t="s">
        <v>2094</v>
      </c>
      <c r="C75" s="76"/>
      <c r="D75" s="235"/>
      <c r="E75" s="303"/>
      <c r="F75" s="303"/>
      <c r="G75" s="47"/>
      <c r="H75" s="47"/>
      <c r="I75" s="47"/>
      <c r="J75" s="47"/>
      <c r="K75" s="47"/>
      <c r="L75" s="48"/>
    </row>
    <row r="76" spans="2:12" ht="13.5" thickBot="1" x14ac:dyDescent="0.3">
      <c r="B76" s="123" t="s">
        <v>2095</v>
      </c>
      <c r="C76" s="50"/>
      <c r="D76" s="235"/>
      <c r="E76" s="303"/>
      <c r="F76" s="303"/>
      <c r="G76" s="51"/>
      <c r="H76" s="51"/>
      <c r="I76" s="47"/>
      <c r="J76" s="248"/>
      <c r="K76" s="51"/>
      <c r="L76" s="52"/>
    </row>
    <row r="77" spans="2:12" ht="25.5" x14ac:dyDescent="0.25">
      <c r="B77" s="119" t="s">
        <v>53</v>
      </c>
      <c r="C77" s="120" t="s">
        <v>2108</v>
      </c>
      <c r="D77" s="120" t="s">
        <v>2109</v>
      </c>
      <c r="E77" s="120" t="s">
        <v>2334</v>
      </c>
      <c r="F77" s="120" t="s">
        <v>2327</v>
      </c>
      <c r="G77" s="120" t="s">
        <v>2126</v>
      </c>
      <c r="H77" s="120" t="s">
        <v>164</v>
      </c>
      <c r="I77" s="120" t="s">
        <v>2121</v>
      </c>
      <c r="J77" s="120" t="s">
        <v>2120</v>
      </c>
      <c r="K77" s="120" t="s">
        <v>163</v>
      </c>
      <c r="L77" s="121" t="s">
        <v>166</v>
      </c>
    </row>
    <row r="78" spans="2:12" x14ac:dyDescent="0.25">
      <c r="B78" s="122" t="s">
        <v>614</v>
      </c>
      <c r="C78" s="76"/>
      <c r="D78" s="235"/>
      <c r="E78" s="303"/>
      <c r="F78" s="303"/>
      <c r="G78" s="47"/>
      <c r="H78" s="47"/>
      <c r="I78" s="47"/>
      <c r="J78" s="47"/>
      <c r="K78" s="47"/>
      <c r="L78" s="48"/>
    </row>
    <row r="79" spans="2:12" x14ac:dyDescent="0.25">
      <c r="B79" s="122" t="s">
        <v>615</v>
      </c>
      <c r="C79" s="76"/>
      <c r="D79" s="235"/>
      <c r="E79" s="303"/>
      <c r="F79" s="303"/>
      <c r="G79" s="47"/>
      <c r="H79" s="47"/>
      <c r="I79" s="47"/>
      <c r="J79" s="47"/>
      <c r="K79" s="47"/>
      <c r="L79" s="48"/>
    </row>
    <row r="80" spans="2:12" x14ac:dyDescent="0.25">
      <c r="B80" s="122" t="s">
        <v>616</v>
      </c>
      <c r="C80" s="76"/>
      <c r="D80" s="235"/>
      <c r="E80" s="303"/>
      <c r="F80" s="303"/>
      <c r="G80" s="47"/>
      <c r="H80" s="47"/>
      <c r="I80" s="47"/>
      <c r="J80" s="47"/>
      <c r="K80" s="47"/>
      <c r="L80" s="48"/>
    </row>
    <row r="81" spans="2:12" ht="13.5" thickBot="1" x14ac:dyDescent="0.3">
      <c r="B81" s="123" t="s">
        <v>617</v>
      </c>
      <c r="C81" s="50"/>
      <c r="D81" s="235"/>
      <c r="E81" s="303"/>
      <c r="F81" s="303"/>
      <c r="G81" s="51"/>
      <c r="H81" s="51"/>
      <c r="I81" s="47"/>
      <c r="J81" s="248"/>
      <c r="K81" s="51"/>
      <c r="L81" s="52"/>
    </row>
    <row r="82" spans="2:12" ht="25.5" x14ac:dyDescent="0.25">
      <c r="B82" s="119" t="s">
        <v>54</v>
      </c>
      <c r="C82" s="120" t="s">
        <v>2108</v>
      </c>
      <c r="D82" s="120" t="s">
        <v>2109</v>
      </c>
      <c r="E82" s="120" t="s">
        <v>2334</v>
      </c>
      <c r="F82" s="120" t="s">
        <v>2327</v>
      </c>
      <c r="G82" s="120" t="s">
        <v>2126</v>
      </c>
      <c r="H82" s="120" t="s">
        <v>164</v>
      </c>
      <c r="I82" s="120" t="s">
        <v>2121</v>
      </c>
      <c r="J82" s="120" t="s">
        <v>2120</v>
      </c>
      <c r="K82" s="120" t="s">
        <v>163</v>
      </c>
      <c r="L82" s="121" t="s">
        <v>166</v>
      </c>
    </row>
    <row r="83" spans="2:12" x14ac:dyDescent="0.25">
      <c r="B83" s="122" t="s">
        <v>618</v>
      </c>
      <c r="C83" s="76"/>
      <c r="D83" s="235"/>
      <c r="E83" s="303"/>
      <c r="F83" s="303"/>
      <c r="G83" s="47"/>
      <c r="H83" s="47"/>
      <c r="I83" s="47"/>
      <c r="J83" s="47"/>
      <c r="K83" s="47"/>
      <c r="L83" s="48"/>
    </row>
    <row r="84" spans="2:12" x14ac:dyDescent="0.25">
      <c r="B84" s="122" t="s">
        <v>619</v>
      </c>
      <c r="C84" s="76"/>
      <c r="D84" s="235"/>
      <c r="E84" s="303"/>
      <c r="F84" s="303"/>
      <c r="G84" s="47"/>
      <c r="H84" s="47"/>
      <c r="I84" s="47"/>
      <c r="J84" s="47"/>
      <c r="K84" s="47"/>
      <c r="L84" s="48"/>
    </row>
    <row r="85" spans="2:12" x14ac:dyDescent="0.25">
      <c r="B85" s="122" t="s">
        <v>620</v>
      </c>
      <c r="C85" s="76"/>
      <c r="D85" s="235"/>
      <c r="E85" s="303"/>
      <c r="F85" s="303"/>
      <c r="G85" s="47"/>
      <c r="H85" s="47"/>
      <c r="I85" s="47"/>
      <c r="J85" s="47"/>
      <c r="K85" s="47"/>
      <c r="L85" s="48"/>
    </row>
    <row r="86" spans="2:12" x14ac:dyDescent="0.25">
      <c r="B86" s="122" t="s">
        <v>621</v>
      </c>
      <c r="C86" s="76"/>
      <c r="D86" s="235"/>
      <c r="E86" s="303"/>
      <c r="F86" s="303"/>
      <c r="G86" s="47"/>
      <c r="H86" s="47"/>
      <c r="I86" s="47"/>
      <c r="J86" s="47"/>
      <c r="K86" s="47"/>
      <c r="L86" s="48"/>
    </row>
    <row r="87" spans="2:12" ht="13.5" thickBot="1" x14ac:dyDescent="0.3">
      <c r="B87" s="123" t="s">
        <v>622</v>
      </c>
      <c r="C87" s="50"/>
      <c r="D87" s="235"/>
      <c r="E87" s="303"/>
      <c r="F87" s="303"/>
      <c r="G87" s="51"/>
      <c r="H87" s="51"/>
      <c r="I87" s="47"/>
      <c r="J87" s="248"/>
      <c r="K87" s="51"/>
      <c r="L87" s="52"/>
    </row>
    <row r="88" spans="2:12" ht="30.95" customHeight="1" thickBot="1" x14ac:dyDescent="0.3">
      <c r="B88" s="162" t="s">
        <v>1036</v>
      </c>
      <c r="C88" s="424"/>
      <c r="D88" s="424"/>
      <c r="E88" s="424"/>
      <c r="F88" s="424"/>
      <c r="G88" s="424"/>
      <c r="H88" s="424"/>
      <c r="I88" s="424"/>
      <c r="J88" s="424"/>
      <c r="K88" s="424"/>
      <c r="L88" s="425"/>
    </row>
    <row r="89" spans="2:12" x14ac:dyDescent="0.2">
      <c r="B89" s="521"/>
      <c r="C89" s="522"/>
      <c r="D89" s="522"/>
      <c r="E89" s="522"/>
      <c r="F89" s="522"/>
      <c r="G89" s="522"/>
      <c r="H89" s="522"/>
      <c r="I89" s="522"/>
      <c r="J89" s="522"/>
      <c r="K89" s="522"/>
      <c r="L89" s="523"/>
    </row>
    <row r="90" spans="2:12" ht="13.5" thickBot="1" x14ac:dyDescent="0.25">
      <c r="B90" s="512" t="s">
        <v>1035</v>
      </c>
      <c r="C90" s="513"/>
      <c r="D90" s="513"/>
      <c r="E90" s="513"/>
      <c r="F90" s="513"/>
      <c r="G90" s="513"/>
      <c r="H90" s="513"/>
      <c r="I90" s="513"/>
      <c r="J90" s="513"/>
      <c r="K90" s="513"/>
      <c r="L90" s="514"/>
    </row>
  </sheetData>
  <mergeCells count="6">
    <mergeCell ref="B3:L3"/>
    <mergeCell ref="C88:L88"/>
    <mergeCell ref="B89:L89"/>
    <mergeCell ref="B90:L90"/>
    <mergeCell ref="B4:L4"/>
    <mergeCell ref="B5:L5"/>
  </mergeCells>
  <dataValidations count="6">
    <dataValidation type="list" allowBlank="1" showInputMessage="1" showErrorMessage="1" sqref="H7:H11 H13:H24 H26:H44 H46:H53 H55:H59 H61:H64 H66:H76 H78:H81 H83:H87">
      <formula1>YesNo</formula1>
    </dataValidation>
    <dataValidation type="list" allowBlank="1" showInputMessage="1" showErrorMessage="1" sqref="C66:C76 C78:C81 C7:C11 C13:C24 C26:C44 C46:C53 C55:C59 C61:C64 C83:C87">
      <formula1>Capability</formula1>
    </dataValidation>
    <dataValidation type="list" allowBlank="1" showInputMessage="1" showErrorMessage="1" sqref="F78:F81 F66:F76 F61:F64 F26:F44 F46:F53 F55:F59 F83:F87">
      <formula1>USGCap</formula1>
    </dataValidation>
    <dataValidation type="list" allowBlank="1" showInputMessage="1" showErrorMessage="1" sqref="D78:E81 D7:D11 D13:D24 D26:E44 D46:E53 D55:E59 D61:E64 D66:E76 D83:E87">
      <formula1>ServCap</formula1>
    </dataValidation>
    <dataValidation type="list" allowBlank="1" showInputMessage="1" showErrorMessage="1" sqref="I7:I11 I13:I24 I26:I44 I46:I53 I55:I59 I61:I64 I66:I76 I78:I81 I83:I87">
      <formula1>PrimCritMin</formula1>
    </dataValidation>
    <dataValidation type="list" allowBlank="1" showInputMessage="1" showErrorMessage="1" sqref="E7:F11 E13:F24">
      <formula1>AFCap</formula1>
    </dataValidation>
  </dataValidations>
  <pageMargins left="0.7" right="0.7" top="0.75" bottom="0.75" header="0.3" footer="0.3"/>
  <pageSetup scale="38" orientation="landscape" r:id="rId1"/>
  <headerFooter>
    <oddFoote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79"/>
  <sheetViews>
    <sheetView showGridLines="0" showRowColHeaders="0" view="pageBreakPreview" zoomScale="60" zoomScaleNormal="85" workbookViewId="0"/>
  </sheetViews>
  <sheetFormatPr defaultRowHeight="12.75" x14ac:dyDescent="0.25"/>
  <cols>
    <col min="1" max="1" width="9.140625" style="39"/>
    <col min="2" max="2" width="77.85546875" style="39" customWidth="1"/>
    <col min="3" max="4" width="20.140625" style="86" customWidth="1"/>
    <col min="5" max="6" width="18.7109375" style="86" customWidth="1"/>
    <col min="7" max="7" width="60.7109375" style="44" customWidth="1"/>
    <col min="8" max="8" width="9.140625" style="44"/>
    <col min="9" max="11" width="15.140625" style="44" customWidth="1"/>
    <col min="12" max="12" width="35.5703125" style="44" customWidth="1"/>
    <col min="13" max="16384" width="9.140625" style="39"/>
  </cols>
  <sheetData>
    <row r="1" spans="2:12" ht="13.5" thickBot="1" x14ac:dyDescent="0.3"/>
    <row r="2" spans="2:12" ht="13.5" thickBot="1" x14ac:dyDescent="0.3">
      <c r="B2" s="40"/>
      <c r="C2" s="116"/>
      <c r="D2" s="234"/>
      <c r="E2" s="297"/>
      <c r="F2" s="164"/>
      <c r="G2" s="117"/>
      <c r="H2" s="117"/>
      <c r="I2" s="117"/>
      <c r="J2" s="117"/>
      <c r="K2" s="117"/>
      <c r="L2" s="118"/>
    </row>
    <row r="3" spans="2:12" ht="45" customHeight="1" thickBot="1" x14ac:dyDescent="0.3">
      <c r="B3" s="524" t="s">
        <v>1045</v>
      </c>
      <c r="C3" s="525"/>
      <c r="D3" s="525"/>
      <c r="E3" s="525"/>
      <c r="F3" s="525"/>
      <c r="G3" s="525"/>
      <c r="H3" s="525"/>
      <c r="I3" s="525"/>
      <c r="J3" s="525"/>
      <c r="K3" s="525"/>
      <c r="L3" s="526"/>
    </row>
    <row r="4" spans="2:12" ht="50.1" customHeight="1" x14ac:dyDescent="0.25">
      <c r="B4" s="518" t="s">
        <v>2129</v>
      </c>
      <c r="C4" s="519"/>
      <c r="D4" s="519"/>
      <c r="E4" s="519"/>
      <c r="F4" s="519"/>
      <c r="G4" s="519"/>
      <c r="H4" s="519"/>
      <c r="I4" s="519"/>
      <c r="J4" s="519"/>
      <c r="K4" s="519"/>
      <c r="L4" s="520"/>
    </row>
    <row r="5" spans="2:12" ht="15.95" customHeight="1" thickBot="1" x14ac:dyDescent="0.3">
      <c r="B5" s="527" t="s">
        <v>1037</v>
      </c>
      <c r="C5" s="528"/>
      <c r="D5" s="528"/>
      <c r="E5" s="528"/>
      <c r="F5" s="528"/>
      <c r="G5" s="528"/>
      <c r="H5" s="528"/>
      <c r="I5" s="528"/>
      <c r="J5" s="528"/>
      <c r="K5" s="528"/>
      <c r="L5" s="529"/>
    </row>
    <row r="6" spans="2:12" ht="25.5" x14ac:dyDescent="0.25">
      <c r="B6" s="119" t="s">
        <v>55</v>
      </c>
      <c r="C6" s="120" t="s">
        <v>2108</v>
      </c>
      <c r="D6" s="120" t="s">
        <v>2109</v>
      </c>
      <c r="E6" s="120" t="s">
        <v>2334</v>
      </c>
      <c r="F6" s="120" t="s">
        <v>2327</v>
      </c>
      <c r="G6" s="120" t="s">
        <v>2126</v>
      </c>
      <c r="H6" s="120" t="s">
        <v>164</v>
      </c>
      <c r="I6" s="120" t="s">
        <v>2121</v>
      </c>
      <c r="J6" s="120" t="s">
        <v>2120</v>
      </c>
      <c r="K6" s="120" t="s">
        <v>163</v>
      </c>
      <c r="L6" s="121" t="s">
        <v>166</v>
      </c>
    </row>
    <row r="7" spans="2:12" x14ac:dyDescent="0.25">
      <c r="B7" s="122" t="s">
        <v>623</v>
      </c>
      <c r="C7" s="76"/>
      <c r="D7" s="235"/>
      <c r="E7" s="303"/>
      <c r="F7" s="303"/>
      <c r="G7" s="47"/>
      <c r="H7" s="47"/>
      <c r="I7" s="47"/>
      <c r="J7" s="47"/>
      <c r="K7" s="47"/>
      <c r="L7" s="48"/>
    </row>
    <row r="8" spans="2:12" x14ac:dyDescent="0.25">
      <c r="B8" s="122" t="s">
        <v>624</v>
      </c>
      <c r="C8" s="76"/>
      <c r="D8" s="235"/>
      <c r="E8" s="303"/>
      <c r="F8" s="303"/>
      <c r="G8" s="47"/>
      <c r="H8" s="47"/>
      <c r="I8" s="47"/>
      <c r="J8" s="47"/>
      <c r="K8" s="47"/>
      <c r="L8" s="48"/>
    </row>
    <row r="9" spans="2:12" x14ac:dyDescent="0.25">
      <c r="B9" s="122" t="s">
        <v>625</v>
      </c>
      <c r="C9" s="76"/>
      <c r="D9" s="235"/>
      <c r="E9" s="303"/>
      <c r="F9" s="303"/>
      <c r="G9" s="47"/>
      <c r="H9" s="47"/>
      <c r="I9" s="47"/>
      <c r="J9" s="47"/>
      <c r="K9" s="47"/>
      <c r="L9" s="48"/>
    </row>
    <row r="10" spans="2:12" x14ac:dyDescent="0.25">
      <c r="B10" s="122" t="s">
        <v>626</v>
      </c>
      <c r="C10" s="76"/>
      <c r="D10" s="235"/>
      <c r="E10" s="303"/>
      <c r="F10" s="303"/>
      <c r="G10" s="47"/>
      <c r="H10" s="47"/>
      <c r="I10" s="47"/>
      <c r="J10" s="47"/>
      <c r="K10" s="47"/>
      <c r="L10" s="48"/>
    </row>
    <row r="11" spans="2:12" x14ac:dyDescent="0.25">
      <c r="B11" s="122" t="s">
        <v>627</v>
      </c>
      <c r="C11" s="76"/>
      <c r="D11" s="235"/>
      <c r="E11" s="303"/>
      <c r="F11" s="303"/>
      <c r="G11" s="47"/>
      <c r="H11" s="47"/>
      <c r="I11" s="47"/>
      <c r="J11" s="47"/>
      <c r="K11" s="47"/>
      <c r="L11" s="48"/>
    </row>
    <row r="12" spans="2:12" ht="13.5" thickBot="1" x14ac:dyDescent="0.3">
      <c r="B12" s="123" t="s">
        <v>628</v>
      </c>
      <c r="C12" s="50"/>
      <c r="D12" s="235"/>
      <c r="E12" s="303"/>
      <c r="F12" s="303"/>
      <c r="G12" s="51"/>
      <c r="H12" s="51"/>
      <c r="I12" s="47"/>
      <c r="J12" s="248"/>
      <c r="K12" s="51"/>
      <c r="L12" s="52"/>
    </row>
    <row r="13" spans="2:12" ht="25.5" x14ac:dyDescent="0.25">
      <c r="B13" s="119" t="s">
        <v>56</v>
      </c>
      <c r="C13" s="120" t="s">
        <v>2108</v>
      </c>
      <c r="D13" s="120" t="s">
        <v>2109</v>
      </c>
      <c r="E13" s="120" t="s">
        <v>2334</v>
      </c>
      <c r="F13" s="120" t="s">
        <v>2327</v>
      </c>
      <c r="G13" s="120" t="s">
        <v>2126</v>
      </c>
      <c r="H13" s="120" t="s">
        <v>164</v>
      </c>
      <c r="I13" s="120" t="s">
        <v>2121</v>
      </c>
      <c r="J13" s="120" t="s">
        <v>2120</v>
      </c>
      <c r="K13" s="120" t="s">
        <v>163</v>
      </c>
      <c r="L13" s="121" t="s">
        <v>166</v>
      </c>
    </row>
    <row r="14" spans="2:12" x14ac:dyDescent="0.25">
      <c r="B14" s="122" t="s">
        <v>629</v>
      </c>
      <c r="C14" s="76"/>
      <c r="D14" s="235"/>
      <c r="E14" s="303"/>
      <c r="F14" s="303"/>
      <c r="G14" s="47"/>
      <c r="H14" s="47"/>
      <c r="I14" s="47"/>
      <c r="J14" s="47"/>
      <c r="K14" s="47"/>
      <c r="L14" s="48"/>
    </row>
    <row r="15" spans="2:12" x14ac:dyDescent="0.25">
      <c r="B15" s="122" t="s">
        <v>630</v>
      </c>
      <c r="C15" s="76"/>
      <c r="D15" s="235"/>
      <c r="E15" s="303"/>
      <c r="F15" s="303"/>
      <c r="G15" s="47"/>
      <c r="H15" s="47"/>
      <c r="I15" s="47"/>
      <c r="J15" s="47"/>
      <c r="K15" s="47"/>
      <c r="L15" s="48"/>
    </row>
    <row r="16" spans="2:12" x14ac:dyDescent="0.25">
      <c r="B16" s="122" t="s">
        <v>631</v>
      </c>
      <c r="C16" s="76"/>
      <c r="D16" s="235"/>
      <c r="E16" s="303"/>
      <c r="F16" s="303"/>
      <c r="G16" s="47"/>
      <c r="H16" s="47"/>
      <c r="I16" s="47"/>
      <c r="J16" s="47"/>
      <c r="K16" s="47"/>
      <c r="L16" s="48"/>
    </row>
    <row r="17" spans="2:12" x14ac:dyDescent="0.25">
      <c r="B17" s="122" t="s">
        <v>632</v>
      </c>
      <c r="C17" s="76"/>
      <c r="D17" s="235"/>
      <c r="E17" s="303"/>
      <c r="F17" s="303"/>
      <c r="G17" s="47"/>
      <c r="H17" s="47"/>
      <c r="I17" s="47"/>
      <c r="J17" s="47"/>
      <c r="K17" s="47"/>
      <c r="L17" s="48"/>
    </row>
    <row r="18" spans="2:12" x14ac:dyDescent="0.25">
      <c r="B18" s="122" t="s">
        <v>633</v>
      </c>
      <c r="C18" s="76"/>
      <c r="D18" s="235"/>
      <c r="E18" s="303"/>
      <c r="F18" s="303"/>
      <c r="G18" s="47"/>
      <c r="H18" s="47"/>
      <c r="I18" s="47"/>
      <c r="J18" s="47"/>
      <c r="K18" s="47"/>
      <c r="L18" s="48"/>
    </row>
    <row r="19" spans="2:12" ht="13.5" thickBot="1" x14ac:dyDescent="0.3">
      <c r="B19" s="123" t="s">
        <v>634</v>
      </c>
      <c r="C19" s="50"/>
      <c r="D19" s="235"/>
      <c r="E19" s="303"/>
      <c r="F19" s="303"/>
      <c r="G19" s="51"/>
      <c r="H19" s="51"/>
      <c r="I19" s="47"/>
      <c r="J19" s="248"/>
      <c r="K19" s="51"/>
      <c r="L19" s="52"/>
    </row>
    <row r="20" spans="2:12" ht="25.5" x14ac:dyDescent="0.25">
      <c r="B20" s="119" t="s">
        <v>57</v>
      </c>
      <c r="C20" s="120" t="s">
        <v>2108</v>
      </c>
      <c r="D20" s="120" t="s">
        <v>2109</v>
      </c>
      <c r="E20" s="120" t="s">
        <v>2334</v>
      </c>
      <c r="F20" s="120" t="s">
        <v>2327</v>
      </c>
      <c r="G20" s="120" t="s">
        <v>2126</v>
      </c>
      <c r="H20" s="120" t="s">
        <v>164</v>
      </c>
      <c r="I20" s="120" t="s">
        <v>2121</v>
      </c>
      <c r="J20" s="120" t="s">
        <v>2120</v>
      </c>
      <c r="K20" s="120" t="s">
        <v>163</v>
      </c>
      <c r="L20" s="121" t="s">
        <v>166</v>
      </c>
    </row>
    <row r="21" spans="2:12" x14ac:dyDescent="0.25">
      <c r="B21" s="122" t="s">
        <v>635</v>
      </c>
      <c r="C21" s="76"/>
      <c r="D21" s="235"/>
      <c r="E21" s="303"/>
      <c r="F21" s="303"/>
      <c r="G21" s="47"/>
      <c r="H21" s="47"/>
      <c r="I21" s="47"/>
      <c r="J21" s="47"/>
      <c r="K21" s="47"/>
      <c r="L21" s="48"/>
    </row>
    <row r="22" spans="2:12" x14ac:dyDescent="0.25">
      <c r="B22" s="122" t="s">
        <v>636</v>
      </c>
      <c r="C22" s="76"/>
      <c r="D22" s="235"/>
      <c r="E22" s="303"/>
      <c r="F22" s="303"/>
      <c r="G22" s="47"/>
      <c r="H22" s="47"/>
      <c r="I22" s="47"/>
      <c r="J22" s="47"/>
      <c r="K22" s="47"/>
      <c r="L22" s="48"/>
    </row>
    <row r="23" spans="2:12" x14ac:dyDescent="0.25">
      <c r="B23" s="122" t="s">
        <v>637</v>
      </c>
      <c r="C23" s="76"/>
      <c r="D23" s="235"/>
      <c r="E23" s="303"/>
      <c r="F23" s="303"/>
      <c r="G23" s="47"/>
      <c r="H23" s="47"/>
      <c r="I23" s="47"/>
      <c r="J23" s="47"/>
      <c r="K23" s="47"/>
      <c r="L23" s="48"/>
    </row>
    <row r="24" spans="2:12" ht="13.5" thickBot="1" x14ac:dyDescent="0.3">
      <c r="B24" s="124" t="s">
        <v>638</v>
      </c>
      <c r="C24" s="113"/>
      <c r="D24" s="235"/>
      <c r="E24" s="303"/>
      <c r="F24" s="303"/>
      <c r="G24" s="125"/>
      <c r="H24" s="125"/>
      <c r="I24" s="47"/>
      <c r="J24" s="125"/>
      <c r="K24" s="125"/>
      <c r="L24" s="126"/>
    </row>
    <row r="25" spans="2:12" ht="25.5" x14ac:dyDescent="0.25">
      <c r="B25" s="119" t="s">
        <v>58</v>
      </c>
      <c r="C25" s="120" t="s">
        <v>2108</v>
      </c>
      <c r="D25" s="120" t="s">
        <v>2109</v>
      </c>
      <c r="E25" s="120" t="s">
        <v>2334</v>
      </c>
      <c r="F25" s="120" t="s">
        <v>2327</v>
      </c>
      <c r="G25" s="120" t="s">
        <v>2126</v>
      </c>
      <c r="H25" s="120" t="s">
        <v>164</v>
      </c>
      <c r="I25" s="120" t="s">
        <v>2121</v>
      </c>
      <c r="J25" s="120" t="s">
        <v>2120</v>
      </c>
      <c r="K25" s="120" t="s">
        <v>163</v>
      </c>
      <c r="L25" s="121" t="s">
        <v>166</v>
      </c>
    </row>
    <row r="26" spans="2:12" x14ac:dyDescent="0.25">
      <c r="B26" s="122" t="s">
        <v>639</v>
      </c>
      <c r="C26" s="76"/>
      <c r="D26" s="235"/>
      <c r="E26" s="303"/>
      <c r="F26" s="303"/>
      <c r="G26" s="47"/>
      <c r="H26" s="47"/>
      <c r="I26" s="47"/>
      <c r="J26" s="47"/>
      <c r="K26" s="47"/>
      <c r="L26" s="48"/>
    </row>
    <row r="27" spans="2:12" x14ac:dyDescent="0.25">
      <c r="B27" s="122" t="s">
        <v>640</v>
      </c>
      <c r="C27" s="76"/>
      <c r="D27" s="235"/>
      <c r="E27" s="303"/>
      <c r="F27" s="303"/>
      <c r="G27" s="47"/>
      <c r="H27" s="47"/>
      <c r="I27" s="47"/>
      <c r="J27" s="47"/>
      <c r="K27" s="47"/>
      <c r="L27" s="48"/>
    </row>
    <row r="28" spans="2:12" x14ac:dyDescent="0.25">
      <c r="B28" s="122" t="s">
        <v>641</v>
      </c>
      <c r="C28" s="76"/>
      <c r="D28" s="235"/>
      <c r="E28" s="303"/>
      <c r="F28" s="303"/>
      <c r="G28" s="47"/>
      <c r="H28" s="47"/>
      <c r="I28" s="47"/>
      <c r="J28" s="47"/>
      <c r="K28" s="47"/>
      <c r="L28" s="48"/>
    </row>
    <row r="29" spans="2:12" x14ac:dyDescent="0.25">
      <c r="B29" s="122" t="s">
        <v>642</v>
      </c>
      <c r="C29" s="76"/>
      <c r="D29" s="235"/>
      <c r="E29" s="303"/>
      <c r="F29" s="303"/>
      <c r="G29" s="47"/>
      <c r="H29" s="47"/>
      <c r="I29" s="47"/>
      <c r="J29" s="47"/>
      <c r="K29" s="47"/>
      <c r="L29" s="48"/>
    </row>
    <row r="30" spans="2:12" x14ac:dyDescent="0.25">
      <c r="B30" s="122" t="s">
        <v>643</v>
      </c>
      <c r="C30" s="76"/>
      <c r="D30" s="235"/>
      <c r="E30" s="303"/>
      <c r="F30" s="303"/>
      <c r="G30" s="47"/>
      <c r="H30" s="47"/>
      <c r="I30" s="47"/>
      <c r="J30" s="47"/>
      <c r="K30" s="47"/>
      <c r="L30" s="48"/>
    </row>
    <row r="31" spans="2:12" x14ac:dyDescent="0.25">
      <c r="B31" s="122" t="s">
        <v>644</v>
      </c>
      <c r="C31" s="76"/>
      <c r="D31" s="235"/>
      <c r="E31" s="303"/>
      <c r="F31" s="303"/>
      <c r="G31" s="47"/>
      <c r="H31" s="47"/>
      <c r="I31" s="47"/>
      <c r="J31" s="47"/>
      <c r="K31" s="47"/>
      <c r="L31" s="48"/>
    </row>
    <row r="32" spans="2:12" x14ac:dyDescent="0.25">
      <c r="B32" s="122" t="s">
        <v>645</v>
      </c>
      <c r="C32" s="76"/>
      <c r="D32" s="235"/>
      <c r="E32" s="303"/>
      <c r="F32" s="303"/>
      <c r="G32" s="47"/>
      <c r="H32" s="47"/>
      <c r="I32" s="47"/>
      <c r="J32" s="47"/>
      <c r="K32" s="47"/>
      <c r="L32" s="48"/>
    </row>
    <row r="33" spans="2:12" x14ac:dyDescent="0.25">
      <c r="B33" s="122" t="s">
        <v>646</v>
      </c>
      <c r="C33" s="76"/>
      <c r="D33" s="235"/>
      <c r="E33" s="303"/>
      <c r="F33" s="303"/>
      <c r="G33" s="47"/>
      <c r="H33" s="47"/>
      <c r="I33" s="47"/>
      <c r="J33" s="47"/>
      <c r="K33" s="47"/>
      <c r="L33" s="48"/>
    </row>
    <row r="34" spans="2:12" x14ac:dyDescent="0.25">
      <c r="B34" s="122" t="s">
        <v>647</v>
      </c>
      <c r="C34" s="76"/>
      <c r="D34" s="235"/>
      <c r="E34" s="303"/>
      <c r="F34" s="303"/>
      <c r="G34" s="47"/>
      <c r="H34" s="47"/>
      <c r="I34" s="47"/>
      <c r="J34" s="47"/>
      <c r="K34" s="47"/>
      <c r="L34" s="48"/>
    </row>
    <row r="35" spans="2:12" x14ac:dyDescent="0.25">
      <c r="B35" s="122" t="s">
        <v>648</v>
      </c>
      <c r="C35" s="76"/>
      <c r="D35" s="235"/>
      <c r="E35" s="303"/>
      <c r="F35" s="303"/>
      <c r="G35" s="47"/>
      <c r="H35" s="47"/>
      <c r="I35" s="47"/>
      <c r="J35" s="47"/>
      <c r="K35" s="47"/>
      <c r="L35" s="48"/>
    </row>
    <row r="36" spans="2:12" ht="13.5" thickBot="1" x14ac:dyDescent="0.3">
      <c r="B36" s="123" t="s">
        <v>649</v>
      </c>
      <c r="C36" s="50"/>
      <c r="D36" s="235"/>
      <c r="E36" s="303"/>
      <c r="F36" s="303"/>
      <c r="G36" s="51"/>
      <c r="H36" s="51"/>
      <c r="I36" s="47"/>
      <c r="J36" s="248"/>
      <c r="K36" s="51"/>
      <c r="L36" s="52"/>
    </row>
    <row r="37" spans="2:12" ht="25.5" x14ac:dyDescent="0.25">
      <c r="B37" s="119" t="s">
        <v>59</v>
      </c>
      <c r="C37" s="120" t="s">
        <v>2108</v>
      </c>
      <c r="D37" s="120" t="s">
        <v>2109</v>
      </c>
      <c r="E37" s="120" t="s">
        <v>2334</v>
      </c>
      <c r="F37" s="120" t="s">
        <v>2327</v>
      </c>
      <c r="G37" s="120" t="s">
        <v>2126</v>
      </c>
      <c r="H37" s="120" t="s">
        <v>164</v>
      </c>
      <c r="I37" s="120" t="s">
        <v>2121</v>
      </c>
      <c r="J37" s="120" t="s">
        <v>2120</v>
      </c>
      <c r="K37" s="120" t="s">
        <v>163</v>
      </c>
      <c r="L37" s="121" t="s">
        <v>166</v>
      </c>
    </row>
    <row r="38" spans="2:12" x14ac:dyDescent="0.25">
      <c r="B38" s="122" t="s">
        <v>650</v>
      </c>
      <c r="C38" s="76"/>
      <c r="D38" s="235"/>
      <c r="E38" s="303"/>
      <c r="F38" s="303"/>
      <c r="G38" s="47"/>
      <c r="H38" s="47"/>
      <c r="I38" s="47"/>
      <c r="J38" s="47"/>
      <c r="K38" s="47"/>
      <c r="L38" s="48"/>
    </row>
    <row r="39" spans="2:12" x14ac:dyDescent="0.25">
      <c r="B39" s="122" t="s">
        <v>651</v>
      </c>
      <c r="C39" s="76"/>
      <c r="D39" s="235"/>
      <c r="E39" s="303"/>
      <c r="F39" s="303"/>
      <c r="G39" s="47"/>
      <c r="H39" s="47"/>
      <c r="I39" s="47"/>
      <c r="J39" s="47"/>
      <c r="K39" s="47"/>
      <c r="L39" s="48"/>
    </row>
    <row r="40" spans="2:12" x14ac:dyDescent="0.25">
      <c r="B40" s="122" t="s">
        <v>652</v>
      </c>
      <c r="C40" s="76"/>
      <c r="D40" s="235"/>
      <c r="E40" s="303"/>
      <c r="F40" s="303"/>
      <c r="G40" s="47"/>
      <c r="H40" s="47"/>
      <c r="I40" s="47"/>
      <c r="J40" s="47"/>
      <c r="K40" s="47"/>
      <c r="L40" s="48"/>
    </row>
    <row r="41" spans="2:12" x14ac:dyDescent="0.25">
      <c r="B41" s="122" t="s">
        <v>653</v>
      </c>
      <c r="C41" s="76"/>
      <c r="D41" s="235"/>
      <c r="E41" s="303"/>
      <c r="F41" s="303"/>
      <c r="G41" s="47"/>
      <c r="H41" s="47"/>
      <c r="I41" s="47"/>
      <c r="J41" s="47"/>
      <c r="K41" s="47"/>
      <c r="L41" s="48"/>
    </row>
    <row r="42" spans="2:12" ht="13.5" thickBot="1" x14ac:dyDescent="0.3">
      <c r="B42" s="123" t="s">
        <v>654</v>
      </c>
      <c r="C42" s="50"/>
      <c r="D42" s="235"/>
      <c r="E42" s="303"/>
      <c r="F42" s="303"/>
      <c r="G42" s="51"/>
      <c r="H42" s="51"/>
      <c r="I42" s="47"/>
      <c r="J42" s="248"/>
      <c r="K42" s="51"/>
      <c r="L42" s="52"/>
    </row>
    <row r="43" spans="2:12" ht="25.5" x14ac:dyDescent="0.25">
      <c r="B43" s="119" t="s">
        <v>60</v>
      </c>
      <c r="C43" s="120" t="s">
        <v>2108</v>
      </c>
      <c r="D43" s="120" t="s">
        <v>2109</v>
      </c>
      <c r="E43" s="120" t="s">
        <v>2334</v>
      </c>
      <c r="F43" s="120" t="s">
        <v>2327</v>
      </c>
      <c r="G43" s="120" t="s">
        <v>2126</v>
      </c>
      <c r="H43" s="120" t="s">
        <v>164</v>
      </c>
      <c r="I43" s="120" t="s">
        <v>2121</v>
      </c>
      <c r="J43" s="120" t="s">
        <v>2120</v>
      </c>
      <c r="K43" s="120" t="s">
        <v>163</v>
      </c>
      <c r="L43" s="121" t="s">
        <v>166</v>
      </c>
    </row>
    <row r="44" spans="2:12" x14ac:dyDescent="0.25">
      <c r="B44" s="122" t="s">
        <v>655</v>
      </c>
      <c r="C44" s="76"/>
      <c r="D44" s="235"/>
      <c r="E44" s="303"/>
      <c r="F44" s="303"/>
      <c r="G44" s="47"/>
      <c r="H44" s="47"/>
      <c r="I44" s="47"/>
      <c r="J44" s="47"/>
      <c r="K44" s="47"/>
      <c r="L44" s="48"/>
    </row>
    <row r="45" spans="2:12" x14ac:dyDescent="0.25">
      <c r="B45" s="122" t="s">
        <v>656</v>
      </c>
      <c r="C45" s="76"/>
      <c r="D45" s="235"/>
      <c r="E45" s="303"/>
      <c r="F45" s="303"/>
      <c r="G45" s="47"/>
      <c r="H45" s="47"/>
      <c r="I45" s="47"/>
      <c r="J45" s="47"/>
      <c r="K45" s="47"/>
      <c r="L45" s="48"/>
    </row>
    <row r="46" spans="2:12" ht="13.5" thickBot="1" x14ac:dyDescent="0.3">
      <c r="B46" s="123" t="s">
        <v>657</v>
      </c>
      <c r="C46" s="50"/>
      <c r="D46" s="235"/>
      <c r="E46" s="303"/>
      <c r="F46" s="303"/>
      <c r="G46" s="51"/>
      <c r="H46" s="51"/>
      <c r="I46" s="47"/>
      <c r="J46" s="248"/>
      <c r="K46" s="51"/>
      <c r="L46" s="52"/>
    </row>
    <row r="47" spans="2:12" ht="25.5" x14ac:dyDescent="0.25">
      <c r="B47" s="119" t="s">
        <v>61</v>
      </c>
      <c r="C47" s="120" t="s">
        <v>2108</v>
      </c>
      <c r="D47" s="120" t="s">
        <v>2109</v>
      </c>
      <c r="E47" s="120" t="s">
        <v>2334</v>
      </c>
      <c r="F47" s="120" t="s">
        <v>2327</v>
      </c>
      <c r="G47" s="120" t="s">
        <v>2126</v>
      </c>
      <c r="H47" s="120" t="s">
        <v>164</v>
      </c>
      <c r="I47" s="120" t="s">
        <v>2121</v>
      </c>
      <c r="J47" s="120" t="s">
        <v>2120</v>
      </c>
      <c r="K47" s="120" t="s">
        <v>163</v>
      </c>
      <c r="L47" s="121" t="s">
        <v>166</v>
      </c>
    </row>
    <row r="48" spans="2:12" x14ac:dyDescent="0.25">
      <c r="B48" s="122" t="s">
        <v>658</v>
      </c>
      <c r="C48" s="76"/>
      <c r="D48" s="235"/>
      <c r="E48" s="303"/>
      <c r="F48" s="303"/>
      <c r="G48" s="47"/>
      <c r="H48" s="47"/>
      <c r="I48" s="47"/>
      <c r="J48" s="47"/>
      <c r="K48" s="47"/>
      <c r="L48" s="48"/>
    </row>
    <row r="49" spans="2:12" x14ac:dyDescent="0.25">
      <c r="B49" s="122" t="s">
        <v>659</v>
      </c>
      <c r="C49" s="76"/>
      <c r="D49" s="235"/>
      <c r="E49" s="303"/>
      <c r="F49" s="303"/>
      <c r="G49" s="47"/>
      <c r="H49" s="47"/>
      <c r="I49" s="47"/>
      <c r="J49" s="47"/>
      <c r="K49" s="47"/>
      <c r="L49" s="48"/>
    </row>
    <row r="50" spans="2:12" ht="13.5" thickBot="1" x14ac:dyDescent="0.3">
      <c r="B50" s="123" t="s">
        <v>660</v>
      </c>
      <c r="C50" s="50"/>
      <c r="D50" s="235"/>
      <c r="E50" s="303"/>
      <c r="F50" s="303"/>
      <c r="G50" s="51"/>
      <c r="H50" s="51"/>
      <c r="I50" s="47"/>
      <c r="J50" s="248"/>
      <c r="K50" s="51"/>
      <c r="L50" s="52"/>
    </row>
    <row r="51" spans="2:12" ht="25.5" x14ac:dyDescent="0.25">
      <c r="B51" s="119" t="s">
        <v>62</v>
      </c>
      <c r="C51" s="120" t="s">
        <v>2108</v>
      </c>
      <c r="D51" s="120" t="s">
        <v>2109</v>
      </c>
      <c r="E51" s="120" t="s">
        <v>2334</v>
      </c>
      <c r="F51" s="120" t="s">
        <v>2327</v>
      </c>
      <c r="G51" s="120" t="s">
        <v>2126</v>
      </c>
      <c r="H51" s="120" t="s">
        <v>164</v>
      </c>
      <c r="I51" s="120" t="s">
        <v>2121</v>
      </c>
      <c r="J51" s="120" t="s">
        <v>2120</v>
      </c>
      <c r="K51" s="120" t="s">
        <v>163</v>
      </c>
      <c r="L51" s="121" t="s">
        <v>166</v>
      </c>
    </row>
    <row r="52" spans="2:12" x14ac:dyDescent="0.25">
      <c r="B52" s="122" t="s">
        <v>661</v>
      </c>
      <c r="C52" s="76"/>
      <c r="D52" s="235"/>
      <c r="E52" s="303"/>
      <c r="F52" s="303"/>
      <c r="G52" s="47"/>
      <c r="H52" s="47"/>
      <c r="I52" s="47"/>
      <c r="J52" s="47"/>
      <c r="K52" s="47"/>
      <c r="L52" s="48"/>
    </row>
    <row r="53" spans="2:12" x14ac:dyDescent="0.25">
      <c r="B53" s="122" t="s">
        <v>662</v>
      </c>
      <c r="C53" s="76"/>
      <c r="D53" s="235"/>
      <c r="E53" s="303"/>
      <c r="F53" s="303"/>
      <c r="G53" s="47"/>
      <c r="H53" s="47"/>
      <c r="I53" s="47"/>
      <c r="J53" s="47"/>
      <c r="K53" s="47"/>
      <c r="L53" s="48"/>
    </row>
    <row r="54" spans="2:12" x14ac:dyDescent="0.25">
      <c r="B54" s="122" t="s">
        <v>663</v>
      </c>
      <c r="C54" s="76"/>
      <c r="D54" s="235"/>
      <c r="E54" s="303"/>
      <c r="F54" s="303"/>
      <c r="G54" s="47"/>
      <c r="H54" s="47"/>
      <c r="I54" s="47"/>
      <c r="J54" s="47"/>
      <c r="K54" s="47"/>
      <c r="L54" s="48"/>
    </row>
    <row r="55" spans="2:12" ht="13.5" thickBot="1" x14ac:dyDescent="0.3">
      <c r="B55" s="123" t="s">
        <v>664</v>
      </c>
      <c r="C55" s="50"/>
      <c r="D55" s="235"/>
      <c r="E55" s="303"/>
      <c r="F55" s="303"/>
      <c r="G55" s="51"/>
      <c r="H55" s="51"/>
      <c r="I55" s="47"/>
      <c r="J55" s="248"/>
      <c r="K55" s="51"/>
      <c r="L55" s="52"/>
    </row>
    <row r="56" spans="2:12" ht="25.5" x14ac:dyDescent="0.25">
      <c r="B56" s="119" t="s">
        <v>63</v>
      </c>
      <c r="C56" s="120" t="s">
        <v>2108</v>
      </c>
      <c r="D56" s="120" t="s">
        <v>2109</v>
      </c>
      <c r="E56" s="120" t="s">
        <v>2334</v>
      </c>
      <c r="F56" s="120" t="s">
        <v>2327</v>
      </c>
      <c r="G56" s="120" t="s">
        <v>2126</v>
      </c>
      <c r="H56" s="120" t="s">
        <v>164</v>
      </c>
      <c r="I56" s="120" t="s">
        <v>2121</v>
      </c>
      <c r="J56" s="120" t="s">
        <v>2120</v>
      </c>
      <c r="K56" s="120" t="s">
        <v>163</v>
      </c>
      <c r="L56" s="121" t="s">
        <v>166</v>
      </c>
    </row>
    <row r="57" spans="2:12" x14ac:dyDescent="0.25">
      <c r="B57" s="122" t="s">
        <v>665</v>
      </c>
      <c r="C57" s="76"/>
      <c r="D57" s="235"/>
      <c r="E57" s="303"/>
      <c r="F57" s="303"/>
      <c r="G57" s="47"/>
      <c r="H57" s="47"/>
      <c r="I57" s="47"/>
      <c r="J57" s="47"/>
      <c r="K57" s="47"/>
      <c r="L57" s="48"/>
    </row>
    <row r="58" spans="2:12" x14ac:dyDescent="0.25">
      <c r="B58" s="122" t="s">
        <v>666</v>
      </c>
      <c r="C58" s="76"/>
      <c r="D58" s="235"/>
      <c r="E58" s="303"/>
      <c r="F58" s="303"/>
      <c r="G58" s="47"/>
      <c r="H58" s="47"/>
      <c r="I58" s="47"/>
      <c r="J58" s="47"/>
      <c r="K58" s="47"/>
      <c r="L58" s="48"/>
    </row>
    <row r="59" spans="2:12" x14ac:dyDescent="0.25">
      <c r="B59" s="122" t="s">
        <v>667</v>
      </c>
      <c r="C59" s="76"/>
      <c r="D59" s="235"/>
      <c r="E59" s="303"/>
      <c r="F59" s="303"/>
      <c r="G59" s="47"/>
      <c r="H59" s="47"/>
      <c r="I59" s="47"/>
      <c r="J59" s="47"/>
      <c r="K59" s="47"/>
      <c r="L59" s="48"/>
    </row>
    <row r="60" spans="2:12" x14ac:dyDescent="0.25">
      <c r="B60" s="122" t="s">
        <v>668</v>
      </c>
      <c r="C60" s="76"/>
      <c r="D60" s="235"/>
      <c r="E60" s="303"/>
      <c r="F60" s="303"/>
      <c r="G60" s="47"/>
      <c r="H60" s="47"/>
      <c r="I60" s="47"/>
      <c r="J60" s="47"/>
      <c r="K60" s="47"/>
      <c r="L60" s="48"/>
    </row>
    <row r="61" spans="2:12" x14ac:dyDescent="0.25">
      <c r="B61" s="122" t="s">
        <v>669</v>
      </c>
      <c r="C61" s="76"/>
      <c r="D61" s="235"/>
      <c r="E61" s="303"/>
      <c r="F61" s="303"/>
      <c r="G61" s="47"/>
      <c r="H61" s="47"/>
      <c r="I61" s="47"/>
      <c r="J61" s="47"/>
      <c r="K61" s="47"/>
      <c r="L61" s="48"/>
    </row>
    <row r="62" spans="2:12" x14ac:dyDescent="0.25">
      <c r="B62" s="122" t="s">
        <v>670</v>
      </c>
      <c r="C62" s="76"/>
      <c r="D62" s="235"/>
      <c r="E62" s="303"/>
      <c r="F62" s="303"/>
      <c r="G62" s="47"/>
      <c r="H62" s="47"/>
      <c r="I62" s="47"/>
      <c r="J62" s="47"/>
      <c r="K62" s="47"/>
      <c r="L62" s="48"/>
    </row>
    <row r="63" spans="2:12" x14ac:dyDescent="0.25">
      <c r="B63" s="122" t="s">
        <v>671</v>
      </c>
      <c r="C63" s="76"/>
      <c r="D63" s="235"/>
      <c r="E63" s="303"/>
      <c r="F63" s="303"/>
      <c r="G63" s="47"/>
      <c r="H63" s="47"/>
      <c r="I63" s="47"/>
      <c r="J63" s="47"/>
      <c r="K63" s="47"/>
      <c r="L63" s="48"/>
    </row>
    <row r="64" spans="2:12" x14ac:dyDescent="0.25">
      <c r="B64" s="122" t="s">
        <v>672</v>
      </c>
      <c r="C64" s="76"/>
      <c r="D64" s="235"/>
      <c r="E64" s="303"/>
      <c r="F64" s="303"/>
      <c r="G64" s="47"/>
      <c r="H64" s="47"/>
      <c r="I64" s="47"/>
      <c r="J64" s="47"/>
      <c r="K64" s="47"/>
      <c r="L64" s="48"/>
    </row>
    <row r="65" spans="2:12" x14ac:dyDescent="0.25">
      <c r="B65" s="122" t="s">
        <v>673</v>
      </c>
      <c r="C65" s="76"/>
      <c r="D65" s="235"/>
      <c r="E65" s="303"/>
      <c r="F65" s="303"/>
      <c r="G65" s="47"/>
      <c r="H65" s="47"/>
      <c r="I65" s="47"/>
      <c r="J65" s="47"/>
      <c r="K65" s="47"/>
      <c r="L65" s="48"/>
    </row>
    <row r="66" spans="2:12" ht="13.5" thickBot="1" x14ac:dyDescent="0.3">
      <c r="B66" s="123" t="s">
        <v>674</v>
      </c>
      <c r="C66" s="50"/>
      <c r="D66" s="235"/>
      <c r="E66" s="303"/>
      <c r="F66" s="303"/>
      <c r="G66" s="51"/>
      <c r="H66" s="51"/>
      <c r="I66" s="47"/>
      <c r="J66" s="248"/>
      <c r="K66" s="51"/>
      <c r="L66" s="52"/>
    </row>
    <row r="67" spans="2:12" ht="25.5" x14ac:dyDescent="0.25">
      <c r="B67" s="119" t="s">
        <v>64</v>
      </c>
      <c r="C67" s="120" t="s">
        <v>2108</v>
      </c>
      <c r="D67" s="120" t="s">
        <v>2109</v>
      </c>
      <c r="E67" s="120" t="s">
        <v>2334</v>
      </c>
      <c r="F67" s="120" t="s">
        <v>2327</v>
      </c>
      <c r="G67" s="120" t="s">
        <v>2126</v>
      </c>
      <c r="H67" s="120" t="s">
        <v>164</v>
      </c>
      <c r="I67" s="120" t="s">
        <v>2121</v>
      </c>
      <c r="J67" s="120" t="s">
        <v>2120</v>
      </c>
      <c r="K67" s="120" t="s">
        <v>163</v>
      </c>
      <c r="L67" s="121" t="s">
        <v>166</v>
      </c>
    </row>
    <row r="68" spans="2:12" x14ac:dyDescent="0.25">
      <c r="B68" s="122" t="s">
        <v>675</v>
      </c>
      <c r="C68" s="76"/>
      <c r="D68" s="235"/>
      <c r="E68" s="303"/>
      <c r="F68" s="303"/>
      <c r="G68" s="47"/>
      <c r="H68" s="47"/>
      <c r="I68" s="47"/>
      <c r="J68" s="47"/>
      <c r="K68" s="47"/>
      <c r="L68" s="48"/>
    </row>
    <row r="69" spans="2:12" x14ac:dyDescent="0.25">
      <c r="B69" s="122" t="s">
        <v>676</v>
      </c>
      <c r="C69" s="76"/>
      <c r="D69" s="235"/>
      <c r="E69" s="303"/>
      <c r="F69" s="303"/>
      <c r="G69" s="47"/>
      <c r="H69" s="47"/>
      <c r="I69" s="47"/>
      <c r="J69" s="47"/>
      <c r="K69" s="47"/>
      <c r="L69" s="48"/>
    </row>
    <row r="70" spans="2:12" x14ac:dyDescent="0.25">
      <c r="B70" s="122" t="s">
        <v>677</v>
      </c>
      <c r="C70" s="76"/>
      <c r="D70" s="235"/>
      <c r="E70" s="303"/>
      <c r="F70" s="303"/>
      <c r="G70" s="47"/>
      <c r="H70" s="47"/>
      <c r="I70" s="47"/>
      <c r="J70" s="47"/>
      <c r="K70" s="47"/>
      <c r="L70" s="48"/>
    </row>
    <row r="71" spans="2:12" x14ac:dyDescent="0.25">
      <c r="B71" s="122" t="s">
        <v>678</v>
      </c>
      <c r="C71" s="76"/>
      <c r="D71" s="235"/>
      <c r="E71" s="303"/>
      <c r="F71" s="303"/>
      <c r="G71" s="47"/>
      <c r="H71" s="47"/>
      <c r="I71" s="47"/>
      <c r="J71" s="47"/>
      <c r="K71" s="47"/>
      <c r="L71" s="48"/>
    </row>
    <row r="72" spans="2:12" x14ac:dyDescent="0.25">
      <c r="B72" s="122" t="s">
        <v>679</v>
      </c>
      <c r="C72" s="76"/>
      <c r="D72" s="235"/>
      <c r="E72" s="303"/>
      <c r="F72" s="303"/>
      <c r="G72" s="47"/>
      <c r="H72" s="47"/>
      <c r="I72" s="47"/>
      <c r="J72" s="47"/>
      <c r="K72" s="47"/>
      <c r="L72" s="48"/>
    </row>
    <row r="73" spans="2:12" x14ac:dyDescent="0.25">
      <c r="B73" s="122" t="s">
        <v>680</v>
      </c>
      <c r="C73" s="76"/>
      <c r="D73" s="235"/>
      <c r="E73" s="303"/>
      <c r="F73" s="303"/>
      <c r="G73" s="47"/>
      <c r="H73" s="47"/>
      <c r="I73" s="47"/>
      <c r="J73" s="47"/>
      <c r="K73" s="47"/>
      <c r="L73" s="48"/>
    </row>
    <row r="74" spans="2:12" x14ac:dyDescent="0.25">
      <c r="B74" s="122" t="s">
        <v>681</v>
      </c>
      <c r="C74" s="76"/>
      <c r="D74" s="235"/>
      <c r="E74" s="303"/>
      <c r="F74" s="303"/>
      <c r="G74" s="47"/>
      <c r="H74" s="47"/>
      <c r="I74" s="47"/>
      <c r="J74" s="47"/>
      <c r="K74" s="47"/>
      <c r="L74" s="48"/>
    </row>
    <row r="75" spans="2:12" x14ac:dyDescent="0.25">
      <c r="B75" s="122" t="s">
        <v>682</v>
      </c>
      <c r="C75" s="76"/>
      <c r="D75" s="235"/>
      <c r="E75" s="303"/>
      <c r="F75" s="303"/>
      <c r="G75" s="47"/>
      <c r="H75" s="47"/>
      <c r="I75" s="47"/>
      <c r="J75" s="47"/>
      <c r="K75" s="47"/>
      <c r="L75" s="48"/>
    </row>
    <row r="76" spans="2:12" ht="13.5" thickBot="1" x14ac:dyDescent="0.3">
      <c r="B76" s="123" t="s">
        <v>683</v>
      </c>
      <c r="C76" s="50"/>
      <c r="D76" s="235"/>
      <c r="E76" s="303"/>
      <c r="F76" s="303"/>
      <c r="G76" s="51"/>
      <c r="H76" s="51"/>
      <c r="I76" s="47"/>
      <c r="J76" s="248"/>
      <c r="K76" s="51"/>
      <c r="L76" s="52"/>
    </row>
    <row r="77" spans="2:12" ht="30.95" customHeight="1" thickBot="1" x14ac:dyDescent="0.3">
      <c r="B77" s="162" t="s">
        <v>1036</v>
      </c>
      <c r="C77" s="424"/>
      <c r="D77" s="424"/>
      <c r="E77" s="424"/>
      <c r="F77" s="424"/>
      <c r="G77" s="424"/>
      <c r="H77" s="424"/>
      <c r="I77" s="424"/>
      <c r="J77" s="424"/>
      <c r="K77" s="424"/>
      <c r="L77" s="425"/>
    </row>
    <row r="78" spans="2:12" x14ac:dyDescent="0.2">
      <c r="B78" s="521"/>
      <c r="C78" s="522"/>
      <c r="D78" s="522"/>
      <c r="E78" s="522"/>
      <c r="F78" s="522"/>
      <c r="G78" s="522"/>
      <c r="H78" s="522"/>
      <c r="I78" s="522"/>
      <c r="J78" s="522"/>
      <c r="K78" s="522"/>
      <c r="L78" s="523"/>
    </row>
    <row r="79" spans="2:12" ht="13.5" thickBot="1" x14ac:dyDescent="0.25">
      <c r="B79" s="512" t="s">
        <v>1035</v>
      </c>
      <c r="C79" s="513"/>
      <c r="D79" s="513"/>
      <c r="E79" s="513"/>
      <c r="F79" s="513"/>
      <c r="G79" s="513"/>
      <c r="H79" s="513"/>
      <c r="I79" s="513"/>
      <c r="J79" s="513"/>
      <c r="K79" s="513"/>
      <c r="L79" s="514"/>
    </row>
  </sheetData>
  <mergeCells count="6">
    <mergeCell ref="B3:L3"/>
    <mergeCell ref="C77:L77"/>
    <mergeCell ref="B78:L78"/>
    <mergeCell ref="B79:L79"/>
    <mergeCell ref="B4:L4"/>
    <mergeCell ref="B5:L5"/>
  </mergeCells>
  <dataValidations count="5">
    <dataValidation type="list" allowBlank="1" showInputMessage="1" showErrorMessage="1" sqref="H7:H12 H14:H19 H21:H24 H26:H36 H38:H42 H68:H76 H52:H55 H57:H66 H44:H46 H48:H50">
      <formula1>YesNo</formula1>
    </dataValidation>
    <dataValidation type="list" allowBlank="1" showInputMessage="1" showErrorMessage="1" sqref="C38:C42 C57:C66 C7:C12 C14:C19 C21:C24 C52:C55 C44:C46 C48:C50 C26:C36 C68:C76">
      <formula1>Capability</formula1>
    </dataValidation>
    <dataValidation type="list" allowBlank="1" showInputMessage="1" showErrorMessage="1" sqref="D57:D66 D7:D12 D14:D19 D21:D24 D26:D36 D38:D42 D44:D46 D48:D50 D52:D55 D68:D76">
      <formula1>ServCap</formula1>
    </dataValidation>
    <dataValidation type="list" allowBlank="1" showInputMessage="1" showErrorMessage="1" sqref="I7:I12 I14:I19 I21:I24 I26:I36 I38:I42 I44:I46 I48:I50 I52:I55 I57:I66 I68:I76">
      <formula1>PrimCritMin</formula1>
    </dataValidation>
    <dataValidation type="list" allowBlank="1" showInputMessage="1" showErrorMessage="1" sqref="E7:F12 E14:F19 E21:F24 E26:F36 E38:F42 E44:F46 E48:F50 E52:F55 E57:F66 E68:F76">
      <formula1>AFCap</formula1>
    </dataValidation>
  </dataValidations>
  <pageMargins left="0.7" right="0.7" top="0.75" bottom="0.75" header="0.3" footer="0.3"/>
  <pageSetup scale="39" orientation="landscape" r:id="rId1"/>
  <headerFooter>
    <oddFooter>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99"/>
  <sheetViews>
    <sheetView showGridLines="0" showRowColHeaders="0" view="pageBreakPreview" zoomScale="60" zoomScaleNormal="85" workbookViewId="0"/>
  </sheetViews>
  <sheetFormatPr defaultRowHeight="12.75" x14ac:dyDescent="0.25"/>
  <cols>
    <col min="1" max="1" width="9.140625" style="39"/>
    <col min="2" max="2" width="77.85546875" style="39" customWidth="1"/>
    <col min="3" max="4" width="20.140625" style="86" customWidth="1"/>
    <col min="5" max="6" width="18.7109375" style="86" customWidth="1"/>
    <col min="7" max="7" width="60.7109375" style="44" customWidth="1"/>
    <col min="8" max="8" width="9.140625" style="44"/>
    <col min="9" max="11" width="15.140625" style="44" customWidth="1"/>
    <col min="12" max="12" width="35.5703125" style="44" customWidth="1"/>
    <col min="13" max="16384" width="9.140625" style="39"/>
  </cols>
  <sheetData>
    <row r="1" spans="2:12" ht="13.5" thickBot="1" x14ac:dyDescent="0.3"/>
    <row r="2" spans="2:12" ht="13.5" thickBot="1" x14ac:dyDescent="0.3">
      <c r="B2" s="40"/>
      <c r="C2" s="116"/>
      <c r="D2" s="234"/>
      <c r="E2" s="297"/>
      <c r="F2" s="164"/>
      <c r="G2" s="117"/>
      <c r="H2" s="117"/>
      <c r="I2" s="117"/>
      <c r="J2" s="117"/>
      <c r="K2" s="117"/>
      <c r="L2" s="118"/>
    </row>
    <row r="3" spans="2:12" ht="45" customHeight="1" thickBot="1" x14ac:dyDescent="0.3">
      <c r="B3" s="524" t="s">
        <v>1046</v>
      </c>
      <c r="C3" s="525"/>
      <c r="D3" s="525"/>
      <c r="E3" s="525"/>
      <c r="F3" s="525"/>
      <c r="G3" s="525"/>
      <c r="H3" s="525"/>
      <c r="I3" s="525"/>
      <c r="J3" s="525"/>
      <c r="K3" s="525"/>
      <c r="L3" s="526"/>
    </row>
    <row r="4" spans="2:12" ht="50.1" customHeight="1" x14ac:dyDescent="0.25">
      <c r="B4" s="518" t="s">
        <v>2129</v>
      </c>
      <c r="C4" s="519"/>
      <c r="D4" s="519"/>
      <c r="E4" s="519"/>
      <c r="F4" s="519"/>
      <c r="G4" s="519"/>
      <c r="H4" s="519"/>
      <c r="I4" s="519"/>
      <c r="J4" s="519"/>
      <c r="K4" s="519"/>
      <c r="L4" s="520"/>
    </row>
    <row r="5" spans="2:12" ht="15.95" customHeight="1" thickBot="1" x14ac:dyDescent="0.3">
      <c r="B5" s="527" t="s">
        <v>1037</v>
      </c>
      <c r="C5" s="528"/>
      <c r="D5" s="528"/>
      <c r="E5" s="528"/>
      <c r="F5" s="528"/>
      <c r="G5" s="528"/>
      <c r="H5" s="528"/>
      <c r="I5" s="528"/>
      <c r="J5" s="528"/>
      <c r="K5" s="528"/>
      <c r="L5" s="529"/>
    </row>
    <row r="6" spans="2:12" ht="25.5" x14ac:dyDescent="0.25">
      <c r="B6" s="119" t="s">
        <v>65</v>
      </c>
      <c r="C6" s="120" t="s">
        <v>2108</v>
      </c>
      <c r="D6" s="120" t="s">
        <v>2109</v>
      </c>
      <c r="E6" s="120" t="s">
        <v>2334</v>
      </c>
      <c r="F6" s="120" t="s">
        <v>2327</v>
      </c>
      <c r="G6" s="120" t="s">
        <v>2126</v>
      </c>
      <c r="H6" s="120" t="s">
        <v>164</v>
      </c>
      <c r="I6" s="120" t="s">
        <v>2121</v>
      </c>
      <c r="J6" s="120" t="s">
        <v>2120</v>
      </c>
      <c r="K6" s="120" t="s">
        <v>163</v>
      </c>
      <c r="L6" s="121" t="s">
        <v>166</v>
      </c>
    </row>
    <row r="7" spans="2:12" x14ac:dyDescent="0.25">
      <c r="B7" s="122" t="s">
        <v>684</v>
      </c>
      <c r="C7" s="76"/>
      <c r="D7" s="235"/>
      <c r="E7" s="303"/>
      <c r="F7" s="303"/>
      <c r="G7" s="47"/>
      <c r="H7" s="47"/>
      <c r="I7" s="47"/>
      <c r="J7" s="47"/>
      <c r="K7" s="47"/>
      <c r="L7" s="48"/>
    </row>
    <row r="8" spans="2:12" x14ac:dyDescent="0.25">
      <c r="B8" s="122" t="s">
        <v>685</v>
      </c>
      <c r="C8" s="76"/>
      <c r="D8" s="235"/>
      <c r="E8" s="303"/>
      <c r="F8" s="303"/>
      <c r="G8" s="47"/>
      <c r="H8" s="47"/>
      <c r="I8" s="47"/>
      <c r="J8" s="47"/>
      <c r="K8" s="47"/>
      <c r="L8" s="48"/>
    </row>
    <row r="9" spans="2:12" x14ac:dyDescent="0.25">
      <c r="B9" s="122" t="s">
        <v>686</v>
      </c>
      <c r="C9" s="76"/>
      <c r="D9" s="235"/>
      <c r="E9" s="303"/>
      <c r="F9" s="303"/>
      <c r="G9" s="47"/>
      <c r="H9" s="47"/>
      <c r="I9" s="47"/>
      <c r="J9" s="47"/>
      <c r="K9" s="47"/>
      <c r="L9" s="48"/>
    </row>
    <row r="10" spans="2:12" x14ac:dyDescent="0.25">
      <c r="B10" s="122" t="s">
        <v>687</v>
      </c>
      <c r="C10" s="76"/>
      <c r="D10" s="235"/>
      <c r="E10" s="303"/>
      <c r="F10" s="303"/>
      <c r="G10" s="47"/>
      <c r="H10" s="47"/>
      <c r="I10" s="47"/>
      <c r="J10" s="47"/>
      <c r="K10" s="47"/>
      <c r="L10" s="48"/>
    </row>
    <row r="11" spans="2:12" x14ac:dyDescent="0.25">
      <c r="B11" s="122" t="s">
        <v>688</v>
      </c>
      <c r="C11" s="76"/>
      <c r="D11" s="235"/>
      <c r="E11" s="303"/>
      <c r="F11" s="303"/>
      <c r="G11" s="47"/>
      <c r="H11" s="47"/>
      <c r="I11" s="47"/>
      <c r="J11" s="47"/>
      <c r="K11" s="47"/>
      <c r="L11" s="48"/>
    </row>
    <row r="12" spans="2:12" x14ac:dyDescent="0.25">
      <c r="B12" s="122" t="s">
        <v>689</v>
      </c>
      <c r="C12" s="76"/>
      <c r="D12" s="235"/>
      <c r="E12" s="303"/>
      <c r="F12" s="303"/>
      <c r="G12" s="47"/>
      <c r="H12" s="47"/>
      <c r="I12" s="47"/>
      <c r="J12" s="47"/>
      <c r="K12" s="47"/>
      <c r="L12" s="48"/>
    </row>
    <row r="13" spans="2:12" x14ac:dyDescent="0.25">
      <c r="B13" s="122" t="s">
        <v>690</v>
      </c>
      <c r="C13" s="76"/>
      <c r="D13" s="235"/>
      <c r="E13" s="303"/>
      <c r="F13" s="303"/>
      <c r="G13" s="47"/>
      <c r="H13" s="47"/>
      <c r="I13" s="47"/>
      <c r="J13" s="47"/>
      <c r="K13" s="47"/>
      <c r="L13" s="48"/>
    </row>
    <row r="14" spans="2:12" x14ac:dyDescent="0.25">
      <c r="B14" s="122" t="s">
        <v>691</v>
      </c>
      <c r="C14" s="76"/>
      <c r="D14" s="235"/>
      <c r="E14" s="303"/>
      <c r="F14" s="303"/>
      <c r="G14" s="47"/>
      <c r="H14" s="47"/>
      <c r="I14" s="47"/>
      <c r="J14" s="47"/>
      <c r="K14" s="47"/>
      <c r="L14" s="48"/>
    </row>
    <row r="15" spans="2:12" x14ac:dyDescent="0.25">
      <c r="B15" s="122" t="s">
        <v>692</v>
      </c>
      <c r="C15" s="76"/>
      <c r="D15" s="235"/>
      <c r="E15" s="303"/>
      <c r="F15" s="303"/>
      <c r="G15" s="47"/>
      <c r="H15" s="47"/>
      <c r="I15" s="47"/>
      <c r="J15" s="47"/>
      <c r="K15" s="47"/>
      <c r="L15" s="48"/>
    </row>
    <row r="16" spans="2:12" x14ac:dyDescent="0.25">
      <c r="B16" s="122" t="s">
        <v>693</v>
      </c>
      <c r="C16" s="76"/>
      <c r="D16" s="235"/>
      <c r="E16" s="303"/>
      <c r="F16" s="303"/>
      <c r="G16" s="47"/>
      <c r="H16" s="47"/>
      <c r="I16" s="47"/>
      <c r="J16" s="47"/>
      <c r="K16" s="47"/>
      <c r="L16" s="48"/>
    </row>
    <row r="17" spans="2:12" x14ac:dyDescent="0.25">
      <c r="B17" s="122" t="s">
        <v>694</v>
      </c>
      <c r="C17" s="76"/>
      <c r="D17" s="235"/>
      <c r="E17" s="303"/>
      <c r="F17" s="303"/>
      <c r="G17" s="47"/>
      <c r="H17" s="47"/>
      <c r="I17" s="47"/>
      <c r="J17" s="47"/>
      <c r="K17" s="47"/>
      <c r="L17" s="48"/>
    </row>
    <row r="18" spans="2:12" x14ac:dyDescent="0.25">
      <c r="B18" s="122" t="s">
        <v>695</v>
      </c>
      <c r="C18" s="76"/>
      <c r="D18" s="235"/>
      <c r="E18" s="303"/>
      <c r="F18" s="303"/>
      <c r="G18" s="47"/>
      <c r="H18" s="47"/>
      <c r="I18" s="47"/>
      <c r="J18" s="47"/>
      <c r="K18" s="47"/>
      <c r="L18" s="48"/>
    </row>
    <row r="19" spans="2:12" x14ac:dyDescent="0.25">
      <c r="B19" s="122" t="s">
        <v>696</v>
      </c>
      <c r="C19" s="76"/>
      <c r="D19" s="235"/>
      <c r="E19" s="303"/>
      <c r="F19" s="303"/>
      <c r="G19" s="47"/>
      <c r="H19" s="47"/>
      <c r="I19" s="47"/>
      <c r="J19" s="47"/>
      <c r="K19" s="47"/>
      <c r="L19" s="48"/>
    </row>
    <row r="20" spans="2:12" x14ac:dyDescent="0.25">
      <c r="B20" s="122" t="s">
        <v>697</v>
      </c>
      <c r="C20" s="76"/>
      <c r="D20" s="235"/>
      <c r="E20" s="303"/>
      <c r="F20" s="303"/>
      <c r="G20" s="47"/>
      <c r="H20" s="47"/>
      <c r="I20" s="47"/>
      <c r="J20" s="47"/>
      <c r="K20" s="47"/>
      <c r="L20" s="48"/>
    </row>
    <row r="21" spans="2:12" x14ac:dyDescent="0.25">
      <c r="B21" s="122" t="s">
        <v>698</v>
      </c>
      <c r="C21" s="76"/>
      <c r="D21" s="235"/>
      <c r="E21" s="303"/>
      <c r="F21" s="303"/>
      <c r="G21" s="47"/>
      <c r="H21" s="47"/>
      <c r="I21" s="47"/>
      <c r="J21" s="47"/>
      <c r="K21" s="47"/>
      <c r="L21" s="48"/>
    </row>
    <row r="22" spans="2:12" ht="13.5" thickBot="1" x14ac:dyDescent="0.3">
      <c r="B22" s="123" t="s">
        <v>699</v>
      </c>
      <c r="C22" s="50"/>
      <c r="D22" s="235"/>
      <c r="E22" s="303"/>
      <c r="F22" s="303"/>
      <c r="G22" s="51"/>
      <c r="H22" s="51"/>
      <c r="I22" s="47"/>
      <c r="J22" s="248"/>
      <c r="K22" s="51"/>
      <c r="L22" s="52"/>
    </row>
    <row r="23" spans="2:12" ht="25.5" x14ac:dyDescent="0.25">
      <c r="B23" s="119" t="s">
        <v>66</v>
      </c>
      <c r="C23" s="120" t="s">
        <v>2108</v>
      </c>
      <c r="D23" s="120" t="s">
        <v>2109</v>
      </c>
      <c r="E23" s="120" t="s">
        <v>2334</v>
      </c>
      <c r="F23" s="120" t="s">
        <v>2327</v>
      </c>
      <c r="G23" s="120" t="s">
        <v>2126</v>
      </c>
      <c r="H23" s="120" t="s">
        <v>164</v>
      </c>
      <c r="I23" s="120" t="s">
        <v>2121</v>
      </c>
      <c r="J23" s="120" t="s">
        <v>2120</v>
      </c>
      <c r="K23" s="120" t="s">
        <v>163</v>
      </c>
      <c r="L23" s="121" t="s">
        <v>166</v>
      </c>
    </row>
    <row r="24" spans="2:12" x14ac:dyDescent="0.25">
      <c r="B24" s="122" t="s">
        <v>700</v>
      </c>
      <c r="C24" s="76"/>
      <c r="D24" s="235"/>
      <c r="E24" s="303"/>
      <c r="F24" s="303"/>
      <c r="G24" s="47"/>
      <c r="H24" s="47"/>
      <c r="I24" s="47"/>
      <c r="J24" s="47"/>
      <c r="K24" s="47"/>
      <c r="L24" s="48"/>
    </row>
    <row r="25" spans="2:12" x14ac:dyDescent="0.25">
      <c r="B25" s="122" t="s">
        <v>701</v>
      </c>
      <c r="C25" s="76"/>
      <c r="D25" s="235"/>
      <c r="E25" s="303"/>
      <c r="F25" s="303"/>
      <c r="G25" s="47"/>
      <c r="H25" s="47"/>
      <c r="I25" s="47"/>
      <c r="J25" s="47"/>
      <c r="K25" s="47"/>
      <c r="L25" s="48"/>
    </row>
    <row r="26" spans="2:12" x14ac:dyDescent="0.25">
      <c r="B26" s="122" t="s">
        <v>702</v>
      </c>
      <c r="C26" s="76"/>
      <c r="D26" s="235"/>
      <c r="E26" s="303"/>
      <c r="F26" s="303"/>
      <c r="G26" s="47"/>
      <c r="H26" s="47"/>
      <c r="I26" s="47"/>
      <c r="J26" s="47"/>
      <c r="K26" s="47"/>
      <c r="L26" s="48"/>
    </row>
    <row r="27" spans="2:12" ht="13.5" thickBot="1" x14ac:dyDescent="0.3">
      <c r="B27" s="123" t="s">
        <v>703</v>
      </c>
      <c r="C27" s="50"/>
      <c r="D27" s="235"/>
      <c r="E27" s="303"/>
      <c r="F27" s="303"/>
      <c r="G27" s="51"/>
      <c r="H27" s="51"/>
      <c r="I27" s="47"/>
      <c r="J27" s="248"/>
      <c r="K27" s="51"/>
      <c r="L27" s="52"/>
    </row>
    <row r="28" spans="2:12" ht="25.5" x14ac:dyDescent="0.25">
      <c r="B28" s="119" t="s">
        <v>67</v>
      </c>
      <c r="C28" s="120" t="s">
        <v>2108</v>
      </c>
      <c r="D28" s="120" t="s">
        <v>2109</v>
      </c>
      <c r="E28" s="120" t="s">
        <v>2334</v>
      </c>
      <c r="F28" s="120" t="s">
        <v>2327</v>
      </c>
      <c r="G28" s="120" t="s">
        <v>2126</v>
      </c>
      <c r="H28" s="120" t="s">
        <v>164</v>
      </c>
      <c r="I28" s="120" t="s">
        <v>2121</v>
      </c>
      <c r="J28" s="120" t="s">
        <v>2120</v>
      </c>
      <c r="K28" s="120" t="s">
        <v>163</v>
      </c>
      <c r="L28" s="121" t="s">
        <v>166</v>
      </c>
    </row>
    <row r="29" spans="2:12" x14ac:dyDescent="0.25">
      <c r="B29" s="122" t="s">
        <v>704</v>
      </c>
      <c r="C29" s="76"/>
      <c r="D29" s="235"/>
      <c r="E29" s="303"/>
      <c r="F29" s="303"/>
      <c r="G29" s="47"/>
      <c r="H29" s="47"/>
      <c r="I29" s="47"/>
      <c r="J29" s="47"/>
      <c r="K29" s="47"/>
      <c r="L29" s="48"/>
    </row>
    <row r="30" spans="2:12" x14ac:dyDescent="0.25">
      <c r="B30" s="122" t="s">
        <v>705</v>
      </c>
      <c r="C30" s="76"/>
      <c r="D30" s="235"/>
      <c r="E30" s="303"/>
      <c r="F30" s="303"/>
      <c r="G30" s="47"/>
      <c r="H30" s="47"/>
      <c r="I30" s="47"/>
      <c r="J30" s="47"/>
      <c r="K30" s="47"/>
      <c r="L30" s="48"/>
    </row>
    <row r="31" spans="2:12" ht="13.5" thickBot="1" x14ac:dyDescent="0.3">
      <c r="B31" s="123" t="s">
        <v>706</v>
      </c>
      <c r="C31" s="50"/>
      <c r="D31" s="235"/>
      <c r="E31" s="303"/>
      <c r="F31" s="303"/>
      <c r="G31" s="51"/>
      <c r="H31" s="51"/>
      <c r="I31" s="47"/>
      <c r="J31" s="248"/>
      <c r="K31" s="51"/>
      <c r="L31" s="52"/>
    </row>
    <row r="32" spans="2:12" ht="25.5" x14ac:dyDescent="0.25">
      <c r="B32" s="119" t="s">
        <v>68</v>
      </c>
      <c r="C32" s="120" t="s">
        <v>2108</v>
      </c>
      <c r="D32" s="120" t="s">
        <v>2109</v>
      </c>
      <c r="E32" s="120" t="s">
        <v>2334</v>
      </c>
      <c r="F32" s="120" t="s">
        <v>2327</v>
      </c>
      <c r="G32" s="120" t="s">
        <v>2126</v>
      </c>
      <c r="H32" s="120" t="s">
        <v>164</v>
      </c>
      <c r="I32" s="120" t="s">
        <v>2121</v>
      </c>
      <c r="J32" s="120" t="s">
        <v>2120</v>
      </c>
      <c r="K32" s="120" t="s">
        <v>163</v>
      </c>
      <c r="L32" s="121" t="s">
        <v>166</v>
      </c>
    </row>
    <row r="33" spans="2:12" x14ac:dyDescent="0.25">
      <c r="B33" s="122" t="s">
        <v>707</v>
      </c>
      <c r="C33" s="76"/>
      <c r="D33" s="235"/>
      <c r="E33" s="303"/>
      <c r="F33" s="303"/>
      <c r="G33" s="47"/>
      <c r="H33" s="47"/>
      <c r="I33" s="47"/>
      <c r="J33" s="47"/>
      <c r="K33" s="47"/>
      <c r="L33" s="48"/>
    </row>
    <row r="34" spans="2:12" ht="13.5" thickBot="1" x14ac:dyDescent="0.3">
      <c r="B34" s="123" t="s">
        <v>708</v>
      </c>
      <c r="C34" s="50"/>
      <c r="D34" s="235"/>
      <c r="E34" s="303"/>
      <c r="F34" s="303"/>
      <c r="G34" s="51"/>
      <c r="H34" s="51"/>
      <c r="I34" s="47"/>
      <c r="J34" s="248"/>
      <c r="K34" s="51"/>
      <c r="L34" s="52"/>
    </row>
    <row r="35" spans="2:12" ht="25.5" x14ac:dyDescent="0.25">
      <c r="B35" s="119" t="s">
        <v>69</v>
      </c>
      <c r="C35" s="120" t="s">
        <v>2108</v>
      </c>
      <c r="D35" s="120" t="s">
        <v>2109</v>
      </c>
      <c r="E35" s="120" t="s">
        <v>2334</v>
      </c>
      <c r="F35" s="120" t="s">
        <v>2327</v>
      </c>
      <c r="G35" s="120" t="s">
        <v>2126</v>
      </c>
      <c r="H35" s="120" t="s">
        <v>164</v>
      </c>
      <c r="I35" s="120" t="s">
        <v>2121</v>
      </c>
      <c r="J35" s="120" t="s">
        <v>2120</v>
      </c>
      <c r="K35" s="120" t="s">
        <v>163</v>
      </c>
      <c r="L35" s="121" t="s">
        <v>166</v>
      </c>
    </row>
    <row r="36" spans="2:12" x14ac:dyDescent="0.25">
      <c r="B36" s="122" t="s">
        <v>709</v>
      </c>
      <c r="C36" s="76"/>
      <c r="D36" s="235"/>
      <c r="E36" s="303"/>
      <c r="F36" s="303"/>
      <c r="G36" s="47"/>
      <c r="H36" s="47"/>
      <c r="I36" s="47"/>
      <c r="J36" s="47"/>
      <c r="K36" s="47"/>
      <c r="L36" s="48"/>
    </row>
    <row r="37" spans="2:12" x14ac:dyDescent="0.25">
      <c r="B37" s="122" t="s">
        <v>710</v>
      </c>
      <c r="C37" s="76"/>
      <c r="D37" s="235"/>
      <c r="E37" s="303"/>
      <c r="F37" s="303"/>
      <c r="G37" s="47"/>
      <c r="H37" s="47"/>
      <c r="I37" s="47"/>
      <c r="J37" s="47"/>
      <c r="K37" s="47"/>
      <c r="L37" s="48"/>
    </row>
    <row r="38" spans="2:12" x14ac:dyDescent="0.25">
      <c r="B38" s="122" t="s">
        <v>711</v>
      </c>
      <c r="C38" s="76"/>
      <c r="D38" s="235"/>
      <c r="E38" s="303"/>
      <c r="F38" s="303"/>
      <c r="G38" s="47"/>
      <c r="H38" s="47"/>
      <c r="I38" s="47"/>
      <c r="J38" s="47"/>
      <c r="K38" s="47"/>
      <c r="L38" s="48"/>
    </row>
    <row r="39" spans="2:12" x14ac:dyDescent="0.25">
      <c r="B39" s="122" t="s">
        <v>712</v>
      </c>
      <c r="C39" s="76"/>
      <c r="D39" s="235"/>
      <c r="E39" s="303"/>
      <c r="F39" s="303"/>
      <c r="G39" s="47"/>
      <c r="H39" s="47"/>
      <c r="I39" s="47"/>
      <c r="J39" s="47"/>
      <c r="K39" s="47"/>
      <c r="L39" s="48"/>
    </row>
    <row r="40" spans="2:12" x14ac:dyDescent="0.25">
      <c r="B40" s="122" t="s">
        <v>713</v>
      </c>
      <c r="C40" s="76"/>
      <c r="D40" s="235"/>
      <c r="E40" s="303"/>
      <c r="F40" s="303"/>
      <c r="G40" s="47"/>
      <c r="H40" s="47"/>
      <c r="I40" s="47"/>
      <c r="J40" s="47"/>
      <c r="K40" s="47"/>
      <c r="L40" s="48"/>
    </row>
    <row r="41" spans="2:12" x14ac:dyDescent="0.25">
      <c r="B41" s="122" t="s">
        <v>714</v>
      </c>
      <c r="C41" s="76"/>
      <c r="D41" s="235"/>
      <c r="E41" s="303"/>
      <c r="F41" s="303"/>
      <c r="G41" s="47"/>
      <c r="H41" s="47"/>
      <c r="I41" s="47"/>
      <c r="J41" s="47"/>
      <c r="K41" s="47"/>
      <c r="L41" s="48"/>
    </row>
    <row r="42" spans="2:12" x14ac:dyDescent="0.25">
      <c r="B42" s="122" t="s">
        <v>715</v>
      </c>
      <c r="C42" s="76"/>
      <c r="D42" s="235"/>
      <c r="E42" s="303"/>
      <c r="F42" s="303"/>
      <c r="G42" s="47"/>
      <c r="H42" s="47"/>
      <c r="I42" s="47"/>
      <c r="J42" s="47"/>
      <c r="K42" s="47"/>
      <c r="L42" s="48"/>
    </row>
    <row r="43" spans="2:12" x14ac:dyDescent="0.25">
      <c r="B43" s="122" t="s">
        <v>716</v>
      </c>
      <c r="C43" s="76"/>
      <c r="D43" s="235"/>
      <c r="E43" s="303"/>
      <c r="F43" s="303"/>
      <c r="G43" s="47"/>
      <c r="H43" s="47"/>
      <c r="I43" s="47"/>
      <c r="J43" s="47"/>
      <c r="K43" s="47"/>
      <c r="L43" s="48"/>
    </row>
    <row r="44" spans="2:12" x14ac:dyDescent="0.25">
      <c r="B44" s="122" t="s">
        <v>717</v>
      </c>
      <c r="C44" s="76"/>
      <c r="D44" s="235"/>
      <c r="E44" s="303"/>
      <c r="F44" s="303"/>
      <c r="G44" s="47"/>
      <c r="H44" s="47"/>
      <c r="I44" s="47"/>
      <c r="J44" s="47"/>
      <c r="K44" s="47"/>
      <c r="L44" s="48"/>
    </row>
    <row r="45" spans="2:12" x14ac:dyDescent="0.25">
      <c r="B45" s="122" t="s">
        <v>718</v>
      </c>
      <c r="C45" s="76"/>
      <c r="D45" s="235"/>
      <c r="E45" s="303"/>
      <c r="F45" s="303"/>
      <c r="G45" s="47"/>
      <c r="H45" s="47"/>
      <c r="I45" s="47"/>
      <c r="J45" s="47"/>
      <c r="K45" s="47"/>
      <c r="L45" s="48"/>
    </row>
    <row r="46" spans="2:12" x14ac:dyDescent="0.25">
      <c r="B46" s="122" t="s">
        <v>719</v>
      </c>
      <c r="C46" s="76"/>
      <c r="D46" s="235"/>
      <c r="E46" s="303"/>
      <c r="F46" s="303"/>
      <c r="G46" s="47"/>
      <c r="H46" s="47"/>
      <c r="I46" s="47"/>
      <c r="J46" s="47"/>
      <c r="K46" s="47"/>
      <c r="L46" s="48"/>
    </row>
    <row r="47" spans="2:12" x14ac:dyDescent="0.25">
      <c r="B47" s="122" t="s">
        <v>720</v>
      </c>
      <c r="C47" s="76"/>
      <c r="D47" s="235"/>
      <c r="E47" s="303"/>
      <c r="F47" s="303"/>
      <c r="G47" s="47"/>
      <c r="H47" s="47"/>
      <c r="I47" s="47"/>
      <c r="J47" s="47"/>
      <c r="K47" s="47"/>
      <c r="L47" s="48"/>
    </row>
    <row r="48" spans="2:12" x14ac:dyDescent="0.25">
      <c r="B48" s="122" t="s">
        <v>721</v>
      </c>
      <c r="C48" s="76"/>
      <c r="D48" s="235"/>
      <c r="E48" s="303"/>
      <c r="F48" s="303"/>
      <c r="G48" s="47"/>
      <c r="H48" s="47"/>
      <c r="I48" s="47"/>
      <c r="J48" s="47"/>
      <c r="K48" s="47"/>
      <c r="L48" s="48"/>
    </row>
    <row r="49" spans="2:12" x14ac:dyDescent="0.25">
      <c r="B49" s="122" t="s">
        <v>722</v>
      </c>
      <c r="C49" s="76"/>
      <c r="D49" s="235"/>
      <c r="E49" s="303"/>
      <c r="F49" s="303"/>
      <c r="G49" s="47"/>
      <c r="H49" s="47"/>
      <c r="I49" s="47"/>
      <c r="J49" s="47"/>
      <c r="K49" s="47"/>
      <c r="L49" s="48"/>
    </row>
    <row r="50" spans="2:12" ht="13.5" thickBot="1" x14ac:dyDescent="0.3">
      <c r="B50" s="123" t="s">
        <v>723</v>
      </c>
      <c r="C50" s="50"/>
      <c r="D50" s="235"/>
      <c r="E50" s="303"/>
      <c r="F50" s="303"/>
      <c r="G50" s="51"/>
      <c r="H50" s="51"/>
      <c r="I50" s="47"/>
      <c r="J50" s="248"/>
      <c r="K50" s="51"/>
      <c r="L50" s="52"/>
    </row>
    <row r="51" spans="2:12" ht="25.5" x14ac:dyDescent="0.25">
      <c r="B51" s="119" t="s">
        <v>70</v>
      </c>
      <c r="C51" s="120" t="s">
        <v>2108</v>
      </c>
      <c r="D51" s="120" t="s">
        <v>2109</v>
      </c>
      <c r="E51" s="120" t="s">
        <v>2334</v>
      </c>
      <c r="F51" s="120" t="s">
        <v>2327</v>
      </c>
      <c r="G51" s="120" t="s">
        <v>2126</v>
      </c>
      <c r="H51" s="120" t="s">
        <v>164</v>
      </c>
      <c r="I51" s="120" t="s">
        <v>2121</v>
      </c>
      <c r="J51" s="120" t="s">
        <v>2120</v>
      </c>
      <c r="K51" s="120" t="s">
        <v>163</v>
      </c>
      <c r="L51" s="121" t="s">
        <v>166</v>
      </c>
    </row>
    <row r="52" spans="2:12" x14ac:dyDescent="0.25">
      <c r="B52" s="122" t="s">
        <v>724</v>
      </c>
      <c r="C52" s="76"/>
      <c r="D52" s="235"/>
      <c r="E52" s="303"/>
      <c r="F52" s="303"/>
      <c r="G52" s="47"/>
      <c r="H52" s="47"/>
      <c r="I52" s="47"/>
      <c r="J52" s="47"/>
      <c r="K52" s="47"/>
      <c r="L52" s="48"/>
    </row>
    <row r="53" spans="2:12" x14ac:dyDescent="0.25">
      <c r="B53" s="122" t="s">
        <v>725</v>
      </c>
      <c r="C53" s="76"/>
      <c r="D53" s="235"/>
      <c r="E53" s="303"/>
      <c r="F53" s="303"/>
      <c r="G53" s="47"/>
      <c r="H53" s="47"/>
      <c r="I53" s="47"/>
      <c r="J53" s="47"/>
      <c r="K53" s="47"/>
      <c r="L53" s="48"/>
    </row>
    <row r="54" spans="2:12" x14ac:dyDescent="0.25">
      <c r="B54" s="122" t="s">
        <v>726</v>
      </c>
      <c r="C54" s="76"/>
      <c r="D54" s="235"/>
      <c r="E54" s="303"/>
      <c r="F54" s="303"/>
      <c r="G54" s="47"/>
      <c r="H54" s="47"/>
      <c r="I54" s="47"/>
      <c r="J54" s="47"/>
      <c r="K54" s="47"/>
      <c r="L54" s="48"/>
    </row>
    <row r="55" spans="2:12" x14ac:dyDescent="0.25">
      <c r="B55" s="122" t="s">
        <v>727</v>
      </c>
      <c r="C55" s="76"/>
      <c r="D55" s="235"/>
      <c r="E55" s="303"/>
      <c r="F55" s="303"/>
      <c r="G55" s="47"/>
      <c r="H55" s="47"/>
      <c r="I55" s="47"/>
      <c r="J55" s="47"/>
      <c r="K55" s="47"/>
      <c r="L55" s="48"/>
    </row>
    <row r="56" spans="2:12" x14ac:dyDescent="0.25">
      <c r="B56" s="122" t="s">
        <v>728</v>
      </c>
      <c r="C56" s="76"/>
      <c r="D56" s="235"/>
      <c r="E56" s="303"/>
      <c r="F56" s="303"/>
      <c r="G56" s="47"/>
      <c r="H56" s="47"/>
      <c r="I56" s="47"/>
      <c r="J56" s="47"/>
      <c r="K56" s="47"/>
      <c r="L56" s="48"/>
    </row>
    <row r="57" spans="2:12" ht="13.5" thickBot="1" x14ac:dyDescent="0.3">
      <c r="B57" s="124" t="s">
        <v>729</v>
      </c>
      <c r="C57" s="113"/>
      <c r="D57" s="235"/>
      <c r="E57" s="303"/>
      <c r="F57" s="303"/>
      <c r="G57" s="125"/>
      <c r="H57" s="125"/>
      <c r="I57" s="47"/>
      <c r="J57" s="125"/>
      <c r="K57" s="125"/>
      <c r="L57" s="126"/>
    </row>
    <row r="58" spans="2:12" ht="25.5" x14ac:dyDescent="0.25">
      <c r="B58" s="119" t="s">
        <v>71</v>
      </c>
      <c r="C58" s="120" t="s">
        <v>2108</v>
      </c>
      <c r="D58" s="120" t="s">
        <v>2109</v>
      </c>
      <c r="E58" s="120" t="s">
        <v>2334</v>
      </c>
      <c r="F58" s="120" t="s">
        <v>2327</v>
      </c>
      <c r="G58" s="120" t="s">
        <v>2126</v>
      </c>
      <c r="H58" s="120" t="s">
        <v>164</v>
      </c>
      <c r="I58" s="120" t="s">
        <v>2121</v>
      </c>
      <c r="J58" s="120" t="s">
        <v>2120</v>
      </c>
      <c r="K58" s="120" t="s">
        <v>163</v>
      </c>
      <c r="L58" s="121" t="s">
        <v>166</v>
      </c>
    </row>
    <row r="59" spans="2:12" x14ac:dyDescent="0.25">
      <c r="B59" s="122" t="s">
        <v>730</v>
      </c>
      <c r="C59" s="76"/>
      <c r="D59" s="235"/>
      <c r="E59" s="303"/>
      <c r="F59" s="303"/>
      <c r="G59" s="47"/>
      <c r="H59" s="47"/>
      <c r="I59" s="47"/>
      <c r="J59" s="47"/>
      <c r="K59" s="47"/>
      <c r="L59" s="48"/>
    </row>
    <row r="60" spans="2:12" x14ac:dyDescent="0.25">
      <c r="B60" s="122" t="s">
        <v>731</v>
      </c>
      <c r="C60" s="76"/>
      <c r="D60" s="235"/>
      <c r="E60" s="303"/>
      <c r="F60" s="303"/>
      <c r="G60" s="47"/>
      <c r="H60" s="47"/>
      <c r="I60" s="47"/>
      <c r="J60" s="47"/>
      <c r="K60" s="47"/>
      <c r="L60" s="48"/>
    </row>
    <row r="61" spans="2:12" x14ac:dyDescent="0.25">
      <c r="B61" s="122" t="s">
        <v>732</v>
      </c>
      <c r="C61" s="76"/>
      <c r="D61" s="235"/>
      <c r="E61" s="303"/>
      <c r="F61" s="303"/>
      <c r="G61" s="47"/>
      <c r="H61" s="47"/>
      <c r="I61" s="47"/>
      <c r="J61" s="47"/>
      <c r="K61" s="47"/>
      <c r="L61" s="48"/>
    </row>
    <row r="62" spans="2:12" x14ac:dyDescent="0.25">
      <c r="B62" s="122" t="s">
        <v>733</v>
      </c>
      <c r="C62" s="76"/>
      <c r="D62" s="235"/>
      <c r="E62" s="303"/>
      <c r="F62" s="303"/>
      <c r="G62" s="47"/>
      <c r="H62" s="47"/>
      <c r="I62" s="47"/>
      <c r="J62" s="47"/>
      <c r="K62" s="47"/>
      <c r="L62" s="48"/>
    </row>
    <row r="63" spans="2:12" x14ac:dyDescent="0.25">
      <c r="B63" s="122" t="s">
        <v>734</v>
      </c>
      <c r="C63" s="76"/>
      <c r="D63" s="235"/>
      <c r="E63" s="303"/>
      <c r="F63" s="303"/>
      <c r="G63" s="47"/>
      <c r="H63" s="47"/>
      <c r="I63" s="47"/>
      <c r="J63" s="47"/>
      <c r="K63" s="47"/>
      <c r="L63" s="48"/>
    </row>
    <row r="64" spans="2:12" ht="13.5" thickBot="1" x14ac:dyDescent="0.3">
      <c r="B64" s="123" t="s">
        <v>735</v>
      </c>
      <c r="C64" s="50"/>
      <c r="D64" s="235"/>
      <c r="E64" s="303"/>
      <c r="F64" s="303"/>
      <c r="G64" s="51"/>
      <c r="H64" s="51"/>
      <c r="I64" s="47"/>
      <c r="J64" s="248"/>
      <c r="K64" s="51"/>
      <c r="L64" s="52"/>
    </row>
    <row r="65" spans="2:12" ht="25.5" x14ac:dyDescent="0.25">
      <c r="B65" s="119" t="s">
        <v>72</v>
      </c>
      <c r="C65" s="120" t="s">
        <v>2108</v>
      </c>
      <c r="D65" s="120" t="s">
        <v>2109</v>
      </c>
      <c r="E65" s="120" t="s">
        <v>2334</v>
      </c>
      <c r="F65" s="120" t="s">
        <v>2327</v>
      </c>
      <c r="G65" s="120" t="s">
        <v>2126</v>
      </c>
      <c r="H65" s="120" t="s">
        <v>164</v>
      </c>
      <c r="I65" s="120" t="s">
        <v>2121</v>
      </c>
      <c r="J65" s="120" t="s">
        <v>2120</v>
      </c>
      <c r="K65" s="120" t="s">
        <v>163</v>
      </c>
      <c r="L65" s="121" t="s">
        <v>166</v>
      </c>
    </row>
    <row r="66" spans="2:12" x14ac:dyDescent="0.25">
      <c r="B66" s="122" t="s">
        <v>736</v>
      </c>
      <c r="C66" s="76"/>
      <c r="D66" s="235"/>
      <c r="E66" s="303"/>
      <c r="F66" s="303"/>
      <c r="G66" s="47"/>
      <c r="H66" s="47"/>
      <c r="I66" s="47"/>
      <c r="J66" s="47"/>
      <c r="K66" s="47"/>
      <c r="L66" s="48"/>
    </row>
    <row r="67" spans="2:12" x14ac:dyDescent="0.25">
      <c r="B67" s="122" t="s">
        <v>737</v>
      </c>
      <c r="C67" s="76"/>
      <c r="D67" s="235"/>
      <c r="E67" s="303"/>
      <c r="F67" s="303"/>
      <c r="G67" s="47"/>
      <c r="H67" s="47"/>
      <c r="I67" s="47"/>
      <c r="J67" s="47"/>
      <c r="K67" s="47"/>
      <c r="L67" s="48"/>
    </row>
    <row r="68" spans="2:12" x14ac:dyDescent="0.25">
      <c r="B68" s="122" t="s">
        <v>738</v>
      </c>
      <c r="C68" s="76"/>
      <c r="D68" s="235"/>
      <c r="E68" s="303"/>
      <c r="F68" s="303"/>
      <c r="G68" s="47"/>
      <c r="H68" s="47"/>
      <c r="I68" s="47"/>
      <c r="J68" s="47"/>
      <c r="K68" s="47"/>
      <c r="L68" s="48"/>
    </row>
    <row r="69" spans="2:12" x14ac:dyDescent="0.25">
      <c r="B69" s="122" t="s">
        <v>739</v>
      </c>
      <c r="C69" s="76"/>
      <c r="D69" s="235"/>
      <c r="E69" s="303"/>
      <c r="F69" s="303"/>
      <c r="G69" s="47"/>
      <c r="H69" s="47"/>
      <c r="I69" s="47"/>
      <c r="J69" s="47"/>
      <c r="K69" s="47"/>
      <c r="L69" s="48"/>
    </row>
    <row r="70" spans="2:12" ht="13.5" thickBot="1" x14ac:dyDescent="0.3">
      <c r="B70" s="122" t="s">
        <v>740</v>
      </c>
      <c r="C70" s="76"/>
      <c r="D70" s="235"/>
      <c r="E70" s="303"/>
      <c r="F70" s="303"/>
      <c r="G70" s="47"/>
      <c r="H70" s="47"/>
      <c r="I70" s="47"/>
      <c r="J70" s="47"/>
      <c r="K70" s="47"/>
      <c r="L70" s="48"/>
    </row>
    <row r="71" spans="2:12" ht="25.5" x14ac:dyDescent="0.25">
      <c r="B71" s="119" t="s">
        <v>73</v>
      </c>
      <c r="C71" s="120" t="s">
        <v>2108</v>
      </c>
      <c r="D71" s="120" t="s">
        <v>2109</v>
      </c>
      <c r="E71" s="120" t="s">
        <v>2334</v>
      </c>
      <c r="F71" s="120" t="s">
        <v>2327</v>
      </c>
      <c r="G71" s="120" t="s">
        <v>2126</v>
      </c>
      <c r="H71" s="120" t="s">
        <v>164</v>
      </c>
      <c r="I71" s="120" t="s">
        <v>2121</v>
      </c>
      <c r="J71" s="120" t="s">
        <v>2120</v>
      </c>
      <c r="K71" s="120" t="s">
        <v>163</v>
      </c>
      <c r="L71" s="121" t="s">
        <v>166</v>
      </c>
    </row>
    <row r="72" spans="2:12" x14ac:dyDescent="0.25">
      <c r="B72" s="122" t="s">
        <v>741</v>
      </c>
      <c r="C72" s="329"/>
      <c r="D72" s="329"/>
      <c r="E72" s="329"/>
      <c r="F72" s="329"/>
      <c r="G72" s="47"/>
      <c r="H72" s="47"/>
      <c r="I72" s="47"/>
      <c r="J72" s="47"/>
      <c r="K72" s="47"/>
      <c r="L72" s="48"/>
    </row>
    <row r="73" spans="2:12" x14ac:dyDescent="0.25">
      <c r="B73" s="122" t="s">
        <v>742</v>
      </c>
      <c r="C73" s="329"/>
      <c r="D73" s="329"/>
      <c r="E73" s="329"/>
      <c r="F73" s="329"/>
      <c r="G73" s="47"/>
      <c r="H73" s="47"/>
      <c r="I73" s="47"/>
      <c r="J73" s="47"/>
      <c r="K73" s="47"/>
      <c r="L73" s="48"/>
    </row>
    <row r="74" spans="2:12" x14ac:dyDescent="0.25">
      <c r="B74" s="122" t="s">
        <v>743</v>
      </c>
      <c r="C74" s="329"/>
      <c r="D74" s="329"/>
      <c r="E74" s="329"/>
      <c r="F74" s="329"/>
      <c r="G74" s="47"/>
      <c r="H74" s="47"/>
      <c r="I74" s="47"/>
      <c r="J74" s="47"/>
      <c r="K74" s="47"/>
      <c r="L74" s="48"/>
    </row>
    <row r="75" spans="2:12" x14ac:dyDescent="0.25">
      <c r="B75" s="122" t="s">
        <v>744</v>
      </c>
      <c r="C75" s="329"/>
      <c r="D75" s="329"/>
      <c r="E75" s="329"/>
      <c r="F75" s="329"/>
      <c r="G75" s="47"/>
      <c r="H75" s="47"/>
      <c r="I75" s="47"/>
      <c r="J75" s="47"/>
      <c r="K75" s="47"/>
      <c r="L75" s="48"/>
    </row>
    <row r="76" spans="2:12" x14ac:dyDescent="0.25">
      <c r="B76" s="122" t="s">
        <v>745</v>
      </c>
      <c r="C76" s="329"/>
      <c r="D76" s="329"/>
      <c r="E76" s="329"/>
      <c r="F76" s="329"/>
      <c r="G76" s="47"/>
      <c r="H76" s="47"/>
      <c r="I76" s="47"/>
      <c r="J76" s="47"/>
      <c r="K76" s="47"/>
      <c r="L76" s="48"/>
    </row>
    <row r="77" spans="2:12" x14ac:dyDescent="0.25">
      <c r="B77" s="122" t="s">
        <v>746</v>
      </c>
      <c r="C77" s="76"/>
      <c r="D77" s="235"/>
      <c r="E77" s="303"/>
      <c r="F77" s="303"/>
      <c r="G77" s="47"/>
      <c r="H77" s="47"/>
      <c r="I77" s="47"/>
      <c r="J77" s="47"/>
      <c r="K77" s="47"/>
      <c r="L77" s="48"/>
    </row>
    <row r="78" spans="2:12" x14ac:dyDescent="0.25">
      <c r="B78" s="122" t="s">
        <v>747</v>
      </c>
      <c r="C78" s="76"/>
      <c r="D78" s="235"/>
      <c r="E78" s="303"/>
      <c r="F78" s="303"/>
      <c r="G78" s="47"/>
      <c r="H78" s="47"/>
      <c r="I78" s="47"/>
      <c r="J78" s="47"/>
      <c r="K78" s="47"/>
      <c r="L78" s="48"/>
    </row>
    <row r="79" spans="2:12" x14ac:dyDescent="0.25">
      <c r="B79" s="122" t="s">
        <v>748</v>
      </c>
      <c r="C79" s="76"/>
      <c r="D79" s="235"/>
      <c r="E79" s="303"/>
      <c r="F79" s="303"/>
      <c r="G79" s="47"/>
      <c r="H79" s="47"/>
      <c r="I79" s="47"/>
      <c r="J79" s="47"/>
      <c r="K79" s="47"/>
      <c r="L79" s="48"/>
    </row>
    <row r="80" spans="2:12" ht="13.5" thickBot="1" x14ac:dyDescent="0.3">
      <c r="B80" s="123" t="s">
        <v>749</v>
      </c>
      <c r="C80" s="50"/>
      <c r="D80" s="235"/>
      <c r="E80" s="303"/>
      <c r="F80" s="303"/>
      <c r="G80" s="51"/>
      <c r="H80" s="51"/>
      <c r="I80" s="47"/>
      <c r="J80" s="248"/>
      <c r="K80" s="51"/>
      <c r="L80" s="52"/>
    </row>
    <row r="81" spans="2:12" ht="25.5" x14ac:dyDescent="0.25">
      <c r="B81" s="119" t="s">
        <v>74</v>
      </c>
      <c r="C81" s="120" t="s">
        <v>2108</v>
      </c>
      <c r="D81" s="120" t="s">
        <v>2109</v>
      </c>
      <c r="E81" s="120" t="s">
        <v>2334</v>
      </c>
      <c r="F81" s="120" t="s">
        <v>2327</v>
      </c>
      <c r="G81" s="120" t="s">
        <v>2126</v>
      </c>
      <c r="H81" s="120" t="s">
        <v>164</v>
      </c>
      <c r="I81" s="120" t="s">
        <v>2121</v>
      </c>
      <c r="J81" s="120" t="s">
        <v>2120</v>
      </c>
      <c r="K81" s="120" t="s">
        <v>163</v>
      </c>
      <c r="L81" s="121" t="s">
        <v>166</v>
      </c>
    </row>
    <row r="82" spans="2:12" x14ac:dyDescent="0.25">
      <c r="B82" s="122" t="s">
        <v>750</v>
      </c>
      <c r="C82" s="76"/>
      <c r="D82" s="235"/>
      <c r="E82" s="303"/>
      <c r="F82" s="303"/>
      <c r="G82" s="47"/>
      <c r="H82" s="47"/>
      <c r="I82" s="47"/>
      <c r="J82" s="47"/>
      <c r="K82" s="47"/>
      <c r="L82" s="48"/>
    </row>
    <row r="83" spans="2:12" x14ac:dyDescent="0.25">
      <c r="B83" s="122" t="s">
        <v>751</v>
      </c>
      <c r="C83" s="76"/>
      <c r="D83" s="235"/>
      <c r="E83" s="303"/>
      <c r="F83" s="303"/>
      <c r="G83" s="47"/>
      <c r="H83" s="47"/>
      <c r="I83" s="47"/>
      <c r="J83" s="47"/>
      <c r="K83" s="47"/>
      <c r="L83" s="48"/>
    </row>
    <row r="84" spans="2:12" x14ac:dyDescent="0.25">
      <c r="B84" s="122" t="s">
        <v>752</v>
      </c>
      <c r="C84" s="76"/>
      <c r="D84" s="235"/>
      <c r="E84" s="303"/>
      <c r="F84" s="303"/>
      <c r="G84" s="47"/>
      <c r="H84" s="47"/>
      <c r="I84" s="47"/>
      <c r="J84" s="47"/>
      <c r="K84" s="47"/>
      <c r="L84" s="48"/>
    </row>
    <row r="85" spans="2:12" x14ac:dyDescent="0.25">
      <c r="B85" s="122" t="s">
        <v>753</v>
      </c>
      <c r="C85" s="76"/>
      <c r="D85" s="235"/>
      <c r="E85" s="303"/>
      <c r="F85" s="303"/>
      <c r="G85" s="47"/>
      <c r="H85" s="47"/>
      <c r="I85" s="47"/>
      <c r="J85" s="47"/>
      <c r="K85" s="47"/>
      <c r="L85" s="48"/>
    </row>
    <row r="86" spans="2:12" x14ac:dyDescent="0.25">
      <c r="B86" s="122" t="s">
        <v>754</v>
      </c>
      <c r="C86" s="76"/>
      <c r="D86" s="235"/>
      <c r="E86" s="303"/>
      <c r="F86" s="303"/>
      <c r="G86" s="47"/>
      <c r="H86" s="47"/>
      <c r="I86" s="47"/>
      <c r="J86" s="47"/>
      <c r="K86" s="47"/>
      <c r="L86" s="48"/>
    </row>
    <row r="87" spans="2:12" x14ac:dyDescent="0.25">
      <c r="B87" s="122" t="s">
        <v>755</v>
      </c>
      <c r="C87" s="76"/>
      <c r="D87" s="235"/>
      <c r="E87" s="303"/>
      <c r="F87" s="303"/>
      <c r="G87" s="47"/>
      <c r="H87" s="47"/>
      <c r="I87" s="47"/>
      <c r="J87" s="47"/>
      <c r="K87" s="47"/>
      <c r="L87" s="48"/>
    </row>
    <row r="88" spans="2:12" x14ac:dyDescent="0.25">
      <c r="B88" s="122" t="s">
        <v>756</v>
      </c>
      <c r="C88" s="76"/>
      <c r="D88" s="235"/>
      <c r="E88" s="303"/>
      <c r="F88" s="303"/>
      <c r="G88" s="47"/>
      <c r="H88" s="47"/>
      <c r="I88" s="47"/>
      <c r="J88" s="47"/>
      <c r="K88" s="47"/>
      <c r="L88" s="48"/>
    </row>
    <row r="89" spans="2:12" ht="13.5" thickBot="1" x14ac:dyDescent="0.3">
      <c r="B89" s="123" t="s">
        <v>757</v>
      </c>
      <c r="C89" s="50"/>
      <c r="D89" s="235"/>
      <c r="E89" s="303"/>
      <c r="F89" s="303"/>
      <c r="G89" s="51"/>
      <c r="H89" s="51"/>
      <c r="I89" s="47"/>
      <c r="J89" s="248"/>
      <c r="K89" s="51"/>
      <c r="L89" s="52"/>
    </row>
    <row r="90" spans="2:12" ht="25.5" x14ac:dyDescent="0.25">
      <c r="B90" s="119" t="s">
        <v>75</v>
      </c>
      <c r="C90" s="120" t="s">
        <v>2108</v>
      </c>
      <c r="D90" s="120" t="s">
        <v>2109</v>
      </c>
      <c r="E90" s="120" t="s">
        <v>2334</v>
      </c>
      <c r="F90" s="120" t="s">
        <v>2327</v>
      </c>
      <c r="G90" s="120" t="s">
        <v>2126</v>
      </c>
      <c r="H90" s="120" t="s">
        <v>164</v>
      </c>
      <c r="I90" s="120" t="s">
        <v>2121</v>
      </c>
      <c r="J90" s="120" t="s">
        <v>2120</v>
      </c>
      <c r="K90" s="120" t="s">
        <v>163</v>
      </c>
      <c r="L90" s="121" t="s">
        <v>166</v>
      </c>
    </row>
    <row r="91" spans="2:12" x14ac:dyDescent="0.25">
      <c r="B91" s="122" t="s">
        <v>758</v>
      </c>
      <c r="C91" s="76"/>
      <c r="D91" s="235"/>
      <c r="E91" s="303"/>
      <c r="F91" s="303"/>
      <c r="G91" s="47"/>
      <c r="H91" s="47"/>
      <c r="I91" s="47"/>
      <c r="J91" s="47"/>
      <c r="K91" s="47"/>
      <c r="L91" s="48"/>
    </row>
    <row r="92" spans="2:12" x14ac:dyDescent="0.25">
      <c r="B92" s="122" t="s">
        <v>759</v>
      </c>
      <c r="C92" s="76"/>
      <c r="D92" s="235"/>
      <c r="E92" s="303"/>
      <c r="F92" s="303"/>
      <c r="G92" s="47"/>
      <c r="H92" s="47"/>
      <c r="I92" s="47"/>
      <c r="J92" s="47"/>
      <c r="K92" s="47"/>
      <c r="L92" s="48"/>
    </row>
    <row r="93" spans="2:12" x14ac:dyDescent="0.25">
      <c r="B93" s="122" t="s">
        <v>760</v>
      </c>
      <c r="C93" s="76"/>
      <c r="D93" s="235"/>
      <c r="E93" s="303"/>
      <c r="F93" s="303"/>
      <c r="G93" s="47"/>
      <c r="H93" s="47"/>
      <c r="I93" s="47"/>
      <c r="J93" s="47"/>
      <c r="K93" s="47"/>
      <c r="L93" s="48"/>
    </row>
    <row r="94" spans="2:12" x14ac:dyDescent="0.25">
      <c r="B94" s="122" t="s">
        <v>761</v>
      </c>
      <c r="C94" s="76"/>
      <c r="D94" s="235"/>
      <c r="E94" s="303"/>
      <c r="F94" s="303"/>
      <c r="G94" s="47"/>
      <c r="H94" s="47"/>
      <c r="I94" s="47"/>
      <c r="J94" s="47"/>
      <c r="K94" s="47"/>
      <c r="L94" s="48"/>
    </row>
    <row r="95" spans="2:12" x14ac:dyDescent="0.25">
      <c r="B95" s="122" t="s">
        <v>762</v>
      </c>
      <c r="C95" s="76"/>
      <c r="D95" s="235"/>
      <c r="E95" s="303"/>
      <c r="F95" s="303"/>
      <c r="G95" s="47"/>
      <c r="H95" s="47"/>
      <c r="I95" s="47"/>
      <c r="J95" s="47"/>
      <c r="K95" s="47"/>
      <c r="L95" s="48"/>
    </row>
    <row r="96" spans="2:12" ht="13.5" thickBot="1" x14ac:dyDescent="0.3">
      <c r="B96" s="124" t="s">
        <v>763</v>
      </c>
      <c r="C96" s="113"/>
      <c r="D96" s="235"/>
      <c r="E96" s="303"/>
      <c r="F96" s="303"/>
      <c r="G96" s="125"/>
      <c r="H96" s="125"/>
      <c r="I96" s="47"/>
      <c r="J96" s="125"/>
      <c r="K96" s="125"/>
      <c r="L96" s="126"/>
    </row>
    <row r="97" spans="2:12" ht="30.95" customHeight="1" thickBot="1" x14ac:dyDescent="0.3">
      <c r="B97" s="162" t="s">
        <v>1036</v>
      </c>
      <c r="C97" s="424"/>
      <c r="D97" s="424"/>
      <c r="E97" s="424"/>
      <c r="F97" s="424"/>
      <c r="G97" s="424"/>
      <c r="H97" s="424"/>
      <c r="I97" s="424"/>
      <c r="J97" s="424"/>
      <c r="K97" s="424"/>
      <c r="L97" s="425"/>
    </row>
    <row r="98" spans="2:12" x14ac:dyDescent="0.2">
      <c r="B98" s="521"/>
      <c r="C98" s="522"/>
      <c r="D98" s="522"/>
      <c r="E98" s="522"/>
      <c r="F98" s="522"/>
      <c r="G98" s="522"/>
      <c r="H98" s="522"/>
      <c r="I98" s="522"/>
      <c r="J98" s="522"/>
      <c r="K98" s="522"/>
      <c r="L98" s="523"/>
    </row>
    <row r="99" spans="2:12" ht="13.5" thickBot="1" x14ac:dyDescent="0.25">
      <c r="B99" s="512" t="s">
        <v>1035</v>
      </c>
      <c r="C99" s="513"/>
      <c r="D99" s="513"/>
      <c r="E99" s="513"/>
      <c r="F99" s="513"/>
      <c r="G99" s="513"/>
      <c r="H99" s="513"/>
      <c r="I99" s="513"/>
      <c r="J99" s="513"/>
      <c r="K99" s="513"/>
      <c r="L99" s="514"/>
    </row>
  </sheetData>
  <mergeCells count="6">
    <mergeCell ref="B3:L3"/>
    <mergeCell ref="C97:L97"/>
    <mergeCell ref="B98:L98"/>
    <mergeCell ref="B99:L99"/>
    <mergeCell ref="B4:L4"/>
    <mergeCell ref="B5:L5"/>
  </mergeCells>
  <dataValidations count="5">
    <dataValidation type="list" allowBlank="1" showInputMessage="1" showErrorMessage="1" sqref="H7:H22 H24:H27 H29:H31 H33:H34 H36:H50 H52:H57 H66:H70 H59:H64 H72:H80 H82:H89 H91:H96">
      <formula1>YesNo</formula1>
    </dataValidation>
    <dataValidation type="list" allowBlank="1" showInputMessage="1" showErrorMessage="1" sqref="C72:C80 C82:C89 C7:C22 C24:C27 C29:C31 C33:C34 C52:C57 C36:C50 C59:C64 C66:C70 C91:C96">
      <formula1>Capability</formula1>
    </dataValidation>
    <dataValidation type="list" allowBlank="1" showInputMessage="1" showErrorMessage="1" sqref="D82:D89 D7:D22 D24:D27 D29:D31 D33:D34 D36:D50 D52:D57 D59:D64 D66:D70 D72:D80 D91:D96">
      <formula1>ServCap</formula1>
    </dataValidation>
    <dataValidation type="list" allowBlank="1" showInputMessage="1" showErrorMessage="1" sqref="I7:I22 I24:I27 I29:I31 I33:I34 I36:I50 I52:I57 I59:I64 I66:I70 I72:I80 I82:I89 I91:I96">
      <formula1>PrimCritMin</formula1>
    </dataValidation>
    <dataValidation type="list" allowBlank="1" showInputMessage="1" showErrorMessage="1" sqref="E7:F22 E24:F27 E29:F31 E33:F34 E36:F50 E52:F57 E59:F64 E66:F70 E72:F80 E82:F89 E91:F96">
      <formula1>AFCap</formula1>
    </dataValidation>
  </dataValidations>
  <pageMargins left="0.7" right="0.7" top="0.75" bottom="0.75" header="0.3" footer="0.3"/>
  <pageSetup scale="34" orientation="landscape" r:id="rId1"/>
  <headerFooter>
    <oddFooter>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66"/>
  <sheetViews>
    <sheetView showGridLines="0" showRowColHeaders="0" view="pageBreakPreview" zoomScale="60" zoomScaleNormal="85" workbookViewId="0"/>
  </sheetViews>
  <sheetFormatPr defaultRowHeight="12.75" x14ac:dyDescent="0.25"/>
  <cols>
    <col min="1" max="1" width="9.140625" style="39"/>
    <col min="2" max="2" width="77.85546875" style="39" customWidth="1"/>
    <col min="3" max="3" width="20.140625" style="86" customWidth="1"/>
    <col min="4" max="5" width="18.7109375" style="86" customWidth="1"/>
    <col min="6" max="6" width="60.7109375" style="44" customWidth="1"/>
    <col min="7" max="7" width="15.140625" style="44" customWidth="1"/>
    <col min="8" max="8" width="35.5703125" style="44" customWidth="1"/>
    <col min="9" max="16384" width="9.140625" style="39"/>
  </cols>
  <sheetData>
    <row r="1" spans="2:8" ht="13.5" thickBot="1" x14ac:dyDescent="0.3"/>
    <row r="2" spans="2:8" ht="13.5" thickBot="1" x14ac:dyDescent="0.3">
      <c r="B2" s="40"/>
      <c r="C2" s="164"/>
      <c r="D2" s="297"/>
      <c r="E2" s="164"/>
      <c r="F2" s="117"/>
      <c r="G2" s="117"/>
      <c r="H2" s="118"/>
    </row>
    <row r="3" spans="2:8" ht="45" customHeight="1" thickBot="1" x14ac:dyDescent="0.3">
      <c r="B3" s="524" t="s">
        <v>1687</v>
      </c>
      <c r="C3" s="525"/>
      <c r="D3" s="525"/>
      <c r="E3" s="525"/>
      <c r="F3" s="525"/>
      <c r="G3" s="525"/>
      <c r="H3" s="526"/>
    </row>
    <row r="4" spans="2:8" ht="38.25" customHeight="1" x14ac:dyDescent="0.25">
      <c r="B4" s="518" t="s">
        <v>2130</v>
      </c>
      <c r="C4" s="519"/>
      <c r="D4" s="519"/>
      <c r="E4" s="519"/>
      <c r="F4" s="519"/>
      <c r="G4" s="519"/>
      <c r="H4" s="520"/>
    </row>
    <row r="5" spans="2:8" ht="15.95" customHeight="1" thickBot="1" x14ac:dyDescent="0.3">
      <c r="B5" s="527" t="s">
        <v>1037</v>
      </c>
      <c r="C5" s="528"/>
      <c r="D5" s="528"/>
      <c r="E5" s="528"/>
      <c r="F5" s="528"/>
      <c r="G5" s="528"/>
      <c r="H5" s="529"/>
    </row>
    <row r="6" spans="2:8" ht="25.5" x14ac:dyDescent="0.25">
      <c r="B6" s="119" t="s">
        <v>1647</v>
      </c>
      <c r="C6" s="120" t="s">
        <v>161</v>
      </c>
      <c r="D6" s="120" t="s">
        <v>2334</v>
      </c>
      <c r="E6" s="120" t="s">
        <v>2327</v>
      </c>
      <c r="F6" s="120" t="s">
        <v>2127</v>
      </c>
      <c r="G6" s="120" t="s">
        <v>1686</v>
      </c>
      <c r="H6" s="121" t="s">
        <v>1685</v>
      </c>
    </row>
    <row r="7" spans="2:8" x14ac:dyDescent="0.25">
      <c r="B7" s="122" t="s">
        <v>1627</v>
      </c>
      <c r="C7" s="165"/>
      <c r="D7" s="303"/>
      <c r="E7" s="303"/>
      <c r="F7" s="47"/>
      <c r="G7" s="47" t="s">
        <v>2128</v>
      </c>
      <c r="H7" s="48"/>
    </row>
    <row r="8" spans="2:8" x14ac:dyDescent="0.25">
      <c r="B8" s="122" t="s">
        <v>1628</v>
      </c>
      <c r="C8" s="165"/>
      <c r="D8" s="303"/>
      <c r="E8" s="303"/>
      <c r="F8" s="47"/>
      <c r="G8" s="47"/>
      <c r="H8" s="48"/>
    </row>
    <row r="9" spans="2:8" x14ac:dyDescent="0.25">
      <c r="B9" s="122" t="s">
        <v>1629</v>
      </c>
      <c r="C9" s="165"/>
      <c r="D9" s="303"/>
      <c r="E9" s="303"/>
      <c r="F9" s="47"/>
      <c r="G9" s="47"/>
      <c r="H9" s="48"/>
    </row>
    <row r="10" spans="2:8" x14ac:dyDescent="0.25">
      <c r="B10" s="122" t="s">
        <v>1630</v>
      </c>
      <c r="C10" s="165"/>
      <c r="D10" s="303"/>
      <c r="E10" s="303"/>
      <c r="F10" s="47"/>
      <c r="G10" s="47"/>
      <c r="H10" s="48"/>
    </row>
    <row r="11" spans="2:8" x14ac:dyDescent="0.25">
      <c r="B11" s="122" t="s">
        <v>1631</v>
      </c>
      <c r="C11" s="165"/>
      <c r="D11" s="303"/>
      <c r="E11" s="303"/>
      <c r="F11" s="47"/>
      <c r="G11" s="47"/>
      <c r="H11" s="48"/>
    </row>
    <row r="12" spans="2:8" x14ac:dyDescent="0.25">
      <c r="B12" s="122" t="s">
        <v>1632</v>
      </c>
      <c r="C12" s="165"/>
      <c r="D12" s="303"/>
      <c r="E12" s="303"/>
      <c r="F12" s="47"/>
      <c r="G12" s="47"/>
      <c r="H12" s="48"/>
    </row>
    <row r="13" spans="2:8" x14ac:dyDescent="0.25">
      <c r="B13" s="122" t="s">
        <v>1633</v>
      </c>
      <c r="C13" s="165"/>
      <c r="D13" s="303"/>
      <c r="E13" s="303"/>
      <c r="F13" s="47"/>
      <c r="G13" s="47"/>
      <c r="H13" s="48"/>
    </row>
    <row r="14" spans="2:8" x14ac:dyDescent="0.25">
      <c r="B14" s="122" t="s">
        <v>1634</v>
      </c>
      <c r="C14" s="165"/>
      <c r="D14" s="303"/>
      <c r="E14" s="303"/>
      <c r="F14" s="47"/>
      <c r="G14" s="47"/>
      <c r="H14" s="48"/>
    </row>
    <row r="15" spans="2:8" x14ac:dyDescent="0.25">
      <c r="B15" s="122" t="s">
        <v>1635</v>
      </c>
      <c r="C15" s="165"/>
      <c r="D15" s="303"/>
      <c r="E15" s="303"/>
      <c r="F15" s="47"/>
      <c r="G15" s="47"/>
      <c r="H15" s="48"/>
    </row>
    <row r="16" spans="2:8" x14ac:dyDescent="0.25">
      <c r="B16" s="122" t="s">
        <v>1636</v>
      </c>
      <c r="C16" s="165"/>
      <c r="D16" s="303"/>
      <c r="E16" s="303"/>
      <c r="F16" s="47"/>
      <c r="G16" s="47"/>
      <c r="H16" s="48"/>
    </row>
    <row r="17" spans="2:8" x14ac:dyDescent="0.25">
      <c r="B17" s="122" t="s">
        <v>1637</v>
      </c>
      <c r="C17" s="165"/>
      <c r="D17" s="303"/>
      <c r="E17" s="303"/>
      <c r="F17" s="47"/>
      <c r="G17" s="47"/>
      <c r="H17" s="48"/>
    </row>
    <row r="18" spans="2:8" x14ac:dyDescent="0.25">
      <c r="B18" s="122" t="s">
        <v>1638</v>
      </c>
      <c r="C18" s="165"/>
      <c r="D18" s="303"/>
      <c r="E18" s="303"/>
      <c r="F18" s="47"/>
      <c r="G18" s="47"/>
      <c r="H18" s="48"/>
    </row>
    <row r="19" spans="2:8" x14ac:dyDescent="0.25">
      <c r="B19" s="122" t="s">
        <v>1639</v>
      </c>
      <c r="C19" s="165"/>
      <c r="D19" s="303"/>
      <c r="E19" s="303"/>
      <c r="F19" s="47"/>
      <c r="G19" s="47"/>
      <c r="H19" s="48"/>
    </row>
    <row r="20" spans="2:8" x14ac:dyDescent="0.25">
      <c r="B20" s="122" t="s">
        <v>1640</v>
      </c>
      <c r="C20" s="165"/>
      <c r="D20" s="303"/>
      <c r="E20" s="303"/>
      <c r="F20" s="47"/>
      <c r="G20" s="47"/>
      <c r="H20" s="48"/>
    </row>
    <row r="21" spans="2:8" x14ac:dyDescent="0.25">
      <c r="B21" s="122" t="s">
        <v>1641</v>
      </c>
      <c r="C21" s="165"/>
      <c r="D21" s="303"/>
      <c r="E21" s="303"/>
      <c r="F21" s="47"/>
      <c r="G21" s="47"/>
      <c r="H21" s="48"/>
    </row>
    <row r="22" spans="2:8" x14ac:dyDescent="0.25">
      <c r="B22" s="122" t="s">
        <v>1642</v>
      </c>
      <c r="C22" s="165"/>
      <c r="D22" s="303"/>
      <c r="E22" s="303"/>
      <c r="F22" s="47"/>
      <c r="G22" s="47"/>
      <c r="H22" s="48"/>
    </row>
    <row r="23" spans="2:8" x14ac:dyDescent="0.25">
      <c r="B23" s="122" t="s">
        <v>1643</v>
      </c>
      <c r="C23" s="165"/>
      <c r="D23" s="303"/>
      <c r="E23" s="303"/>
      <c r="F23" s="47"/>
      <c r="G23" s="47"/>
      <c r="H23" s="48"/>
    </row>
    <row r="24" spans="2:8" x14ac:dyDescent="0.25">
      <c r="B24" s="122" t="s">
        <v>1644</v>
      </c>
      <c r="C24" s="165"/>
      <c r="D24" s="303"/>
      <c r="E24" s="303"/>
      <c r="F24" s="47"/>
      <c r="G24" s="47"/>
      <c r="H24" s="48"/>
    </row>
    <row r="25" spans="2:8" x14ac:dyDescent="0.25">
      <c r="B25" s="122" t="s">
        <v>1645</v>
      </c>
      <c r="C25" s="165"/>
      <c r="D25" s="303"/>
      <c r="E25" s="303"/>
      <c r="F25" s="47"/>
      <c r="G25" s="47"/>
      <c r="H25" s="48"/>
    </row>
    <row r="26" spans="2:8" ht="13.5" thickBot="1" x14ac:dyDescent="0.3">
      <c r="B26" s="123" t="s">
        <v>1646</v>
      </c>
      <c r="C26" s="163"/>
      <c r="D26" s="303"/>
      <c r="E26" s="303"/>
      <c r="F26" s="169"/>
      <c r="G26" s="169"/>
      <c r="H26" s="170"/>
    </row>
    <row r="27" spans="2:8" ht="25.5" x14ac:dyDescent="0.25">
      <c r="B27" s="119" t="s">
        <v>1648</v>
      </c>
      <c r="C27" s="120" t="s">
        <v>161</v>
      </c>
      <c r="D27" s="120" t="s">
        <v>2334</v>
      </c>
      <c r="E27" s="120" t="s">
        <v>2327</v>
      </c>
      <c r="F27" s="120" t="s">
        <v>2127</v>
      </c>
      <c r="G27" s="120" t="s">
        <v>1686</v>
      </c>
      <c r="H27" s="121" t="s">
        <v>1685</v>
      </c>
    </row>
    <row r="28" spans="2:8" x14ac:dyDescent="0.25">
      <c r="B28" s="122" t="s">
        <v>1649</v>
      </c>
      <c r="C28" s="165"/>
      <c r="D28" s="303"/>
      <c r="E28" s="303"/>
      <c r="F28" s="47"/>
      <c r="G28" s="47"/>
      <c r="H28" s="48"/>
    </row>
    <row r="29" spans="2:8" x14ac:dyDescent="0.25">
      <c r="B29" s="122" t="s">
        <v>1650</v>
      </c>
      <c r="C29" s="165"/>
      <c r="D29" s="303"/>
      <c r="E29" s="303"/>
      <c r="F29" s="47"/>
      <c r="G29" s="47"/>
      <c r="H29" s="48"/>
    </row>
    <row r="30" spans="2:8" x14ac:dyDescent="0.25">
      <c r="B30" s="122" t="s">
        <v>1651</v>
      </c>
      <c r="C30" s="165"/>
      <c r="D30" s="303"/>
      <c r="E30" s="303"/>
      <c r="F30" s="47"/>
      <c r="G30" s="47"/>
      <c r="H30" s="48"/>
    </row>
    <row r="31" spans="2:8" x14ac:dyDescent="0.25">
      <c r="B31" s="122" t="s">
        <v>1652</v>
      </c>
      <c r="C31" s="165"/>
      <c r="D31" s="303"/>
      <c r="E31" s="303"/>
      <c r="F31" s="47"/>
      <c r="G31" s="47"/>
      <c r="H31" s="48"/>
    </row>
    <row r="32" spans="2:8" x14ac:dyDescent="0.25">
      <c r="B32" s="122" t="s">
        <v>1653</v>
      </c>
      <c r="C32" s="165"/>
      <c r="D32" s="303"/>
      <c r="E32" s="303"/>
      <c r="F32" s="47"/>
      <c r="G32" s="47"/>
      <c r="H32" s="48"/>
    </row>
    <row r="33" spans="2:8" ht="13.5" thickBot="1" x14ac:dyDescent="0.3">
      <c r="B33" s="123" t="s">
        <v>1654</v>
      </c>
      <c r="C33" s="163"/>
      <c r="D33" s="303"/>
      <c r="E33" s="303"/>
      <c r="F33" s="169"/>
      <c r="G33" s="169"/>
      <c r="H33" s="170"/>
    </row>
    <row r="34" spans="2:8" ht="25.5" x14ac:dyDescent="0.25">
      <c r="B34" s="119" t="s">
        <v>1655</v>
      </c>
      <c r="C34" s="120" t="s">
        <v>161</v>
      </c>
      <c r="D34" s="120" t="s">
        <v>2334</v>
      </c>
      <c r="E34" s="120" t="s">
        <v>2327</v>
      </c>
      <c r="F34" s="120" t="s">
        <v>2127</v>
      </c>
      <c r="G34" s="120" t="s">
        <v>1686</v>
      </c>
      <c r="H34" s="121" t="s">
        <v>1685</v>
      </c>
    </row>
    <row r="35" spans="2:8" x14ac:dyDescent="0.25">
      <c r="B35" s="122" t="s">
        <v>1656</v>
      </c>
      <c r="C35" s="165"/>
      <c r="D35" s="303"/>
      <c r="E35" s="303"/>
      <c r="F35" s="47"/>
      <c r="G35" s="47"/>
      <c r="H35" s="48"/>
    </row>
    <row r="36" spans="2:8" x14ac:dyDescent="0.25">
      <c r="B36" s="122" t="s">
        <v>1657</v>
      </c>
      <c r="C36" s="165"/>
      <c r="D36" s="303"/>
      <c r="E36" s="303"/>
      <c r="F36" s="47"/>
      <c r="G36" s="47"/>
      <c r="H36" s="48"/>
    </row>
    <row r="37" spans="2:8" x14ac:dyDescent="0.25">
      <c r="B37" s="122" t="s">
        <v>1658</v>
      </c>
      <c r="C37" s="165"/>
      <c r="D37" s="303"/>
      <c r="E37" s="303"/>
      <c r="F37" s="47"/>
      <c r="G37" s="47"/>
      <c r="H37" s="48"/>
    </row>
    <row r="38" spans="2:8" ht="13.5" thickBot="1" x14ac:dyDescent="0.3">
      <c r="B38" s="123" t="s">
        <v>1659</v>
      </c>
      <c r="C38" s="163"/>
      <c r="D38" s="303"/>
      <c r="E38" s="303"/>
      <c r="F38" s="169"/>
      <c r="G38" s="169"/>
      <c r="H38" s="170"/>
    </row>
    <row r="39" spans="2:8" ht="25.5" x14ac:dyDescent="0.25">
      <c r="B39" s="119" t="s">
        <v>1660</v>
      </c>
      <c r="C39" s="120" t="s">
        <v>161</v>
      </c>
      <c r="D39" s="120" t="s">
        <v>2334</v>
      </c>
      <c r="E39" s="120" t="s">
        <v>2327</v>
      </c>
      <c r="F39" s="120" t="s">
        <v>2127</v>
      </c>
      <c r="G39" s="120" t="s">
        <v>1686</v>
      </c>
      <c r="H39" s="121" t="s">
        <v>1685</v>
      </c>
    </row>
    <row r="40" spans="2:8" x14ac:dyDescent="0.25">
      <c r="B40" s="122" t="s">
        <v>1661</v>
      </c>
      <c r="C40" s="165"/>
      <c r="D40" s="303"/>
      <c r="E40" s="303"/>
      <c r="F40" s="47"/>
      <c r="G40" s="47"/>
      <c r="H40" s="48"/>
    </row>
    <row r="41" spans="2:8" x14ac:dyDescent="0.25">
      <c r="B41" s="124" t="s">
        <v>1662</v>
      </c>
      <c r="C41" s="113"/>
      <c r="D41" s="303"/>
      <c r="E41" s="303"/>
      <c r="F41" s="125"/>
      <c r="G41" s="125"/>
      <c r="H41" s="126"/>
    </row>
    <row r="42" spans="2:8" x14ac:dyDescent="0.25">
      <c r="B42" s="124" t="s">
        <v>1663</v>
      </c>
      <c r="C42" s="113"/>
      <c r="D42" s="303"/>
      <c r="E42" s="303"/>
      <c r="F42" s="125"/>
      <c r="G42" s="125"/>
      <c r="H42" s="126"/>
    </row>
    <row r="43" spans="2:8" x14ac:dyDescent="0.25">
      <c r="B43" s="124" t="s">
        <v>1664</v>
      </c>
      <c r="C43" s="113"/>
      <c r="D43" s="303"/>
      <c r="E43" s="303"/>
      <c r="F43" s="125"/>
      <c r="G43" s="125"/>
      <c r="H43" s="126"/>
    </row>
    <row r="44" spans="2:8" x14ac:dyDescent="0.25">
      <c r="B44" s="124" t="s">
        <v>1665</v>
      </c>
      <c r="C44" s="113"/>
      <c r="D44" s="303"/>
      <c r="E44" s="303"/>
      <c r="F44" s="125"/>
      <c r="G44" s="125"/>
      <c r="H44" s="126"/>
    </row>
    <row r="45" spans="2:8" ht="13.5" thickBot="1" x14ac:dyDescent="0.3">
      <c r="B45" s="123" t="s">
        <v>1666</v>
      </c>
      <c r="C45" s="163"/>
      <c r="D45" s="303"/>
      <c r="E45" s="303"/>
      <c r="F45" s="169"/>
      <c r="G45" s="169"/>
      <c r="H45" s="170"/>
    </row>
    <row r="46" spans="2:8" ht="25.5" x14ac:dyDescent="0.25">
      <c r="B46" s="119" t="s">
        <v>1667</v>
      </c>
      <c r="C46" s="120" t="s">
        <v>161</v>
      </c>
      <c r="D46" s="120" t="s">
        <v>2334</v>
      </c>
      <c r="E46" s="120" t="s">
        <v>2327</v>
      </c>
      <c r="F46" s="120" t="s">
        <v>2127</v>
      </c>
      <c r="G46" s="120" t="s">
        <v>1686</v>
      </c>
      <c r="H46" s="121" t="s">
        <v>1685</v>
      </c>
    </row>
    <row r="47" spans="2:8" x14ac:dyDescent="0.25">
      <c r="B47" s="122" t="s">
        <v>1668</v>
      </c>
      <c r="C47" s="165"/>
      <c r="D47" s="303"/>
      <c r="E47" s="303"/>
      <c r="F47" s="47"/>
      <c r="G47" s="47"/>
      <c r="H47" s="48"/>
    </row>
    <row r="48" spans="2:8" x14ac:dyDescent="0.25">
      <c r="B48" s="122" t="s">
        <v>1669</v>
      </c>
      <c r="C48" s="165"/>
      <c r="D48" s="303"/>
      <c r="E48" s="303"/>
      <c r="F48" s="47"/>
      <c r="G48" s="47"/>
      <c r="H48" s="48"/>
    </row>
    <row r="49" spans="2:8" x14ac:dyDescent="0.25">
      <c r="B49" s="122" t="s">
        <v>1670</v>
      </c>
      <c r="C49" s="165"/>
      <c r="D49" s="303"/>
      <c r="E49" s="303"/>
      <c r="F49" s="47"/>
      <c r="G49" s="47"/>
      <c r="H49" s="48"/>
    </row>
    <row r="50" spans="2:8" x14ac:dyDescent="0.25">
      <c r="B50" s="122" t="s">
        <v>1671</v>
      </c>
      <c r="C50" s="165"/>
      <c r="D50" s="303"/>
      <c r="E50" s="303"/>
      <c r="F50" s="47"/>
      <c r="G50" s="47"/>
      <c r="H50" s="48"/>
    </row>
    <row r="51" spans="2:8" x14ac:dyDescent="0.25">
      <c r="B51" s="122" t="s">
        <v>1672</v>
      </c>
      <c r="C51" s="165"/>
      <c r="D51" s="303"/>
      <c r="E51" s="303"/>
      <c r="F51" s="47"/>
      <c r="G51" s="47"/>
      <c r="H51" s="48"/>
    </row>
    <row r="52" spans="2:8" ht="13.5" thickBot="1" x14ac:dyDescent="0.3">
      <c r="B52" s="122" t="s">
        <v>1673</v>
      </c>
      <c r="C52" s="165"/>
      <c r="D52" s="303"/>
      <c r="E52" s="303"/>
      <c r="F52" s="47"/>
      <c r="G52" s="47"/>
      <c r="H52" s="48"/>
    </row>
    <row r="53" spans="2:8" ht="25.5" x14ac:dyDescent="0.25">
      <c r="B53" s="119" t="s">
        <v>1674</v>
      </c>
      <c r="C53" s="120" t="s">
        <v>161</v>
      </c>
      <c r="D53" s="120" t="s">
        <v>2334</v>
      </c>
      <c r="E53" s="120" t="s">
        <v>2327</v>
      </c>
      <c r="F53" s="120" t="s">
        <v>2127</v>
      </c>
      <c r="G53" s="120" t="s">
        <v>1686</v>
      </c>
      <c r="H53" s="121" t="s">
        <v>1685</v>
      </c>
    </row>
    <row r="54" spans="2:8" x14ac:dyDescent="0.25">
      <c r="B54" s="122" t="s">
        <v>1675</v>
      </c>
      <c r="C54" s="165"/>
      <c r="D54" s="303"/>
      <c r="E54" s="303"/>
      <c r="F54" s="47"/>
      <c r="G54" s="47"/>
      <c r="H54" s="48"/>
    </row>
    <row r="55" spans="2:8" x14ac:dyDescent="0.25">
      <c r="B55" s="122" t="s">
        <v>1676</v>
      </c>
      <c r="C55" s="165"/>
      <c r="D55" s="303"/>
      <c r="E55" s="303"/>
      <c r="F55" s="47"/>
      <c r="G55" s="47"/>
      <c r="H55" s="48"/>
    </row>
    <row r="56" spans="2:8" x14ac:dyDescent="0.25">
      <c r="B56" s="122" t="s">
        <v>1677</v>
      </c>
      <c r="C56" s="165"/>
      <c r="D56" s="303"/>
      <c r="E56" s="303"/>
      <c r="F56" s="47"/>
      <c r="G56" s="47"/>
      <c r="H56" s="48"/>
    </row>
    <row r="57" spans="2:8" x14ac:dyDescent="0.25">
      <c r="B57" s="122" t="s">
        <v>1678</v>
      </c>
      <c r="C57" s="165"/>
      <c r="D57" s="303"/>
      <c r="E57" s="303"/>
      <c r="F57" s="47"/>
      <c r="G57" s="47"/>
      <c r="H57" s="48"/>
    </row>
    <row r="58" spans="2:8" x14ac:dyDescent="0.25">
      <c r="B58" s="122" t="s">
        <v>1679</v>
      </c>
      <c r="C58" s="165"/>
      <c r="D58" s="303"/>
      <c r="E58" s="303"/>
      <c r="F58" s="47"/>
      <c r="G58" s="47"/>
      <c r="H58" s="48"/>
    </row>
    <row r="59" spans="2:8" x14ac:dyDescent="0.25">
      <c r="B59" s="122" t="s">
        <v>1680</v>
      </c>
      <c r="C59" s="165"/>
      <c r="D59" s="303"/>
      <c r="E59" s="303"/>
      <c r="F59" s="47"/>
      <c r="G59" s="47"/>
      <c r="H59" s="48"/>
    </row>
    <row r="60" spans="2:8" x14ac:dyDescent="0.25">
      <c r="B60" s="122" t="s">
        <v>1681</v>
      </c>
      <c r="C60" s="165"/>
      <c r="D60" s="303"/>
      <c r="E60" s="303"/>
      <c r="F60" s="47"/>
      <c r="G60" s="47"/>
      <c r="H60" s="48"/>
    </row>
    <row r="61" spans="2:8" x14ac:dyDescent="0.25">
      <c r="B61" s="122" t="s">
        <v>1682</v>
      </c>
      <c r="C61" s="165"/>
      <c r="D61" s="303"/>
      <c r="E61" s="303"/>
      <c r="F61" s="47"/>
      <c r="G61" s="47"/>
      <c r="H61" s="48"/>
    </row>
    <row r="62" spans="2:8" x14ac:dyDescent="0.25">
      <c r="B62" s="122" t="s">
        <v>1683</v>
      </c>
      <c r="C62" s="165"/>
      <c r="D62" s="303"/>
      <c r="E62" s="303"/>
      <c r="F62" s="47"/>
      <c r="G62" s="47"/>
      <c r="H62" s="48"/>
    </row>
    <row r="63" spans="2:8" ht="13.5" thickBot="1" x14ac:dyDescent="0.3">
      <c r="B63" s="124" t="s">
        <v>1684</v>
      </c>
      <c r="C63" s="113"/>
      <c r="D63" s="303"/>
      <c r="E63" s="303"/>
      <c r="F63" s="125"/>
      <c r="G63" s="125"/>
      <c r="H63" s="126"/>
    </row>
    <row r="64" spans="2:8" ht="30.95" customHeight="1" thickBot="1" x14ac:dyDescent="0.3">
      <c r="B64" s="162" t="s">
        <v>1036</v>
      </c>
      <c r="C64" s="424"/>
      <c r="D64" s="424"/>
      <c r="E64" s="424"/>
      <c r="F64" s="424"/>
      <c r="G64" s="424"/>
      <c r="H64" s="425"/>
    </row>
    <row r="65" spans="2:8" x14ac:dyDescent="0.2">
      <c r="B65" s="521"/>
      <c r="C65" s="522"/>
      <c r="D65" s="522"/>
      <c r="E65" s="522"/>
      <c r="F65" s="522"/>
      <c r="G65" s="522"/>
      <c r="H65" s="523"/>
    </row>
    <row r="66" spans="2:8" ht="13.5" thickBot="1" x14ac:dyDescent="0.25">
      <c r="B66" s="512" t="s">
        <v>1035</v>
      </c>
      <c r="C66" s="513"/>
      <c r="D66" s="513"/>
      <c r="E66" s="513"/>
      <c r="F66" s="513"/>
      <c r="G66" s="513"/>
      <c r="H66" s="514"/>
    </row>
  </sheetData>
  <mergeCells count="6">
    <mergeCell ref="B66:H66"/>
    <mergeCell ref="B3:H3"/>
    <mergeCell ref="B4:H4"/>
    <mergeCell ref="B5:H5"/>
    <mergeCell ref="C64:H64"/>
    <mergeCell ref="B65:H65"/>
  </mergeCells>
  <dataValidations count="2">
    <dataValidation type="list" allowBlank="1" showInputMessage="1" showErrorMessage="1" sqref="C47:C52 C7:C26 C28:C33 C35:C38 C40:C45 C54:C63">
      <formula1>YesNo</formula1>
    </dataValidation>
    <dataValidation type="list" allowBlank="1" showInputMessage="1" showErrorMessage="1" sqref="D7:E26 D28:E33 D35:E38 D40:E45 D47:E52 D54:E63">
      <formula1>AFCap</formula1>
    </dataValidation>
  </dataValidations>
  <pageMargins left="0.7" right="0.7" top="0.75" bottom="0.75" header="0.3" footer="0.3"/>
  <pageSetup scale="49" orientation="landscape" r:id="rId1"/>
  <headerFooter>
    <oddFooter>Page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168"/>
  <sheetViews>
    <sheetView showGridLines="0" showRowColHeaders="0" view="pageBreakPreview" zoomScale="60" zoomScaleNormal="85" workbookViewId="0"/>
  </sheetViews>
  <sheetFormatPr defaultRowHeight="12.75" x14ac:dyDescent="0.2"/>
  <cols>
    <col min="1" max="1" width="9.140625" style="35"/>
    <col min="2" max="2" width="42" style="35" customWidth="1"/>
    <col min="3" max="3" width="17.7109375" style="35" customWidth="1"/>
    <col min="4" max="6" width="23.28515625" style="35" customWidth="1"/>
    <col min="7" max="9" width="31.7109375" style="35" customWidth="1"/>
    <col min="10" max="12" width="18.7109375" style="35" customWidth="1"/>
    <col min="13" max="13" width="20.7109375" style="35" customWidth="1"/>
    <col min="14" max="16" width="9.42578125" style="35" customWidth="1"/>
    <col min="17" max="27" width="9.140625" style="35"/>
    <col min="28" max="28" width="17.5703125" style="35" customWidth="1"/>
    <col min="29" max="16384" width="9.140625" style="35"/>
  </cols>
  <sheetData>
    <row r="1" spans="2:28" ht="13.5" thickBot="1" x14ac:dyDescent="0.25"/>
    <row r="2" spans="2:28" ht="13.5" thickBot="1" x14ac:dyDescent="0.25">
      <c r="B2" s="87"/>
      <c r="C2" s="88"/>
      <c r="D2" s="88"/>
      <c r="E2" s="88"/>
      <c r="F2" s="88"/>
      <c r="G2" s="88"/>
      <c r="H2" s="57"/>
      <c r="I2" s="57"/>
      <c r="J2" s="57"/>
      <c r="K2" s="57"/>
      <c r="L2" s="57"/>
      <c r="M2" s="58"/>
    </row>
    <row r="3" spans="2:28" ht="13.5" thickBot="1" x14ac:dyDescent="0.25">
      <c r="B3" s="534" t="s">
        <v>1047</v>
      </c>
      <c r="C3" s="535"/>
      <c r="D3" s="535"/>
      <c r="E3" s="535"/>
      <c r="F3" s="535"/>
      <c r="G3" s="535"/>
      <c r="H3" s="535"/>
      <c r="I3" s="535"/>
      <c r="J3" s="535"/>
      <c r="K3" s="535"/>
      <c r="L3" s="535"/>
      <c r="M3" s="535"/>
    </row>
    <row r="4" spans="2:28" ht="75" customHeight="1" thickBot="1" x14ac:dyDescent="0.25">
      <c r="B4" s="503" t="s">
        <v>2113</v>
      </c>
      <c r="C4" s="504"/>
      <c r="D4" s="504"/>
      <c r="E4" s="504"/>
      <c r="F4" s="504"/>
      <c r="G4" s="504"/>
      <c r="H4" s="504"/>
      <c r="I4" s="504"/>
      <c r="J4" s="504"/>
      <c r="K4" s="504"/>
      <c r="L4" s="504"/>
      <c r="M4" s="505"/>
    </row>
    <row r="5" spans="2:28" ht="15.75" customHeight="1" thickBot="1" x14ac:dyDescent="0.25">
      <c r="B5" s="538" t="s">
        <v>1048</v>
      </c>
      <c r="C5" s="536" t="s">
        <v>201</v>
      </c>
      <c r="D5" s="432" t="s">
        <v>1049</v>
      </c>
      <c r="E5" s="432"/>
      <c r="F5" s="432"/>
      <c r="G5" s="432"/>
      <c r="H5" s="432"/>
      <c r="I5" s="432"/>
      <c r="J5" s="432"/>
      <c r="K5" s="432"/>
      <c r="L5" s="432"/>
      <c r="M5" s="533"/>
    </row>
    <row r="6" spans="2:28" s="98" customFormat="1" ht="43.5" customHeight="1" x14ac:dyDescent="0.2">
      <c r="B6" s="539"/>
      <c r="C6" s="537"/>
      <c r="D6" s="194" t="s">
        <v>2097</v>
      </c>
      <c r="E6" s="100" t="s">
        <v>2139</v>
      </c>
      <c r="F6" s="103" t="s">
        <v>1964</v>
      </c>
      <c r="G6" s="100" t="s">
        <v>2131</v>
      </c>
      <c r="H6" s="100" t="s">
        <v>2132</v>
      </c>
      <c r="I6" s="104" t="s">
        <v>1032</v>
      </c>
      <c r="J6" s="100" t="s">
        <v>1967</v>
      </c>
      <c r="K6" s="105" t="s">
        <v>1688</v>
      </c>
      <c r="L6" s="331" t="s">
        <v>3864</v>
      </c>
      <c r="M6" s="102" t="s">
        <v>3865</v>
      </c>
      <c r="N6" s="35"/>
      <c r="O6" s="35"/>
      <c r="P6" s="35"/>
      <c r="R6" s="86" t="s">
        <v>812</v>
      </c>
    </row>
    <row r="7" spans="2:28" s="86" customFormat="1" ht="27" customHeight="1" x14ac:dyDescent="0.25">
      <c r="B7" s="354" t="str">
        <f>IF(NOT(ISERROR(Lists!AU2)), Lists!AU2, "")</f>
        <v>1055 - LAUNCHERS, ROCKET AND PYROTECHNIC</v>
      </c>
      <c r="C7" s="110">
        <v>7</v>
      </c>
      <c r="D7" s="94" t="s">
        <v>202</v>
      </c>
      <c r="E7" s="76">
        <v>12345</v>
      </c>
      <c r="F7" s="76" t="s">
        <v>1200</v>
      </c>
      <c r="G7" s="76" t="s">
        <v>19</v>
      </c>
      <c r="H7" s="76" t="s">
        <v>305</v>
      </c>
      <c r="I7" s="95" t="s">
        <v>1050</v>
      </c>
      <c r="J7" s="95" t="s">
        <v>1968</v>
      </c>
      <c r="K7" s="167" t="s">
        <v>1692</v>
      </c>
      <c r="L7" s="329"/>
      <c r="M7" s="330">
        <v>875152678</v>
      </c>
      <c r="AB7" s="96" t="str">
        <f>IFERROR(INDEX(Lists!$K$2:$K$78, MATCH('4a'!$G7, FSG, FALSE), 1), "")</f>
        <v>MetalworkingMachinery</v>
      </c>
    </row>
    <row r="8" spans="2:28" s="86" customFormat="1" ht="27" customHeight="1" x14ac:dyDescent="0.25">
      <c r="B8" s="353" t="str">
        <f>IF(NOT(ISERROR(Lists!AU3)), Lists!AU3, "")</f>
        <v>1130 - CONVERSION KITS, NUCLEAR ORDNANCE</v>
      </c>
      <c r="C8" s="75"/>
      <c r="D8" s="94"/>
      <c r="E8" s="76"/>
      <c r="F8" s="76"/>
      <c r="G8" s="76"/>
      <c r="H8" s="76"/>
      <c r="I8" s="95"/>
      <c r="J8" s="213" t="s">
        <v>1969</v>
      </c>
      <c r="K8" s="167" t="s">
        <v>1693</v>
      </c>
      <c r="L8" s="329"/>
      <c r="M8" s="330"/>
      <c r="AB8" s="96" t="str">
        <f>IFERROR(INDEX(Lists!$K$2:$K$78, MATCH('4a'!$G8, FSG, FALSE), 1), "")</f>
        <v/>
      </c>
    </row>
    <row r="9" spans="2:28" s="86" customFormat="1" ht="27" customHeight="1" x14ac:dyDescent="0.25">
      <c r="B9" s="353" t="str">
        <f>IF(NOT(ISERROR(Lists!AU4)), Lists!AU4, "")</f>
        <v>1325 - BOMBS</v>
      </c>
      <c r="C9" s="75"/>
      <c r="D9" s="94"/>
      <c r="E9" s="76"/>
      <c r="F9" s="76"/>
      <c r="G9" s="76"/>
      <c r="H9" s="76"/>
      <c r="I9" s="95"/>
      <c r="J9" s="213" t="s">
        <v>1970</v>
      </c>
      <c r="K9" s="167" t="s">
        <v>1690</v>
      </c>
      <c r="L9" s="329"/>
      <c r="M9" s="330"/>
      <c r="AB9" s="96" t="str">
        <f>IFERROR(INDEX(Lists!$K$2:$K$78, MATCH('4a'!$G9, FSG, FALSE), 1), "")</f>
        <v/>
      </c>
    </row>
    <row r="10" spans="2:28" s="86" customFormat="1" ht="27" customHeight="1" x14ac:dyDescent="0.25">
      <c r="B10" s="353" t="str">
        <f>IF(NOT(ISERROR(Lists!AU5)), Lists!AU5, "")</f>
        <v/>
      </c>
      <c r="C10" s="75"/>
      <c r="D10" s="94"/>
      <c r="E10" s="76"/>
      <c r="F10" s="76"/>
      <c r="G10" s="76"/>
      <c r="H10" s="76"/>
      <c r="I10" s="95"/>
      <c r="J10" s="213"/>
      <c r="K10" s="167" t="s">
        <v>1691</v>
      </c>
      <c r="L10" s="329"/>
      <c r="M10" s="330"/>
      <c r="AB10" s="96" t="str">
        <f>IFERROR(INDEX(Lists!$K$2:$K$78, MATCH('4a'!$G10, FSG, FALSE), 1), "")</f>
        <v/>
      </c>
    </row>
    <row r="11" spans="2:28" s="86" customFormat="1" ht="27" customHeight="1" x14ac:dyDescent="0.25">
      <c r="B11" s="353" t="str">
        <f>IF(NOT(ISERROR(Lists!AU6)), Lists!AU6, "")</f>
        <v/>
      </c>
      <c r="C11" s="75"/>
      <c r="D11" s="94"/>
      <c r="E11" s="76"/>
      <c r="F11" s="76"/>
      <c r="G11" s="76"/>
      <c r="H11" s="76"/>
      <c r="I11" s="95"/>
      <c r="J11" s="213"/>
      <c r="K11" s="167" t="s">
        <v>2096</v>
      </c>
      <c r="L11" s="329"/>
      <c r="M11" s="330"/>
      <c r="AB11" s="96" t="str">
        <f>IFERROR(INDEX(Lists!$K$2:$K$78, MATCH('4a'!$G11, FSG, FALSE), 1), "")</f>
        <v/>
      </c>
    </row>
    <row r="12" spans="2:28" s="86" customFormat="1" ht="27" customHeight="1" x14ac:dyDescent="0.25">
      <c r="B12" s="353" t="str">
        <f>IF(NOT(ISERROR(Lists!AU7)), Lists!AU7, "")</f>
        <v/>
      </c>
      <c r="C12" s="75"/>
      <c r="D12" s="94"/>
      <c r="E12" s="76"/>
      <c r="F12" s="76"/>
      <c r="G12" s="76"/>
      <c r="H12" s="76"/>
      <c r="I12" s="95"/>
      <c r="J12" s="167"/>
      <c r="K12" s="167" t="s">
        <v>937</v>
      </c>
      <c r="L12" s="329"/>
      <c r="M12" s="330"/>
      <c r="AB12" s="96"/>
    </row>
    <row r="13" spans="2:28" s="86" customFormat="1" ht="27" customHeight="1" x14ac:dyDescent="0.25">
      <c r="B13" s="353" t="str">
        <f>IF(NOT(ISERROR(Lists!AU8)), Lists!AU8, "")</f>
        <v/>
      </c>
      <c r="C13" s="75"/>
      <c r="D13" s="94"/>
      <c r="E13" s="76"/>
      <c r="F13" s="76"/>
      <c r="G13" s="76"/>
      <c r="H13" s="76"/>
      <c r="I13" s="95"/>
      <c r="J13" s="167"/>
      <c r="K13" s="167"/>
      <c r="L13" s="329"/>
      <c r="M13" s="330"/>
      <c r="AB13" s="96"/>
    </row>
    <row r="14" spans="2:28" s="86" customFormat="1" ht="27" customHeight="1" x14ac:dyDescent="0.25">
      <c r="B14" s="353" t="str">
        <f>IF(NOT(ISERROR(Lists!AU9)), Lists!AU9, "")</f>
        <v/>
      </c>
      <c r="C14" s="75"/>
      <c r="D14" s="94"/>
      <c r="E14" s="76"/>
      <c r="F14" s="76"/>
      <c r="G14" s="76"/>
      <c r="H14" s="76"/>
      <c r="I14" s="95"/>
      <c r="J14" s="167"/>
      <c r="K14" s="167"/>
      <c r="L14" s="329"/>
      <c r="M14" s="330"/>
      <c r="AB14" s="96"/>
    </row>
    <row r="15" spans="2:28" s="86" customFormat="1" ht="27" customHeight="1" x14ac:dyDescent="0.25">
      <c r="B15" s="353" t="str">
        <f>IF(NOT(ISERROR(Lists!AU10)), Lists!AU10, "")</f>
        <v/>
      </c>
      <c r="C15" s="75"/>
      <c r="D15" s="94"/>
      <c r="E15" s="76"/>
      <c r="F15" s="76"/>
      <c r="G15" s="76"/>
      <c r="H15" s="76"/>
      <c r="I15" s="95"/>
      <c r="J15" s="167"/>
      <c r="K15" s="167"/>
      <c r="L15" s="329"/>
      <c r="M15" s="330"/>
      <c r="AB15" s="96"/>
    </row>
    <row r="16" spans="2:28" s="86" customFormat="1" ht="27" customHeight="1" x14ac:dyDescent="0.25">
      <c r="B16" s="353" t="str">
        <f>IF(NOT(ISERROR(Lists!AU11)), Lists!AU11, "")</f>
        <v/>
      </c>
      <c r="C16" s="75"/>
      <c r="D16" s="94"/>
      <c r="E16" s="76"/>
      <c r="F16" s="76"/>
      <c r="G16" s="76"/>
      <c r="H16" s="76"/>
      <c r="I16" s="95"/>
      <c r="J16" s="167"/>
      <c r="K16" s="167"/>
      <c r="L16" s="329"/>
      <c r="M16" s="330"/>
      <c r="AB16" s="96"/>
    </row>
    <row r="17" spans="2:28" s="86" customFormat="1" ht="27" customHeight="1" x14ac:dyDescent="0.25">
      <c r="B17" s="353" t="str">
        <f>IF(NOT(ISERROR(Lists!AU12)), Lists!AU12, "")</f>
        <v/>
      </c>
      <c r="C17" s="75"/>
      <c r="D17" s="94"/>
      <c r="E17" s="76"/>
      <c r="F17" s="76"/>
      <c r="G17" s="76"/>
      <c r="H17" s="76"/>
      <c r="I17" s="95"/>
      <c r="J17" s="167"/>
      <c r="K17" s="167"/>
      <c r="L17" s="329"/>
      <c r="M17" s="330"/>
      <c r="AB17" s="96"/>
    </row>
    <row r="18" spans="2:28" s="86" customFormat="1" ht="27" customHeight="1" x14ac:dyDescent="0.25">
      <c r="B18" s="353" t="str">
        <f>IF(NOT(ISERROR(Lists!AU13)), Lists!AU13, "")</f>
        <v/>
      </c>
      <c r="C18" s="75"/>
      <c r="D18" s="94"/>
      <c r="E18" s="76"/>
      <c r="F18" s="76"/>
      <c r="G18" s="76"/>
      <c r="H18" s="76"/>
      <c r="I18" s="95"/>
      <c r="J18" s="167"/>
      <c r="K18" s="167"/>
      <c r="L18" s="329"/>
      <c r="M18" s="330"/>
      <c r="AB18" s="96"/>
    </row>
    <row r="19" spans="2:28" s="86" customFormat="1" ht="27" customHeight="1" x14ac:dyDescent="0.25">
      <c r="B19" s="353" t="str">
        <f>IF(NOT(ISERROR(Lists!AU14)), Lists!AU14, "")</f>
        <v/>
      </c>
      <c r="C19" s="75"/>
      <c r="D19" s="94"/>
      <c r="E19" s="76"/>
      <c r="F19" s="76"/>
      <c r="G19" s="76"/>
      <c r="H19" s="76"/>
      <c r="I19" s="95"/>
      <c r="J19" s="167"/>
      <c r="K19" s="167"/>
      <c r="L19" s="329"/>
      <c r="M19" s="330"/>
      <c r="AB19" s="96"/>
    </row>
    <row r="20" spans="2:28" s="86" customFormat="1" ht="27" customHeight="1" x14ac:dyDescent="0.25">
      <c r="B20" s="353" t="str">
        <f>IF(NOT(ISERROR(Lists!AU15)), Lists!AU15, "")</f>
        <v/>
      </c>
      <c r="C20" s="75"/>
      <c r="D20" s="94"/>
      <c r="E20" s="76"/>
      <c r="F20" s="76"/>
      <c r="G20" s="76"/>
      <c r="H20" s="76"/>
      <c r="I20" s="95"/>
      <c r="J20" s="167"/>
      <c r="K20" s="167"/>
      <c r="L20" s="329"/>
      <c r="M20" s="330"/>
      <c r="AB20" s="96"/>
    </row>
    <row r="21" spans="2:28" s="86" customFormat="1" ht="27" customHeight="1" x14ac:dyDescent="0.25">
      <c r="B21" s="353" t="str">
        <f>IF(NOT(ISERROR(Lists!AU16)), Lists!AU16, "")</f>
        <v/>
      </c>
      <c r="C21" s="75"/>
      <c r="D21" s="94"/>
      <c r="E21" s="76"/>
      <c r="F21" s="76"/>
      <c r="G21" s="76"/>
      <c r="H21" s="76"/>
      <c r="I21" s="95"/>
      <c r="J21" s="167"/>
      <c r="K21" s="167"/>
      <c r="L21" s="329"/>
      <c r="M21" s="330"/>
      <c r="AB21" s="96"/>
    </row>
    <row r="22" spans="2:28" s="86" customFormat="1" ht="27" customHeight="1" x14ac:dyDescent="0.25">
      <c r="B22" s="353" t="str">
        <f>IF(NOT(ISERROR(Lists!AU17)), Lists!AU17, "")</f>
        <v/>
      </c>
      <c r="C22" s="75"/>
      <c r="D22" s="94"/>
      <c r="E22" s="76"/>
      <c r="F22" s="76"/>
      <c r="G22" s="76"/>
      <c r="H22" s="76"/>
      <c r="I22" s="95"/>
      <c r="J22" s="167"/>
      <c r="K22" s="167"/>
      <c r="L22" s="329"/>
      <c r="M22" s="330"/>
      <c r="AB22" s="96"/>
    </row>
    <row r="23" spans="2:28" s="86" customFormat="1" ht="27" customHeight="1" x14ac:dyDescent="0.25">
      <c r="B23" s="353" t="str">
        <f>IF(NOT(ISERROR(Lists!AU18)), Lists!AU18, "")</f>
        <v/>
      </c>
      <c r="C23" s="75"/>
      <c r="D23" s="94"/>
      <c r="E23" s="76"/>
      <c r="F23" s="76"/>
      <c r="G23" s="76"/>
      <c r="H23" s="76"/>
      <c r="I23" s="95"/>
      <c r="J23" s="167"/>
      <c r="K23" s="167"/>
      <c r="L23" s="329"/>
      <c r="M23" s="330"/>
      <c r="AB23" s="96"/>
    </row>
    <row r="24" spans="2:28" s="86" customFormat="1" ht="27" customHeight="1" x14ac:dyDescent="0.25">
      <c r="B24" s="353" t="str">
        <f>IF(NOT(ISERROR(Lists!AU19)), Lists!AU19, "")</f>
        <v/>
      </c>
      <c r="C24" s="75"/>
      <c r="D24" s="94"/>
      <c r="E24" s="76"/>
      <c r="F24" s="76"/>
      <c r="G24" s="76"/>
      <c r="H24" s="76"/>
      <c r="I24" s="95"/>
      <c r="J24" s="167"/>
      <c r="K24" s="167"/>
      <c r="L24" s="329"/>
      <c r="M24" s="330"/>
      <c r="AB24" s="96"/>
    </row>
    <row r="25" spans="2:28" s="86" customFormat="1" ht="27" customHeight="1" x14ac:dyDescent="0.25">
      <c r="B25" s="353" t="str">
        <f>IF(NOT(ISERROR(Lists!AU20)), Lists!AU20, "")</f>
        <v/>
      </c>
      <c r="C25" s="75"/>
      <c r="D25" s="94"/>
      <c r="E25" s="76"/>
      <c r="F25" s="76"/>
      <c r="G25" s="76"/>
      <c r="H25" s="76"/>
      <c r="I25" s="95"/>
      <c r="J25" s="167"/>
      <c r="K25" s="167"/>
      <c r="L25" s="329"/>
      <c r="M25" s="330"/>
      <c r="AB25" s="96"/>
    </row>
    <row r="26" spans="2:28" s="86" customFormat="1" ht="27" customHeight="1" x14ac:dyDescent="0.25">
      <c r="B26" s="353" t="str">
        <f>IF(NOT(ISERROR(Lists!AU21)), Lists!AU21, "")</f>
        <v/>
      </c>
      <c r="C26" s="75"/>
      <c r="D26" s="94"/>
      <c r="E26" s="76"/>
      <c r="F26" s="76"/>
      <c r="G26" s="76"/>
      <c r="H26" s="76"/>
      <c r="I26" s="95"/>
      <c r="J26" s="167"/>
      <c r="K26" s="167"/>
      <c r="L26" s="329"/>
      <c r="M26" s="330"/>
      <c r="AB26" s="96"/>
    </row>
    <row r="27" spans="2:28" s="86" customFormat="1" ht="27" customHeight="1" x14ac:dyDescent="0.25">
      <c r="B27" s="353" t="str">
        <f>IF(NOT(ISERROR(Lists!AU22)), Lists!AU22, "")</f>
        <v/>
      </c>
      <c r="C27" s="231"/>
      <c r="D27" s="94"/>
      <c r="E27" s="230"/>
      <c r="F27" s="230"/>
      <c r="G27" s="230"/>
      <c r="H27" s="230"/>
      <c r="I27" s="229"/>
      <c r="J27" s="229"/>
      <c r="K27" s="229"/>
      <c r="L27" s="329"/>
      <c r="M27" s="330"/>
      <c r="AB27" s="96"/>
    </row>
    <row r="28" spans="2:28" s="86" customFormat="1" ht="27" customHeight="1" x14ac:dyDescent="0.25">
      <c r="B28" s="353" t="str">
        <f>IF(NOT(ISERROR(Lists!AU23)), Lists!AU23, "")</f>
        <v/>
      </c>
      <c r="C28" s="231"/>
      <c r="D28" s="94"/>
      <c r="E28" s="230"/>
      <c r="F28" s="230"/>
      <c r="G28" s="230"/>
      <c r="H28" s="230"/>
      <c r="I28" s="229"/>
      <c r="J28" s="229"/>
      <c r="K28" s="229"/>
      <c r="L28" s="329"/>
      <c r="M28" s="330"/>
      <c r="AB28" s="96"/>
    </row>
    <row r="29" spans="2:28" s="86" customFormat="1" ht="27" customHeight="1" x14ac:dyDescent="0.25">
      <c r="B29" s="353" t="str">
        <f>IF(NOT(ISERROR(Lists!AU24)), Lists!AU24, "")</f>
        <v/>
      </c>
      <c r="C29" s="231"/>
      <c r="D29" s="94"/>
      <c r="E29" s="230"/>
      <c r="F29" s="230"/>
      <c r="G29" s="230"/>
      <c r="H29" s="230"/>
      <c r="I29" s="229"/>
      <c r="J29" s="229"/>
      <c r="K29" s="229"/>
      <c r="L29" s="329"/>
      <c r="M29" s="330"/>
      <c r="AB29" s="96"/>
    </row>
    <row r="30" spans="2:28" s="86" customFormat="1" ht="27" customHeight="1" x14ac:dyDescent="0.25">
      <c r="B30" s="353" t="str">
        <f>IF(NOT(ISERROR(Lists!AU25)), Lists!AU25, "")</f>
        <v/>
      </c>
      <c r="C30" s="231"/>
      <c r="D30" s="94"/>
      <c r="E30" s="230"/>
      <c r="F30" s="230"/>
      <c r="G30" s="230"/>
      <c r="H30" s="230"/>
      <c r="I30" s="229"/>
      <c r="J30" s="229"/>
      <c r="K30" s="229"/>
      <c r="L30" s="329"/>
      <c r="M30" s="330"/>
      <c r="AB30" s="96"/>
    </row>
    <row r="31" spans="2:28" s="86" customFormat="1" ht="27" customHeight="1" x14ac:dyDescent="0.25">
      <c r="B31" s="353" t="str">
        <f>IF(NOT(ISERROR(Lists!AU26)), Lists!AU26, "")</f>
        <v/>
      </c>
      <c r="C31" s="231"/>
      <c r="D31" s="94"/>
      <c r="E31" s="230"/>
      <c r="F31" s="230"/>
      <c r="G31" s="230"/>
      <c r="H31" s="230"/>
      <c r="I31" s="229"/>
      <c r="J31" s="229"/>
      <c r="K31" s="229"/>
      <c r="L31" s="329"/>
      <c r="M31" s="330"/>
      <c r="AB31" s="96"/>
    </row>
    <row r="32" spans="2:28" s="86" customFormat="1" ht="27" customHeight="1" x14ac:dyDescent="0.25">
      <c r="B32" s="353" t="str">
        <f>IF(NOT(ISERROR(Lists!AU27)), Lists!AU27, "")</f>
        <v/>
      </c>
      <c r="C32" s="231"/>
      <c r="D32" s="94"/>
      <c r="E32" s="230"/>
      <c r="F32" s="230"/>
      <c r="G32" s="230"/>
      <c r="H32" s="230"/>
      <c r="I32" s="229"/>
      <c r="J32" s="229"/>
      <c r="K32" s="229"/>
      <c r="L32" s="329"/>
      <c r="M32" s="330"/>
      <c r="AB32" s="96"/>
    </row>
    <row r="33" spans="2:28" s="86" customFormat="1" ht="27" customHeight="1" x14ac:dyDescent="0.25">
      <c r="B33" s="353" t="str">
        <f>IF(NOT(ISERROR(Lists!AU28)), Lists!AU28, "")</f>
        <v/>
      </c>
      <c r="C33" s="231"/>
      <c r="D33" s="94"/>
      <c r="E33" s="230"/>
      <c r="F33" s="230"/>
      <c r="G33" s="230"/>
      <c r="H33" s="230"/>
      <c r="I33" s="229"/>
      <c r="J33" s="229"/>
      <c r="K33" s="229"/>
      <c r="L33" s="329"/>
      <c r="M33" s="330"/>
      <c r="AB33" s="96"/>
    </row>
    <row r="34" spans="2:28" s="86" customFormat="1" ht="27" customHeight="1" x14ac:dyDescent="0.25">
      <c r="B34" s="353" t="str">
        <f>IF(NOT(ISERROR(Lists!AU29)), Lists!AU29, "")</f>
        <v/>
      </c>
      <c r="C34" s="231"/>
      <c r="D34" s="94"/>
      <c r="E34" s="230"/>
      <c r="F34" s="230"/>
      <c r="G34" s="230"/>
      <c r="H34" s="230"/>
      <c r="I34" s="229"/>
      <c r="J34" s="229"/>
      <c r="K34" s="229"/>
      <c r="L34" s="329"/>
      <c r="M34" s="330"/>
      <c r="AB34" s="96"/>
    </row>
    <row r="35" spans="2:28" s="86" customFormat="1" ht="27" customHeight="1" x14ac:dyDescent="0.25">
      <c r="B35" s="353" t="str">
        <f>IF(NOT(ISERROR(Lists!AU30)), Lists!AU30, "")</f>
        <v/>
      </c>
      <c r="C35" s="231"/>
      <c r="D35" s="94"/>
      <c r="E35" s="230"/>
      <c r="F35" s="230"/>
      <c r="G35" s="230"/>
      <c r="H35" s="230"/>
      <c r="I35" s="229"/>
      <c r="J35" s="229"/>
      <c r="K35" s="229"/>
      <c r="L35" s="329"/>
      <c r="M35" s="330"/>
      <c r="AB35" s="96"/>
    </row>
    <row r="36" spans="2:28" s="86" customFormat="1" ht="27" customHeight="1" x14ac:dyDescent="0.25">
      <c r="B36" s="353" t="str">
        <f>IF(NOT(ISERROR(Lists!AU31)), Lists!AU31, "")</f>
        <v/>
      </c>
      <c r="C36" s="231"/>
      <c r="D36" s="94"/>
      <c r="E36" s="230"/>
      <c r="F36" s="230"/>
      <c r="G36" s="230"/>
      <c r="H36" s="230"/>
      <c r="I36" s="229"/>
      <c r="J36" s="229"/>
      <c r="K36" s="229"/>
      <c r="L36" s="329"/>
      <c r="M36" s="330"/>
      <c r="AB36" s="96"/>
    </row>
    <row r="37" spans="2:28" s="86" customFormat="1" ht="27" customHeight="1" x14ac:dyDescent="0.25">
      <c r="B37" s="353" t="str">
        <f>IF(NOT(ISERROR(Lists!AU32)), Lists!AU32, "")</f>
        <v/>
      </c>
      <c r="C37" s="231"/>
      <c r="D37" s="94"/>
      <c r="E37" s="230"/>
      <c r="F37" s="230"/>
      <c r="G37" s="230"/>
      <c r="H37" s="230"/>
      <c r="I37" s="229"/>
      <c r="J37" s="229"/>
      <c r="K37" s="229"/>
      <c r="L37" s="329"/>
      <c r="M37" s="330"/>
      <c r="AB37" s="96"/>
    </row>
    <row r="38" spans="2:28" s="86" customFormat="1" ht="27" customHeight="1" x14ac:dyDescent="0.25">
      <c r="B38" s="353" t="str">
        <f>IF(NOT(ISERROR(Lists!AU33)), Lists!AU33, "")</f>
        <v/>
      </c>
      <c r="C38" s="231"/>
      <c r="D38" s="94"/>
      <c r="E38" s="230"/>
      <c r="F38" s="230"/>
      <c r="G38" s="230"/>
      <c r="H38" s="230"/>
      <c r="I38" s="229"/>
      <c r="J38" s="229"/>
      <c r="K38" s="229"/>
      <c r="L38" s="329"/>
      <c r="M38" s="330"/>
      <c r="AB38" s="96"/>
    </row>
    <row r="39" spans="2:28" s="86" customFormat="1" ht="27" customHeight="1" x14ac:dyDescent="0.25">
      <c r="B39" s="353" t="str">
        <f>IF(NOT(ISERROR(Lists!AU34)), Lists!AU34, "")</f>
        <v/>
      </c>
      <c r="C39" s="231"/>
      <c r="D39" s="94"/>
      <c r="E39" s="230"/>
      <c r="F39" s="230"/>
      <c r="G39" s="230"/>
      <c r="H39" s="230"/>
      <c r="I39" s="229"/>
      <c r="J39" s="229"/>
      <c r="K39" s="229"/>
      <c r="L39" s="329"/>
      <c r="M39" s="330"/>
      <c r="AB39" s="96"/>
    </row>
    <row r="40" spans="2:28" s="86" customFormat="1" ht="27" customHeight="1" x14ac:dyDescent="0.25">
      <c r="B40" s="353" t="str">
        <f>IF(NOT(ISERROR(Lists!AU35)), Lists!AU35, "")</f>
        <v/>
      </c>
      <c r="C40" s="231"/>
      <c r="D40" s="94"/>
      <c r="E40" s="230"/>
      <c r="F40" s="230"/>
      <c r="G40" s="230"/>
      <c r="H40" s="230"/>
      <c r="I40" s="229"/>
      <c r="J40" s="229"/>
      <c r="K40" s="229"/>
      <c r="L40" s="329"/>
      <c r="M40" s="330"/>
      <c r="AB40" s="96"/>
    </row>
    <row r="41" spans="2:28" s="86" customFormat="1" ht="27" customHeight="1" x14ac:dyDescent="0.25">
      <c r="B41" s="353" t="str">
        <f>IF(NOT(ISERROR(Lists!AU36)), Lists!AU36, "")</f>
        <v/>
      </c>
      <c r="C41" s="231"/>
      <c r="D41" s="94"/>
      <c r="E41" s="230"/>
      <c r="F41" s="230"/>
      <c r="G41" s="230"/>
      <c r="H41" s="230"/>
      <c r="I41" s="229"/>
      <c r="J41" s="229"/>
      <c r="K41" s="229"/>
      <c r="L41" s="329"/>
      <c r="M41" s="330"/>
      <c r="AB41" s="96"/>
    </row>
    <row r="42" spans="2:28" s="86" customFormat="1" ht="27" customHeight="1" x14ac:dyDescent="0.25">
      <c r="B42" s="353" t="str">
        <f>IF(NOT(ISERROR(Lists!AU37)), Lists!AU37, "")</f>
        <v/>
      </c>
      <c r="C42" s="231"/>
      <c r="D42" s="94"/>
      <c r="E42" s="230"/>
      <c r="F42" s="230"/>
      <c r="G42" s="230"/>
      <c r="H42" s="230"/>
      <c r="I42" s="229"/>
      <c r="J42" s="229"/>
      <c r="K42" s="229"/>
      <c r="L42" s="329"/>
      <c r="M42" s="330"/>
      <c r="AB42" s="96"/>
    </row>
    <row r="43" spans="2:28" s="86" customFormat="1" ht="27" customHeight="1" x14ac:dyDescent="0.25">
      <c r="B43" s="353" t="str">
        <f>IF(NOT(ISERROR(Lists!AU38)), Lists!AU38, "")</f>
        <v/>
      </c>
      <c r="C43" s="231"/>
      <c r="D43" s="94"/>
      <c r="E43" s="230"/>
      <c r="F43" s="230"/>
      <c r="G43" s="230"/>
      <c r="H43" s="230"/>
      <c r="I43" s="229"/>
      <c r="J43" s="229"/>
      <c r="K43" s="229"/>
      <c r="L43" s="329"/>
      <c r="M43" s="330"/>
      <c r="AB43" s="96"/>
    </row>
    <row r="44" spans="2:28" s="86" customFormat="1" ht="27" customHeight="1" x14ac:dyDescent="0.25">
      <c r="B44" s="353" t="str">
        <f>IF(NOT(ISERROR(Lists!AU39)), Lists!AU39, "")</f>
        <v/>
      </c>
      <c r="C44" s="231"/>
      <c r="D44" s="94"/>
      <c r="E44" s="230"/>
      <c r="F44" s="230"/>
      <c r="G44" s="230"/>
      <c r="H44" s="230"/>
      <c r="I44" s="229"/>
      <c r="J44" s="229"/>
      <c r="K44" s="229"/>
      <c r="L44" s="329"/>
      <c r="M44" s="330"/>
      <c r="AB44" s="96"/>
    </row>
    <row r="45" spans="2:28" s="86" customFormat="1" ht="27" customHeight="1" x14ac:dyDescent="0.25">
      <c r="B45" s="353" t="str">
        <f>IF(NOT(ISERROR(Lists!AU40)), Lists!AU40, "")</f>
        <v/>
      </c>
      <c r="C45" s="231"/>
      <c r="D45" s="94"/>
      <c r="E45" s="230"/>
      <c r="F45" s="230"/>
      <c r="G45" s="230"/>
      <c r="H45" s="230"/>
      <c r="I45" s="229"/>
      <c r="J45" s="229"/>
      <c r="K45" s="229"/>
      <c r="L45" s="329"/>
      <c r="M45" s="330"/>
      <c r="AB45" s="96"/>
    </row>
    <row r="46" spans="2:28" s="86" customFormat="1" ht="27" customHeight="1" x14ac:dyDescent="0.25">
      <c r="B46" s="353" t="str">
        <f>IF(NOT(ISERROR(Lists!AU41)), Lists!AU41, "")</f>
        <v/>
      </c>
      <c r="C46" s="231"/>
      <c r="D46" s="94"/>
      <c r="E46" s="230"/>
      <c r="F46" s="230"/>
      <c r="G46" s="230"/>
      <c r="H46" s="230"/>
      <c r="I46" s="229"/>
      <c r="J46" s="229"/>
      <c r="K46" s="229"/>
      <c r="L46" s="329"/>
      <c r="M46" s="330"/>
      <c r="AB46" s="96"/>
    </row>
    <row r="47" spans="2:28" s="86" customFormat="1" ht="27" customHeight="1" x14ac:dyDescent="0.25">
      <c r="B47" s="353" t="str">
        <f>IF(NOT(ISERROR(Lists!AU42)), Lists!AU42, "")</f>
        <v/>
      </c>
      <c r="C47" s="231"/>
      <c r="D47" s="94"/>
      <c r="E47" s="230"/>
      <c r="F47" s="230"/>
      <c r="G47" s="230"/>
      <c r="H47" s="230"/>
      <c r="I47" s="229"/>
      <c r="J47" s="229"/>
      <c r="K47" s="229"/>
      <c r="L47" s="329"/>
      <c r="M47" s="330"/>
      <c r="AB47" s="96"/>
    </row>
    <row r="48" spans="2:28" s="86" customFormat="1" ht="27" customHeight="1" x14ac:dyDescent="0.25">
      <c r="B48" s="353" t="str">
        <f>IF(NOT(ISERROR(Lists!AU43)), Lists!AU43, "")</f>
        <v/>
      </c>
      <c r="C48" s="231"/>
      <c r="D48" s="94"/>
      <c r="E48" s="230"/>
      <c r="F48" s="230"/>
      <c r="G48" s="230"/>
      <c r="H48" s="230"/>
      <c r="I48" s="229"/>
      <c r="J48" s="229"/>
      <c r="K48" s="229"/>
      <c r="L48" s="329"/>
      <c r="M48" s="330"/>
      <c r="AB48" s="96"/>
    </row>
    <row r="49" spans="2:28" s="86" customFormat="1" ht="27" customHeight="1" x14ac:dyDescent="0.25">
      <c r="B49" s="353" t="str">
        <f>IF(NOT(ISERROR(Lists!AU44)), Lists!AU44, "")</f>
        <v/>
      </c>
      <c r="C49" s="231"/>
      <c r="D49" s="94"/>
      <c r="E49" s="230"/>
      <c r="F49" s="230"/>
      <c r="G49" s="230"/>
      <c r="H49" s="230"/>
      <c r="I49" s="229"/>
      <c r="J49" s="229"/>
      <c r="K49" s="229"/>
      <c r="L49" s="329"/>
      <c r="M49" s="330"/>
      <c r="AB49" s="96"/>
    </row>
    <row r="50" spans="2:28" s="86" customFormat="1" ht="27" customHeight="1" x14ac:dyDescent="0.25">
      <c r="B50" s="353" t="str">
        <f>IF(NOT(ISERROR(Lists!AU45)), Lists!AU45, "")</f>
        <v/>
      </c>
      <c r="C50" s="231"/>
      <c r="D50" s="94"/>
      <c r="E50" s="230"/>
      <c r="F50" s="230"/>
      <c r="G50" s="230"/>
      <c r="H50" s="230"/>
      <c r="I50" s="229"/>
      <c r="J50" s="229"/>
      <c r="K50" s="229"/>
      <c r="L50" s="329"/>
      <c r="M50" s="330"/>
      <c r="AB50" s="96"/>
    </row>
    <row r="51" spans="2:28" s="86" customFormat="1" ht="27" customHeight="1" x14ac:dyDescent="0.25">
      <c r="B51" s="353" t="str">
        <f>IF(NOT(ISERROR(Lists!AU46)), Lists!AU46, "")</f>
        <v/>
      </c>
      <c r="C51" s="231"/>
      <c r="D51" s="94"/>
      <c r="E51" s="230"/>
      <c r="F51" s="230"/>
      <c r="G51" s="230"/>
      <c r="H51" s="230"/>
      <c r="I51" s="229"/>
      <c r="J51" s="229"/>
      <c r="K51" s="229"/>
      <c r="L51" s="329"/>
      <c r="M51" s="330"/>
      <c r="AB51" s="96"/>
    </row>
    <row r="52" spans="2:28" s="86" customFormat="1" ht="27" customHeight="1" x14ac:dyDescent="0.25">
      <c r="B52" s="353" t="str">
        <f>IF(NOT(ISERROR(Lists!AU47)), Lists!AU47, "")</f>
        <v/>
      </c>
      <c r="C52" s="231"/>
      <c r="D52" s="94"/>
      <c r="E52" s="230"/>
      <c r="F52" s="230"/>
      <c r="G52" s="230"/>
      <c r="H52" s="230"/>
      <c r="I52" s="229"/>
      <c r="J52" s="229"/>
      <c r="K52" s="229"/>
      <c r="L52" s="329"/>
      <c r="M52" s="330"/>
      <c r="AB52" s="96"/>
    </row>
    <row r="53" spans="2:28" s="86" customFormat="1" ht="27" customHeight="1" x14ac:dyDescent="0.25">
      <c r="B53" s="353" t="str">
        <f>IF(NOT(ISERROR(Lists!AU48)), Lists!AU48, "")</f>
        <v/>
      </c>
      <c r="C53" s="231"/>
      <c r="D53" s="94"/>
      <c r="E53" s="230"/>
      <c r="F53" s="230"/>
      <c r="G53" s="230"/>
      <c r="H53" s="230"/>
      <c r="I53" s="229"/>
      <c r="J53" s="229"/>
      <c r="K53" s="229"/>
      <c r="L53" s="329"/>
      <c r="M53" s="330"/>
      <c r="AB53" s="96"/>
    </row>
    <row r="54" spans="2:28" s="86" customFormat="1" ht="27" customHeight="1" x14ac:dyDescent="0.25">
      <c r="B54" s="353" t="str">
        <f>IF(NOT(ISERROR(Lists!AU49)), Lists!AU49, "")</f>
        <v/>
      </c>
      <c r="C54" s="231"/>
      <c r="D54" s="94"/>
      <c r="E54" s="230"/>
      <c r="F54" s="230"/>
      <c r="G54" s="230"/>
      <c r="H54" s="230"/>
      <c r="I54" s="229"/>
      <c r="J54" s="229"/>
      <c r="K54" s="229"/>
      <c r="L54" s="329"/>
      <c r="M54" s="330"/>
      <c r="AB54" s="96"/>
    </row>
    <row r="55" spans="2:28" s="86" customFormat="1" ht="27" customHeight="1" x14ac:dyDescent="0.25">
      <c r="B55" s="353" t="str">
        <f>IF(NOT(ISERROR(Lists!AU50)), Lists!AU50, "")</f>
        <v/>
      </c>
      <c r="C55" s="246"/>
      <c r="D55" s="94"/>
      <c r="E55" s="244"/>
      <c r="F55" s="244"/>
      <c r="G55" s="244"/>
      <c r="H55" s="244"/>
      <c r="I55" s="243"/>
      <c r="J55" s="243"/>
      <c r="K55" s="243"/>
      <c r="L55" s="329"/>
      <c r="M55" s="330"/>
      <c r="AB55" s="96"/>
    </row>
    <row r="56" spans="2:28" s="86" customFormat="1" ht="27" customHeight="1" x14ac:dyDescent="0.25">
      <c r="B56" s="353" t="str">
        <f>IF(NOT(ISERROR(Lists!AU51)), Lists!AU51, "")</f>
        <v/>
      </c>
      <c r="C56" s="246"/>
      <c r="D56" s="94"/>
      <c r="E56" s="244"/>
      <c r="F56" s="244"/>
      <c r="G56" s="244"/>
      <c r="H56" s="244"/>
      <c r="I56" s="243"/>
      <c r="J56" s="243"/>
      <c r="K56" s="243"/>
      <c r="L56" s="329"/>
      <c r="M56" s="330"/>
      <c r="AB56" s="96"/>
    </row>
    <row r="57" spans="2:28" s="86" customFormat="1" ht="27" customHeight="1" x14ac:dyDescent="0.25">
      <c r="B57" s="353" t="str">
        <f>IF(NOT(ISERROR(Lists!AU52)), Lists!AU52, "")</f>
        <v/>
      </c>
      <c r="C57" s="246"/>
      <c r="D57" s="94"/>
      <c r="E57" s="244"/>
      <c r="F57" s="244"/>
      <c r="G57" s="244"/>
      <c r="H57" s="244"/>
      <c r="I57" s="243"/>
      <c r="J57" s="243"/>
      <c r="K57" s="243"/>
      <c r="L57" s="329"/>
      <c r="M57" s="330"/>
      <c r="AB57" s="96"/>
    </row>
    <row r="58" spans="2:28" s="86" customFormat="1" ht="27" customHeight="1" x14ac:dyDescent="0.25">
      <c r="B58" s="353" t="str">
        <f>IF(NOT(ISERROR(Lists!AU53)), Lists!AU53, "")</f>
        <v/>
      </c>
      <c r="C58" s="246"/>
      <c r="D58" s="94"/>
      <c r="E58" s="244"/>
      <c r="F58" s="244"/>
      <c r="G58" s="244"/>
      <c r="H58" s="244"/>
      <c r="I58" s="243"/>
      <c r="J58" s="243"/>
      <c r="K58" s="243"/>
      <c r="L58" s="329"/>
      <c r="M58" s="330"/>
      <c r="AB58" s="96"/>
    </row>
    <row r="59" spans="2:28" s="86" customFormat="1" ht="27" customHeight="1" x14ac:dyDescent="0.25">
      <c r="B59" s="353" t="str">
        <f>IF(NOT(ISERROR(Lists!AU54)), Lists!AU54, "")</f>
        <v/>
      </c>
      <c r="C59" s="246"/>
      <c r="D59" s="94"/>
      <c r="E59" s="244"/>
      <c r="F59" s="244"/>
      <c r="G59" s="244"/>
      <c r="H59" s="244"/>
      <c r="I59" s="243"/>
      <c r="J59" s="243"/>
      <c r="K59" s="243"/>
      <c r="L59" s="329"/>
      <c r="M59" s="330"/>
      <c r="AB59" s="96"/>
    </row>
    <row r="60" spans="2:28" s="86" customFormat="1" ht="27" customHeight="1" x14ac:dyDescent="0.25">
      <c r="B60" s="353" t="str">
        <f>IF(NOT(ISERROR(Lists!AU55)), Lists!AU55, "")</f>
        <v/>
      </c>
      <c r="C60" s="246"/>
      <c r="D60" s="94"/>
      <c r="E60" s="244"/>
      <c r="F60" s="244"/>
      <c r="G60" s="244"/>
      <c r="H60" s="244"/>
      <c r="I60" s="243"/>
      <c r="J60" s="243"/>
      <c r="K60" s="243"/>
      <c r="L60" s="329"/>
      <c r="M60" s="330"/>
      <c r="AB60" s="96"/>
    </row>
    <row r="61" spans="2:28" s="86" customFormat="1" ht="27" customHeight="1" x14ac:dyDescent="0.25">
      <c r="B61" s="353" t="str">
        <f>IF(NOT(ISERROR(Lists!AU56)), Lists!AU56, "")</f>
        <v/>
      </c>
      <c r="C61" s="246"/>
      <c r="D61" s="94"/>
      <c r="E61" s="244"/>
      <c r="F61" s="244"/>
      <c r="G61" s="244"/>
      <c r="H61" s="244"/>
      <c r="I61" s="243"/>
      <c r="J61" s="243"/>
      <c r="K61" s="243"/>
      <c r="L61" s="329"/>
      <c r="M61" s="330"/>
      <c r="AB61" s="96"/>
    </row>
    <row r="62" spans="2:28" s="86" customFormat="1" ht="27" customHeight="1" x14ac:dyDescent="0.25">
      <c r="B62" s="353" t="str">
        <f>IF(NOT(ISERROR(Lists!AU57)), Lists!AU57, "")</f>
        <v/>
      </c>
      <c r="C62" s="246"/>
      <c r="D62" s="94"/>
      <c r="E62" s="244"/>
      <c r="F62" s="244"/>
      <c r="G62" s="244"/>
      <c r="H62" s="244"/>
      <c r="I62" s="243"/>
      <c r="J62" s="243"/>
      <c r="K62" s="243"/>
      <c r="L62" s="329"/>
      <c r="M62" s="330"/>
      <c r="AB62" s="96"/>
    </row>
    <row r="63" spans="2:28" s="86" customFormat="1" ht="27" customHeight="1" x14ac:dyDescent="0.25">
      <c r="B63" s="353" t="str">
        <f>IF(NOT(ISERROR(Lists!AU58)), Lists!AU58, "")</f>
        <v/>
      </c>
      <c r="C63" s="246"/>
      <c r="D63" s="94"/>
      <c r="E63" s="244"/>
      <c r="F63" s="244"/>
      <c r="G63" s="244"/>
      <c r="H63" s="244"/>
      <c r="I63" s="243"/>
      <c r="J63" s="243"/>
      <c r="K63" s="243"/>
      <c r="L63" s="329"/>
      <c r="M63" s="330"/>
      <c r="AB63" s="96"/>
    </row>
    <row r="64" spans="2:28" s="86" customFormat="1" ht="27" customHeight="1" x14ac:dyDescent="0.25">
      <c r="B64" s="353" t="str">
        <f>IF(NOT(ISERROR(Lists!AU59)), Lists!AU59, "")</f>
        <v/>
      </c>
      <c r="C64" s="246"/>
      <c r="D64" s="94"/>
      <c r="E64" s="244"/>
      <c r="F64" s="244"/>
      <c r="G64" s="244"/>
      <c r="H64" s="244"/>
      <c r="I64" s="243"/>
      <c r="J64" s="243"/>
      <c r="K64" s="243"/>
      <c r="L64" s="329"/>
      <c r="M64" s="330"/>
      <c r="AB64" s="96"/>
    </row>
    <row r="65" spans="2:28" s="86" customFormat="1" ht="27" customHeight="1" x14ac:dyDescent="0.25">
      <c r="B65" s="353" t="str">
        <f>IF(NOT(ISERROR(Lists!AU60)), Lists!AU60, "")</f>
        <v/>
      </c>
      <c r="C65" s="246"/>
      <c r="D65" s="94"/>
      <c r="E65" s="244"/>
      <c r="F65" s="244"/>
      <c r="G65" s="244"/>
      <c r="H65" s="244"/>
      <c r="I65" s="243"/>
      <c r="J65" s="243"/>
      <c r="K65" s="243"/>
      <c r="L65" s="329"/>
      <c r="M65" s="330"/>
      <c r="AB65" s="96"/>
    </row>
    <row r="66" spans="2:28" s="86" customFormat="1" ht="27" customHeight="1" x14ac:dyDescent="0.25">
      <c r="B66" s="353" t="str">
        <f>IF(NOT(ISERROR(Lists!AU61)), Lists!AU61, "")</f>
        <v/>
      </c>
      <c r="C66" s="246"/>
      <c r="D66" s="94"/>
      <c r="E66" s="244"/>
      <c r="F66" s="244"/>
      <c r="G66" s="244"/>
      <c r="H66" s="244"/>
      <c r="I66" s="243"/>
      <c r="J66" s="243"/>
      <c r="K66" s="243"/>
      <c r="L66" s="329"/>
      <c r="M66" s="330"/>
      <c r="AB66" s="96"/>
    </row>
    <row r="67" spans="2:28" s="86" customFormat="1" ht="27" customHeight="1" x14ac:dyDescent="0.25">
      <c r="B67" s="353" t="str">
        <f>IF(NOT(ISERROR(Lists!AU62)), Lists!AU62, "")</f>
        <v/>
      </c>
      <c r="C67" s="246"/>
      <c r="D67" s="94"/>
      <c r="E67" s="244"/>
      <c r="F67" s="244"/>
      <c r="G67" s="244"/>
      <c r="H67" s="244"/>
      <c r="I67" s="243"/>
      <c r="J67" s="243"/>
      <c r="K67" s="243"/>
      <c r="L67" s="329"/>
      <c r="M67" s="330"/>
      <c r="AB67" s="96"/>
    </row>
    <row r="68" spans="2:28" s="86" customFormat="1" ht="27" customHeight="1" x14ac:dyDescent="0.25">
      <c r="B68" s="353" t="str">
        <f>IF(NOT(ISERROR(Lists!AU63)), Lists!AU63, "")</f>
        <v/>
      </c>
      <c r="C68" s="246"/>
      <c r="D68" s="94"/>
      <c r="E68" s="244"/>
      <c r="F68" s="244"/>
      <c r="G68" s="244"/>
      <c r="H68" s="244"/>
      <c r="I68" s="243"/>
      <c r="J68" s="243"/>
      <c r="K68" s="243"/>
      <c r="L68" s="329"/>
      <c r="M68" s="330"/>
      <c r="AB68" s="96"/>
    </row>
    <row r="69" spans="2:28" s="86" customFormat="1" ht="27" customHeight="1" x14ac:dyDescent="0.25">
      <c r="B69" s="353" t="str">
        <f>IF(NOT(ISERROR(Lists!AU64)), Lists!AU64, "")</f>
        <v/>
      </c>
      <c r="C69" s="246"/>
      <c r="D69" s="94"/>
      <c r="E69" s="244"/>
      <c r="F69" s="244"/>
      <c r="G69" s="244"/>
      <c r="H69" s="244"/>
      <c r="I69" s="243"/>
      <c r="J69" s="243"/>
      <c r="K69" s="243"/>
      <c r="L69" s="329"/>
      <c r="M69" s="330"/>
      <c r="AB69" s="96"/>
    </row>
    <row r="70" spans="2:28" s="86" customFormat="1" ht="27" customHeight="1" x14ac:dyDescent="0.25">
      <c r="B70" s="353" t="str">
        <f>IF(NOT(ISERROR(Lists!AU65)), Lists!AU65, "")</f>
        <v/>
      </c>
      <c r="C70" s="246"/>
      <c r="D70" s="94"/>
      <c r="E70" s="244"/>
      <c r="F70" s="244"/>
      <c r="G70" s="244"/>
      <c r="H70" s="244"/>
      <c r="I70" s="243"/>
      <c r="J70" s="243"/>
      <c r="K70" s="243"/>
      <c r="L70" s="329"/>
      <c r="M70" s="330"/>
      <c r="AB70" s="96"/>
    </row>
    <row r="71" spans="2:28" s="86" customFormat="1" ht="27" customHeight="1" x14ac:dyDescent="0.25">
      <c r="B71" s="353" t="str">
        <f>IF(NOT(ISERROR(Lists!AU66)), Lists!AU66, "")</f>
        <v/>
      </c>
      <c r="C71" s="246"/>
      <c r="D71" s="94"/>
      <c r="E71" s="244"/>
      <c r="F71" s="244"/>
      <c r="G71" s="244"/>
      <c r="H71" s="244"/>
      <c r="I71" s="243"/>
      <c r="J71" s="243"/>
      <c r="K71" s="243"/>
      <c r="L71" s="329"/>
      <c r="M71" s="330"/>
      <c r="AB71" s="96"/>
    </row>
    <row r="72" spans="2:28" s="86" customFormat="1" ht="27" customHeight="1" x14ac:dyDescent="0.25">
      <c r="B72" s="353" t="str">
        <f>IF(NOT(ISERROR(Lists!AU67)), Lists!AU67, "")</f>
        <v/>
      </c>
      <c r="C72" s="246"/>
      <c r="D72" s="94"/>
      <c r="E72" s="244"/>
      <c r="F72" s="244"/>
      <c r="G72" s="244"/>
      <c r="H72" s="244"/>
      <c r="I72" s="243"/>
      <c r="J72" s="243"/>
      <c r="K72" s="243"/>
      <c r="L72" s="329"/>
      <c r="M72" s="330"/>
      <c r="AB72" s="96"/>
    </row>
    <row r="73" spans="2:28" s="86" customFormat="1" ht="27" customHeight="1" x14ac:dyDescent="0.25">
      <c r="B73" s="353" t="str">
        <f>IF(NOT(ISERROR(Lists!AU68)), Lists!AU68, "")</f>
        <v/>
      </c>
      <c r="C73" s="246"/>
      <c r="D73" s="94"/>
      <c r="E73" s="244"/>
      <c r="F73" s="244"/>
      <c r="G73" s="244"/>
      <c r="H73" s="244"/>
      <c r="I73" s="243"/>
      <c r="J73" s="243"/>
      <c r="K73" s="243"/>
      <c r="L73" s="329"/>
      <c r="M73" s="330"/>
      <c r="AB73" s="96"/>
    </row>
    <row r="74" spans="2:28" s="86" customFormat="1" ht="27" customHeight="1" x14ac:dyDescent="0.25">
      <c r="B74" s="353" t="str">
        <f>IF(NOT(ISERROR(Lists!AU69)), Lists!AU69, "")</f>
        <v/>
      </c>
      <c r="C74" s="246"/>
      <c r="D74" s="94"/>
      <c r="E74" s="244"/>
      <c r="F74" s="244"/>
      <c r="G74" s="244"/>
      <c r="H74" s="244"/>
      <c r="I74" s="243"/>
      <c r="J74" s="243"/>
      <c r="K74" s="243"/>
      <c r="L74" s="329"/>
      <c r="M74" s="330"/>
      <c r="AB74" s="96"/>
    </row>
    <row r="75" spans="2:28" s="86" customFormat="1" ht="27" customHeight="1" x14ac:dyDescent="0.25">
      <c r="B75" s="353" t="str">
        <f>IF(NOT(ISERROR(Lists!AU70)), Lists!AU70, "")</f>
        <v/>
      </c>
      <c r="C75" s="246"/>
      <c r="D75" s="94"/>
      <c r="E75" s="244"/>
      <c r="F75" s="244"/>
      <c r="G75" s="244"/>
      <c r="H75" s="244"/>
      <c r="I75" s="243"/>
      <c r="J75" s="243"/>
      <c r="K75" s="243"/>
      <c r="L75" s="329"/>
      <c r="M75" s="330"/>
      <c r="AB75" s="96"/>
    </row>
    <row r="76" spans="2:28" s="86" customFormat="1" ht="27" customHeight="1" x14ac:dyDescent="0.25">
      <c r="B76" s="353" t="str">
        <f>IF(NOT(ISERROR(Lists!AU71)), Lists!AU71, "")</f>
        <v/>
      </c>
      <c r="C76" s="246"/>
      <c r="D76" s="94"/>
      <c r="E76" s="244"/>
      <c r="F76" s="244"/>
      <c r="G76" s="244"/>
      <c r="H76" s="244"/>
      <c r="I76" s="243"/>
      <c r="J76" s="243"/>
      <c r="K76" s="243"/>
      <c r="L76" s="329"/>
      <c r="M76" s="330"/>
      <c r="AB76" s="96"/>
    </row>
    <row r="77" spans="2:28" s="86" customFormat="1" ht="27" customHeight="1" x14ac:dyDescent="0.25">
      <c r="B77" s="353" t="str">
        <f>IF(NOT(ISERROR(Lists!AU72)), Lists!AU72, "")</f>
        <v/>
      </c>
      <c r="C77" s="246"/>
      <c r="D77" s="94"/>
      <c r="E77" s="244"/>
      <c r="F77" s="244"/>
      <c r="G77" s="244"/>
      <c r="H77" s="244"/>
      <c r="I77" s="243"/>
      <c r="J77" s="243"/>
      <c r="K77" s="243"/>
      <c r="L77" s="329"/>
      <c r="M77" s="330"/>
      <c r="AB77" s="96"/>
    </row>
    <row r="78" spans="2:28" s="86" customFormat="1" ht="27" customHeight="1" x14ac:dyDescent="0.25">
      <c r="B78" s="353" t="str">
        <f>IF(NOT(ISERROR(Lists!AU73)), Lists!AU73, "")</f>
        <v/>
      </c>
      <c r="C78" s="246"/>
      <c r="D78" s="94"/>
      <c r="E78" s="244"/>
      <c r="F78" s="244"/>
      <c r="G78" s="244"/>
      <c r="H78" s="244"/>
      <c r="I78" s="243"/>
      <c r="J78" s="243"/>
      <c r="K78" s="243"/>
      <c r="L78" s="329"/>
      <c r="M78" s="330"/>
      <c r="AB78" s="96"/>
    </row>
    <row r="79" spans="2:28" s="86" customFormat="1" ht="27" customHeight="1" x14ac:dyDescent="0.25">
      <c r="B79" s="353" t="str">
        <f>IF(NOT(ISERROR(Lists!AU74)), Lists!AU74, "")</f>
        <v/>
      </c>
      <c r="C79" s="246"/>
      <c r="D79" s="94"/>
      <c r="E79" s="244"/>
      <c r="F79" s="244"/>
      <c r="G79" s="244"/>
      <c r="H79" s="244"/>
      <c r="I79" s="243"/>
      <c r="J79" s="243"/>
      <c r="K79" s="243"/>
      <c r="L79" s="329"/>
      <c r="M79" s="330"/>
      <c r="AB79" s="96"/>
    </row>
    <row r="80" spans="2:28" s="86" customFormat="1" ht="27" customHeight="1" x14ac:dyDescent="0.25">
      <c r="B80" s="353" t="str">
        <f>IF(NOT(ISERROR(Lists!AU75)), Lists!AU75, "")</f>
        <v/>
      </c>
      <c r="C80" s="246"/>
      <c r="D80" s="94"/>
      <c r="E80" s="244"/>
      <c r="F80" s="244"/>
      <c r="G80" s="244"/>
      <c r="H80" s="244"/>
      <c r="I80" s="243"/>
      <c r="J80" s="243"/>
      <c r="K80" s="243"/>
      <c r="L80" s="329"/>
      <c r="M80" s="330"/>
      <c r="AB80" s="96"/>
    </row>
    <row r="81" spans="2:28" s="86" customFormat="1" ht="27" customHeight="1" x14ac:dyDescent="0.25">
      <c r="B81" s="353" t="str">
        <f>IF(NOT(ISERROR(Lists!AU76)), Lists!AU76, "")</f>
        <v/>
      </c>
      <c r="C81" s="246"/>
      <c r="D81" s="94"/>
      <c r="E81" s="244"/>
      <c r="F81" s="244"/>
      <c r="G81" s="244"/>
      <c r="H81" s="244"/>
      <c r="I81" s="243"/>
      <c r="J81" s="243"/>
      <c r="K81" s="243"/>
      <c r="L81" s="329"/>
      <c r="M81" s="330"/>
      <c r="AB81" s="96"/>
    </row>
    <row r="82" spans="2:28" s="86" customFormat="1" ht="27" customHeight="1" x14ac:dyDescent="0.25">
      <c r="B82" s="353" t="str">
        <f>IF(NOT(ISERROR(Lists!AU77)), Lists!AU77, "")</f>
        <v/>
      </c>
      <c r="C82" s="246"/>
      <c r="D82" s="94"/>
      <c r="E82" s="244"/>
      <c r="F82" s="244"/>
      <c r="G82" s="244"/>
      <c r="H82" s="244"/>
      <c r="I82" s="243"/>
      <c r="J82" s="243"/>
      <c r="K82" s="243"/>
      <c r="L82" s="329"/>
      <c r="M82" s="330"/>
      <c r="AB82" s="96"/>
    </row>
    <row r="83" spans="2:28" s="86" customFormat="1" ht="27" customHeight="1" x14ac:dyDescent="0.25">
      <c r="B83" s="353" t="str">
        <f>IF(NOT(ISERROR(Lists!AU78)), Lists!AU78, "")</f>
        <v/>
      </c>
      <c r="C83" s="246"/>
      <c r="D83" s="94"/>
      <c r="E83" s="244"/>
      <c r="F83" s="244"/>
      <c r="G83" s="244"/>
      <c r="H83" s="244"/>
      <c r="I83" s="243"/>
      <c r="J83" s="243"/>
      <c r="K83" s="243"/>
      <c r="L83" s="329"/>
      <c r="M83" s="330"/>
      <c r="AB83" s="96"/>
    </row>
    <row r="84" spans="2:28" s="86" customFormat="1" ht="27" customHeight="1" x14ac:dyDescent="0.25">
      <c r="B84" s="353" t="str">
        <f>IF(NOT(ISERROR(Lists!AU79)), Lists!AU79, "")</f>
        <v/>
      </c>
      <c r="C84" s="246"/>
      <c r="D84" s="94"/>
      <c r="E84" s="244"/>
      <c r="F84" s="244"/>
      <c r="G84" s="244"/>
      <c r="H84" s="244"/>
      <c r="I84" s="243"/>
      <c r="J84" s="243"/>
      <c r="K84" s="243"/>
      <c r="L84" s="329"/>
      <c r="M84" s="330"/>
      <c r="AB84" s="96"/>
    </row>
    <row r="85" spans="2:28" s="86" customFormat="1" ht="27" customHeight="1" x14ac:dyDescent="0.25">
      <c r="B85" s="353" t="str">
        <f>IF(NOT(ISERROR(Lists!AU80)), Lists!AU80, "")</f>
        <v/>
      </c>
      <c r="C85" s="246"/>
      <c r="D85" s="94"/>
      <c r="E85" s="244"/>
      <c r="F85" s="244"/>
      <c r="G85" s="244"/>
      <c r="H85" s="244"/>
      <c r="I85" s="243"/>
      <c r="J85" s="243"/>
      <c r="K85" s="243"/>
      <c r="L85" s="329"/>
      <c r="M85" s="330"/>
      <c r="AB85" s="96"/>
    </row>
    <row r="86" spans="2:28" s="86" customFormat="1" ht="27" customHeight="1" x14ac:dyDescent="0.25">
      <c r="B86" s="353" t="str">
        <f>IF(NOT(ISERROR(Lists!AU81)), Lists!AU81, "")</f>
        <v/>
      </c>
      <c r="C86" s="246"/>
      <c r="D86" s="94"/>
      <c r="E86" s="244"/>
      <c r="F86" s="244"/>
      <c r="G86" s="244"/>
      <c r="H86" s="244"/>
      <c r="I86" s="243"/>
      <c r="J86" s="243"/>
      <c r="K86" s="243"/>
      <c r="L86" s="329"/>
      <c r="M86" s="330"/>
      <c r="AB86" s="96"/>
    </row>
    <row r="87" spans="2:28" s="86" customFormat="1" ht="27" customHeight="1" x14ac:dyDescent="0.25">
      <c r="B87" s="353" t="str">
        <f>IF(NOT(ISERROR(Lists!AU82)), Lists!AU82, "")</f>
        <v/>
      </c>
      <c r="C87" s="246"/>
      <c r="D87" s="94"/>
      <c r="E87" s="244"/>
      <c r="F87" s="244"/>
      <c r="G87" s="244"/>
      <c r="H87" s="244"/>
      <c r="I87" s="243"/>
      <c r="J87" s="243"/>
      <c r="K87" s="243"/>
      <c r="L87" s="329"/>
      <c r="M87" s="330"/>
      <c r="AB87" s="96"/>
    </row>
    <row r="88" spans="2:28" s="86" customFormat="1" ht="27" customHeight="1" x14ac:dyDescent="0.25">
      <c r="B88" s="353" t="str">
        <f>IF(NOT(ISERROR(Lists!AU83)), Lists!AU83, "")</f>
        <v/>
      </c>
      <c r="C88" s="246"/>
      <c r="D88" s="94"/>
      <c r="E88" s="244"/>
      <c r="F88" s="244"/>
      <c r="G88" s="244"/>
      <c r="H88" s="244"/>
      <c r="I88" s="243"/>
      <c r="J88" s="243"/>
      <c r="K88" s="243"/>
      <c r="L88" s="329"/>
      <c r="M88" s="330"/>
      <c r="AB88" s="96"/>
    </row>
    <row r="89" spans="2:28" s="86" customFormat="1" ht="27" customHeight="1" x14ac:dyDescent="0.25">
      <c r="B89" s="353" t="str">
        <f>IF(NOT(ISERROR(Lists!AU84)), Lists!AU84, "")</f>
        <v/>
      </c>
      <c r="C89" s="246"/>
      <c r="D89" s="94"/>
      <c r="E89" s="244"/>
      <c r="F89" s="244"/>
      <c r="G89" s="244"/>
      <c r="H89" s="244"/>
      <c r="I89" s="243"/>
      <c r="J89" s="243"/>
      <c r="K89" s="243"/>
      <c r="L89" s="329"/>
      <c r="M89" s="330"/>
      <c r="AB89" s="96"/>
    </row>
    <row r="90" spans="2:28" s="86" customFormat="1" ht="27" customHeight="1" x14ac:dyDescent="0.25">
      <c r="B90" s="353" t="str">
        <f>IF(NOT(ISERROR(Lists!AU85)), Lists!AU85, "")</f>
        <v/>
      </c>
      <c r="C90" s="246"/>
      <c r="D90" s="94"/>
      <c r="E90" s="244"/>
      <c r="F90" s="244"/>
      <c r="G90" s="244"/>
      <c r="H90" s="244"/>
      <c r="I90" s="243"/>
      <c r="J90" s="243"/>
      <c r="K90" s="243"/>
      <c r="L90" s="329"/>
      <c r="M90" s="330"/>
      <c r="AB90" s="96"/>
    </row>
    <row r="91" spans="2:28" s="86" customFormat="1" ht="27" customHeight="1" x14ac:dyDescent="0.25">
      <c r="B91" s="353" t="str">
        <f>IF(NOT(ISERROR(Lists!AU86)), Lists!AU86, "")</f>
        <v/>
      </c>
      <c r="C91" s="246"/>
      <c r="D91" s="94"/>
      <c r="E91" s="244"/>
      <c r="F91" s="244"/>
      <c r="G91" s="244"/>
      <c r="H91" s="244"/>
      <c r="I91" s="243"/>
      <c r="J91" s="243"/>
      <c r="K91" s="243"/>
      <c r="L91" s="329"/>
      <c r="M91" s="330"/>
      <c r="AB91" s="96"/>
    </row>
    <row r="92" spans="2:28" s="86" customFormat="1" ht="27" customHeight="1" x14ac:dyDescent="0.25">
      <c r="B92" s="353" t="str">
        <f>IF(NOT(ISERROR(Lists!AU87)), Lists!AU87, "")</f>
        <v/>
      </c>
      <c r="C92" s="246"/>
      <c r="D92" s="94"/>
      <c r="E92" s="244"/>
      <c r="F92" s="244"/>
      <c r="G92" s="244"/>
      <c r="H92" s="244"/>
      <c r="I92" s="243"/>
      <c r="J92" s="243"/>
      <c r="K92" s="243"/>
      <c r="L92" s="329"/>
      <c r="M92" s="330"/>
      <c r="AB92" s="96"/>
    </row>
    <row r="93" spans="2:28" s="86" customFormat="1" ht="27" customHeight="1" x14ac:dyDescent="0.25">
      <c r="B93" s="353" t="str">
        <f>IF(NOT(ISERROR(Lists!AU88)), Lists!AU88, "")</f>
        <v/>
      </c>
      <c r="C93" s="246"/>
      <c r="D93" s="94"/>
      <c r="E93" s="244"/>
      <c r="F93" s="244"/>
      <c r="G93" s="244"/>
      <c r="H93" s="244"/>
      <c r="I93" s="243"/>
      <c r="J93" s="243"/>
      <c r="K93" s="243"/>
      <c r="L93" s="329"/>
      <c r="M93" s="330"/>
      <c r="AB93" s="96"/>
    </row>
    <row r="94" spans="2:28" s="86" customFormat="1" ht="27" customHeight="1" x14ac:dyDescent="0.25">
      <c r="B94" s="353" t="str">
        <f>IF(NOT(ISERROR(Lists!AU89)), Lists!AU89, "")</f>
        <v/>
      </c>
      <c r="C94" s="246"/>
      <c r="D94" s="94"/>
      <c r="E94" s="244"/>
      <c r="F94" s="244"/>
      <c r="G94" s="244"/>
      <c r="H94" s="244"/>
      <c r="I94" s="243"/>
      <c r="J94" s="243"/>
      <c r="K94" s="243"/>
      <c r="L94" s="329"/>
      <c r="M94" s="330"/>
      <c r="AB94" s="96"/>
    </row>
    <row r="95" spans="2:28" s="86" customFormat="1" ht="27" customHeight="1" x14ac:dyDescent="0.25">
      <c r="B95" s="353" t="str">
        <f>IF(NOT(ISERROR(Lists!AU90)), Lists!AU90, "")</f>
        <v/>
      </c>
      <c r="C95" s="246"/>
      <c r="D95" s="94"/>
      <c r="E95" s="244"/>
      <c r="F95" s="244"/>
      <c r="G95" s="244"/>
      <c r="H95" s="244"/>
      <c r="I95" s="243"/>
      <c r="J95" s="243"/>
      <c r="K95" s="243"/>
      <c r="L95" s="329"/>
      <c r="M95" s="330"/>
      <c r="AB95" s="96"/>
    </row>
    <row r="96" spans="2:28" s="86" customFormat="1" ht="27" customHeight="1" x14ac:dyDescent="0.25">
      <c r="B96" s="353" t="str">
        <f>IF(NOT(ISERROR(Lists!AU91)), Lists!AU91, "")</f>
        <v/>
      </c>
      <c r="C96" s="246"/>
      <c r="D96" s="94"/>
      <c r="E96" s="244"/>
      <c r="F96" s="244"/>
      <c r="G96" s="244"/>
      <c r="H96" s="244"/>
      <c r="I96" s="243"/>
      <c r="J96" s="243"/>
      <c r="K96" s="243"/>
      <c r="L96" s="329"/>
      <c r="M96" s="330"/>
      <c r="AB96" s="96"/>
    </row>
    <row r="97" spans="2:28" s="86" customFormat="1" ht="27" customHeight="1" x14ac:dyDescent="0.25">
      <c r="B97" s="353" t="str">
        <f>IF(NOT(ISERROR(Lists!AU92)), Lists!AU92, "")</f>
        <v/>
      </c>
      <c r="C97" s="246"/>
      <c r="D97" s="94"/>
      <c r="E97" s="244"/>
      <c r="F97" s="244"/>
      <c r="G97" s="244"/>
      <c r="H97" s="244"/>
      <c r="I97" s="243"/>
      <c r="J97" s="243"/>
      <c r="K97" s="243"/>
      <c r="L97" s="329"/>
      <c r="M97" s="330"/>
      <c r="AB97" s="96"/>
    </row>
    <row r="98" spans="2:28" s="86" customFormat="1" ht="27" customHeight="1" x14ac:dyDescent="0.25">
      <c r="B98" s="353" t="str">
        <f>IF(NOT(ISERROR(Lists!AU93)), Lists!AU93, "")</f>
        <v/>
      </c>
      <c r="C98" s="246"/>
      <c r="D98" s="94"/>
      <c r="E98" s="244"/>
      <c r="F98" s="244"/>
      <c r="G98" s="244"/>
      <c r="H98" s="244"/>
      <c r="I98" s="243"/>
      <c r="J98" s="243"/>
      <c r="K98" s="243"/>
      <c r="L98" s="329"/>
      <c r="M98" s="330"/>
      <c r="AB98" s="96"/>
    </row>
    <row r="99" spans="2:28" s="86" customFormat="1" ht="27" customHeight="1" x14ac:dyDescent="0.25">
      <c r="B99" s="353" t="str">
        <f>IF(NOT(ISERROR(Lists!AU94)), Lists!AU94, "")</f>
        <v/>
      </c>
      <c r="C99" s="246"/>
      <c r="D99" s="94"/>
      <c r="E99" s="244"/>
      <c r="F99" s="244"/>
      <c r="G99" s="244"/>
      <c r="H99" s="244"/>
      <c r="I99" s="243"/>
      <c r="J99" s="243"/>
      <c r="K99" s="243"/>
      <c r="L99" s="329"/>
      <c r="M99" s="330"/>
      <c r="AB99" s="96"/>
    </row>
    <row r="100" spans="2:28" s="86" customFormat="1" ht="27" customHeight="1" x14ac:dyDescent="0.25">
      <c r="B100" s="353" t="str">
        <f>IF(NOT(ISERROR(Lists!AU95)), Lists!AU95, "")</f>
        <v/>
      </c>
      <c r="C100" s="246"/>
      <c r="D100" s="94"/>
      <c r="E100" s="244"/>
      <c r="F100" s="244"/>
      <c r="G100" s="244"/>
      <c r="H100" s="244"/>
      <c r="I100" s="243"/>
      <c r="J100" s="243"/>
      <c r="K100" s="243"/>
      <c r="L100" s="329"/>
      <c r="M100" s="330"/>
      <c r="AB100" s="96"/>
    </row>
    <row r="101" spans="2:28" s="86" customFormat="1" ht="27" customHeight="1" x14ac:dyDescent="0.25">
      <c r="B101" s="353" t="str">
        <f>IF(NOT(ISERROR(Lists!AU96)), Lists!AU96, "")</f>
        <v/>
      </c>
      <c r="C101" s="246"/>
      <c r="D101" s="94"/>
      <c r="E101" s="244"/>
      <c r="F101" s="244"/>
      <c r="G101" s="244"/>
      <c r="H101" s="244"/>
      <c r="I101" s="243"/>
      <c r="J101" s="243"/>
      <c r="K101" s="243"/>
      <c r="L101" s="329"/>
      <c r="M101" s="330"/>
      <c r="AB101" s="96"/>
    </row>
    <row r="102" spans="2:28" s="86" customFormat="1" ht="27" customHeight="1" x14ac:dyDescent="0.25">
      <c r="B102" s="353" t="str">
        <f>IF(NOT(ISERROR(Lists!AU97)), Lists!AU97, "")</f>
        <v/>
      </c>
      <c r="C102" s="246"/>
      <c r="D102" s="94"/>
      <c r="E102" s="244"/>
      <c r="F102" s="244"/>
      <c r="G102" s="244"/>
      <c r="H102" s="244"/>
      <c r="I102" s="243"/>
      <c r="J102" s="243"/>
      <c r="K102" s="243"/>
      <c r="L102" s="329"/>
      <c r="M102" s="330"/>
      <c r="AB102" s="96"/>
    </row>
    <row r="103" spans="2:28" s="86" customFormat="1" ht="27" customHeight="1" x14ac:dyDescent="0.25">
      <c r="B103" s="353" t="str">
        <f>IF(NOT(ISERROR(Lists!AU98)), Lists!AU98, "")</f>
        <v/>
      </c>
      <c r="C103" s="246"/>
      <c r="D103" s="94"/>
      <c r="E103" s="244"/>
      <c r="F103" s="244"/>
      <c r="G103" s="244"/>
      <c r="H103" s="244"/>
      <c r="I103" s="243"/>
      <c r="J103" s="243"/>
      <c r="K103" s="243"/>
      <c r="L103" s="329"/>
      <c r="M103" s="330"/>
      <c r="AB103" s="96"/>
    </row>
    <row r="104" spans="2:28" s="86" customFormat="1" ht="27" customHeight="1" x14ac:dyDescent="0.25">
      <c r="B104" s="353" t="str">
        <f>IF(NOT(ISERROR(Lists!AU99)), Lists!AU99, "")</f>
        <v/>
      </c>
      <c r="C104" s="246"/>
      <c r="D104" s="94"/>
      <c r="E104" s="244"/>
      <c r="F104" s="244"/>
      <c r="G104" s="244"/>
      <c r="H104" s="244"/>
      <c r="I104" s="243"/>
      <c r="J104" s="243"/>
      <c r="K104" s="243"/>
      <c r="L104" s="329"/>
      <c r="M104" s="330"/>
      <c r="AB104" s="96"/>
    </row>
    <row r="105" spans="2:28" s="86" customFormat="1" ht="27" customHeight="1" x14ac:dyDescent="0.25">
      <c r="B105" s="353" t="str">
        <f>IF(NOT(ISERROR(Lists!AU100)), Lists!AU100, "")</f>
        <v/>
      </c>
      <c r="C105" s="231"/>
      <c r="D105" s="94"/>
      <c r="E105" s="230"/>
      <c r="F105" s="230"/>
      <c r="G105" s="230"/>
      <c r="H105" s="230"/>
      <c r="I105" s="229"/>
      <c r="J105" s="229"/>
      <c r="K105" s="229"/>
      <c r="L105" s="329"/>
      <c r="M105" s="330"/>
      <c r="AB105" s="96"/>
    </row>
    <row r="106" spans="2:28" s="86" customFormat="1" ht="27" customHeight="1" x14ac:dyDescent="0.25">
      <c r="B106" s="353" t="str">
        <f>IF(NOT(ISERROR(Lists!AU101)), Lists!AU101, "")</f>
        <v/>
      </c>
      <c r="C106" s="231"/>
      <c r="D106" s="94"/>
      <c r="E106" s="230"/>
      <c r="F106" s="230"/>
      <c r="G106" s="230"/>
      <c r="H106" s="230"/>
      <c r="I106" s="229"/>
      <c r="J106" s="229"/>
      <c r="K106" s="229"/>
      <c r="L106" s="329"/>
      <c r="M106" s="330"/>
      <c r="AB106" s="96"/>
    </row>
    <row r="107" spans="2:28" s="86" customFormat="1" ht="27" customHeight="1" x14ac:dyDescent="0.25">
      <c r="B107" s="353" t="str">
        <f>IF(NOT(ISERROR(Lists!AU102)), Lists!AU102, "")</f>
        <v/>
      </c>
      <c r="C107" s="231"/>
      <c r="D107" s="94"/>
      <c r="E107" s="230"/>
      <c r="F107" s="230"/>
      <c r="G107" s="230"/>
      <c r="H107" s="230"/>
      <c r="I107" s="229"/>
      <c r="J107" s="229"/>
      <c r="K107" s="229"/>
      <c r="L107" s="329"/>
      <c r="M107" s="330"/>
      <c r="AB107" s="96"/>
    </row>
    <row r="108" spans="2:28" s="86" customFormat="1" ht="27" customHeight="1" x14ac:dyDescent="0.25">
      <c r="B108" s="353" t="str">
        <f>IF(NOT(ISERROR(Lists!AU103)), Lists!AU103, "")</f>
        <v/>
      </c>
      <c r="C108" s="231"/>
      <c r="D108" s="94"/>
      <c r="E108" s="230"/>
      <c r="F108" s="230"/>
      <c r="G108" s="230"/>
      <c r="H108" s="230"/>
      <c r="I108" s="229"/>
      <c r="J108" s="229"/>
      <c r="K108" s="229"/>
      <c r="L108" s="329"/>
      <c r="M108" s="330"/>
      <c r="AB108" s="96"/>
    </row>
    <row r="109" spans="2:28" s="86" customFormat="1" ht="27" customHeight="1" x14ac:dyDescent="0.25">
      <c r="B109" s="353" t="str">
        <f>IF(NOT(ISERROR(Lists!AU104)), Lists!AU104, "")</f>
        <v/>
      </c>
      <c r="C109" s="231"/>
      <c r="D109" s="94"/>
      <c r="E109" s="230"/>
      <c r="F109" s="230"/>
      <c r="G109" s="230"/>
      <c r="H109" s="230"/>
      <c r="I109" s="229"/>
      <c r="J109" s="229"/>
      <c r="K109" s="229"/>
      <c r="L109" s="329"/>
      <c r="M109" s="330"/>
      <c r="AB109" s="96"/>
    </row>
    <row r="110" spans="2:28" s="86" customFormat="1" ht="27" customHeight="1" x14ac:dyDescent="0.25">
      <c r="B110" s="353" t="str">
        <f>IF(NOT(ISERROR(Lists!AU105)), Lists!AU105, "")</f>
        <v/>
      </c>
      <c r="C110" s="231"/>
      <c r="D110" s="94"/>
      <c r="E110" s="230"/>
      <c r="F110" s="230"/>
      <c r="G110" s="230"/>
      <c r="H110" s="230"/>
      <c r="I110" s="229"/>
      <c r="J110" s="229"/>
      <c r="K110" s="229"/>
      <c r="L110" s="329"/>
      <c r="M110" s="330"/>
      <c r="AB110" s="96"/>
    </row>
    <row r="111" spans="2:28" s="86" customFormat="1" ht="27" customHeight="1" x14ac:dyDescent="0.25">
      <c r="B111" s="353" t="str">
        <f>IF(NOT(ISERROR(Lists!AU106)), Lists!AU106, "")</f>
        <v/>
      </c>
      <c r="C111" s="231"/>
      <c r="D111" s="94"/>
      <c r="E111" s="230"/>
      <c r="F111" s="230"/>
      <c r="G111" s="230"/>
      <c r="H111" s="230"/>
      <c r="I111" s="229"/>
      <c r="J111" s="229"/>
      <c r="K111" s="229"/>
      <c r="L111" s="329"/>
      <c r="M111" s="330"/>
      <c r="AB111" s="96"/>
    </row>
    <row r="112" spans="2:28" s="86" customFormat="1" ht="27" customHeight="1" x14ac:dyDescent="0.25">
      <c r="B112" s="353" t="str">
        <f>IF(NOT(ISERROR(Lists!AU107)), Lists!AU107, "")</f>
        <v/>
      </c>
      <c r="C112" s="231"/>
      <c r="D112" s="94"/>
      <c r="E112" s="230"/>
      <c r="F112" s="230"/>
      <c r="G112" s="230"/>
      <c r="H112" s="230"/>
      <c r="I112" s="229"/>
      <c r="J112" s="229"/>
      <c r="K112" s="229"/>
      <c r="L112" s="329"/>
      <c r="M112" s="330"/>
      <c r="AB112" s="96"/>
    </row>
    <row r="113" spans="2:28" s="86" customFormat="1" ht="27" customHeight="1" x14ac:dyDescent="0.25">
      <c r="B113" s="353" t="str">
        <f>IF(NOT(ISERROR(Lists!AU108)), Lists!AU108, "")</f>
        <v/>
      </c>
      <c r="C113" s="231"/>
      <c r="D113" s="94"/>
      <c r="E113" s="230"/>
      <c r="F113" s="230"/>
      <c r="G113" s="230"/>
      <c r="H113" s="230"/>
      <c r="I113" s="229"/>
      <c r="J113" s="229"/>
      <c r="K113" s="229"/>
      <c r="L113" s="329"/>
      <c r="M113" s="330"/>
      <c r="AB113" s="96"/>
    </row>
    <row r="114" spans="2:28" s="86" customFormat="1" ht="27" customHeight="1" x14ac:dyDescent="0.25">
      <c r="B114" s="353" t="str">
        <f>IF(NOT(ISERROR(Lists!AU109)), Lists!AU109, "")</f>
        <v/>
      </c>
      <c r="C114" s="231"/>
      <c r="D114" s="94"/>
      <c r="E114" s="230"/>
      <c r="F114" s="230"/>
      <c r="G114" s="230"/>
      <c r="H114" s="230"/>
      <c r="I114" s="229"/>
      <c r="J114" s="229"/>
      <c r="K114" s="229"/>
      <c r="L114" s="329"/>
      <c r="M114" s="330"/>
      <c r="AB114" s="96"/>
    </row>
    <row r="115" spans="2:28" s="86" customFormat="1" ht="27" customHeight="1" x14ac:dyDescent="0.25">
      <c r="B115" s="353" t="str">
        <f>IF(NOT(ISERROR(Lists!AU110)), Lists!AU110, "")</f>
        <v/>
      </c>
      <c r="C115" s="231"/>
      <c r="D115" s="94"/>
      <c r="E115" s="230"/>
      <c r="F115" s="230"/>
      <c r="G115" s="230"/>
      <c r="H115" s="230"/>
      <c r="I115" s="229"/>
      <c r="J115" s="229"/>
      <c r="K115" s="229"/>
      <c r="L115" s="329"/>
      <c r="M115" s="330"/>
      <c r="AB115" s="96"/>
    </row>
    <row r="116" spans="2:28" s="86" customFormat="1" ht="27" customHeight="1" x14ac:dyDescent="0.25">
      <c r="B116" s="353" t="str">
        <f>IF(NOT(ISERROR(Lists!AU111)), Lists!AU111, "")</f>
        <v/>
      </c>
      <c r="C116" s="231"/>
      <c r="D116" s="94"/>
      <c r="E116" s="230"/>
      <c r="F116" s="230"/>
      <c r="G116" s="230"/>
      <c r="H116" s="230"/>
      <c r="I116" s="229"/>
      <c r="J116" s="229"/>
      <c r="K116" s="229"/>
      <c r="L116" s="329"/>
      <c r="M116" s="330"/>
      <c r="AB116" s="96"/>
    </row>
    <row r="117" spans="2:28" s="86" customFormat="1" ht="27" customHeight="1" x14ac:dyDescent="0.25">
      <c r="B117" s="353" t="str">
        <f>IF(NOT(ISERROR(Lists!AU112)), Lists!AU112, "")</f>
        <v/>
      </c>
      <c r="C117" s="231"/>
      <c r="D117" s="94"/>
      <c r="E117" s="230"/>
      <c r="F117" s="230"/>
      <c r="G117" s="230"/>
      <c r="H117" s="230"/>
      <c r="I117" s="229"/>
      <c r="J117" s="229"/>
      <c r="K117" s="229"/>
      <c r="L117" s="329"/>
      <c r="M117" s="330"/>
      <c r="AB117" s="96"/>
    </row>
    <row r="118" spans="2:28" s="86" customFormat="1" ht="27" customHeight="1" x14ac:dyDescent="0.25">
      <c r="B118" s="353" t="str">
        <f>IF(NOT(ISERROR(Lists!AU113)), Lists!AU113, "")</f>
        <v/>
      </c>
      <c r="C118" s="231"/>
      <c r="D118" s="94"/>
      <c r="E118" s="230"/>
      <c r="F118" s="230"/>
      <c r="G118" s="230"/>
      <c r="H118" s="230"/>
      <c r="I118" s="229"/>
      <c r="J118" s="229"/>
      <c r="K118" s="229"/>
      <c r="L118" s="329"/>
      <c r="M118" s="330"/>
      <c r="AB118" s="96"/>
    </row>
    <row r="119" spans="2:28" s="86" customFormat="1" ht="27" customHeight="1" x14ac:dyDescent="0.25">
      <c r="B119" s="353" t="str">
        <f>IF(NOT(ISERROR(Lists!AU114)), Lists!AU114, "")</f>
        <v/>
      </c>
      <c r="C119" s="231"/>
      <c r="D119" s="94"/>
      <c r="E119" s="230"/>
      <c r="F119" s="230"/>
      <c r="G119" s="230"/>
      <c r="H119" s="230"/>
      <c r="I119" s="229"/>
      <c r="J119" s="229"/>
      <c r="K119" s="229"/>
      <c r="L119" s="329"/>
      <c r="M119" s="330"/>
      <c r="AB119" s="96"/>
    </row>
    <row r="120" spans="2:28" s="86" customFormat="1" ht="27" customHeight="1" x14ac:dyDescent="0.25">
      <c r="B120" s="353" t="str">
        <f>IF(NOT(ISERROR(Lists!AU115)), Lists!AU115, "")</f>
        <v/>
      </c>
      <c r="C120" s="231"/>
      <c r="D120" s="94"/>
      <c r="E120" s="230"/>
      <c r="F120" s="230"/>
      <c r="G120" s="230"/>
      <c r="H120" s="230"/>
      <c r="I120" s="229"/>
      <c r="J120" s="229"/>
      <c r="K120" s="229"/>
      <c r="L120" s="329"/>
      <c r="M120" s="330"/>
      <c r="AB120" s="96"/>
    </row>
    <row r="121" spans="2:28" s="86" customFormat="1" ht="27" customHeight="1" x14ac:dyDescent="0.25">
      <c r="B121" s="353" t="str">
        <f>IF(NOT(ISERROR(Lists!AU116)), Lists!AU116, "")</f>
        <v/>
      </c>
      <c r="C121" s="231"/>
      <c r="D121" s="94"/>
      <c r="E121" s="230"/>
      <c r="F121" s="230"/>
      <c r="G121" s="230"/>
      <c r="H121" s="230"/>
      <c r="I121" s="229"/>
      <c r="J121" s="229"/>
      <c r="K121" s="229"/>
      <c r="L121" s="329"/>
      <c r="M121" s="330"/>
      <c r="AB121" s="96"/>
    </row>
    <row r="122" spans="2:28" s="86" customFormat="1" ht="27" customHeight="1" x14ac:dyDescent="0.25">
      <c r="B122" s="353" t="str">
        <f>IF(NOT(ISERROR(Lists!AU117)), Lists!AU117, "")</f>
        <v/>
      </c>
      <c r="C122" s="231"/>
      <c r="D122" s="94"/>
      <c r="E122" s="230"/>
      <c r="F122" s="230"/>
      <c r="G122" s="230"/>
      <c r="H122" s="230"/>
      <c r="I122" s="229"/>
      <c r="J122" s="229"/>
      <c r="K122" s="229"/>
      <c r="L122" s="329"/>
      <c r="M122" s="330"/>
      <c r="AB122" s="96"/>
    </row>
    <row r="123" spans="2:28" s="86" customFormat="1" ht="27" customHeight="1" x14ac:dyDescent="0.25">
      <c r="B123" s="353" t="str">
        <f>IF(NOT(ISERROR(Lists!AU118)), Lists!AU118, "")</f>
        <v/>
      </c>
      <c r="C123" s="231"/>
      <c r="D123" s="94"/>
      <c r="E123" s="230"/>
      <c r="F123" s="230"/>
      <c r="G123" s="230"/>
      <c r="H123" s="230"/>
      <c r="I123" s="229"/>
      <c r="J123" s="229"/>
      <c r="K123" s="229"/>
      <c r="L123" s="329"/>
      <c r="M123" s="330"/>
      <c r="AB123" s="96"/>
    </row>
    <row r="124" spans="2:28" s="86" customFormat="1" ht="27" customHeight="1" x14ac:dyDescent="0.25">
      <c r="B124" s="353" t="str">
        <f>IF(NOT(ISERROR(Lists!AU119)), Lists!AU119, "")</f>
        <v/>
      </c>
      <c r="C124" s="231"/>
      <c r="D124" s="94"/>
      <c r="E124" s="230"/>
      <c r="F124" s="230"/>
      <c r="G124" s="230"/>
      <c r="H124" s="230"/>
      <c r="I124" s="229"/>
      <c r="J124" s="229"/>
      <c r="K124" s="229"/>
      <c r="L124" s="329"/>
      <c r="M124" s="330"/>
      <c r="AB124" s="96"/>
    </row>
    <row r="125" spans="2:28" s="86" customFormat="1" ht="27" customHeight="1" x14ac:dyDescent="0.25">
      <c r="B125" s="353" t="str">
        <f>IF(NOT(ISERROR(Lists!AU120)), Lists!AU120, "")</f>
        <v/>
      </c>
      <c r="C125" s="231"/>
      <c r="D125" s="94"/>
      <c r="E125" s="230"/>
      <c r="F125" s="230"/>
      <c r="G125" s="230"/>
      <c r="H125" s="230"/>
      <c r="I125" s="229"/>
      <c r="J125" s="229"/>
      <c r="K125" s="229"/>
      <c r="L125" s="329"/>
      <c r="M125" s="330"/>
      <c r="AB125" s="96"/>
    </row>
    <row r="126" spans="2:28" s="86" customFormat="1" ht="27" customHeight="1" x14ac:dyDescent="0.25">
      <c r="B126" s="353" t="str">
        <f>IF(NOT(ISERROR(Lists!AU121)), Lists!AU121, "")</f>
        <v/>
      </c>
      <c r="C126" s="231"/>
      <c r="D126" s="94"/>
      <c r="E126" s="230"/>
      <c r="F126" s="230"/>
      <c r="G126" s="230"/>
      <c r="H126" s="230"/>
      <c r="I126" s="229"/>
      <c r="J126" s="229"/>
      <c r="K126" s="229"/>
      <c r="L126" s="329"/>
      <c r="M126" s="330"/>
      <c r="AB126" s="96"/>
    </row>
    <row r="127" spans="2:28" s="86" customFormat="1" ht="27" customHeight="1" x14ac:dyDescent="0.25">
      <c r="B127" s="353" t="str">
        <f>IF(NOT(ISERROR(Lists!AU122)), Lists!AU122, "")</f>
        <v/>
      </c>
      <c r="C127" s="231"/>
      <c r="D127" s="94"/>
      <c r="E127" s="230"/>
      <c r="F127" s="230"/>
      <c r="G127" s="230"/>
      <c r="H127" s="230"/>
      <c r="I127" s="229"/>
      <c r="J127" s="229"/>
      <c r="K127" s="229"/>
      <c r="L127" s="329"/>
      <c r="M127" s="330"/>
      <c r="AB127" s="96"/>
    </row>
    <row r="128" spans="2:28" s="86" customFormat="1" ht="27" customHeight="1" x14ac:dyDescent="0.25">
      <c r="B128" s="353" t="str">
        <f>IF(NOT(ISERROR(Lists!AU123)), Lists!AU123, "")</f>
        <v/>
      </c>
      <c r="C128" s="231"/>
      <c r="D128" s="94"/>
      <c r="E128" s="230"/>
      <c r="F128" s="230"/>
      <c r="G128" s="230"/>
      <c r="H128" s="230"/>
      <c r="I128" s="229"/>
      <c r="J128" s="229"/>
      <c r="K128" s="229"/>
      <c r="L128" s="329"/>
      <c r="M128" s="330"/>
      <c r="AB128" s="96"/>
    </row>
    <row r="129" spans="2:28" s="86" customFormat="1" ht="27" customHeight="1" x14ac:dyDescent="0.25">
      <c r="B129" s="353" t="str">
        <f>IF(NOT(ISERROR(Lists!AU124)), Lists!AU124, "")</f>
        <v/>
      </c>
      <c r="C129" s="231"/>
      <c r="D129" s="94"/>
      <c r="E129" s="230"/>
      <c r="F129" s="230"/>
      <c r="G129" s="230"/>
      <c r="H129" s="230"/>
      <c r="I129" s="229"/>
      <c r="J129" s="229"/>
      <c r="K129" s="229"/>
      <c r="L129" s="329"/>
      <c r="M129" s="330"/>
      <c r="AB129" s="96"/>
    </row>
    <row r="130" spans="2:28" s="86" customFormat="1" ht="27" customHeight="1" x14ac:dyDescent="0.25">
      <c r="B130" s="353" t="str">
        <f>IF(NOT(ISERROR(Lists!AU125)), Lists!AU125, "")</f>
        <v/>
      </c>
      <c r="C130" s="231"/>
      <c r="D130" s="94"/>
      <c r="E130" s="230"/>
      <c r="F130" s="230"/>
      <c r="G130" s="230"/>
      <c r="H130" s="230"/>
      <c r="I130" s="229"/>
      <c r="J130" s="229"/>
      <c r="K130" s="229"/>
      <c r="L130" s="329"/>
      <c r="M130" s="330"/>
      <c r="AB130" s="96"/>
    </row>
    <row r="131" spans="2:28" s="86" customFormat="1" ht="27" customHeight="1" x14ac:dyDescent="0.25">
      <c r="B131" s="353" t="str">
        <f>IF(NOT(ISERROR(Lists!AU126)), Lists!AU126, "")</f>
        <v/>
      </c>
      <c r="C131" s="231"/>
      <c r="D131" s="94"/>
      <c r="E131" s="230"/>
      <c r="F131" s="230"/>
      <c r="G131" s="230"/>
      <c r="H131" s="230"/>
      <c r="I131" s="229"/>
      <c r="J131" s="229"/>
      <c r="K131" s="229"/>
      <c r="L131" s="329"/>
      <c r="M131" s="330"/>
      <c r="AB131" s="96"/>
    </row>
    <row r="132" spans="2:28" s="86" customFormat="1" ht="27" customHeight="1" x14ac:dyDescent="0.25">
      <c r="B132" s="353" t="str">
        <f>IF(NOT(ISERROR(Lists!AU127)), Lists!AU127, "")</f>
        <v/>
      </c>
      <c r="C132" s="231"/>
      <c r="D132" s="94"/>
      <c r="E132" s="230"/>
      <c r="F132" s="230"/>
      <c r="G132" s="230"/>
      <c r="H132" s="230"/>
      <c r="I132" s="229"/>
      <c r="J132" s="229"/>
      <c r="K132" s="229"/>
      <c r="L132" s="329"/>
      <c r="M132" s="330"/>
      <c r="AB132" s="96"/>
    </row>
    <row r="133" spans="2:28" s="86" customFormat="1" ht="27" customHeight="1" x14ac:dyDescent="0.25">
      <c r="B133" s="353" t="str">
        <f>IF(NOT(ISERROR(Lists!AU128)), Lists!AU128, "")</f>
        <v/>
      </c>
      <c r="C133" s="231"/>
      <c r="D133" s="94"/>
      <c r="E133" s="230"/>
      <c r="F133" s="230"/>
      <c r="G133" s="230"/>
      <c r="H133" s="230"/>
      <c r="I133" s="229"/>
      <c r="J133" s="229"/>
      <c r="K133" s="229"/>
      <c r="L133" s="329"/>
      <c r="M133" s="330"/>
      <c r="AB133" s="96"/>
    </row>
    <row r="134" spans="2:28" s="86" customFormat="1" ht="27" customHeight="1" x14ac:dyDescent="0.25">
      <c r="B134" s="353" t="str">
        <f>IF(NOT(ISERROR(Lists!AU129)), Lists!AU129, "")</f>
        <v/>
      </c>
      <c r="C134" s="231"/>
      <c r="D134" s="94"/>
      <c r="E134" s="230"/>
      <c r="F134" s="230"/>
      <c r="G134" s="230"/>
      <c r="H134" s="230"/>
      <c r="I134" s="229"/>
      <c r="J134" s="229"/>
      <c r="K134" s="229"/>
      <c r="L134" s="329"/>
      <c r="M134" s="330"/>
      <c r="AB134" s="96"/>
    </row>
    <row r="135" spans="2:28" s="86" customFormat="1" ht="27" customHeight="1" x14ac:dyDescent="0.25">
      <c r="B135" s="353" t="str">
        <f>IF(NOT(ISERROR(Lists!AU130)), Lists!AU130, "")</f>
        <v/>
      </c>
      <c r="C135" s="231"/>
      <c r="D135" s="94"/>
      <c r="E135" s="230"/>
      <c r="F135" s="230"/>
      <c r="G135" s="230"/>
      <c r="H135" s="230"/>
      <c r="I135" s="229"/>
      <c r="J135" s="229"/>
      <c r="K135" s="229"/>
      <c r="L135" s="329"/>
      <c r="M135" s="330"/>
      <c r="AB135" s="96"/>
    </row>
    <row r="136" spans="2:28" s="86" customFormat="1" ht="27" customHeight="1" x14ac:dyDescent="0.25">
      <c r="B136" s="353" t="str">
        <f>IF(NOT(ISERROR(Lists!AU131)), Lists!AU131, "")</f>
        <v/>
      </c>
      <c r="C136" s="231"/>
      <c r="D136" s="94"/>
      <c r="E136" s="230"/>
      <c r="F136" s="230"/>
      <c r="G136" s="230"/>
      <c r="H136" s="230"/>
      <c r="I136" s="229"/>
      <c r="J136" s="229"/>
      <c r="K136" s="229"/>
      <c r="L136" s="329"/>
      <c r="M136" s="330"/>
      <c r="AB136" s="96"/>
    </row>
    <row r="137" spans="2:28" s="86" customFormat="1" ht="27" customHeight="1" x14ac:dyDescent="0.25">
      <c r="B137" s="353" t="str">
        <f>IF(NOT(ISERROR(Lists!AU132)), Lists!AU132, "")</f>
        <v/>
      </c>
      <c r="C137" s="75"/>
      <c r="D137" s="94"/>
      <c r="E137" s="76"/>
      <c r="F137" s="76"/>
      <c r="G137" s="76"/>
      <c r="H137" s="76"/>
      <c r="I137" s="95"/>
      <c r="J137" s="167"/>
      <c r="K137" s="167"/>
      <c r="L137" s="329"/>
      <c r="M137" s="330"/>
      <c r="AB137" s="96"/>
    </row>
    <row r="138" spans="2:28" s="86" customFormat="1" ht="27" customHeight="1" x14ac:dyDescent="0.25">
      <c r="B138" s="353" t="str">
        <f>IF(NOT(ISERROR(Lists!AU133)), Lists!AU133, "")</f>
        <v/>
      </c>
      <c r="C138" s="75"/>
      <c r="D138" s="94"/>
      <c r="E138" s="76"/>
      <c r="F138" s="76"/>
      <c r="G138" s="76"/>
      <c r="H138" s="76"/>
      <c r="I138" s="95"/>
      <c r="J138" s="167"/>
      <c r="K138" s="167"/>
      <c r="L138" s="329"/>
      <c r="M138" s="330"/>
      <c r="AB138" s="96"/>
    </row>
    <row r="139" spans="2:28" s="86" customFormat="1" ht="27" customHeight="1" x14ac:dyDescent="0.25">
      <c r="B139" s="353" t="str">
        <f>IF(NOT(ISERROR(Lists!AU134)), Lists!AU134, "")</f>
        <v/>
      </c>
      <c r="C139" s="75"/>
      <c r="D139" s="94"/>
      <c r="E139" s="76"/>
      <c r="F139" s="76"/>
      <c r="G139" s="76"/>
      <c r="H139" s="76"/>
      <c r="I139" s="95"/>
      <c r="J139" s="167"/>
      <c r="K139" s="167"/>
      <c r="L139" s="329"/>
      <c r="M139" s="330"/>
      <c r="AB139" s="96"/>
    </row>
    <row r="140" spans="2:28" s="86" customFormat="1" ht="27" customHeight="1" x14ac:dyDescent="0.25">
      <c r="B140" s="353" t="str">
        <f>IF(NOT(ISERROR(Lists!AU135)), Lists!AU135, "")</f>
        <v/>
      </c>
      <c r="C140" s="75"/>
      <c r="D140" s="94"/>
      <c r="E140" s="76"/>
      <c r="F140" s="76"/>
      <c r="G140" s="76"/>
      <c r="H140" s="76"/>
      <c r="I140" s="95"/>
      <c r="J140" s="167"/>
      <c r="K140" s="167"/>
      <c r="L140" s="329"/>
      <c r="M140" s="330"/>
      <c r="AB140" s="96"/>
    </row>
    <row r="141" spans="2:28" s="86" customFormat="1" ht="27" customHeight="1" x14ac:dyDescent="0.25">
      <c r="B141" s="353" t="str">
        <f>IF(NOT(ISERROR(Lists!AU136)), Lists!AU136, "")</f>
        <v/>
      </c>
      <c r="C141" s="75"/>
      <c r="D141" s="94"/>
      <c r="E141" s="76"/>
      <c r="F141" s="76"/>
      <c r="G141" s="76"/>
      <c r="H141" s="76"/>
      <c r="I141" s="95"/>
      <c r="J141" s="167"/>
      <c r="K141" s="167"/>
      <c r="L141" s="329"/>
      <c r="M141" s="330"/>
      <c r="AB141" s="96"/>
    </row>
    <row r="142" spans="2:28" s="86" customFormat="1" ht="27" customHeight="1" x14ac:dyDescent="0.25">
      <c r="B142" s="353" t="str">
        <f>IF(NOT(ISERROR(Lists!AU137)), Lists!AU137, "")</f>
        <v/>
      </c>
      <c r="C142" s="75"/>
      <c r="D142" s="94"/>
      <c r="E142" s="76"/>
      <c r="F142" s="76"/>
      <c r="G142" s="76"/>
      <c r="H142" s="76"/>
      <c r="I142" s="95"/>
      <c r="J142" s="167"/>
      <c r="K142" s="167"/>
      <c r="L142" s="329"/>
      <c r="M142" s="330"/>
      <c r="AB142" s="96"/>
    </row>
    <row r="143" spans="2:28" s="86" customFormat="1" ht="27" customHeight="1" x14ac:dyDescent="0.25">
      <c r="B143" s="353" t="str">
        <f>IF(NOT(ISERROR(Lists!AU138)), Lists!AU138, "")</f>
        <v/>
      </c>
      <c r="C143" s="75"/>
      <c r="D143" s="94"/>
      <c r="E143" s="76"/>
      <c r="F143" s="76"/>
      <c r="G143" s="76"/>
      <c r="H143" s="76"/>
      <c r="I143" s="95"/>
      <c r="J143" s="167"/>
      <c r="K143" s="167"/>
      <c r="L143" s="329"/>
      <c r="M143" s="330"/>
      <c r="AB143" s="96"/>
    </row>
    <row r="144" spans="2:28" s="86" customFormat="1" ht="27" customHeight="1" x14ac:dyDescent="0.25">
      <c r="B144" s="353" t="str">
        <f>IF(NOT(ISERROR(Lists!AU139)), Lists!AU139, "")</f>
        <v/>
      </c>
      <c r="C144" s="75"/>
      <c r="D144" s="94"/>
      <c r="E144" s="76"/>
      <c r="F144" s="76"/>
      <c r="G144" s="76"/>
      <c r="H144" s="76"/>
      <c r="I144" s="95"/>
      <c r="J144" s="167"/>
      <c r="K144" s="167"/>
      <c r="L144" s="329"/>
      <c r="M144" s="330"/>
      <c r="AB144" s="96"/>
    </row>
    <row r="145" spans="2:28" s="86" customFormat="1" ht="27" customHeight="1" x14ac:dyDescent="0.25">
      <c r="B145" s="353" t="str">
        <f>IF(NOT(ISERROR(Lists!AU140)), Lists!AU140, "")</f>
        <v/>
      </c>
      <c r="C145" s="75"/>
      <c r="D145" s="94"/>
      <c r="E145" s="76"/>
      <c r="F145" s="76"/>
      <c r="G145" s="76"/>
      <c r="H145" s="76"/>
      <c r="I145" s="95"/>
      <c r="J145" s="167"/>
      <c r="K145" s="167"/>
      <c r="L145" s="329"/>
      <c r="M145" s="330"/>
      <c r="AB145" s="96"/>
    </row>
    <row r="146" spans="2:28" s="86" customFormat="1" ht="27" customHeight="1" x14ac:dyDescent="0.25">
      <c r="B146" s="353" t="str">
        <f>IF(NOT(ISERROR(Lists!AU141)), Lists!AU141, "")</f>
        <v/>
      </c>
      <c r="C146" s="75"/>
      <c r="D146" s="94"/>
      <c r="E146" s="76"/>
      <c r="F146" s="76"/>
      <c r="G146" s="76"/>
      <c r="H146" s="76"/>
      <c r="I146" s="95"/>
      <c r="J146" s="167"/>
      <c r="K146" s="167"/>
      <c r="L146" s="329"/>
      <c r="M146" s="330"/>
      <c r="AB146" s="96"/>
    </row>
    <row r="147" spans="2:28" s="86" customFormat="1" ht="27" customHeight="1" x14ac:dyDescent="0.25">
      <c r="B147" s="353" t="str">
        <f>IF(NOT(ISERROR(Lists!AU142)), Lists!AU142, "")</f>
        <v/>
      </c>
      <c r="C147" s="75"/>
      <c r="D147" s="94"/>
      <c r="E147" s="76"/>
      <c r="F147" s="76"/>
      <c r="G147" s="76"/>
      <c r="H147" s="76"/>
      <c r="I147" s="95"/>
      <c r="J147" s="167"/>
      <c r="K147" s="167"/>
      <c r="L147" s="329"/>
      <c r="M147" s="330"/>
      <c r="AB147" s="96"/>
    </row>
    <row r="148" spans="2:28" s="86" customFormat="1" ht="27" customHeight="1" x14ac:dyDescent="0.25">
      <c r="B148" s="353" t="str">
        <f>IF(NOT(ISERROR(Lists!AU143)), Lists!AU143, "")</f>
        <v/>
      </c>
      <c r="C148" s="75"/>
      <c r="D148" s="94"/>
      <c r="E148" s="76"/>
      <c r="F148" s="76"/>
      <c r="G148" s="76"/>
      <c r="H148" s="76"/>
      <c r="I148" s="95"/>
      <c r="J148" s="167"/>
      <c r="K148" s="167"/>
      <c r="L148" s="329"/>
      <c r="M148" s="330"/>
      <c r="AB148" s="96"/>
    </row>
    <row r="149" spans="2:28" s="86" customFormat="1" ht="27" customHeight="1" x14ac:dyDescent="0.25">
      <c r="B149" s="353" t="str">
        <f>IF(NOT(ISERROR(Lists!AU144)), Lists!AU144, "")</f>
        <v/>
      </c>
      <c r="C149" s="75"/>
      <c r="D149" s="94"/>
      <c r="E149" s="76"/>
      <c r="F149" s="76"/>
      <c r="G149" s="76"/>
      <c r="H149" s="76"/>
      <c r="I149" s="95"/>
      <c r="J149" s="167"/>
      <c r="K149" s="167"/>
      <c r="L149" s="329"/>
      <c r="M149" s="330"/>
      <c r="AB149" s="96"/>
    </row>
    <row r="150" spans="2:28" s="86" customFormat="1" ht="27" customHeight="1" x14ac:dyDescent="0.25">
      <c r="B150" s="353" t="str">
        <f>IF(NOT(ISERROR(Lists!AU145)), Lists!AU145, "")</f>
        <v/>
      </c>
      <c r="C150" s="75"/>
      <c r="D150" s="94"/>
      <c r="E150" s="76"/>
      <c r="F150" s="76"/>
      <c r="G150" s="76"/>
      <c r="H150" s="76"/>
      <c r="I150" s="95"/>
      <c r="J150" s="167"/>
      <c r="K150" s="167"/>
      <c r="L150" s="329"/>
      <c r="M150" s="330"/>
      <c r="AB150" s="96"/>
    </row>
    <row r="151" spans="2:28" s="86" customFormat="1" ht="27" customHeight="1" x14ac:dyDescent="0.25">
      <c r="B151" s="353" t="str">
        <f>IF(NOT(ISERROR(Lists!AU146)), Lists!AU146, "")</f>
        <v/>
      </c>
      <c r="C151" s="75"/>
      <c r="D151" s="94"/>
      <c r="E151" s="76"/>
      <c r="F151" s="76"/>
      <c r="G151" s="76"/>
      <c r="H151" s="76"/>
      <c r="I151" s="95"/>
      <c r="J151" s="167"/>
      <c r="K151" s="167"/>
      <c r="L151" s="329"/>
      <c r="M151" s="330"/>
      <c r="AB151" s="96"/>
    </row>
    <row r="152" spans="2:28" s="86" customFormat="1" ht="27" customHeight="1" x14ac:dyDescent="0.25">
      <c r="B152" s="353" t="str">
        <f>IF(NOT(ISERROR(Lists!AU147)), Lists!AU147, "")</f>
        <v/>
      </c>
      <c r="C152" s="75"/>
      <c r="D152" s="94"/>
      <c r="E152" s="76"/>
      <c r="F152" s="76"/>
      <c r="G152" s="76"/>
      <c r="H152" s="76"/>
      <c r="I152" s="95"/>
      <c r="J152" s="167"/>
      <c r="K152" s="167"/>
      <c r="L152" s="329"/>
      <c r="M152" s="330"/>
      <c r="AB152" s="96"/>
    </row>
    <row r="153" spans="2:28" s="86" customFormat="1" ht="27" customHeight="1" x14ac:dyDescent="0.25">
      <c r="B153" s="353" t="str">
        <f>IF(NOT(ISERROR(Lists!AU148)), Lists!AU148, "")</f>
        <v/>
      </c>
      <c r="C153" s="75"/>
      <c r="D153" s="94"/>
      <c r="E153" s="76"/>
      <c r="F153" s="76"/>
      <c r="G153" s="76"/>
      <c r="H153" s="76"/>
      <c r="I153" s="95"/>
      <c r="J153" s="167"/>
      <c r="K153" s="167"/>
      <c r="L153" s="329"/>
      <c r="M153" s="330"/>
      <c r="AB153" s="96"/>
    </row>
    <row r="154" spans="2:28" s="86" customFormat="1" ht="27" customHeight="1" x14ac:dyDescent="0.25">
      <c r="B154" s="353" t="str">
        <f>IF(NOT(ISERROR(Lists!AU149)), Lists!AU149, "")</f>
        <v/>
      </c>
      <c r="C154" s="75"/>
      <c r="D154" s="94"/>
      <c r="E154" s="76"/>
      <c r="F154" s="76"/>
      <c r="G154" s="76"/>
      <c r="H154" s="76"/>
      <c r="I154" s="95"/>
      <c r="J154" s="167"/>
      <c r="K154" s="167"/>
      <c r="L154" s="329"/>
      <c r="M154" s="330"/>
      <c r="AB154" s="96"/>
    </row>
    <row r="155" spans="2:28" s="86" customFormat="1" ht="27" customHeight="1" x14ac:dyDescent="0.25">
      <c r="B155" s="353" t="str">
        <f>IF(NOT(ISERROR(Lists!AU150)), Lists!AU150, "")</f>
        <v/>
      </c>
      <c r="C155" s="75"/>
      <c r="D155" s="94"/>
      <c r="E155" s="76"/>
      <c r="F155" s="76"/>
      <c r="G155" s="76"/>
      <c r="H155" s="76"/>
      <c r="I155" s="95"/>
      <c r="J155" s="167"/>
      <c r="K155" s="167"/>
      <c r="L155" s="329"/>
      <c r="M155" s="330"/>
      <c r="AB155" s="96"/>
    </row>
    <row r="156" spans="2:28" s="86" customFormat="1" ht="27" customHeight="1" thickBot="1" x14ac:dyDescent="0.3">
      <c r="B156" s="353" t="str">
        <f>IF(NOT(ISERROR(Lists!AU151)), Lists!AU151, "")</f>
        <v/>
      </c>
      <c r="C156" s="111"/>
      <c r="D156" s="112"/>
      <c r="E156" s="113"/>
      <c r="F156" s="113"/>
      <c r="G156" s="329"/>
      <c r="H156" s="329"/>
      <c r="I156" s="114"/>
      <c r="J156" s="167"/>
      <c r="K156" s="114"/>
      <c r="L156" s="325"/>
      <c r="M156" s="355"/>
      <c r="AB156" s="96" t="str">
        <f>IFERROR(INDEX(Lists!$K$2:$K$78, MATCH('4a'!$G156, FSG, FALSE), 1), "")</f>
        <v/>
      </c>
    </row>
    <row r="157" spans="2:28" ht="30.95" customHeight="1" thickBot="1" x14ac:dyDescent="0.25">
      <c r="B157" s="97" t="s">
        <v>1036</v>
      </c>
      <c r="C157" s="530"/>
      <c r="D157" s="531"/>
      <c r="E157" s="531"/>
      <c r="F157" s="531"/>
      <c r="G157" s="531"/>
      <c r="H157" s="531"/>
      <c r="I157" s="531"/>
      <c r="J157" s="531"/>
      <c r="K157" s="531"/>
      <c r="L157" s="531"/>
      <c r="M157" s="532"/>
      <c r="AB157" s="106" t="str">
        <f>IFERROR(INDEX(Lists!$K$2:$K$78, MATCH('4a'!$G157, FSG, FALSE), 1), "")</f>
        <v/>
      </c>
    </row>
    <row r="158" spans="2:28" x14ac:dyDescent="0.2">
      <c r="B158" s="521"/>
      <c r="C158" s="522"/>
      <c r="D158" s="522"/>
      <c r="E158" s="522"/>
      <c r="F158" s="522"/>
      <c r="G158" s="522"/>
      <c r="H158" s="522"/>
      <c r="I158" s="522"/>
      <c r="J158" s="522"/>
      <c r="K158" s="522"/>
      <c r="L158" s="522"/>
      <c r="M158" s="523"/>
      <c r="AB158" s="106" t="str">
        <f>IFERROR(INDEX(Lists!$K$2:$K$78, MATCH('4a'!$G158, FSG, FALSE), 1), "")</f>
        <v/>
      </c>
    </row>
    <row r="159" spans="2:28" ht="13.5" thickBot="1" x14ac:dyDescent="0.25">
      <c r="B159" s="512" t="s">
        <v>1035</v>
      </c>
      <c r="C159" s="513"/>
      <c r="D159" s="513"/>
      <c r="E159" s="513"/>
      <c r="F159" s="513"/>
      <c r="G159" s="513"/>
      <c r="H159" s="513"/>
      <c r="I159" s="513"/>
      <c r="J159" s="513"/>
      <c r="K159" s="513"/>
      <c r="L159" s="513"/>
      <c r="M159" s="514"/>
      <c r="AB159" s="106" t="str">
        <f>IFERROR(INDEX(Lists!$K$2:$K$78, MATCH('4a'!$G159, FSG, FALSE), 1), "")</f>
        <v/>
      </c>
    </row>
    <row r="160" spans="2:28" x14ac:dyDescent="0.2">
      <c r="AB160" s="106" t="str">
        <f>IFERROR(INDEX(Lists!$K$2:$K$78, MATCH('4a'!$G160, FSG, FALSE), 1), "")</f>
        <v/>
      </c>
    </row>
    <row r="161" spans="2:28" x14ac:dyDescent="0.2">
      <c r="B161" s="115"/>
      <c r="AB161" s="106" t="str">
        <f>IFERROR(INDEX(Lists!$K$2:$K$78, MATCH('4a'!$G161, FSG, FALSE), 1), "")</f>
        <v/>
      </c>
    </row>
    <row r="162" spans="2:28" x14ac:dyDescent="0.2">
      <c r="AB162" s="106" t="str">
        <f>IFERROR(INDEX(Lists!$K$2:$K$78, MATCH('4a'!$G162, FSG, FALSE), 1), "")</f>
        <v/>
      </c>
    </row>
    <row r="163" spans="2:28" x14ac:dyDescent="0.2">
      <c r="AB163" s="106" t="str">
        <f>IFERROR(INDEX(Lists!$K$2:$K$78, MATCH('4a'!$G163, FSG, FALSE), 1), "")</f>
        <v/>
      </c>
    </row>
    <row r="164" spans="2:28" x14ac:dyDescent="0.2">
      <c r="AB164" s="106" t="str">
        <f>IFERROR(INDEX(Lists!$K$2:$K$78, MATCH('4a'!$G164, FSG, FALSE), 1), "")</f>
        <v/>
      </c>
    </row>
    <row r="165" spans="2:28" x14ac:dyDescent="0.2">
      <c r="AB165" s="106" t="str">
        <f>IFERROR(INDEX(Lists!$K$2:$K$78, MATCH('4a'!$G165, FSG, FALSE), 1), "")</f>
        <v/>
      </c>
    </row>
    <row r="166" spans="2:28" x14ac:dyDescent="0.2">
      <c r="AB166" s="106" t="str">
        <f>IFERROR(INDEX(Lists!$K$2:$K$78, MATCH('4a'!$G166, FSG, FALSE), 1), "")</f>
        <v/>
      </c>
    </row>
    <row r="167" spans="2:28" x14ac:dyDescent="0.2">
      <c r="AB167" s="106" t="str">
        <f>IFERROR(INDEX(Lists!$K$2:$K$78, MATCH('4a'!$G167, FSG, FALSE), 1), "")</f>
        <v/>
      </c>
    </row>
    <row r="168" spans="2:28" x14ac:dyDescent="0.2">
      <c r="AB168" s="106" t="str">
        <f>IFERROR(INDEX(Lists!$K$2:$K$78, MATCH('4a'!$G168, FSG, FALSE), 1), "")</f>
        <v/>
      </c>
    </row>
  </sheetData>
  <mergeCells count="8">
    <mergeCell ref="C157:M157"/>
    <mergeCell ref="B158:M158"/>
    <mergeCell ref="B159:M159"/>
    <mergeCell ref="D5:M5"/>
    <mergeCell ref="B3:M3"/>
    <mergeCell ref="B4:M4"/>
    <mergeCell ref="C5:C6"/>
    <mergeCell ref="B5:B6"/>
  </mergeCells>
  <dataValidations count="5">
    <dataValidation type="list" allowBlank="1" showInputMessage="1" showErrorMessage="1" sqref="G7:G156">
      <formula1>FSG</formula1>
    </dataValidation>
    <dataValidation type="list" allowBlank="1" showInputMessage="1" showErrorMessage="1" sqref="H7:H156">
      <formula1>INDIRECT(AB7)</formula1>
    </dataValidation>
    <dataValidation type="list" allowBlank="1" showInputMessage="1" showErrorMessage="1" sqref="K7:K156">
      <formula1>Transpo</formula1>
    </dataValidation>
    <dataValidation type="list" allowBlank="1" showInputMessage="1" showErrorMessage="1" sqref="F7:F156">
      <formula1>Country</formula1>
    </dataValidation>
    <dataValidation type="list" allowBlank="1" showInputMessage="1" showErrorMessage="1" sqref="J7:J156">
      <formula1>Alternates</formula1>
    </dataValidation>
  </dataValidations>
  <pageMargins left="0.7" right="0.7" top="0.75" bottom="0.75" header="0.3" footer="0.3"/>
  <pageSetup scale="38" orientation="landscape" r:id="rId1"/>
  <headerFooter>
    <oddFooter>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43"/>
  <sheetViews>
    <sheetView showGridLines="0" showRowColHeaders="0" view="pageBreakPreview" zoomScale="60" zoomScaleNormal="85" workbookViewId="0"/>
  </sheetViews>
  <sheetFormatPr defaultRowHeight="12.75" x14ac:dyDescent="0.2"/>
  <cols>
    <col min="1" max="1" width="9.140625" style="35"/>
    <col min="2" max="4" width="26.42578125" style="35" customWidth="1"/>
    <col min="5" max="7" width="34.28515625" style="35" customWidth="1"/>
    <col min="8" max="8" width="19.85546875" style="35" customWidth="1"/>
    <col min="9" max="11" width="16.7109375" style="35" customWidth="1"/>
    <col min="12" max="12" width="32.5703125" style="35" customWidth="1"/>
    <col min="13" max="16384" width="9.140625" style="35"/>
  </cols>
  <sheetData>
    <row r="1" spans="2:33" ht="13.5" thickBot="1" x14ac:dyDescent="0.25"/>
    <row r="2" spans="2:33" ht="13.5" thickBot="1" x14ac:dyDescent="0.25">
      <c r="B2" s="87"/>
      <c r="C2" s="88"/>
      <c r="D2" s="88"/>
      <c r="E2" s="88"/>
      <c r="F2" s="88"/>
      <c r="G2" s="88"/>
      <c r="H2" s="57"/>
      <c r="I2" s="57"/>
      <c r="J2" s="57"/>
      <c r="K2" s="57"/>
      <c r="L2" s="58"/>
    </row>
    <row r="3" spans="2:33" ht="13.5" thickBot="1" x14ac:dyDescent="0.25">
      <c r="B3" s="500" t="s">
        <v>1054</v>
      </c>
      <c r="C3" s="501"/>
      <c r="D3" s="501"/>
      <c r="E3" s="501"/>
      <c r="F3" s="501"/>
      <c r="G3" s="501"/>
      <c r="H3" s="501"/>
      <c r="I3" s="501"/>
      <c r="J3" s="501"/>
      <c r="K3" s="501"/>
      <c r="L3" s="502"/>
    </row>
    <row r="4" spans="2:33" ht="36" customHeight="1" x14ac:dyDescent="0.2">
      <c r="B4" s="540" t="s">
        <v>2136</v>
      </c>
      <c r="C4" s="541"/>
      <c r="D4" s="541"/>
      <c r="E4" s="541"/>
      <c r="F4" s="519"/>
      <c r="G4" s="519"/>
      <c r="H4" s="541"/>
      <c r="I4" s="541"/>
      <c r="J4" s="541"/>
      <c r="K4" s="541"/>
      <c r="L4" s="542"/>
    </row>
    <row r="5" spans="2:33" ht="36" customHeight="1" x14ac:dyDescent="0.2">
      <c r="B5" s="543" t="s">
        <v>2133</v>
      </c>
      <c r="C5" s="471"/>
      <c r="D5" s="471"/>
      <c r="E5" s="471"/>
      <c r="F5" s="544"/>
      <c r="G5" s="545"/>
      <c r="H5" s="253"/>
      <c r="I5" s="245"/>
      <c r="J5" s="327"/>
      <c r="K5" s="241"/>
      <c r="L5" s="242"/>
    </row>
    <row r="6" spans="2:33" ht="38.25" x14ac:dyDescent="0.2">
      <c r="B6" s="26" t="s">
        <v>1027</v>
      </c>
      <c r="C6" s="100" t="s">
        <v>2139</v>
      </c>
      <c r="D6" s="212" t="s">
        <v>1964</v>
      </c>
      <c r="E6" s="100" t="s">
        <v>2131</v>
      </c>
      <c r="F6" s="101" t="s">
        <v>2132</v>
      </c>
      <c r="G6" s="104" t="s">
        <v>1032</v>
      </c>
      <c r="H6" s="100" t="s">
        <v>1967</v>
      </c>
      <c r="I6" s="105" t="s">
        <v>1688</v>
      </c>
      <c r="J6" s="33" t="s">
        <v>3864</v>
      </c>
      <c r="K6" s="33" t="s">
        <v>3865</v>
      </c>
      <c r="L6" s="252" t="s">
        <v>1033</v>
      </c>
      <c r="R6" s="86" t="s">
        <v>812</v>
      </c>
    </row>
    <row r="7" spans="2:33" ht="27" customHeight="1" x14ac:dyDescent="0.2">
      <c r="B7" s="94" t="s">
        <v>202</v>
      </c>
      <c r="C7" s="76">
        <v>12345</v>
      </c>
      <c r="D7" s="214" t="s">
        <v>1200</v>
      </c>
      <c r="E7" s="76" t="s">
        <v>5</v>
      </c>
      <c r="F7" s="76" t="s">
        <v>217</v>
      </c>
      <c r="G7" s="95"/>
      <c r="H7" s="213" t="s">
        <v>1968</v>
      </c>
      <c r="I7" s="167"/>
      <c r="J7" s="328"/>
      <c r="K7" s="76"/>
      <c r="L7" s="29"/>
      <c r="R7" s="86"/>
      <c r="AG7" s="106" t="str">
        <f>IFERROR(INDEX(Lists!$K$2:$K$78, MATCH($E7, FSG, FALSE), 1), "")</f>
        <v/>
      </c>
    </row>
    <row r="8" spans="2:33" ht="27" customHeight="1" x14ac:dyDescent="0.2">
      <c r="B8" s="94"/>
      <c r="C8" s="76"/>
      <c r="D8" s="214"/>
      <c r="E8" s="76"/>
      <c r="F8" s="329"/>
      <c r="G8" s="95"/>
      <c r="H8" s="213" t="s">
        <v>1969</v>
      </c>
      <c r="I8" s="167"/>
      <c r="J8" s="328"/>
      <c r="K8" s="76"/>
      <c r="L8" s="29"/>
      <c r="AG8" s="106" t="str">
        <f>IFERROR(INDEX(Lists!$K$2:$K$78, MATCH($E8, FSG, FALSE), 1), "")</f>
        <v/>
      </c>
    </row>
    <row r="9" spans="2:33" ht="27" customHeight="1" x14ac:dyDescent="0.2">
      <c r="B9" s="94"/>
      <c r="C9" s="76"/>
      <c r="D9" s="214"/>
      <c r="E9" s="76"/>
      <c r="F9" s="329"/>
      <c r="G9" s="95"/>
      <c r="H9" s="213" t="s">
        <v>1970</v>
      </c>
      <c r="I9" s="167"/>
      <c r="J9" s="328"/>
      <c r="K9" s="76"/>
      <c r="L9" s="29"/>
      <c r="AG9" s="106"/>
    </row>
    <row r="10" spans="2:33" ht="27" customHeight="1" x14ac:dyDescent="0.2">
      <c r="B10" s="94"/>
      <c r="C10" s="76"/>
      <c r="D10" s="214"/>
      <c r="E10" s="76"/>
      <c r="F10" s="329"/>
      <c r="G10" s="95"/>
      <c r="H10" s="213"/>
      <c r="I10" s="167"/>
      <c r="J10" s="328"/>
      <c r="K10" s="76"/>
      <c r="L10" s="29"/>
      <c r="AG10" s="106"/>
    </row>
    <row r="11" spans="2:33" ht="27" customHeight="1" x14ac:dyDescent="0.2">
      <c r="B11" s="94"/>
      <c r="C11" s="76"/>
      <c r="D11" s="214"/>
      <c r="E11" s="76"/>
      <c r="F11" s="329"/>
      <c r="G11" s="95"/>
      <c r="H11" s="213"/>
      <c r="I11" s="167"/>
      <c r="J11" s="328"/>
      <c r="K11" s="76"/>
      <c r="L11" s="29"/>
      <c r="AG11" s="106"/>
    </row>
    <row r="12" spans="2:33" ht="27" customHeight="1" x14ac:dyDescent="0.2">
      <c r="B12" s="94"/>
      <c r="C12" s="76"/>
      <c r="D12" s="214"/>
      <c r="E12" s="76"/>
      <c r="F12" s="329"/>
      <c r="G12" s="95"/>
      <c r="H12" s="213"/>
      <c r="I12" s="167"/>
      <c r="J12" s="328"/>
      <c r="K12" s="76"/>
      <c r="L12" s="29"/>
      <c r="AG12" s="106"/>
    </row>
    <row r="13" spans="2:33" ht="27" customHeight="1" x14ac:dyDescent="0.2">
      <c r="B13" s="94"/>
      <c r="C13" s="76"/>
      <c r="D13" s="214"/>
      <c r="E13" s="76"/>
      <c r="F13" s="329"/>
      <c r="G13" s="95"/>
      <c r="H13" s="213"/>
      <c r="I13" s="167"/>
      <c r="J13" s="328"/>
      <c r="K13" s="76"/>
      <c r="L13" s="29"/>
      <c r="AG13" s="106"/>
    </row>
    <row r="14" spans="2:33" ht="27" customHeight="1" x14ac:dyDescent="0.2">
      <c r="B14" s="94"/>
      <c r="C14" s="76"/>
      <c r="D14" s="214"/>
      <c r="E14" s="76"/>
      <c r="F14" s="329"/>
      <c r="G14" s="95"/>
      <c r="H14" s="213"/>
      <c r="I14" s="167"/>
      <c r="J14" s="328"/>
      <c r="K14" s="76"/>
      <c r="L14" s="29"/>
      <c r="AG14" s="106"/>
    </row>
    <row r="15" spans="2:33" ht="27" customHeight="1" x14ac:dyDescent="0.2">
      <c r="B15" s="94"/>
      <c r="C15" s="76"/>
      <c r="D15" s="214"/>
      <c r="E15" s="76"/>
      <c r="F15" s="329"/>
      <c r="G15" s="95"/>
      <c r="H15" s="213"/>
      <c r="I15" s="167"/>
      <c r="J15" s="328"/>
      <c r="K15" s="76"/>
      <c r="L15" s="29"/>
      <c r="AG15" s="106"/>
    </row>
    <row r="16" spans="2:33" ht="27" customHeight="1" x14ac:dyDescent="0.2">
      <c r="B16" s="94"/>
      <c r="C16" s="76"/>
      <c r="D16" s="214"/>
      <c r="E16" s="76"/>
      <c r="F16" s="329"/>
      <c r="G16" s="95"/>
      <c r="H16" s="213"/>
      <c r="I16" s="167"/>
      <c r="J16" s="328"/>
      <c r="K16" s="76"/>
      <c r="L16" s="29"/>
      <c r="AG16" s="106"/>
    </row>
    <row r="17" spans="2:33" ht="27" customHeight="1" x14ac:dyDescent="0.2">
      <c r="B17" s="94"/>
      <c r="C17" s="76"/>
      <c r="D17" s="214"/>
      <c r="E17" s="76"/>
      <c r="F17" s="329"/>
      <c r="G17" s="95"/>
      <c r="H17" s="213"/>
      <c r="I17" s="167"/>
      <c r="J17" s="328"/>
      <c r="K17" s="76"/>
      <c r="L17" s="29"/>
      <c r="AG17" s="106"/>
    </row>
    <row r="18" spans="2:33" ht="27" customHeight="1" x14ac:dyDescent="0.2">
      <c r="B18" s="94"/>
      <c r="C18" s="76"/>
      <c r="D18" s="214"/>
      <c r="E18" s="76"/>
      <c r="F18" s="329"/>
      <c r="G18" s="95"/>
      <c r="H18" s="213"/>
      <c r="I18" s="167"/>
      <c r="J18" s="328"/>
      <c r="K18" s="76"/>
      <c r="L18" s="29"/>
      <c r="AG18" s="106"/>
    </row>
    <row r="19" spans="2:33" ht="27" customHeight="1" x14ac:dyDescent="0.2">
      <c r="B19" s="94"/>
      <c r="C19" s="76"/>
      <c r="D19" s="214"/>
      <c r="E19" s="76"/>
      <c r="F19" s="329"/>
      <c r="G19" s="95"/>
      <c r="H19" s="213"/>
      <c r="I19" s="167"/>
      <c r="J19" s="328"/>
      <c r="K19" s="76"/>
      <c r="L19" s="29"/>
      <c r="AG19" s="106"/>
    </row>
    <row r="20" spans="2:33" ht="27" customHeight="1" x14ac:dyDescent="0.2">
      <c r="B20" s="94"/>
      <c r="C20" s="76"/>
      <c r="D20" s="214"/>
      <c r="E20" s="76"/>
      <c r="F20" s="329"/>
      <c r="G20" s="95"/>
      <c r="H20" s="213"/>
      <c r="I20" s="167"/>
      <c r="J20" s="328"/>
      <c r="K20" s="76"/>
      <c r="L20" s="29"/>
      <c r="AG20" s="106"/>
    </row>
    <row r="21" spans="2:33" ht="27" customHeight="1" x14ac:dyDescent="0.2">
      <c r="B21" s="94"/>
      <c r="C21" s="76"/>
      <c r="D21" s="214"/>
      <c r="E21" s="76"/>
      <c r="F21" s="329"/>
      <c r="G21" s="95"/>
      <c r="H21" s="213"/>
      <c r="I21" s="167"/>
      <c r="J21" s="328"/>
      <c r="K21" s="76"/>
      <c r="L21" s="29"/>
      <c r="AG21" s="106"/>
    </row>
    <row r="22" spans="2:33" ht="27" customHeight="1" x14ac:dyDescent="0.2">
      <c r="B22" s="94"/>
      <c r="C22" s="76"/>
      <c r="D22" s="214"/>
      <c r="E22" s="76"/>
      <c r="F22" s="329"/>
      <c r="G22" s="95"/>
      <c r="H22" s="213"/>
      <c r="I22" s="167"/>
      <c r="J22" s="328"/>
      <c r="K22" s="76"/>
      <c r="L22" s="29"/>
      <c r="AG22" s="106"/>
    </row>
    <row r="23" spans="2:33" ht="27" customHeight="1" x14ac:dyDescent="0.2">
      <c r="B23" s="94"/>
      <c r="C23" s="76"/>
      <c r="D23" s="214"/>
      <c r="E23" s="76"/>
      <c r="F23" s="329"/>
      <c r="G23" s="95"/>
      <c r="H23" s="213"/>
      <c r="I23" s="167"/>
      <c r="J23" s="328"/>
      <c r="K23" s="76"/>
      <c r="L23" s="29"/>
      <c r="AG23" s="106"/>
    </row>
    <row r="24" spans="2:33" ht="27" customHeight="1" x14ac:dyDescent="0.2">
      <c r="B24" s="94"/>
      <c r="C24" s="76"/>
      <c r="D24" s="214"/>
      <c r="E24" s="76"/>
      <c r="F24" s="329"/>
      <c r="G24" s="95"/>
      <c r="H24" s="213"/>
      <c r="I24" s="167"/>
      <c r="J24" s="328"/>
      <c r="K24" s="76"/>
      <c r="L24" s="29"/>
      <c r="AG24" s="106"/>
    </row>
    <row r="25" spans="2:33" ht="27" customHeight="1" x14ac:dyDescent="0.2">
      <c r="B25" s="94"/>
      <c r="C25" s="76"/>
      <c r="D25" s="214"/>
      <c r="E25" s="76"/>
      <c r="F25" s="329"/>
      <c r="G25" s="95"/>
      <c r="H25" s="213"/>
      <c r="I25" s="167"/>
      <c r="J25" s="328"/>
      <c r="K25" s="76"/>
      <c r="L25" s="29"/>
      <c r="AG25" s="106"/>
    </row>
    <row r="26" spans="2:33" ht="27" customHeight="1" x14ac:dyDescent="0.2">
      <c r="B26" s="94"/>
      <c r="C26" s="76"/>
      <c r="D26" s="214"/>
      <c r="E26" s="76"/>
      <c r="F26" s="329"/>
      <c r="G26" s="95"/>
      <c r="H26" s="213"/>
      <c r="I26" s="167"/>
      <c r="J26" s="328"/>
      <c r="K26" s="76"/>
      <c r="L26" s="29"/>
      <c r="AG26" s="106" t="str">
        <f>IFERROR(INDEX(Lists!$K$2:$K$78, MATCH($E26, FSG, FALSE), 1), "")</f>
        <v/>
      </c>
    </row>
    <row r="27" spans="2:33" ht="27" customHeight="1" x14ac:dyDescent="0.2">
      <c r="B27" s="94"/>
      <c r="C27" s="76"/>
      <c r="D27" s="214"/>
      <c r="E27" s="76"/>
      <c r="F27" s="329"/>
      <c r="G27" s="95"/>
      <c r="H27" s="213"/>
      <c r="I27" s="167"/>
      <c r="J27" s="328"/>
      <c r="K27" s="76"/>
      <c r="L27" s="75"/>
      <c r="AG27" s="106" t="str">
        <f>IFERROR(INDEX(Lists!$K$2:$K$78, MATCH($E27, FSG, FALSE), 1), "")</f>
        <v/>
      </c>
    </row>
    <row r="28" spans="2:33" ht="27" customHeight="1" x14ac:dyDescent="0.2">
      <c r="B28" s="94"/>
      <c r="C28" s="76"/>
      <c r="D28" s="214"/>
      <c r="E28" s="76"/>
      <c r="F28" s="329"/>
      <c r="G28" s="95"/>
      <c r="H28" s="213"/>
      <c r="I28" s="167"/>
      <c r="J28" s="328"/>
      <c r="K28" s="76"/>
      <c r="L28" s="75"/>
      <c r="AG28" s="106" t="str">
        <f>IFERROR(INDEX(Lists!$K$2:$K$78, MATCH($E28, FSG, FALSE), 1), "")</f>
        <v/>
      </c>
    </row>
    <row r="29" spans="2:33" ht="27" customHeight="1" x14ac:dyDescent="0.2">
      <c r="B29" s="94"/>
      <c r="C29" s="76"/>
      <c r="D29" s="214"/>
      <c r="E29" s="76"/>
      <c r="F29" s="329"/>
      <c r="G29" s="95"/>
      <c r="H29" s="213"/>
      <c r="I29" s="167"/>
      <c r="J29" s="328"/>
      <c r="K29" s="76"/>
      <c r="L29" s="75"/>
      <c r="AG29" s="106"/>
    </row>
    <row r="30" spans="2:33" ht="27" customHeight="1" x14ac:dyDescent="0.2">
      <c r="B30" s="94"/>
      <c r="C30" s="76"/>
      <c r="D30" s="214"/>
      <c r="E30" s="76"/>
      <c r="F30" s="329"/>
      <c r="G30" s="95"/>
      <c r="H30" s="213"/>
      <c r="I30" s="167"/>
      <c r="J30" s="328"/>
      <c r="K30" s="76"/>
      <c r="L30" s="75"/>
      <c r="AG30" s="106" t="str">
        <f>IFERROR(INDEX(Lists!$K$2:$K$78, MATCH($E30, FSG, FALSE), 1), "")</f>
        <v/>
      </c>
    </row>
    <row r="31" spans="2:33" ht="27" customHeight="1" thickBot="1" x14ac:dyDescent="0.25">
      <c r="B31" s="107"/>
      <c r="C31" s="50"/>
      <c r="D31" s="214"/>
      <c r="E31" s="329"/>
      <c r="F31" s="329"/>
      <c r="G31" s="108"/>
      <c r="H31" s="213"/>
      <c r="I31" s="167"/>
      <c r="J31" s="114"/>
      <c r="K31" s="50"/>
      <c r="L31" s="109"/>
      <c r="AG31" s="106" t="str">
        <f>IFERROR(INDEX(Lists!$K$2:$K$78, MATCH($E31, FSG, FALSE), 1), "")</f>
        <v/>
      </c>
    </row>
    <row r="32" spans="2:33" ht="30.95" customHeight="1" thickBot="1" x14ac:dyDescent="0.25">
      <c r="B32" s="97" t="s">
        <v>1036</v>
      </c>
      <c r="C32" s="530"/>
      <c r="D32" s="531"/>
      <c r="E32" s="531"/>
      <c r="F32" s="531"/>
      <c r="G32" s="531"/>
      <c r="H32" s="531"/>
      <c r="I32" s="531"/>
      <c r="J32" s="531"/>
      <c r="K32" s="531"/>
      <c r="L32" s="532"/>
      <c r="AG32" s="106" t="str">
        <f>IFERROR(INDEX(Lists!$K$2:$K$78, MATCH($E32, FSG, FALSE), 1), "")</f>
        <v/>
      </c>
    </row>
    <row r="33" spans="2:33" x14ac:dyDescent="0.2">
      <c r="B33" s="521"/>
      <c r="C33" s="522"/>
      <c r="D33" s="522"/>
      <c r="E33" s="522"/>
      <c r="F33" s="522"/>
      <c r="G33" s="522"/>
      <c r="H33" s="522"/>
      <c r="I33" s="522"/>
      <c r="J33" s="522"/>
      <c r="K33" s="522"/>
      <c r="L33" s="523"/>
      <c r="AG33" s="106" t="str">
        <f>IFERROR(INDEX(Lists!$K$2:$K$78, MATCH($E33, FSG, FALSE), 1), "")</f>
        <v/>
      </c>
    </row>
    <row r="34" spans="2:33" ht="13.5" thickBot="1" x14ac:dyDescent="0.25">
      <c r="B34" s="512" t="s">
        <v>1035</v>
      </c>
      <c r="C34" s="513"/>
      <c r="D34" s="513"/>
      <c r="E34" s="513"/>
      <c r="F34" s="513"/>
      <c r="G34" s="513"/>
      <c r="H34" s="513"/>
      <c r="I34" s="513"/>
      <c r="J34" s="513"/>
      <c r="K34" s="513"/>
      <c r="L34" s="514"/>
      <c r="AG34" s="106" t="str">
        <f>IFERROR(INDEX(Lists!$K$2:$K$78, MATCH($E34, FSG, FALSE), 1), "")</f>
        <v/>
      </c>
    </row>
    <row r="35" spans="2:33" x14ac:dyDescent="0.2">
      <c r="AG35" s="106" t="str">
        <f>IFERROR(INDEX(Lists!$K$2:$K$78, MATCH($E35, FSG, FALSE), 1), "")</f>
        <v/>
      </c>
    </row>
    <row r="36" spans="2:33" x14ac:dyDescent="0.2">
      <c r="AG36" s="106" t="str">
        <f>IFERROR(INDEX(Lists!$K$2:$K$78, MATCH($E36, FSG, FALSE), 1), "")</f>
        <v/>
      </c>
    </row>
    <row r="37" spans="2:33" x14ac:dyDescent="0.2">
      <c r="AG37" s="106" t="str">
        <f>IFERROR(INDEX(Lists!$K$2:$K$78, MATCH($E37, FSG, FALSE), 1), "")</f>
        <v/>
      </c>
    </row>
    <row r="38" spans="2:33" x14ac:dyDescent="0.2">
      <c r="AG38" s="106" t="str">
        <f>IFERROR(INDEX(Lists!$K$2:$K$78, MATCH($E38, FSG, FALSE), 1), "")</f>
        <v/>
      </c>
    </row>
    <row r="39" spans="2:33" x14ac:dyDescent="0.2">
      <c r="AG39" s="106" t="str">
        <f>IFERROR(INDEX(Lists!$K$2:$K$78, MATCH($E39, FSG, FALSE), 1), "")</f>
        <v/>
      </c>
    </row>
    <row r="40" spans="2:33" x14ac:dyDescent="0.2">
      <c r="AG40" s="106" t="str">
        <f>IFERROR(INDEX(Lists!$K$2:$K$78, MATCH($E40, FSG, FALSE), 1), "")</f>
        <v/>
      </c>
    </row>
    <row r="41" spans="2:33" x14ac:dyDescent="0.2">
      <c r="AG41" s="106" t="str">
        <f>IFERROR(INDEX(Lists!$K$2:$K$78, MATCH($E41, FSG, FALSE), 1), "")</f>
        <v/>
      </c>
    </row>
    <row r="42" spans="2:33" x14ac:dyDescent="0.2">
      <c r="AG42" s="106" t="str">
        <f>IFERROR(INDEX(Lists!$K$2:$K$78, MATCH($E42, FSG, FALSE), 1), "")</f>
        <v/>
      </c>
    </row>
    <row r="43" spans="2:33" x14ac:dyDescent="0.2">
      <c r="AG43" s="106" t="str">
        <f>IFERROR(INDEX(Lists!$K$2:$K$78, MATCH($E43, FSG, FALSE), 1), "")</f>
        <v/>
      </c>
    </row>
  </sheetData>
  <mergeCells count="7">
    <mergeCell ref="C32:L32"/>
    <mergeCell ref="B33:L33"/>
    <mergeCell ref="B34:L34"/>
    <mergeCell ref="B4:L4"/>
    <mergeCell ref="B3:L3"/>
    <mergeCell ref="B5:E5"/>
    <mergeCell ref="F5:G5"/>
  </mergeCells>
  <dataValidations count="7">
    <dataValidation type="list" allowBlank="1" showInputMessage="1" showErrorMessage="1" sqref="E7:E31">
      <formula1>FSG</formula1>
    </dataValidation>
    <dataValidation type="list" allowBlank="1" showInputMessage="1" showErrorMessage="1" sqref="F7:F31">
      <formula1>INDIRECT(AG7)</formula1>
    </dataValidation>
    <dataValidation type="list" allowBlank="1" showInputMessage="1" showErrorMessage="1" sqref="I7:J31">
      <formula1>Transpo</formula1>
    </dataValidation>
    <dataValidation type="list" allowBlank="1" showInputMessage="1" showErrorMessage="1" sqref="H7:H31">
      <formula1>Alternates</formula1>
    </dataValidation>
    <dataValidation type="list" allowBlank="1" showInputMessage="1" showErrorMessage="1" sqref="D7:D31">
      <formula1>Country</formula1>
    </dataValidation>
    <dataValidation type="list" allowBlank="1" showInputMessage="1" showErrorMessage="1" sqref="F5:G5">
      <formula1>NoAddSupp</formula1>
    </dataValidation>
    <dataValidation type="list" allowBlank="1" showInputMessage="1" showErrorMessage="1" sqref="L7:L31">
      <formula1>PSCSort</formula1>
    </dataValidation>
  </dataValidations>
  <pageMargins left="0.7" right="0.7" top="0.75" bottom="0.75" header="0.3" footer="0.3"/>
  <pageSetup scale="42" orientation="landscape" r:id="rId1"/>
  <headerFooter>
    <oddFooter>Page &amp;P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X38"/>
  <sheetViews>
    <sheetView showGridLines="0" showRowColHeaders="0" view="pageBreakPreview" zoomScale="60" zoomScaleNormal="85" workbookViewId="0"/>
  </sheetViews>
  <sheetFormatPr defaultRowHeight="12.75" x14ac:dyDescent="0.25"/>
  <cols>
    <col min="1" max="1" width="9.140625" style="39"/>
    <col min="2" max="2" width="28.5703125" style="39" customWidth="1"/>
    <col min="3" max="3" width="39.28515625" style="39" customWidth="1"/>
    <col min="4" max="4" width="55.28515625" style="39" customWidth="1"/>
    <col min="5" max="5" width="33.28515625" style="39" customWidth="1"/>
    <col min="6" max="6" width="20.28515625" style="39" customWidth="1"/>
    <col min="7" max="7" width="33.7109375" style="39" customWidth="1"/>
    <col min="8" max="8" width="18.7109375" style="98" customWidth="1"/>
    <col min="9" max="9" width="62.28515625" style="39" customWidth="1"/>
    <col min="10" max="16384" width="9.140625" style="39"/>
  </cols>
  <sheetData>
    <row r="1" spans="2:50" ht="13.5" thickBot="1" x14ac:dyDescent="0.3"/>
    <row r="2" spans="2:50" ht="13.5" thickBot="1" x14ac:dyDescent="0.3">
      <c r="B2" s="196"/>
      <c r="C2" s="117"/>
      <c r="D2" s="117"/>
      <c r="E2" s="117"/>
      <c r="F2" s="117"/>
      <c r="G2" s="117"/>
      <c r="H2" s="173"/>
      <c r="I2" s="118"/>
    </row>
    <row r="3" spans="2:50" ht="13.5" thickBot="1" x14ac:dyDescent="0.3">
      <c r="B3" s="546" t="s">
        <v>1055</v>
      </c>
      <c r="C3" s="547"/>
      <c r="D3" s="547"/>
      <c r="E3" s="547"/>
      <c r="F3" s="547"/>
      <c r="G3" s="547"/>
      <c r="H3" s="547"/>
      <c r="I3" s="548"/>
    </row>
    <row r="4" spans="2:50" ht="40.5" customHeight="1" x14ac:dyDescent="0.25">
      <c r="B4" s="540" t="s">
        <v>1060</v>
      </c>
      <c r="C4" s="541"/>
      <c r="D4" s="541"/>
      <c r="E4" s="541"/>
      <c r="F4" s="541"/>
      <c r="G4" s="541"/>
      <c r="H4" s="541"/>
      <c r="I4" s="542"/>
      <c r="AC4" s="39" t="s">
        <v>1900</v>
      </c>
      <c r="AD4" s="39" t="s">
        <v>1901</v>
      </c>
      <c r="AE4" s="39" t="s">
        <v>1902</v>
      </c>
      <c r="AF4" s="39" t="s">
        <v>1903</v>
      </c>
      <c r="AG4" s="39" t="s">
        <v>1904</v>
      </c>
      <c r="AH4" s="39" t="s">
        <v>1905</v>
      </c>
      <c r="AI4" s="39" t="s">
        <v>1906</v>
      </c>
      <c r="AJ4" s="39" t="s">
        <v>1907</v>
      </c>
      <c r="AK4" s="39" t="s">
        <v>1908</v>
      </c>
      <c r="AL4" s="39" t="s">
        <v>1909</v>
      </c>
      <c r="AM4" s="39" t="s">
        <v>1910</v>
      </c>
      <c r="AN4" s="39" t="s">
        <v>1911</v>
      </c>
      <c r="AO4" s="39" t="s">
        <v>1912</v>
      </c>
      <c r="AP4" s="39" t="s">
        <v>1913</v>
      </c>
      <c r="AQ4" s="39" t="s">
        <v>1914</v>
      </c>
      <c r="AR4" s="39" t="s">
        <v>1915</v>
      </c>
      <c r="AS4" s="39" t="s">
        <v>1916</v>
      </c>
      <c r="AT4" s="39" t="s">
        <v>1917</v>
      </c>
      <c r="AU4" s="39" t="s">
        <v>1918</v>
      </c>
      <c r="AV4" s="39" t="s">
        <v>1919</v>
      </c>
      <c r="AW4" s="39" t="s">
        <v>1920</v>
      </c>
      <c r="AX4" s="39" t="s">
        <v>1899</v>
      </c>
    </row>
    <row r="5" spans="2:50" s="86" customFormat="1" ht="35.25" customHeight="1" x14ac:dyDescent="0.25">
      <c r="B5" s="99" t="s">
        <v>1710</v>
      </c>
      <c r="C5" s="194" t="s">
        <v>1711</v>
      </c>
      <c r="D5" s="100" t="s">
        <v>1056</v>
      </c>
      <c r="E5" s="101" t="s">
        <v>1057</v>
      </c>
      <c r="F5" s="100" t="s">
        <v>1921</v>
      </c>
      <c r="G5" s="100" t="s">
        <v>811</v>
      </c>
      <c r="H5" s="100" t="s">
        <v>1058</v>
      </c>
      <c r="I5" s="102" t="s">
        <v>1059</v>
      </c>
      <c r="AA5" s="96"/>
      <c r="AC5" s="39" t="s">
        <v>16</v>
      </c>
      <c r="AD5" s="39" t="s">
        <v>17</v>
      </c>
      <c r="AE5" s="39" t="s">
        <v>18</v>
      </c>
      <c r="AF5" s="39" t="s">
        <v>19</v>
      </c>
      <c r="AG5" s="39" t="s">
        <v>20</v>
      </c>
      <c r="AH5" s="39" t="s">
        <v>21</v>
      </c>
      <c r="AI5" s="39" t="s">
        <v>22</v>
      </c>
      <c r="AJ5" s="39" t="s">
        <v>23</v>
      </c>
      <c r="AK5" s="86" t="s">
        <v>24</v>
      </c>
      <c r="AL5" s="39" t="s">
        <v>28</v>
      </c>
      <c r="AM5" s="39" t="s">
        <v>29</v>
      </c>
      <c r="AN5" s="39" t="s">
        <v>30</v>
      </c>
      <c r="AO5" s="39" t="s">
        <v>31</v>
      </c>
      <c r="AP5" s="39" t="s">
        <v>32</v>
      </c>
      <c r="AQ5" s="39" t="s">
        <v>33</v>
      </c>
      <c r="AR5" s="39" t="s">
        <v>34</v>
      </c>
      <c r="AS5" s="39" t="s">
        <v>35</v>
      </c>
      <c r="AT5" s="39" t="s">
        <v>36</v>
      </c>
      <c r="AU5" s="39" t="s">
        <v>48</v>
      </c>
      <c r="AV5" s="39" t="s">
        <v>49</v>
      </c>
      <c r="AW5" s="39" t="s">
        <v>56</v>
      </c>
      <c r="AX5" s="86" t="s">
        <v>937</v>
      </c>
    </row>
    <row r="6" spans="2:50" ht="30" customHeight="1" x14ac:dyDescent="0.25">
      <c r="B6" s="197" t="s">
        <v>16</v>
      </c>
      <c r="C6" s="47"/>
      <c r="D6" s="47"/>
      <c r="E6" s="47"/>
      <c r="F6" s="47"/>
      <c r="G6" s="47"/>
      <c r="H6" s="174" t="s">
        <v>1018</v>
      </c>
      <c r="I6" s="48" t="s">
        <v>1063</v>
      </c>
      <c r="J6" s="86"/>
      <c r="AA6" s="195" t="str">
        <f>IFERROR(INDEX($AC$4:$AX$4, 1, MATCH($B6, $AC$5:$AX$5, FALSE)), "")</f>
        <v>list30</v>
      </c>
      <c r="AC6" s="39" t="s">
        <v>1713</v>
      </c>
      <c r="AD6" s="39" t="s">
        <v>1717</v>
      </c>
      <c r="AE6" s="39" t="s">
        <v>1720</v>
      </c>
      <c r="AF6" s="39" t="s">
        <v>1723</v>
      </c>
      <c r="AG6" s="39" t="s">
        <v>1753</v>
      </c>
      <c r="AH6" s="39" t="s">
        <v>1759</v>
      </c>
      <c r="AI6" s="39" t="s">
        <v>1779</v>
      </c>
      <c r="AJ6" s="39" t="s">
        <v>1785</v>
      </c>
      <c r="AK6" s="39" t="s">
        <v>1793</v>
      </c>
      <c r="AL6" s="39" t="s">
        <v>1801</v>
      </c>
      <c r="AM6" s="39" t="s">
        <v>1804</v>
      </c>
      <c r="AN6" s="39" t="s">
        <v>1810</v>
      </c>
      <c r="AO6" s="39" t="s">
        <v>1814</v>
      </c>
      <c r="AP6" s="39" t="s">
        <v>1817</v>
      </c>
      <c r="AQ6" s="39" t="s">
        <v>1820</v>
      </c>
      <c r="AR6" s="39" t="s">
        <v>1822</v>
      </c>
      <c r="AS6" s="39" t="s">
        <v>1835</v>
      </c>
      <c r="AT6" s="39" t="s">
        <v>1842</v>
      </c>
      <c r="AU6" s="39" t="s">
        <v>1846</v>
      </c>
      <c r="AV6" s="39" t="s">
        <v>1865</v>
      </c>
      <c r="AW6" s="39" t="s">
        <v>1873</v>
      </c>
      <c r="AX6" s="39" t="s">
        <v>937</v>
      </c>
    </row>
    <row r="7" spans="2:50" ht="30" customHeight="1" x14ac:dyDescent="0.25">
      <c r="B7" s="197" t="s">
        <v>17</v>
      </c>
      <c r="C7" s="47"/>
      <c r="D7" s="47"/>
      <c r="E7" s="47"/>
      <c r="F7" s="47"/>
      <c r="G7" s="47"/>
      <c r="H7" s="174"/>
      <c r="I7" s="48"/>
      <c r="AA7" s="195" t="str">
        <f t="shared" ref="AA7:AA35" si="0">IFERROR(INDEX($AC$4:$AX$4, 1, MATCH($B7, $AC$5:$AX$5, FALSE)), "")</f>
        <v>list31</v>
      </c>
      <c r="AC7" s="39" t="s">
        <v>1714</v>
      </c>
      <c r="AD7" s="39" t="s">
        <v>1718</v>
      </c>
      <c r="AE7" s="39" t="s">
        <v>1721</v>
      </c>
      <c r="AF7" s="39" t="s">
        <v>1724</v>
      </c>
      <c r="AG7" s="39" t="s">
        <v>1754</v>
      </c>
      <c r="AH7" s="39" t="s">
        <v>1760</v>
      </c>
      <c r="AI7" s="39" t="s">
        <v>1780</v>
      </c>
      <c r="AJ7" s="39" t="s">
        <v>1786</v>
      </c>
      <c r="AK7" s="39" t="s">
        <v>1794</v>
      </c>
      <c r="AL7" s="39" t="s">
        <v>1802</v>
      </c>
      <c r="AM7" s="39" t="s">
        <v>1805</v>
      </c>
      <c r="AN7" s="39" t="s">
        <v>1811</v>
      </c>
      <c r="AO7" s="39" t="s">
        <v>1815</v>
      </c>
      <c r="AP7" s="39" t="s">
        <v>1818</v>
      </c>
      <c r="AQ7" s="39" t="s">
        <v>1821</v>
      </c>
      <c r="AR7" s="39" t="s">
        <v>1823</v>
      </c>
      <c r="AS7" s="39" t="s">
        <v>1836</v>
      </c>
      <c r="AT7" s="39" t="s">
        <v>1843</v>
      </c>
      <c r="AU7" s="39" t="s">
        <v>1847</v>
      </c>
      <c r="AV7" s="39" t="s">
        <v>1866</v>
      </c>
      <c r="AW7" s="39" t="s">
        <v>1874</v>
      </c>
    </row>
    <row r="8" spans="2:50" ht="30" customHeight="1" x14ac:dyDescent="0.25">
      <c r="B8" s="197" t="s">
        <v>18</v>
      </c>
      <c r="C8" s="47"/>
      <c r="D8" s="47"/>
      <c r="E8" s="47"/>
      <c r="F8" s="47"/>
      <c r="G8" s="47"/>
      <c r="H8" s="174"/>
      <c r="I8" s="48"/>
      <c r="AA8" s="195" t="str">
        <f t="shared" si="0"/>
        <v>list32</v>
      </c>
      <c r="AC8" s="39" t="s">
        <v>1715</v>
      </c>
      <c r="AD8" s="39" t="s">
        <v>1719</v>
      </c>
      <c r="AE8" s="39" t="s">
        <v>1722</v>
      </c>
      <c r="AF8" s="39" t="s">
        <v>1725</v>
      </c>
      <c r="AG8" s="39" t="s">
        <v>1755</v>
      </c>
      <c r="AH8" s="39" t="s">
        <v>1761</v>
      </c>
      <c r="AI8" s="39" t="s">
        <v>1781</v>
      </c>
      <c r="AJ8" s="39" t="s">
        <v>1787</v>
      </c>
      <c r="AK8" s="39" t="s">
        <v>1795</v>
      </c>
      <c r="AL8" s="39" t="s">
        <v>1803</v>
      </c>
      <c r="AM8" s="39" t="s">
        <v>1806</v>
      </c>
      <c r="AN8" s="39" t="s">
        <v>1812</v>
      </c>
      <c r="AO8" s="39" t="s">
        <v>1816</v>
      </c>
      <c r="AP8" s="39" t="s">
        <v>1819</v>
      </c>
      <c r="AQ8" s="39" t="s">
        <v>1879</v>
      </c>
      <c r="AR8" s="39" t="s">
        <v>1824</v>
      </c>
      <c r="AS8" s="39" t="s">
        <v>1837</v>
      </c>
      <c r="AT8" s="39" t="s">
        <v>1844</v>
      </c>
      <c r="AU8" s="39" t="s">
        <v>1848</v>
      </c>
      <c r="AV8" s="39" t="s">
        <v>1867</v>
      </c>
      <c r="AW8" s="39" t="s">
        <v>1875</v>
      </c>
    </row>
    <row r="9" spans="2:50" ht="30" customHeight="1" x14ac:dyDescent="0.25">
      <c r="B9" s="197" t="s">
        <v>19</v>
      </c>
      <c r="C9" s="47"/>
      <c r="D9" s="47"/>
      <c r="E9" s="47"/>
      <c r="F9" s="47"/>
      <c r="G9" s="47"/>
      <c r="H9" s="174"/>
      <c r="I9" s="48"/>
      <c r="AA9" s="195" t="str">
        <f t="shared" si="0"/>
        <v>list34</v>
      </c>
      <c r="AC9" s="39" t="s">
        <v>1716</v>
      </c>
      <c r="AD9" s="39" t="s">
        <v>1880</v>
      </c>
      <c r="AE9" s="39" t="s">
        <v>1881</v>
      </c>
      <c r="AF9" s="39" t="s">
        <v>1726</v>
      </c>
      <c r="AG9" s="39" t="s">
        <v>1756</v>
      </c>
      <c r="AH9" s="39" t="s">
        <v>1762</v>
      </c>
      <c r="AI9" s="39" t="s">
        <v>1782</v>
      </c>
      <c r="AJ9" s="39" t="s">
        <v>1788</v>
      </c>
      <c r="AK9" s="39" t="s">
        <v>1796</v>
      </c>
      <c r="AL9" s="39" t="s">
        <v>1882</v>
      </c>
      <c r="AM9" s="39" t="s">
        <v>1807</v>
      </c>
      <c r="AN9" s="39" t="s">
        <v>1813</v>
      </c>
      <c r="AO9" s="39" t="s">
        <v>1883</v>
      </c>
      <c r="AP9" s="39" t="s">
        <v>1884</v>
      </c>
      <c r="AR9" s="39" t="s">
        <v>1825</v>
      </c>
      <c r="AS9" s="39" t="s">
        <v>1838</v>
      </c>
      <c r="AT9" s="39" t="s">
        <v>1845</v>
      </c>
      <c r="AU9" s="39" t="s">
        <v>1849</v>
      </c>
      <c r="AV9" s="39" t="s">
        <v>1868</v>
      </c>
      <c r="AW9" s="39" t="s">
        <v>1876</v>
      </c>
    </row>
    <row r="10" spans="2:50" ht="30" customHeight="1" x14ac:dyDescent="0.25">
      <c r="B10" s="197" t="s">
        <v>20</v>
      </c>
      <c r="C10" s="47"/>
      <c r="D10" s="47"/>
      <c r="E10" s="47"/>
      <c r="F10" s="47"/>
      <c r="G10" s="47"/>
      <c r="H10" s="174"/>
      <c r="I10" s="48"/>
      <c r="AA10" s="195" t="str">
        <f t="shared" si="0"/>
        <v>list35</v>
      </c>
      <c r="AC10" s="39" t="s">
        <v>1885</v>
      </c>
      <c r="AF10" s="39" t="s">
        <v>1727</v>
      </c>
      <c r="AG10" s="39" t="s">
        <v>1757</v>
      </c>
      <c r="AH10" s="39" t="s">
        <v>1763</v>
      </c>
      <c r="AI10" s="39" t="s">
        <v>1783</v>
      </c>
      <c r="AJ10" s="39" t="s">
        <v>1789</v>
      </c>
      <c r="AK10" s="39" t="s">
        <v>1797</v>
      </c>
      <c r="AM10" s="39" t="s">
        <v>1808</v>
      </c>
      <c r="AN10" s="39" t="s">
        <v>1886</v>
      </c>
      <c r="AR10" s="39" t="s">
        <v>1826</v>
      </c>
      <c r="AS10" s="39" t="s">
        <v>1839</v>
      </c>
      <c r="AT10" s="39" t="s">
        <v>1887</v>
      </c>
      <c r="AU10" s="39" t="s">
        <v>1850</v>
      </c>
      <c r="AV10" s="39" t="s">
        <v>1869</v>
      </c>
      <c r="AW10" s="39" t="s">
        <v>1877</v>
      </c>
    </row>
    <row r="11" spans="2:50" ht="30" customHeight="1" x14ac:dyDescent="0.25">
      <c r="B11" s="197" t="s">
        <v>21</v>
      </c>
      <c r="C11" s="47"/>
      <c r="D11" s="47"/>
      <c r="E11" s="47"/>
      <c r="F11" s="47"/>
      <c r="G11" s="47"/>
      <c r="H11" s="174"/>
      <c r="I11" s="48"/>
      <c r="AA11" s="195" t="str">
        <f t="shared" si="0"/>
        <v>list36</v>
      </c>
      <c r="AF11" s="39" t="s">
        <v>1728</v>
      </c>
      <c r="AG11" s="39" t="s">
        <v>1758</v>
      </c>
      <c r="AH11" s="39" t="s">
        <v>1764</v>
      </c>
      <c r="AI11" s="39" t="s">
        <v>1784</v>
      </c>
      <c r="AJ11" s="39" t="s">
        <v>1790</v>
      </c>
      <c r="AK11" s="39" t="s">
        <v>1798</v>
      </c>
      <c r="AM11" s="39" t="s">
        <v>1809</v>
      </c>
      <c r="AR11" s="39" t="s">
        <v>1827</v>
      </c>
      <c r="AS11" s="39" t="s">
        <v>1840</v>
      </c>
      <c r="AU11" s="39" t="s">
        <v>1851</v>
      </c>
      <c r="AV11" s="39" t="s">
        <v>1870</v>
      </c>
      <c r="AW11" s="39" t="s">
        <v>1878</v>
      </c>
    </row>
    <row r="12" spans="2:50" ht="30" customHeight="1" x14ac:dyDescent="0.25">
      <c r="B12" s="197" t="s">
        <v>22</v>
      </c>
      <c r="C12" s="47"/>
      <c r="D12" s="47"/>
      <c r="E12" s="47"/>
      <c r="F12" s="47"/>
      <c r="G12" s="47"/>
      <c r="H12" s="174"/>
      <c r="I12" s="48"/>
      <c r="AA12" s="195" t="str">
        <f t="shared" si="0"/>
        <v>list37</v>
      </c>
      <c r="AF12" s="39" t="s">
        <v>1729</v>
      </c>
      <c r="AG12" s="39" t="s">
        <v>1888</v>
      </c>
      <c r="AH12" s="39" t="s">
        <v>1765</v>
      </c>
      <c r="AI12" s="39" t="s">
        <v>1889</v>
      </c>
      <c r="AJ12" s="39" t="s">
        <v>1791</v>
      </c>
      <c r="AK12" s="39" t="s">
        <v>1799</v>
      </c>
      <c r="AM12" s="39" t="s">
        <v>1890</v>
      </c>
      <c r="AR12" s="39" t="s">
        <v>1828</v>
      </c>
      <c r="AS12" s="39" t="s">
        <v>1841</v>
      </c>
      <c r="AU12" s="39" t="s">
        <v>1852</v>
      </c>
      <c r="AV12" s="39" t="s">
        <v>1871</v>
      </c>
      <c r="AW12" s="39" t="s">
        <v>1891</v>
      </c>
    </row>
    <row r="13" spans="2:50" ht="30" customHeight="1" x14ac:dyDescent="0.25">
      <c r="B13" s="197" t="s">
        <v>23</v>
      </c>
      <c r="C13" s="47"/>
      <c r="D13" s="47"/>
      <c r="E13" s="47"/>
      <c r="F13" s="47"/>
      <c r="G13" s="47"/>
      <c r="H13" s="174"/>
      <c r="I13" s="48"/>
      <c r="AA13" s="195" t="str">
        <f t="shared" si="0"/>
        <v>list38</v>
      </c>
      <c r="AF13" s="39" t="s">
        <v>1730</v>
      </c>
      <c r="AH13" s="39" t="s">
        <v>1766</v>
      </c>
      <c r="AJ13" s="39" t="s">
        <v>1792</v>
      </c>
      <c r="AK13" s="39" t="s">
        <v>1800</v>
      </c>
      <c r="AR13" s="39" t="s">
        <v>1829</v>
      </c>
      <c r="AS13" s="39" t="s">
        <v>1892</v>
      </c>
      <c r="AU13" s="39" t="s">
        <v>1853</v>
      </c>
      <c r="AV13" s="39" t="s">
        <v>1872</v>
      </c>
    </row>
    <row r="14" spans="2:50" ht="30" customHeight="1" x14ac:dyDescent="0.25">
      <c r="B14" s="197" t="s">
        <v>28</v>
      </c>
      <c r="C14" s="47"/>
      <c r="D14" s="47"/>
      <c r="E14" s="47"/>
      <c r="F14" s="47"/>
      <c r="G14" s="47"/>
      <c r="H14" s="174"/>
      <c r="I14" s="48"/>
      <c r="AA14" s="195" t="str">
        <f t="shared" si="0"/>
        <v>list43</v>
      </c>
      <c r="AF14" s="39" t="s">
        <v>1731</v>
      </c>
      <c r="AH14" s="39" t="s">
        <v>1767</v>
      </c>
      <c r="AJ14" s="39" t="s">
        <v>1893</v>
      </c>
      <c r="AK14" s="39" t="s">
        <v>1894</v>
      </c>
      <c r="AR14" s="39" t="s">
        <v>1830</v>
      </c>
      <c r="AU14" s="39" t="s">
        <v>1854</v>
      </c>
      <c r="AV14" s="39" t="s">
        <v>1895</v>
      </c>
    </row>
    <row r="15" spans="2:50" ht="30" customHeight="1" x14ac:dyDescent="0.25">
      <c r="B15" s="197" t="s">
        <v>29</v>
      </c>
      <c r="C15" s="47"/>
      <c r="D15" s="47"/>
      <c r="E15" s="47"/>
      <c r="F15" s="47"/>
      <c r="G15" s="47"/>
      <c r="H15" s="174"/>
      <c r="I15" s="48"/>
      <c r="AA15" s="195" t="str">
        <f t="shared" si="0"/>
        <v>list44</v>
      </c>
      <c r="AF15" s="39" t="s">
        <v>1732</v>
      </c>
      <c r="AH15" s="39" t="s">
        <v>1768</v>
      </c>
      <c r="AR15" s="39" t="s">
        <v>1831</v>
      </c>
      <c r="AU15" s="39" t="s">
        <v>1855</v>
      </c>
    </row>
    <row r="16" spans="2:50" ht="30" customHeight="1" x14ac:dyDescent="0.25">
      <c r="B16" s="197" t="s">
        <v>30</v>
      </c>
      <c r="C16" s="47"/>
      <c r="D16" s="47"/>
      <c r="E16" s="47"/>
      <c r="F16" s="47"/>
      <c r="G16" s="47"/>
      <c r="H16" s="174"/>
      <c r="I16" s="48"/>
      <c r="AA16" s="195" t="str">
        <f t="shared" si="0"/>
        <v>list45</v>
      </c>
      <c r="AF16" s="39" t="s">
        <v>1733</v>
      </c>
      <c r="AH16" s="39" t="s">
        <v>1769</v>
      </c>
      <c r="AR16" s="39" t="s">
        <v>1832</v>
      </c>
      <c r="AU16" s="39" t="s">
        <v>1856</v>
      </c>
    </row>
    <row r="17" spans="2:47" ht="30" customHeight="1" x14ac:dyDescent="0.25">
      <c r="B17" s="197" t="s">
        <v>31</v>
      </c>
      <c r="C17" s="47"/>
      <c r="D17" s="47"/>
      <c r="E17" s="47"/>
      <c r="F17" s="47"/>
      <c r="G17" s="47"/>
      <c r="H17" s="174"/>
      <c r="I17" s="48"/>
      <c r="AA17" s="195" t="str">
        <f t="shared" si="0"/>
        <v>list46</v>
      </c>
      <c r="AF17" s="39" t="s">
        <v>1734</v>
      </c>
      <c r="AH17" s="39" t="s">
        <v>1770</v>
      </c>
      <c r="AR17" s="39" t="s">
        <v>1833</v>
      </c>
      <c r="AU17" s="39" t="s">
        <v>1857</v>
      </c>
    </row>
    <row r="18" spans="2:47" ht="30" customHeight="1" x14ac:dyDescent="0.25">
      <c r="B18" s="197" t="s">
        <v>32</v>
      </c>
      <c r="C18" s="47"/>
      <c r="D18" s="47"/>
      <c r="E18" s="47"/>
      <c r="F18" s="47"/>
      <c r="G18" s="47"/>
      <c r="H18" s="174"/>
      <c r="I18" s="48"/>
      <c r="AA18" s="195" t="str">
        <f t="shared" si="0"/>
        <v>list47</v>
      </c>
      <c r="AF18" s="39" t="s">
        <v>1735</v>
      </c>
      <c r="AH18" s="39" t="s">
        <v>1771</v>
      </c>
      <c r="AR18" s="39" t="s">
        <v>1834</v>
      </c>
      <c r="AU18" s="39" t="s">
        <v>1858</v>
      </c>
    </row>
    <row r="19" spans="2:47" ht="30" customHeight="1" x14ac:dyDescent="0.25">
      <c r="B19" s="197" t="s">
        <v>33</v>
      </c>
      <c r="C19" s="47"/>
      <c r="D19" s="47"/>
      <c r="E19" s="47"/>
      <c r="F19" s="47"/>
      <c r="G19" s="47"/>
      <c r="H19" s="174"/>
      <c r="I19" s="48"/>
      <c r="AA19" s="195" t="str">
        <f t="shared" si="0"/>
        <v>list48</v>
      </c>
      <c r="AF19" s="39" t="s">
        <v>1736</v>
      </c>
      <c r="AH19" s="39" t="s">
        <v>1772</v>
      </c>
      <c r="AR19" s="39" t="s">
        <v>1896</v>
      </c>
      <c r="AU19" s="39" t="s">
        <v>1859</v>
      </c>
    </row>
    <row r="20" spans="2:47" ht="30" customHeight="1" x14ac:dyDescent="0.25">
      <c r="B20" s="197" t="s">
        <v>34</v>
      </c>
      <c r="C20" s="47"/>
      <c r="D20" s="47"/>
      <c r="E20" s="47"/>
      <c r="F20" s="47"/>
      <c r="G20" s="47"/>
      <c r="H20" s="174"/>
      <c r="I20" s="48"/>
      <c r="AA20" s="195" t="str">
        <f t="shared" si="0"/>
        <v>list49</v>
      </c>
      <c r="AF20" s="39" t="s">
        <v>1737</v>
      </c>
      <c r="AH20" s="39" t="s">
        <v>1773</v>
      </c>
      <c r="AU20" s="39" t="s">
        <v>1860</v>
      </c>
    </row>
    <row r="21" spans="2:47" ht="30" customHeight="1" x14ac:dyDescent="0.25">
      <c r="B21" s="197" t="s">
        <v>35</v>
      </c>
      <c r="C21" s="47"/>
      <c r="D21" s="47"/>
      <c r="E21" s="47"/>
      <c r="F21" s="47"/>
      <c r="G21" s="47"/>
      <c r="H21" s="174"/>
      <c r="I21" s="48"/>
      <c r="AA21" s="195" t="str">
        <f t="shared" si="0"/>
        <v>list51</v>
      </c>
      <c r="AF21" s="39" t="s">
        <v>1738</v>
      </c>
      <c r="AH21" s="39" t="s">
        <v>1774</v>
      </c>
      <c r="AU21" s="39" t="s">
        <v>1861</v>
      </c>
    </row>
    <row r="22" spans="2:47" ht="30" customHeight="1" x14ac:dyDescent="0.25">
      <c r="B22" s="197" t="s">
        <v>36</v>
      </c>
      <c r="C22" s="47"/>
      <c r="D22" s="47"/>
      <c r="E22" s="47"/>
      <c r="F22" s="47"/>
      <c r="G22" s="47"/>
      <c r="H22" s="174"/>
      <c r="I22" s="48"/>
      <c r="AA22" s="195" t="str">
        <f t="shared" si="0"/>
        <v>list52</v>
      </c>
      <c r="AF22" s="39" t="s">
        <v>1739</v>
      </c>
      <c r="AH22" s="39" t="s">
        <v>1775</v>
      </c>
      <c r="AU22" s="39" t="s">
        <v>1862</v>
      </c>
    </row>
    <row r="23" spans="2:47" ht="30" customHeight="1" x14ac:dyDescent="0.25">
      <c r="B23" s="197" t="s">
        <v>48</v>
      </c>
      <c r="C23" s="47"/>
      <c r="D23" s="47"/>
      <c r="E23" s="47"/>
      <c r="F23" s="47"/>
      <c r="G23" s="47"/>
      <c r="H23" s="174"/>
      <c r="I23" s="48"/>
      <c r="AA23" s="195" t="str">
        <f t="shared" si="0"/>
        <v>list66</v>
      </c>
      <c r="AF23" s="39" t="s">
        <v>1740</v>
      </c>
      <c r="AH23" s="39" t="s">
        <v>1776</v>
      </c>
      <c r="AU23" s="39" t="s">
        <v>1863</v>
      </c>
    </row>
    <row r="24" spans="2:47" ht="30" customHeight="1" x14ac:dyDescent="0.25">
      <c r="B24" s="197" t="s">
        <v>49</v>
      </c>
      <c r="C24" s="47"/>
      <c r="D24" s="47"/>
      <c r="E24" s="47"/>
      <c r="F24" s="47"/>
      <c r="G24" s="47"/>
      <c r="H24" s="174"/>
      <c r="I24" s="48"/>
      <c r="AA24" s="195" t="str">
        <f t="shared" si="0"/>
        <v>list67</v>
      </c>
      <c r="AF24" s="39" t="s">
        <v>1741</v>
      </c>
      <c r="AH24" s="39" t="s">
        <v>1777</v>
      </c>
      <c r="AU24" s="39" t="s">
        <v>1864</v>
      </c>
    </row>
    <row r="25" spans="2:47" ht="30" customHeight="1" x14ac:dyDescent="0.25">
      <c r="B25" s="197" t="s">
        <v>56</v>
      </c>
      <c r="C25" s="47"/>
      <c r="D25" s="47"/>
      <c r="E25" s="47"/>
      <c r="F25" s="47"/>
      <c r="G25" s="47"/>
      <c r="H25" s="174"/>
      <c r="I25" s="48"/>
      <c r="AA25" s="195" t="str">
        <f t="shared" si="0"/>
        <v>list74</v>
      </c>
      <c r="AF25" s="39" t="s">
        <v>1742</v>
      </c>
      <c r="AH25" s="39" t="s">
        <v>1778</v>
      </c>
      <c r="AU25" s="39" t="s">
        <v>1897</v>
      </c>
    </row>
    <row r="26" spans="2:47" ht="30" customHeight="1" x14ac:dyDescent="0.25">
      <c r="B26" s="197" t="s">
        <v>937</v>
      </c>
      <c r="C26" s="47"/>
      <c r="D26" s="47"/>
      <c r="E26" s="47"/>
      <c r="F26" s="47"/>
      <c r="G26" s="47"/>
      <c r="H26" s="174"/>
      <c r="I26" s="48"/>
      <c r="AA26" s="195" t="str">
        <f t="shared" si="0"/>
        <v>listother</v>
      </c>
      <c r="AF26" s="39" t="s">
        <v>1743</v>
      </c>
      <c r="AH26" s="39" t="s">
        <v>1898</v>
      </c>
    </row>
    <row r="27" spans="2:47" ht="30" customHeight="1" x14ac:dyDescent="0.25">
      <c r="B27" s="197"/>
      <c r="C27" s="47"/>
      <c r="D27" s="47"/>
      <c r="E27" s="47"/>
      <c r="F27" s="47"/>
      <c r="G27" s="47"/>
      <c r="H27" s="174"/>
      <c r="I27" s="48"/>
      <c r="AA27" s="195" t="str">
        <f t="shared" si="0"/>
        <v/>
      </c>
      <c r="AF27" s="39" t="s">
        <v>1744</v>
      </c>
    </row>
    <row r="28" spans="2:47" ht="30" customHeight="1" x14ac:dyDescent="0.25">
      <c r="B28" s="197"/>
      <c r="C28" s="47"/>
      <c r="D28" s="47"/>
      <c r="E28" s="47"/>
      <c r="F28" s="47"/>
      <c r="G28" s="47"/>
      <c r="H28" s="174"/>
      <c r="I28" s="48"/>
      <c r="AA28" s="195" t="str">
        <f t="shared" si="0"/>
        <v/>
      </c>
      <c r="AF28" s="39" t="s">
        <v>1745</v>
      </c>
    </row>
    <row r="29" spans="2:47" ht="30" customHeight="1" x14ac:dyDescent="0.25">
      <c r="B29" s="197"/>
      <c r="C29" s="47"/>
      <c r="D29" s="47"/>
      <c r="E29" s="47"/>
      <c r="F29" s="47"/>
      <c r="G29" s="47"/>
      <c r="H29" s="174"/>
      <c r="I29" s="48"/>
      <c r="AA29" s="195" t="str">
        <f t="shared" si="0"/>
        <v/>
      </c>
      <c r="AF29" s="39" t="s">
        <v>1746</v>
      </c>
    </row>
    <row r="30" spans="2:47" ht="30" customHeight="1" x14ac:dyDescent="0.25">
      <c r="B30" s="197"/>
      <c r="C30" s="47"/>
      <c r="D30" s="47"/>
      <c r="E30" s="47"/>
      <c r="F30" s="47"/>
      <c r="G30" s="47"/>
      <c r="H30" s="174"/>
      <c r="I30" s="48"/>
      <c r="AA30" s="195" t="str">
        <f t="shared" si="0"/>
        <v/>
      </c>
      <c r="AF30" s="39" t="s">
        <v>1747</v>
      </c>
    </row>
    <row r="31" spans="2:47" ht="30" customHeight="1" x14ac:dyDescent="0.25">
      <c r="B31" s="197"/>
      <c r="C31" s="47"/>
      <c r="D31" s="47"/>
      <c r="E31" s="47"/>
      <c r="F31" s="47"/>
      <c r="G31" s="47"/>
      <c r="H31" s="174"/>
      <c r="I31" s="48"/>
      <c r="AA31" s="195" t="str">
        <f t="shared" si="0"/>
        <v/>
      </c>
      <c r="AF31" s="39" t="s">
        <v>1748</v>
      </c>
    </row>
    <row r="32" spans="2:47" ht="30" customHeight="1" x14ac:dyDescent="0.25">
      <c r="B32" s="197"/>
      <c r="C32" s="47"/>
      <c r="D32" s="47"/>
      <c r="E32" s="47"/>
      <c r="F32" s="47"/>
      <c r="G32" s="47"/>
      <c r="H32" s="174"/>
      <c r="I32" s="48"/>
      <c r="AA32" s="195" t="str">
        <f t="shared" si="0"/>
        <v/>
      </c>
      <c r="AF32" s="39" t="s">
        <v>1749</v>
      </c>
    </row>
    <row r="33" spans="2:32" ht="30" customHeight="1" x14ac:dyDescent="0.25">
      <c r="B33" s="197"/>
      <c r="C33" s="47"/>
      <c r="D33" s="47"/>
      <c r="E33" s="47"/>
      <c r="F33" s="47"/>
      <c r="G33" s="47"/>
      <c r="H33" s="174"/>
      <c r="I33" s="48"/>
      <c r="AA33" s="195" t="str">
        <f t="shared" si="0"/>
        <v/>
      </c>
      <c r="AF33" s="39" t="s">
        <v>1750</v>
      </c>
    </row>
    <row r="34" spans="2:32" ht="30" customHeight="1" x14ac:dyDescent="0.25">
      <c r="B34" s="197"/>
      <c r="C34" s="47"/>
      <c r="D34" s="47"/>
      <c r="E34" s="47"/>
      <c r="F34" s="47"/>
      <c r="G34" s="47"/>
      <c r="H34" s="174"/>
      <c r="I34" s="48"/>
      <c r="AA34" s="195" t="str">
        <f t="shared" si="0"/>
        <v/>
      </c>
      <c r="AF34" s="39" t="s">
        <v>1751</v>
      </c>
    </row>
    <row r="35" spans="2:32" ht="30" customHeight="1" x14ac:dyDescent="0.25">
      <c r="B35" s="197"/>
      <c r="C35" s="47"/>
      <c r="D35" s="47"/>
      <c r="E35" s="47"/>
      <c r="F35" s="47"/>
      <c r="G35" s="47"/>
      <c r="H35" s="174"/>
      <c r="I35" s="48"/>
      <c r="AA35" s="195" t="str">
        <f t="shared" si="0"/>
        <v/>
      </c>
      <c r="AF35" s="39" t="s">
        <v>1752</v>
      </c>
    </row>
    <row r="36" spans="2:32" ht="30.95" customHeight="1" thickBot="1" x14ac:dyDescent="0.3">
      <c r="B36" s="198" t="s">
        <v>1036</v>
      </c>
      <c r="C36" s="199"/>
      <c r="D36" s="549"/>
      <c r="E36" s="550"/>
      <c r="F36" s="550"/>
      <c r="G36" s="550"/>
      <c r="H36" s="550"/>
      <c r="I36" s="551"/>
    </row>
    <row r="37" spans="2:32" x14ac:dyDescent="0.2">
      <c r="B37" s="200"/>
      <c r="C37" s="201"/>
      <c r="D37" s="201"/>
      <c r="E37" s="201"/>
      <c r="F37" s="201"/>
      <c r="G37" s="201"/>
      <c r="H37" s="201"/>
      <c r="I37" s="202"/>
    </row>
    <row r="38" spans="2:32" ht="13.5" thickBot="1" x14ac:dyDescent="0.25">
      <c r="B38" s="512" t="s">
        <v>1035</v>
      </c>
      <c r="C38" s="513"/>
      <c r="D38" s="513"/>
      <c r="E38" s="513"/>
      <c r="F38" s="513"/>
      <c r="G38" s="513"/>
      <c r="H38" s="513"/>
      <c r="I38" s="514"/>
    </row>
  </sheetData>
  <mergeCells count="4">
    <mergeCell ref="B3:I3"/>
    <mergeCell ref="B4:I4"/>
    <mergeCell ref="D36:I36"/>
    <mergeCell ref="B38:I38"/>
  </mergeCells>
  <dataValidations count="6">
    <dataValidation type="list" allowBlank="1" showInputMessage="1" showErrorMessage="1" sqref="I6:I35">
      <formula1>Convert</formula1>
    </dataValidation>
    <dataValidation type="list" allowBlank="1" showInputMessage="1" showErrorMessage="1" sqref="H6:H35">
      <formula1>MoveTime</formula1>
    </dataValidation>
    <dataValidation type="list" allowBlank="1" showInputMessage="1" showErrorMessage="1" sqref="B6:B35">
      <formula1>EquipFSG</formula1>
    </dataValidation>
    <dataValidation type="list" allowBlank="1" showInputMessage="1" showErrorMessage="1" sqref="F6:F35">
      <formula1>Country</formula1>
    </dataValidation>
    <dataValidation type="list" allowBlank="1" showInputMessage="1" showErrorMessage="1" sqref="C6:C35">
      <formula1>INDIRECT(AA6)</formula1>
    </dataValidation>
    <dataValidation type="list" allowBlank="1" showInputMessage="1" showErrorMessage="1" sqref="G6:G35">
      <formula1>PSCSort</formula1>
    </dataValidation>
  </dataValidations>
  <pageMargins left="0.7" right="0.7" top="0.75" bottom="0.75" header="0.3" footer="0.3"/>
  <pageSetup scale="41"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29"/>
  <sheetViews>
    <sheetView showGridLines="0" showRowColHeaders="0" view="pageBreakPreview" zoomScale="60" zoomScaleNormal="85" workbookViewId="0"/>
  </sheetViews>
  <sheetFormatPr defaultRowHeight="15" customHeight="1" x14ac:dyDescent="0.25"/>
  <cols>
    <col min="1" max="2" width="9.140625" style="39"/>
    <col min="3" max="3" width="24.7109375" style="39" customWidth="1"/>
    <col min="4" max="9" width="10.28515625" style="39" customWidth="1"/>
    <col min="10" max="16384" width="9.140625" style="39"/>
  </cols>
  <sheetData>
    <row r="1" spans="2:9" ht="15" customHeight="1" thickBot="1" x14ac:dyDescent="0.3"/>
    <row r="2" spans="2:9" ht="15" customHeight="1" thickBot="1" x14ac:dyDescent="0.3">
      <c r="B2" s="8"/>
      <c r="C2" s="9"/>
      <c r="D2" s="9"/>
      <c r="E2" s="9"/>
      <c r="F2" s="9"/>
      <c r="G2" s="9"/>
      <c r="H2" s="9"/>
      <c r="I2" s="2"/>
    </row>
    <row r="3" spans="2:9" ht="15" customHeight="1" thickBot="1" x14ac:dyDescent="0.3">
      <c r="B3" s="366" t="s">
        <v>1097</v>
      </c>
      <c r="C3" s="367"/>
      <c r="D3" s="367"/>
      <c r="E3" s="367"/>
      <c r="F3" s="367"/>
      <c r="G3" s="367"/>
      <c r="H3" s="367"/>
      <c r="I3" s="368"/>
    </row>
    <row r="4" spans="2:9" ht="15" customHeight="1" x14ac:dyDescent="0.25">
      <c r="B4" s="378" t="s">
        <v>1987</v>
      </c>
      <c r="C4" s="379"/>
      <c r="D4" s="379"/>
      <c r="E4" s="379"/>
      <c r="F4" s="379"/>
      <c r="G4" s="379"/>
      <c r="H4" s="379"/>
      <c r="I4" s="380"/>
    </row>
    <row r="5" spans="2:9" ht="15" customHeight="1" x14ac:dyDescent="0.25">
      <c r="B5" s="227" t="s">
        <v>1981</v>
      </c>
      <c r="C5" s="372" t="s">
        <v>1982</v>
      </c>
      <c r="D5" s="373"/>
      <c r="E5" s="373"/>
      <c r="F5" s="373"/>
      <c r="G5" s="373"/>
      <c r="H5" s="373"/>
      <c r="I5" s="374"/>
    </row>
    <row r="6" spans="2:9" ht="15" customHeight="1" x14ac:dyDescent="0.25">
      <c r="B6" s="227" t="s">
        <v>1983</v>
      </c>
      <c r="C6" s="372" t="s">
        <v>1984</v>
      </c>
      <c r="D6" s="373"/>
      <c r="E6" s="373"/>
      <c r="F6" s="373"/>
      <c r="G6" s="373"/>
      <c r="H6" s="373"/>
      <c r="I6" s="374"/>
    </row>
    <row r="7" spans="2:9" ht="15" customHeight="1" thickBot="1" x14ac:dyDescent="0.3">
      <c r="B7" s="227" t="s">
        <v>1985</v>
      </c>
      <c r="C7" s="372" t="s">
        <v>1986</v>
      </c>
      <c r="D7" s="373"/>
      <c r="E7" s="373"/>
      <c r="F7" s="373"/>
      <c r="G7" s="373"/>
      <c r="H7" s="373"/>
      <c r="I7" s="374"/>
    </row>
    <row r="8" spans="2:9" ht="15" customHeight="1" x14ac:dyDescent="0.25">
      <c r="B8" s="378" t="s">
        <v>1988</v>
      </c>
      <c r="C8" s="379"/>
      <c r="D8" s="379"/>
      <c r="E8" s="379"/>
      <c r="F8" s="379"/>
      <c r="G8" s="379"/>
      <c r="H8" s="379"/>
      <c r="I8" s="380"/>
    </row>
    <row r="9" spans="2:9" ht="15" customHeight="1" x14ac:dyDescent="0.25">
      <c r="B9" s="227">
        <v>1</v>
      </c>
      <c r="C9" s="372" t="s">
        <v>2080</v>
      </c>
      <c r="D9" s="373"/>
      <c r="E9" s="373"/>
      <c r="F9" s="373"/>
      <c r="G9" s="373"/>
      <c r="H9" s="373"/>
      <c r="I9" s="374"/>
    </row>
    <row r="10" spans="2:9" ht="15" customHeight="1" x14ac:dyDescent="0.25">
      <c r="B10" s="227">
        <v>2</v>
      </c>
      <c r="C10" s="372" t="s">
        <v>1995</v>
      </c>
      <c r="D10" s="373"/>
      <c r="E10" s="373"/>
      <c r="F10" s="373"/>
      <c r="G10" s="373"/>
      <c r="H10" s="373"/>
      <c r="I10" s="374"/>
    </row>
    <row r="11" spans="2:9" ht="15" customHeight="1" x14ac:dyDescent="0.25">
      <c r="B11" s="227">
        <v>3</v>
      </c>
      <c r="C11" s="372" t="s">
        <v>1996</v>
      </c>
      <c r="D11" s="373"/>
      <c r="E11" s="373"/>
      <c r="F11" s="373"/>
      <c r="G11" s="373"/>
      <c r="H11" s="373"/>
      <c r="I11" s="374"/>
    </row>
    <row r="12" spans="2:9" ht="15" customHeight="1" x14ac:dyDescent="0.25">
      <c r="B12" s="227" t="s">
        <v>1989</v>
      </c>
      <c r="C12" s="372" t="s">
        <v>1997</v>
      </c>
      <c r="D12" s="373"/>
      <c r="E12" s="373"/>
      <c r="F12" s="373"/>
      <c r="G12" s="373"/>
      <c r="H12" s="373"/>
      <c r="I12" s="374"/>
    </row>
    <row r="13" spans="2:9" ht="15" customHeight="1" x14ac:dyDescent="0.25">
      <c r="B13" s="227" t="s">
        <v>1990</v>
      </c>
      <c r="C13" s="372" t="s">
        <v>1998</v>
      </c>
      <c r="D13" s="373"/>
      <c r="E13" s="373"/>
      <c r="F13" s="373"/>
      <c r="G13" s="373"/>
      <c r="H13" s="373"/>
      <c r="I13" s="374"/>
    </row>
    <row r="14" spans="2:9" ht="15" customHeight="1" x14ac:dyDescent="0.25">
      <c r="B14" s="227">
        <v>5</v>
      </c>
      <c r="C14" s="372" t="s">
        <v>2081</v>
      </c>
      <c r="D14" s="373"/>
      <c r="E14" s="373"/>
      <c r="F14" s="373"/>
      <c r="G14" s="373"/>
      <c r="H14" s="373"/>
      <c r="I14" s="374"/>
    </row>
    <row r="15" spans="2:9" ht="15" customHeight="1" x14ac:dyDescent="0.25">
      <c r="B15" s="227">
        <v>6</v>
      </c>
      <c r="C15" s="372" t="s">
        <v>1999</v>
      </c>
      <c r="D15" s="373"/>
      <c r="E15" s="373"/>
      <c r="F15" s="373"/>
      <c r="G15" s="373"/>
      <c r="H15" s="373"/>
      <c r="I15" s="374"/>
    </row>
    <row r="16" spans="2:9" ht="15" customHeight="1" x14ac:dyDescent="0.25">
      <c r="B16" s="227" t="s">
        <v>1991</v>
      </c>
      <c r="C16" s="372" t="s">
        <v>2000</v>
      </c>
      <c r="D16" s="373"/>
      <c r="E16" s="373"/>
      <c r="F16" s="373"/>
      <c r="G16" s="373"/>
      <c r="H16" s="373"/>
      <c r="I16" s="374"/>
    </row>
    <row r="17" spans="2:9" ht="15" customHeight="1" x14ac:dyDescent="0.25">
      <c r="B17" s="227" t="s">
        <v>1992</v>
      </c>
      <c r="C17" s="372" t="s">
        <v>2001</v>
      </c>
      <c r="D17" s="373"/>
      <c r="E17" s="373"/>
      <c r="F17" s="373"/>
      <c r="G17" s="373"/>
      <c r="H17" s="373"/>
      <c r="I17" s="374"/>
    </row>
    <row r="18" spans="2:9" ht="15" customHeight="1" x14ac:dyDescent="0.25">
      <c r="B18" s="227" t="s">
        <v>2003</v>
      </c>
      <c r="C18" s="372" t="s">
        <v>2004</v>
      </c>
      <c r="D18" s="373"/>
      <c r="E18" s="373"/>
      <c r="F18" s="373"/>
      <c r="G18" s="373"/>
      <c r="H18" s="373"/>
      <c r="I18" s="374"/>
    </row>
    <row r="19" spans="2:9" ht="15" customHeight="1" x14ac:dyDescent="0.25">
      <c r="B19" s="227" t="s">
        <v>2002</v>
      </c>
      <c r="C19" s="372" t="s">
        <v>2005</v>
      </c>
      <c r="D19" s="373"/>
      <c r="E19" s="373"/>
      <c r="F19" s="373"/>
      <c r="G19" s="373"/>
      <c r="H19" s="373"/>
      <c r="I19" s="374"/>
    </row>
    <row r="20" spans="2:9" ht="15" customHeight="1" x14ac:dyDescent="0.25">
      <c r="B20" s="227">
        <v>9</v>
      </c>
      <c r="C20" s="372" t="s">
        <v>2007</v>
      </c>
      <c r="D20" s="373"/>
      <c r="E20" s="373"/>
      <c r="F20" s="373"/>
      <c r="G20" s="373"/>
      <c r="H20" s="373"/>
      <c r="I20" s="374"/>
    </row>
    <row r="21" spans="2:9" ht="15" customHeight="1" x14ac:dyDescent="0.25">
      <c r="B21" s="227" t="s">
        <v>1993</v>
      </c>
      <c r="C21" s="372" t="s">
        <v>2008</v>
      </c>
      <c r="D21" s="373"/>
      <c r="E21" s="373"/>
      <c r="F21" s="373"/>
      <c r="G21" s="373"/>
      <c r="H21" s="373"/>
      <c r="I21" s="374"/>
    </row>
    <row r="22" spans="2:9" ht="15" customHeight="1" x14ac:dyDescent="0.25">
      <c r="B22" s="227" t="s">
        <v>1994</v>
      </c>
      <c r="C22" s="372" t="s">
        <v>2009</v>
      </c>
      <c r="D22" s="373"/>
      <c r="E22" s="373"/>
      <c r="F22" s="373"/>
      <c r="G22" s="373"/>
      <c r="H22" s="373"/>
      <c r="I22" s="374"/>
    </row>
    <row r="23" spans="2:9" ht="15" customHeight="1" x14ac:dyDescent="0.25">
      <c r="B23" s="227">
        <v>11</v>
      </c>
      <c r="C23" s="372" t="s">
        <v>2010</v>
      </c>
      <c r="D23" s="373"/>
      <c r="E23" s="373"/>
      <c r="F23" s="373"/>
      <c r="G23" s="373"/>
      <c r="H23" s="373"/>
      <c r="I23" s="374"/>
    </row>
    <row r="24" spans="2:9" ht="15" customHeight="1" x14ac:dyDescent="0.25">
      <c r="B24" s="227">
        <v>12</v>
      </c>
      <c r="C24" s="372" t="s">
        <v>2011</v>
      </c>
      <c r="D24" s="373"/>
      <c r="E24" s="373"/>
      <c r="F24" s="373"/>
      <c r="G24" s="373"/>
      <c r="H24" s="373"/>
      <c r="I24" s="374"/>
    </row>
    <row r="25" spans="2:9" ht="15" customHeight="1" x14ac:dyDescent="0.25">
      <c r="B25" s="227">
        <v>13</v>
      </c>
      <c r="C25" s="372" t="s">
        <v>2012</v>
      </c>
      <c r="D25" s="373"/>
      <c r="E25" s="373"/>
      <c r="F25" s="373"/>
      <c r="G25" s="373"/>
      <c r="H25" s="373"/>
      <c r="I25" s="374"/>
    </row>
    <row r="26" spans="2:9" ht="15" customHeight="1" thickBot="1" x14ac:dyDescent="0.3">
      <c r="B26" s="227">
        <v>14</v>
      </c>
      <c r="C26" s="372" t="s">
        <v>2013</v>
      </c>
      <c r="D26" s="373"/>
      <c r="E26" s="373"/>
      <c r="F26" s="373"/>
      <c r="G26" s="373"/>
      <c r="H26" s="373"/>
      <c r="I26" s="374"/>
    </row>
    <row r="27" spans="2:9" ht="15" customHeight="1" x14ac:dyDescent="0.25">
      <c r="B27" s="378" t="s">
        <v>2014</v>
      </c>
      <c r="C27" s="379"/>
      <c r="D27" s="379"/>
      <c r="E27" s="379"/>
      <c r="F27" s="379"/>
      <c r="G27" s="379"/>
      <c r="H27" s="379"/>
      <c r="I27" s="380"/>
    </row>
    <row r="28" spans="2:9" ht="15" customHeight="1" thickBot="1" x14ac:dyDescent="0.3">
      <c r="B28" s="228" t="s">
        <v>904</v>
      </c>
      <c r="C28" s="375" t="s">
        <v>2015</v>
      </c>
      <c r="D28" s="376"/>
      <c r="E28" s="376"/>
      <c r="F28" s="376"/>
      <c r="G28" s="376"/>
      <c r="H28" s="376"/>
      <c r="I28" s="377"/>
    </row>
    <row r="29" spans="2:9" ht="30" customHeight="1" thickBot="1" x14ac:dyDescent="0.25">
      <c r="B29" s="369" t="s">
        <v>1035</v>
      </c>
      <c r="C29" s="370"/>
      <c r="D29" s="370"/>
      <c r="E29" s="370"/>
      <c r="F29" s="370"/>
      <c r="G29" s="370"/>
      <c r="H29" s="370"/>
      <c r="I29" s="371"/>
    </row>
  </sheetData>
  <mergeCells count="27">
    <mergeCell ref="C25:I25"/>
    <mergeCell ref="C26:I26"/>
    <mergeCell ref="C28:I28"/>
    <mergeCell ref="B4:I4"/>
    <mergeCell ref="B8:I8"/>
    <mergeCell ref="B27:I27"/>
    <mergeCell ref="C20:I20"/>
    <mergeCell ref="C21:I21"/>
    <mergeCell ref="C22:I22"/>
    <mergeCell ref="C23:I23"/>
    <mergeCell ref="C24:I24"/>
    <mergeCell ref="B3:I3"/>
    <mergeCell ref="B29:I29"/>
    <mergeCell ref="C5:I5"/>
    <mergeCell ref="C6:I6"/>
    <mergeCell ref="C7:I7"/>
    <mergeCell ref="C9:I9"/>
    <mergeCell ref="C10:I10"/>
    <mergeCell ref="C11:I11"/>
    <mergeCell ref="C12:I12"/>
    <mergeCell ref="C13:I13"/>
    <mergeCell ref="C14:I14"/>
    <mergeCell ref="C15:I15"/>
    <mergeCell ref="C16:I16"/>
    <mergeCell ref="C17:I17"/>
    <mergeCell ref="C18:I18"/>
    <mergeCell ref="C19:I19"/>
  </mergeCells>
  <pageMargins left="0.7" right="0.7" top="0.75" bottom="0.75" header="0.3" footer="0.3"/>
  <pageSetup orientation="landscape" r:id="rId1"/>
  <headerFooter>
    <oddFooter>Page &amp;P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182"/>
  <sheetViews>
    <sheetView showGridLines="0" showRowColHeaders="0" view="pageBreakPreview" zoomScale="60" zoomScaleNormal="85" workbookViewId="0"/>
  </sheetViews>
  <sheetFormatPr defaultRowHeight="12.75" x14ac:dyDescent="0.2"/>
  <cols>
    <col min="1" max="1" width="9.140625" style="35"/>
    <col min="2" max="2" width="50.28515625" style="35" customWidth="1"/>
    <col min="3" max="3" width="28" style="35" customWidth="1"/>
    <col min="4" max="4" width="21.5703125" style="35" customWidth="1"/>
    <col min="5" max="5" width="19.5703125" style="35" customWidth="1"/>
    <col min="6" max="6" width="27.7109375" style="35" customWidth="1"/>
    <col min="7" max="7" width="41.7109375" style="35" customWidth="1"/>
    <col min="8" max="9" width="36.42578125" style="35" customWidth="1"/>
    <col min="10" max="10" width="40.7109375" style="35" customWidth="1"/>
    <col min="11" max="16384" width="9.140625" style="35"/>
  </cols>
  <sheetData>
    <row r="1" spans="2:20" ht="13.5" thickBot="1" x14ac:dyDescent="0.25"/>
    <row r="2" spans="2:20" ht="13.5" thickBot="1" x14ac:dyDescent="0.25">
      <c r="B2" s="87"/>
      <c r="C2" s="88"/>
      <c r="D2" s="88"/>
      <c r="E2" s="88"/>
      <c r="F2" s="88"/>
      <c r="G2" s="88"/>
      <c r="H2" s="57"/>
      <c r="I2" s="57"/>
      <c r="J2" s="58"/>
    </row>
    <row r="3" spans="2:20" ht="13.5" thickBot="1" x14ac:dyDescent="0.25">
      <c r="B3" s="534" t="s">
        <v>1067</v>
      </c>
      <c r="C3" s="535"/>
      <c r="D3" s="535"/>
      <c r="E3" s="535"/>
      <c r="F3" s="535"/>
      <c r="G3" s="535"/>
      <c r="H3" s="535"/>
      <c r="I3" s="535"/>
      <c r="J3" s="558"/>
    </row>
    <row r="4" spans="2:20" ht="45" customHeight="1" thickBot="1" x14ac:dyDescent="0.25">
      <c r="B4" s="503" t="s">
        <v>1068</v>
      </c>
      <c r="C4" s="504"/>
      <c r="D4" s="504"/>
      <c r="E4" s="504"/>
      <c r="F4" s="504"/>
      <c r="G4" s="504"/>
      <c r="H4" s="504"/>
      <c r="I4" s="504"/>
      <c r="J4" s="505"/>
    </row>
    <row r="5" spans="2:20" x14ac:dyDescent="0.2">
      <c r="B5" s="89"/>
      <c r="C5" s="90"/>
      <c r="D5" s="555" t="s">
        <v>814</v>
      </c>
      <c r="E5" s="556"/>
      <c r="F5" s="556"/>
      <c r="G5" s="556"/>
      <c r="H5" s="556"/>
      <c r="I5" s="556"/>
      <c r="J5" s="557"/>
    </row>
    <row r="6" spans="2:20" s="93" customFormat="1" ht="33.75" customHeight="1" x14ac:dyDescent="0.2">
      <c r="B6" s="91" t="s">
        <v>1048</v>
      </c>
      <c r="C6" s="46" t="s">
        <v>813</v>
      </c>
      <c r="D6" s="92" t="s">
        <v>1028</v>
      </c>
      <c r="E6" s="45" t="s">
        <v>2138</v>
      </c>
      <c r="F6" s="45" t="s">
        <v>2137</v>
      </c>
      <c r="G6" s="45" t="s">
        <v>1029</v>
      </c>
      <c r="H6" s="45" t="s">
        <v>1030</v>
      </c>
      <c r="I6" s="45" t="s">
        <v>1031</v>
      </c>
      <c r="J6" s="46" t="s">
        <v>3866</v>
      </c>
      <c r="N6" s="86" t="s">
        <v>812</v>
      </c>
    </row>
    <row r="7" spans="2:20" ht="31.5" customHeight="1" x14ac:dyDescent="0.2">
      <c r="B7" s="356" t="str">
        <f>IF(NOT(ISERROR(Lists!AU2)), Lists!AU2, "")</f>
        <v>1055 - LAUNCHERS, ROCKET AND PYROTECHNIC</v>
      </c>
      <c r="C7" s="75">
        <v>4</v>
      </c>
      <c r="D7" s="94" t="s">
        <v>1922</v>
      </c>
      <c r="E7" s="76">
        <v>12345</v>
      </c>
      <c r="F7" s="76" t="s">
        <v>1202</v>
      </c>
      <c r="G7" s="76" t="s">
        <v>169</v>
      </c>
      <c r="H7" s="76" t="s">
        <v>204</v>
      </c>
      <c r="I7" s="95"/>
      <c r="J7" s="75"/>
      <c r="T7" s="96" t="str">
        <f>IFERROR(INDEX(Lists!$K$2:$K$78, MATCH($G7, FSG, FALSE), 1), "")</f>
        <v/>
      </c>
    </row>
    <row r="8" spans="2:20" ht="31.5" customHeight="1" x14ac:dyDescent="0.2">
      <c r="B8" s="356" t="str">
        <f>IF(NOT(ISERROR(Lists!AU3)), Lists!AU3, "")</f>
        <v>1130 - CONVERSION KITS, NUCLEAR ORDNANCE</v>
      </c>
      <c r="C8" s="75"/>
      <c r="D8" s="94"/>
      <c r="E8" s="76"/>
      <c r="F8" s="76"/>
      <c r="G8" s="76"/>
      <c r="H8" s="76"/>
      <c r="I8" s="95"/>
      <c r="J8" s="75"/>
      <c r="T8" s="96" t="str">
        <f>IFERROR(INDEX(Lists!$K$2:$K$78, MATCH($G8, FSG, FALSE), 1), "")</f>
        <v/>
      </c>
    </row>
    <row r="9" spans="2:20" ht="31.5" customHeight="1" x14ac:dyDescent="0.2">
      <c r="B9" s="356" t="str">
        <f>IF(NOT(ISERROR(Lists!AU4)), Lists!AU4, "")</f>
        <v>1325 - BOMBS</v>
      </c>
      <c r="C9" s="75"/>
      <c r="D9" s="94"/>
      <c r="E9" s="76"/>
      <c r="F9" s="76"/>
      <c r="G9" s="76"/>
      <c r="H9" s="76"/>
      <c r="I9" s="95"/>
      <c r="J9" s="75"/>
      <c r="T9" s="96"/>
    </row>
    <row r="10" spans="2:20" ht="31.5" customHeight="1" x14ac:dyDescent="0.2">
      <c r="B10" s="356" t="str">
        <f>IF(NOT(ISERROR(Lists!AU5)), Lists!AU5, "")</f>
        <v/>
      </c>
      <c r="C10" s="75"/>
      <c r="D10" s="94"/>
      <c r="E10" s="76"/>
      <c r="F10" s="76"/>
      <c r="G10" s="76"/>
      <c r="H10" s="76"/>
      <c r="I10" s="95"/>
      <c r="J10" s="75"/>
      <c r="T10" s="96"/>
    </row>
    <row r="11" spans="2:20" ht="31.5" customHeight="1" x14ac:dyDescent="0.2">
      <c r="B11" s="356" t="str">
        <f>IF(NOT(ISERROR(Lists!AU6)), Lists!AU6, "")</f>
        <v/>
      </c>
      <c r="C11" s="75"/>
      <c r="D11" s="94"/>
      <c r="E11" s="76"/>
      <c r="F11" s="76"/>
      <c r="G11" s="76"/>
      <c r="H11" s="76"/>
      <c r="I11" s="95"/>
      <c r="J11" s="75"/>
      <c r="T11" s="96"/>
    </row>
    <row r="12" spans="2:20" ht="31.5" customHeight="1" x14ac:dyDescent="0.2">
      <c r="B12" s="356" t="str">
        <f>IF(NOT(ISERROR(Lists!AU7)), Lists!AU7, "")</f>
        <v/>
      </c>
      <c r="C12" s="75"/>
      <c r="D12" s="94"/>
      <c r="E12" s="76"/>
      <c r="F12" s="76"/>
      <c r="G12" s="76"/>
      <c r="H12" s="76"/>
      <c r="I12" s="95"/>
      <c r="J12" s="75"/>
      <c r="T12" s="96"/>
    </row>
    <row r="13" spans="2:20" ht="31.5" customHeight="1" x14ac:dyDescent="0.2">
      <c r="B13" s="356" t="str">
        <f>IF(NOT(ISERROR(Lists!AU8)), Lists!AU8, "")</f>
        <v/>
      </c>
      <c r="C13" s="246"/>
      <c r="D13" s="94"/>
      <c r="E13" s="244"/>
      <c r="F13" s="244"/>
      <c r="G13" s="244"/>
      <c r="H13" s="244"/>
      <c r="I13" s="243"/>
      <c r="J13" s="246"/>
      <c r="T13" s="96"/>
    </row>
    <row r="14" spans="2:20" ht="31.5" customHeight="1" x14ac:dyDescent="0.2">
      <c r="B14" s="356" t="str">
        <f>IF(NOT(ISERROR(Lists!AU9)), Lists!AU9, "")</f>
        <v/>
      </c>
      <c r="C14" s="246"/>
      <c r="D14" s="94"/>
      <c r="E14" s="244"/>
      <c r="F14" s="244"/>
      <c r="G14" s="244"/>
      <c r="H14" s="244"/>
      <c r="I14" s="243"/>
      <c r="J14" s="246"/>
      <c r="T14" s="96"/>
    </row>
    <row r="15" spans="2:20" ht="31.5" customHeight="1" x14ac:dyDescent="0.2">
      <c r="B15" s="356" t="str">
        <f>IF(NOT(ISERROR(Lists!AU10)), Lists!AU10, "")</f>
        <v/>
      </c>
      <c r="C15" s="246"/>
      <c r="D15" s="94"/>
      <c r="E15" s="244"/>
      <c r="F15" s="244"/>
      <c r="G15" s="244"/>
      <c r="H15" s="244"/>
      <c r="I15" s="243"/>
      <c r="J15" s="246"/>
      <c r="T15" s="96"/>
    </row>
    <row r="16" spans="2:20" ht="31.5" customHeight="1" x14ac:dyDescent="0.2">
      <c r="B16" s="356" t="str">
        <f>IF(NOT(ISERROR(Lists!AU11)), Lists!AU11, "")</f>
        <v/>
      </c>
      <c r="C16" s="246"/>
      <c r="D16" s="94"/>
      <c r="E16" s="244"/>
      <c r="F16" s="244"/>
      <c r="G16" s="244"/>
      <c r="H16" s="244"/>
      <c r="I16" s="243"/>
      <c r="J16" s="246"/>
      <c r="T16" s="96"/>
    </row>
    <row r="17" spans="2:20" ht="31.5" customHeight="1" x14ac:dyDescent="0.2">
      <c r="B17" s="356" t="str">
        <f>IF(NOT(ISERROR(Lists!AU12)), Lists!AU12, "")</f>
        <v/>
      </c>
      <c r="C17" s="246"/>
      <c r="D17" s="94"/>
      <c r="E17" s="244"/>
      <c r="F17" s="244"/>
      <c r="G17" s="244"/>
      <c r="H17" s="244"/>
      <c r="I17" s="243"/>
      <c r="J17" s="246"/>
      <c r="T17" s="96"/>
    </row>
    <row r="18" spans="2:20" ht="31.5" customHeight="1" x14ac:dyDescent="0.2">
      <c r="B18" s="356" t="str">
        <f>IF(NOT(ISERROR(Lists!AU13)), Lists!AU13, "")</f>
        <v/>
      </c>
      <c r="C18" s="246"/>
      <c r="D18" s="94"/>
      <c r="E18" s="244"/>
      <c r="F18" s="244"/>
      <c r="G18" s="244"/>
      <c r="H18" s="244"/>
      <c r="I18" s="243"/>
      <c r="J18" s="246"/>
      <c r="T18" s="96"/>
    </row>
    <row r="19" spans="2:20" ht="31.5" customHeight="1" x14ac:dyDescent="0.2">
      <c r="B19" s="356" t="str">
        <f>IF(NOT(ISERROR(Lists!AU14)), Lists!AU14, "")</f>
        <v/>
      </c>
      <c r="C19" s="246"/>
      <c r="D19" s="94"/>
      <c r="E19" s="244"/>
      <c r="F19" s="244"/>
      <c r="G19" s="244"/>
      <c r="H19" s="244"/>
      <c r="I19" s="243"/>
      <c r="J19" s="246"/>
      <c r="T19" s="96"/>
    </row>
    <row r="20" spans="2:20" ht="31.5" customHeight="1" x14ac:dyDescent="0.2">
      <c r="B20" s="356" t="str">
        <f>IF(NOT(ISERROR(Lists!AU15)), Lists!AU15, "")</f>
        <v/>
      </c>
      <c r="C20" s="246"/>
      <c r="D20" s="94"/>
      <c r="E20" s="244"/>
      <c r="F20" s="244"/>
      <c r="G20" s="244"/>
      <c r="H20" s="244"/>
      <c r="I20" s="243"/>
      <c r="J20" s="246"/>
      <c r="T20" s="96"/>
    </row>
    <row r="21" spans="2:20" ht="31.5" customHeight="1" x14ac:dyDescent="0.2">
      <c r="B21" s="356" t="str">
        <f>IF(NOT(ISERROR(Lists!AU16)), Lists!AU16, "")</f>
        <v/>
      </c>
      <c r="C21" s="246"/>
      <c r="D21" s="94"/>
      <c r="E21" s="244"/>
      <c r="F21" s="244"/>
      <c r="G21" s="244"/>
      <c r="H21" s="244"/>
      <c r="I21" s="243"/>
      <c r="J21" s="246"/>
      <c r="T21" s="96"/>
    </row>
    <row r="22" spans="2:20" ht="31.5" customHeight="1" x14ac:dyDescent="0.2">
      <c r="B22" s="356" t="str">
        <f>IF(NOT(ISERROR(Lists!AU17)), Lists!AU17, "")</f>
        <v/>
      </c>
      <c r="C22" s="246"/>
      <c r="D22" s="94"/>
      <c r="E22" s="244"/>
      <c r="F22" s="244"/>
      <c r="G22" s="244"/>
      <c r="H22" s="244"/>
      <c r="I22" s="243"/>
      <c r="J22" s="246"/>
      <c r="T22" s="96"/>
    </row>
    <row r="23" spans="2:20" ht="31.5" customHeight="1" x14ac:dyDescent="0.2">
      <c r="B23" s="356" t="str">
        <f>IF(NOT(ISERROR(Lists!AU18)), Lists!AU18, "")</f>
        <v/>
      </c>
      <c r="C23" s="246"/>
      <c r="D23" s="94"/>
      <c r="E23" s="244"/>
      <c r="F23" s="244"/>
      <c r="G23" s="244"/>
      <c r="H23" s="244"/>
      <c r="I23" s="243"/>
      <c r="J23" s="246"/>
      <c r="T23" s="96"/>
    </row>
    <row r="24" spans="2:20" ht="31.5" customHeight="1" x14ac:dyDescent="0.2">
      <c r="B24" s="356" t="str">
        <f>IF(NOT(ISERROR(Lists!AU19)), Lists!AU19, "")</f>
        <v/>
      </c>
      <c r="C24" s="246"/>
      <c r="D24" s="94"/>
      <c r="E24" s="244"/>
      <c r="F24" s="244"/>
      <c r="G24" s="244"/>
      <c r="H24" s="244"/>
      <c r="I24" s="243"/>
      <c r="J24" s="246"/>
      <c r="T24" s="96"/>
    </row>
    <row r="25" spans="2:20" ht="31.5" customHeight="1" x14ac:dyDescent="0.2">
      <c r="B25" s="356" t="str">
        <f>IF(NOT(ISERROR(Lists!AU20)), Lists!AU20, "")</f>
        <v/>
      </c>
      <c r="C25" s="246"/>
      <c r="D25" s="94"/>
      <c r="E25" s="244"/>
      <c r="F25" s="244"/>
      <c r="G25" s="244"/>
      <c r="H25" s="244"/>
      <c r="I25" s="243"/>
      <c r="J25" s="246"/>
      <c r="T25" s="96"/>
    </row>
    <row r="26" spans="2:20" ht="31.5" customHeight="1" x14ac:dyDescent="0.2">
      <c r="B26" s="356" t="str">
        <f>IF(NOT(ISERROR(Lists!AU21)), Lists!AU21, "")</f>
        <v/>
      </c>
      <c r="C26" s="246"/>
      <c r="D26" s="94"/>
      <c r="E26" s="244"/>
      <c r="F26" s="244"/>
      <c r="G26" s="244"/>
      <c r="H26" s="244"/>
      <c r="I26" s="243"/>
      <c r="J26" s="246"/>
      <c r="T26" s="96"/>
    </row>
    <row r="27" spans="2:20" ht="31.5" customHeight="1" x14ac:dyDescent="0.2">
      <c r="B27" s="356" t="str">
        <f>IF(NOT(ISERROR(Lists!AU22)), Lists!AU22, "")</f>
        <v/>
      </c>
      <c r="C27" s="246"/>
      <c r="D27" s="94"/>
      <c r="E27" s="244"/>
      <c r="F27" s="244"/>
      <c r="G27" s="244"/>
      <c r="H27" s="244"/>
      <c r="I27" s="243"/>
      <c r="J27" s="246"/>
      <c r="T27" s="96"/>
    </row>
    <row r="28" spans="2:20" ht="31.5" customHeight="1" x14ac:dyDescent="0.2">
      <c r="B28" s="356" t="str">
        <f>IF(NOT(ISERROR(Lists!AU23)), Lists!AU23, "")</f>
        <v/>
      </c>
      <c r="C28" s="246"/>
      <c r="D28" s="94"/>
      <c r="E28" s="244"/>
      <c r="F28" s="244"/>
      <c r="G28" s="244"/>
      <c r="H28" s="244"/>
      <c r="I28" s="243"/>
      <c r="J28" s="246"/>
      <c r="T28" s="96"/>
    </row>
    <row r="29" spans="2:20" ht="31.5" customHeight="1" x14ac:dyDescent="0.2">
      <c r="B29" s="356" t="str">
        <f>IF(NOT(ISERROR(Lists!AU24)), Lists!AU24, "")</f>
        <v/>
      </c>
      <c r="C29" s="246"/>
      <c r="D29" s="94"/>
      <c r="E29" s="244"/>
      <c r="F29" s="244"/>
      <c r="G29" s="244"/>
      <c r="H29" s="244"/>
      <c r="I29" s="243"/>
      <c r="J29" s="246"/>
      <c r="T29" s="96"/>
    </row>
    <row r="30" spans="2:20" ht="31.5" customHeight="1" x14ac:dyDescent="0.2">
      <c r="B30" s="356" t="str">
        <f>IF(NOT(ISERROR(Lists!AU25)), Lists!AU25, "")</f>
        <v/>
      </c>
      <c r="C30" s="246"/>
      <c r="D30" s="94"/>
      <c r="E30" s="244"/>
      <c r="F30" s="244"/>
      <c r="G30" s="244"/>
      <c r="H30" s="244"/>
      <c r="I30" s="243"/>
      <c r="J30" s="246"/>
      <c r="T30" s="96"/>
    </row>
    <row r="31" spans="2:20" ht="31.5" customHeight="1" x14ac:dyDescent="0.2">
      <c r="B31" s="356" t="str">
        <f>IF(NOT(ISERROR(Lists!AU26)), Lists!AU26, "")</f>
        <v/>
      </c>
      <c r="C31" s="246"/>
      <c r="D31" s="94"/>
      <c r="E31" s="244"/>
      <c r="F31" s="244"/>
      <c r="G31" s="244"/>
      <c r="H31" s="244"/>
      <c r="I31" s="243"/>
      <c r="J31" s="246"/>
      <c r="T31" s="96"/>
    </row>
    <row r="32" spans="2:20" ht="31.5" customHeight="1" x14ac:dyDescent="0.2">
      <c r="B32" s="356" t="str">
        <f>IF(NOT(ISERROR(Lists!AU27)), Lists!AU27, "")</f>
        <v/>
      </c>
      <c r="C32" s="246"/>
      <c r="D32" s="94"/>
      <c r="E32" s="244"/>
      <c r="F32" s="244"/>
      <c r="G32" s="244"/>
      <c r="H32" s="244"/>
      <c r="I32" s="243"/>
      <c r="J32" s="246"/>
      <c r="T32" s="96"/>
    </row>
    <row r="33" spans="2:20" ht="31.5" customHeight="1" x14ac:dyDescent="0.2">
      <c r="B33" s="356" t="str">
        <f>IF(NOT(ISERROR(Lists!AU28)), Lists!AU28, "")</f>
        <v/>
      </c>
      <c r="C33" s="246"/>
      <c r="D33" s="94"/>
      <c r="E33" s="244"/>
      <c r="F33" s="244"/>
      <c r="G33" s="244"/>
      <c r="H33" s="244"/>
      <c r="I33" s="243"/>
      <c r="J33" s="246"/>
      <c r="T33" s="96"/>
    </row>
    <row r="34" spans="2:20" ht="31.5" customHeight="1" x14ac:dyDescent="0.2">
      <c r="B34" s="356" t="str">
        <f>IF(NOT(ISERROR(Lists!AU29)), Lists!AU29, "")</f>
        <v/>
      </c>
      <c r="C34" s="246"/>
      <c r="D34" s="94"/>
      <c r="E34" s="244"/>
      <c r="F34" s="244"/>
      <c r="G34" s="244"/>
      <c r="H34" s="244"/>
      <c r="I34" s="243"/>
      <c r="J34" s="246"/>
      <c r="T34" s="96"/>
    </row>
    <row r="35" spans="2:20" ht="31.5" customHeight="1" x14ac:dyDescent="0.2">
      <c r="B35" s="356" t="str">
        <f>IF(NOT(ISERROR(Lists!AU30)), Lists!AU30, "")</f>
        <v/>
      </c>
      <c r="C35" s="246"/>
      <c r="D35" s="94"/>
      <c r="E35" s="244"/>
      <c r="F35" s="244"/>
      <c r="G35" s="244"/>
      <c r="H35" s="244"/>
      <c r="I35" s="243"/>
      <c r="J35" s="246"/>
      <c r="T35" s="96"/>
    </row>
    <row r="36" spans="2:20" ht="31.5" customHeight="1" x14ac:dyDescent="0.2">
      <c r="B36" s="356" t="str">
        <f>IF(NOT(ISERROR(Lists!AU31)), Lists!AU31, "")</f>
        <v/>
      </c>
      <c r="C36" s="246"/>
      <c r="D36" s="94"/>
      <c r="E36" s="244"/>
      <c r="F36" s="244"/>
      <c r="G36" s="244"/>
      <c r="H36" s="244"/>
      <c r="I36" s="243"/>
      <c r="J36" s="246"/>
      <c r="T36" s="96"/>
    </row>
    <row r="37" spans="2:20" ht="31.5" customHeight="1" x14ac:dyDescent="0.2">
      <c r="B37" s="356" t="str">
        <f>IF(NOT(ISERROR(Lists!AU32)), Lists!AU32, "")</f>
        <v/>
      </c>
      <c r="C37" s="246"/>
      <c r="D37" s="94"/>
      <c r="E37" s="244"/>
      <c r="F37" s="244"/>
      <c r="G37" s="244"/>
      <c r="H37" s="244"/>
      <c r="I37" s="243"/>
      <c r="J37" s="246"/>
      <c r="T37" s="96"/>
    </row>
    <row r="38" spans="2:20" ht="31.5" customHeight="1" x14ac:dyDescent="0.2">
      <c r="B38" s="356" t="str">
        <f>IF(NOT(ISERROR(Lists!AU33)), Lists!AU33, "")</f>
        <v/>
      </c>
      <c r="C38" s="246"/>
      <c r="D38" s="94"/>
      <c r="E38" s="244"/>
      <c r="F38" s="244"/>
      <c r="G38" s="244"/>
      <c r="H38" s="244"/>
      <c r="I38" s="243"/>
      <c r="J38" s="246"/>
      <c r="T38" s="96"/>
    </row>
    <row r="39" spans="2:20" ht="31.5" customHeight="1" x14ac:dyDescent="0.2">
      <c r="B39" s="356" t="str">
        <f>IF(NOT(ISERROR(Lists!AU34)), Lists!AU34, "")</f>
        <v/>
      </c>
      <c r="C39" s="246"/>
      <c r="D39" s="94"/>
      <c r="E39" s="244"/>
      <c r="F39" s="244"/>
      <c r="G39" s="244"/>
      <c r="H39" s="244"/>
      <c r="I39" s="243"/>
      <c r="J39" s="246"/>
      <c r="T39" s="96"/>
    </row>
    <row r="40" spans="2:20" ht="31.5" customHeight="1" x14ac:dyDescent="0.2">
      <c r="B40" s="356" t="str">
        <f>IF(NOT(ISERROR(Lists!AU35)), Lists!AU35, "")</f>
        <v/>
      </c>
      <c r="C40" s="246"/>
      <c r="D40" s="94"/>
      <c r="E40" s="244"/>
      <c r="F40" s="244"/>
      <c r="G40" s="244"/>
      <c r="H40" s="244"/>
      <c r="I40" s="243"/>
      <c r="J40" s="246"/>
      <c r="T40" s="96"/>
    </row>
    <row r="41" spans="2:20" ht="31.5" customHeight="1" x14ac:dyDescent="0.2">
      <c r="B41" s="356" t="str">
        <f>IF(NOT(ISERROR(Lists!AU36)), Lists!AU36, "")</f>
        <v/>
      </c>
      <c r="C41" s="246"/>
      <c r="D41" s="94"/>
      <c r="E41" s="244"/>
      <c r="F41" s="244"/>
      <c r="G41" s="244"/>
      <c r="H41" s="244"/>
      <c r="I41" s="243"/>
      <c r="J41" s="246"/>
      <c r="T41" s="96"/>
    </row>
    <row r="42" spans="2:20" ht="31.5" customHeight="1" x14ac:dyDescent="0.2">
      <c r="B42" s="356" t="str">
        <f>IF(NOT(ISERROR(Lists!AU37)), Lists!AU37, "")</f>
        <v/>
      </c>
      <c r="C42" s="246"/>
      <c r="D42" s="94"/>
      <c r="E42" s="244"/>
      <c r="F42" s="244"/>
      <c r="G42" s="244"/>
      <c r="H42" s="244"/>
      <c r="I42" s="243"/>
      <c r="J42" s="246"/>
      <c r="T42" s="96"/>
    </row>
    <row r="43" spans="2:20" ht="31.5" customHeight="1" x14ac:dyDescent="0.2">
      <c r="B43" s="356" t="str">
        <f>IF(NOT(ISERROR(Lists!AU38)), Lists!AU38, "")</f>
        <v/>
      </c>
      <c r="C43" s="246"/>
      <c r="D43" s="94"/>
      <c r="E43" s="244"/>
      <c r="F43" s="244"/>
      <c r="G43" s="244"/>
      <c r="H43" s="244"/>
      <c r="I43" s="243"/>
      <c r="J43" s="246"/>
      <c r="T43" s="96"/>
    </row>
    <row r="44" spans="2:20" ht="31.5" customHeight="1" x14ac:dyDescent="0.2">
      <c r="B44" s="356" t="str">
        <f>IF(NOT(ISERROR(Lists!AU39)), Lists!AU39, "")</f>
        <v/>
      </c>
      <c r="C44" s="246"/>
      <c r="D44" s="94"/>
      <c r="E44" s="244"/>
      <c r="F44" s="244"/>
      <c r="G44" s="244"/>
      <c r="H44" s="244"/>
      <c r="I44" s="243"/>
      <c r="J44" s="246"/>
      <c r="T44" s="96"/>
    </row>
    <row r="45" spans="2:20" ht="31.5" customHeight="1" x14ac:dyDescent="0.2">
      <c r="B45" s="356" t="str">
        <f>IF(NOT(ISERROR(Lists!AU40)), Lists!AU40, "")</f>
        <v/>
      </c>
      <c r="C45" s="246"/>
      <c r="D45" s="94"/>
      <c r="E45" s="244"/>
      <c r="F45" s="244"/>
      <c r="G45" s="244"/>
      <c r="H45" s="244"/>
      <c r="I45" s="243"/>
      <c r="J45" s="246"/>
      <c r="T45" s="96"/>
    </row>
    <row r="46" spans="2:20" ht="31.5" customHeight="1" x14ac:dyDescent="0.2">
      <c r="B46" s="356" t="str">
        <f>IF(NOT(ISERROR(Lists!AU41)), Lists!AU41, "")</f>
        <v/>
      </c>
      <c r="C46" s="246"/>
      <c r="D46" s="94"/>
      <c r="E46" s="244"/>
      <c r="F46" s="244"/>
      <c r="G46" s="244"/>
      <c r="H46" s="244"/>
      <c r="I46" s="243"/>
      <c r="J46" s="246"/>
      <c r="T46" s="96"/>
    </row>
    <row r="47" spans="2:20" ht="31.5" customHeight="1" x14ac:dyDescent="0.2">
      <c r="B47" s="356" t="str">
        <f>IF(NOT(ISERROR(Lists!AU42)), Lists!AU42, "")</f>
        <v/>
      </c>
      <c r="C47" s="246"/>
      <c r="D47" s="94"/>
      <c r="E47" s="244"/>
      <c r="F47" s="244"/>
      <c r="G47" s="244"/>
      <c r="H47" s="244"/>
      <c r="I47" s="243"/>
      <c r="J47" s="246"/>
      <c r="T47" s="96"/>
    </row>
    <row r="48" spans="2:20" ht="31.5" customHeight="1" x14ac:dyDescent="0.2">
      <c r="B48" s="356" t="str">
        <f>IF(NOT(ISERROR(Lists!AU43)), Lists!AU43, "")</f>
        <v/>
      </c>
      <c r="C48" s="246"/>
      <c r="D48" s="94"/>
      <c r="E48" s="244"/>
      <c r="F48" s="244"/>
      <c r="G48" s="244"/>
      <c r="H48" s="244"/>
      <c r="I48" s="243"/>
      <c r="J48" s="246"/>
      <c r="T48" s="96"/>
    </row>
    <row r="49" spans="2:20" ht="31.5" customHeight="1" x14ac:dyDescent="0.2">
      <c r="B49" s="356" t="str">
        <f>IF(NOT(ISERROR(Lists!AU44)), Lists!AU44, "")</f>
        <v/>
      </c>
      <c r="C49" s="246"/>
      <c r="D49" s="94"/>
      <c r="E49" s="244"/>
      <c r="F49" s="244"/>
      <c r="G49" s="244"/>
      <c r="H49" s="244"/>
      <c r="I49" s="243"/>
      <c r="J49" s="246"/>
      <c r="T49" s="96"/>
    </row>
    <row r="50" spans="2:20" ht="31.5" customHeight="1" x14ac:dyDescent="0.2">
      <c r="B50" s="356" t="str">
        <f>IF(NOT(ISERROR(Lists!AU45)), Lists!AU45, "")</f>
        <v/>
      </c>
      <c r="C50" s="246"/>
      <c r="D50" s="94"/>
      <c r="E50" s="244"/>
      <c r="F50" s="244"/>
      <c r="G50" s="244"/>
      <c r="H50" s="244"/>
      <c r="I50" s="243"/>
      <c r="J50" s="246"/>
      <c r="T50" s="96"/>
    </row>
    <row r="51" spans="2:20" ht="31.5" customHeight="1" x14ac:dyDescent="0.2">
      <c r="B51" s="356" t="str">
        <f>IF(NOT(ISERROR(Lists!AU46)), Lists!AU46, "")</f>
        <v/>
      </c>
      <c r="C51" s="246"/>
      <c r="D51" s="94"/>
      <c r="E51" s="244"/>
      <c r="F51" s="244"/>
      <c r="G51" s="244"/>
      <c r="H51" s="244"/>
      <c r="I51" s="243"/>
      <c r="J51" s="246"/>
      <c r="T51" s="96"/>
    </row>
    <row r="52" spans="2:20" ht="31.5" customHeight="1" x14ac:dyDescent="0.2">
      <c r="B52" s="356" t="str">
        <f>IF(NOT(ISERROR(Lists!AU47)), Lists!AU47, "")</f>
        <v/>
      </c>
      <c r="C52" s="246"/>
      <c r="D52" s="94"/>
      <c r="E52" s="244"/>
      <c r="F52" s="244"/>
      <c r="G52" s="244"/>
      <c r="H52" s="244"/>
      <c r="I52" s="243"/>
      <c r="J52" s="246"/>
      <c r="T52" s="96"/>
    </row>
    <row r="53" spans="2:20" ht="31.5" customHeight="1" x14ac:dyDescent="0.2">
      <c r="B53" s="356" t="str">
        <f>IF(NOT(ISERROR(Lists!AU48)), Lists!AU48, "")</f>
        <v/>
      </c>
      <c r="C53" s="246"/>
      <c r="D53" s="94"/>
      <c r="E53" s="244"/>
      <c r="F53" s="244"/>
      <c r="G53" s="244"/>
      <c r="H53" s="244"/>
      <c r="I53" s="243"/>
      <c r="J53" s="246"/>
      <c r="T53" s="96"/>
    </row>
    <row r="54" spans="2:20" ht="31.5" customHeight="1" x14ac:dyDescent="0.2">
      <c r="B54" s="356" t="str">
        <f>IF(NOT(ISERROR(Lists!AU49)), Lists!AU49, "")</f>
        <v/>
      </c>
      <c r="C54" s="246"/>
      <c r="D54" s="94"/>
      <c r="E54" s="244"/>
      <c r="F54" s="244"/>
      <c r="G54" s="244"/>
      <c r="H54" s="244"/>
      <c r="I54" s="243"/>
      <c r="J54" s="246"/>
      <c r="T54" s="96"/>
    </row>
    <row r="55" spans="2:20" ht="31.5" customHeight="1" x14ac:dyDescent="0.2">
      <c r="B55" s="356" t="str">
        <f>IF(NOT(ISERROR(Lists!AU50)), Lists!AU50, "")</f>
        <v/>
      </c>
      <c r="C55" s="246"/>
      <c r="D55" s="94"/>
      <c r="E55" s="244"/>
      <c r="F55" s="244"/>
      <c r="G55" s="244"/>
      <c r="H55" s="244"/>
      <c r="I55" s="243"/>
      <c r="J55" s="246"/>
      <c r="T55" s="96"/>
    </row>
    <row r="56" spans="2:20" ht="31.5" customHeight="1" x14ac:dyDescent="0.2">
      <c r="B56" s="356" t="str">
        <f>IF(NOT(ISERROR(Lists!AU51)), Lists!AU51, "")</f>
        <v/>
      </c>
      <c r="C56" s="246"/>
      <c r="D56" s="94"/>
      <c r="E56" s="244"/>
      <c r="F56" s="244"/>
      <c r="G56" s="244"/>
      <c r="H56" s="244"/>
      <c r="I56" s="243"/>
      <c r="J56" s="246"/>
      <c r="T56" s="96"/>
    </row>
    <row r="57" spans="2:20" ht="31.5" customHeight="1" x14ac:dyDescent="0.2">
      <c r="B57" s="356" t="str">
        <f>IF(NOT(ISERROR(Lists!AU52)), Lists!AU52, "")</f>
        <v/>
      </c>
      <c r="C57" s="246"/>
      <c r="D57" s="94"/>
      <c r="E57" s="244"/>
      <c r="F57" s="244"/>
      <c r="G57" s="244"/>
      <c r="H57" s="244"/>
      <c r="I57" s="243"/>
      <c r="J57" s="246"/>
      <c r="T57" s="96"/>
    </row>
    <row r="58" spans="2:20" ht="31.5" customHeight="1" x14ac:dyDescent="0.2">
      <c r="B58" s="356" t="str">
        <f>IF(NOT(ISERROR(Lists!AU53)), Lists!AU53, "")</f>
        <v/>
      </c>
      <c r="C58" s="246"/>
      <c r="D58" s="94"/>
      <c r="E58" s="244"/>
      <c r="F58" s="244"/>
      <c r="G58" s="244"/>
      <c r="H58" s="244"/>
      <c r="I58" s="243"/>
      <c r="J58" s="246"/>
      <c r="T58" s="96"/>
    </row>
    <row r="59" spans="2:20" ht="31.5" customHeight="1" x14ac:dyDescent="0.2">
      <c r="B59" s="356" t="str">
        <f>IF(NOT(ISERROR(Lists!AU54)), Lists!AU54, "")</f>
        <v/>
      </c>
      <c r="C59" s="246"/>
      <c r="D59" s="94"/>
      <c r="E59" s="244"/>
      <c r="F59" s="244"/>
      <c r="G59" s="244"/>
      <c r="H59" s="244"/>
      <c r="I59" s="243"/>
      <c r="J59" s="246"/>
      <c r="T59" s="96"/>
    </row>
    <row r="60" spans="2:20" ht="31.5" customHeight="1" x14ac:dyDescent="0.2">
      <c r="B60" s="356" t="str">
        <f>IF(NOT(ISERROR(Lists!AU55)), Lists!AU55, "")</f>
        <v/>
      </c>
      <c r="C60" s="246"/>
      <c r="D60" s="94"/>
      <c r="E60" s="244"/>
      <c r="F60" s="244"/>
      <c r="G60" s="244"/>
      <c r="H60" s="244"/>
      <c r="I60" s="243"/>
      <c r="J60" s="246"/>
      <c r="T60" s="96"/>
    </row>
    <row r="61" spans="2:20" ht="31.5" customHeight="1" x14ac:dyDescent="0.2">
      <c r="B61" s="356" t="str">
        <f>IF(NOT(ISERROR(Lists!AU56)), Lists!AU56, "")</f>
        <v/>
      </c>
      <c r="C61" s="246"/>
      <c r="D61" s="94"/>
      <c r="E61" s="244"/>
      <c r="F61" s="244"/>
      <c r="G61" s="244"/>
      <c r="H61" s="244"/>
      <c r="I61" s="243"/>
      <c r="J61" s="246"/>
      <c r="T61" s="96"/>
    </row>
    <row r="62" spans="2:20" ht="31.5" customHeight="1" x14ac:dyDescent="0.2">
      <c r="B62" s="356" t="str">
        <f>IF(NOT(ISERROR(Lists!AU57)), Lists!AU57, "")</f>
        <v/>
      </c>
      <c r="C62" s="246"/>
      <c r="D62" s="94"/>
      <c r="E62" s="244"/>
      <c r="F62" s="244"/>
      <c r="G62" s="244"/>
      <c r="H62" s="244"/>
      <c r="I62" s="243"/>
      <c r="J62" s="246"/>
      <c r="T62" s="96"/>
    </row>
    <row r="63" spans="2:20" ht="31.5" customHeight="1" x14ac:dyDescent="0.2">
      <c r="B63" s="356" t="str">
        <f>IF(NOT(ISERROR(Lists!AU58)), Lists!AU58, "")</f>
        <v/>
      </c>
      <c r="C63" s="246"/>
      <c r="D63" s="94"/>
      <c r="E63" s="244"/>
      <c r="F63" s="244"/>
      <c r="G63" s="244"/>
      <c r="H63" s="244"/>
      <c r="I63" s="243"/>
      <c r="J63" s="246"/>
      <c r="T63" s="96"/>
    </row>
    <row r="64" spans="2:20" ht="31.5" customHeight="1" x14ac:dyDescent="0.2">
      <c r="B64" s="356" t="str">
        <f>IF(NOT(ISERROR(Lists!AU59)), Lists!AU59, "")</f>
        <v/>
      </c>
      <c r="C64" s="246"/>
      <c r="D64" s="94"/>
      <c r="E64" s="244"/>
      <c r="F64" s="244"/>
      <c r="G64" s="244"/>
      <c r="H64" s="244"/>
      <c r="I64" s="243"/>
      <c r="J64" s="246"/>
      <c r="T64" s="96"/>
    </row>
    <row r="65" spans="2:20" ht="31.5" customHeight="1" x14ac:dyDescent="0.2">
      <c r="B65" s="356" t="str">
        <f>IF(NOT(ISERROR(Lists!AU60)), Lists!AU60, "")</f>
        <v/>
      </c>
      <c r="C65" s="246"/>
      <c r="D65" s="94"/>
      <c r="E65" s="244"/>
      <c r="F65" s="244"/>
      <c r="G65" s="244"/>
      <c r="H65" s="244"/>
      <c r="I65" s="243"/>
      <c r="J65" s="246"/>
      <c r="T65" s="96"/>
    </row>
    <row r="66" spans="2:20" ht="31.5" customHeight="1" x14ac:dyDescent="0.2">
      <c r="B66" s="356" t="str">
        <f>IF(NOT(ISERROR(Lists!AU61)), Lists!AU61, "")</f>
        <v/>
      </c>
      <c r="C66" s="246"/>
      <c r="D66" s="94"/>
      <c r="E66" s="244"/>
      <c r="F66" s="244"/>
      <c r="G66" s="244"/>
      <c r="H66" s="244"/>
      <c r="I66" s="243"/>
      <c r="J66" s="246"/>
      <c r="T66" s="96"/>
    </row>
    <row r="67" spans="2:20" ht="31.5" customHeight="1" x14ac:dyDescent="0.2">
      <c r="B67" s="356" t="str">
        <f>IF(NOT(ISERROR(Lists!AU62)), Lists!AU62, "")</f>
        <v/>
      </c>
      <c r="C67" s="246"/>
      <c r="D67" s="94"/>
      <c r="E67" s="244"/>
      <c r="F67" s="244"/>
      <c r="G67" s="244"/>
      <c r="H67" s="244"/>
      <c r="I67" s="243"/>
      <c r="J67" s="246"/>
      <c r="T67" s="96"/>
    </row>
    <row r="68" spans="2:20" ht="31.5" customHeight="1" x14ac:dyDescent="0.2">
      <c r="B68" s="356" t="str">
        <f>IF(NOT(ISERROR(Lists!AU63)), Lists!AU63, "")</f>
        <v/>
      </c>
      <c r="C68" s="246"/>
      <c r="D68" s="94"/>
      <c r="E68" s="244"/>
      <c r="F68" s="244"/>
      <c r="G68" s="244"/>
      <c r="H68" s="244"/>
      <c r="I68" s="243"/>
      <c r="J68" s="246"/>
      <c r="T68" s="96"/>
    </row>
    <row r="69" spans="2:20" ht="31.5" customHeight="1" x14ac:dyDescent="0.2">
      <c r="B69" s="356" t="str">
        <f>IF(NOT(ISERROR(Lists!AU64)), Lists!AU64, "")</f>
        <v/>
      </c>
      <c r="C69" s="246"/>
      <c r="D69" s="94"/>
      <c r="E69" s="244"/>
      <c r="F69" s="244"/>
      <c r="G69" s="244"/>
      <c r="H69" s="244"/>
      <c r="I69" s="243"/>
      <c r="J69" s="246"/>
      <c r="T69" s="96"/>
    </row>
    <row r="70" spans="2:20" ht="31.5" customHeight="1" x14ac:dyDescent="0.2">
      <c r="B70" s="356" t="str">
        <f>IF(NOT(ISERROR(Lists!AU65)), Lists!AU65, "")</f>
        <v/>
      </c>
      <c r="C70" s="246"/>
      <c r="D70" s="94"/>
      <c r="E70" s="244"/>
      <c r="F70" s="244"/>
      <c r="G70" s="244"/>
      <c r="H70" s="244"/>
      <c r="I70" s="243"/>
      <c r="J70" s="246"/>
      <c r="T70" s="96"/>
    </row>
    <row r="71" spans="2:20" ht="31.5" customHeight="1" x14ac:dyDescent="0.2">
      <c r="B71" s="356" t="str">
        <f>IF(NOT(ISERROR(Lists!AU66)), Lists!AU66, "")</f>
        <v/>
      </c>
      <c r="C71" s="246"/>
      <c r="D71" s="94"/>
      <c r="E71" s="244"/>
      <c r="F71" s="244"/>
      <c r="G71" s="244"/>
      <c r="H71" s="244"/>
      <c r="I71" s="243"/>
      <c r="J71" s="246"/>
      <c r="T71" s="96"/>
    </row>
    <row r="72" spans="2:20" ht="31.5" customHeight="1" x14ac:dyDescent="0.2">
      <c r="B72" s="356" t="str">
        <f>IF(NOT(ISERROR(Lists!AU67)), Lists!AU67, "")</f>
        <v/>
      </c>
      <c r="C72" s="246"/>
      <c r="D72" s="94"/>
      <c r="E72" s="244"/>
      <c r="F72" s="244"/>
      <c r="G72" s="244"/>
      <c r="H72" s="244"/>
      <c r="I72" s="243"/>
      <c r="J72" s="246"/>
      <c r="T72" s="96"/>
    </row>
    <row r="73" spans="2:20" ht="31.5" customHeight="1" x14ac:dyDescent="0.2">
      <c r="B73" s="356" t="str">
        <f>IF(NOT(ISERROR(Lists!AU68)), Lists!AU68, "")</f>
        <v/>
      </c>
      <c r="C73" s="246"/>
      <c r="D73" s="94"/>
      <c r="E73" s="244"/>
      <c r="F73" s="244"/>
      <c r="G73" s="244"/>
      <c r="H73" s="244"/>
      <c r="I73" s="243"/>
      <c r="J73" s="246"/>
      <c r="T73" s="96"/>
    </row>
    <row r="74" spans="2:20" ht="31.5" customHeight="1" x14ac:dyDescent="0.2">
      <c r="B74" s="356" t="str">
        <f>IF(NOT(ISERROR(Lists!AU69)), Lists!AU69, "")</f>
        <v/>
      </c>
      <c r="C74" s="246"/>
      <c r="D74" s="94"/>
      <c r="E74" s="244"/>
      <c r="F74" s="244"/>
      <c r="G74" s="244"/>
      <c r="H74" s="244"/>
      <c r="I74" s="243"/>
      <c r="J74" s="246"/>
      <c r="T74" s="96"/>
    </row>
    <row r="75" spans="2:20" ht="31.5" customHeight="1" x14ac:dyDescent="0.2">
      <c r="B75" s="356" t="str">
        <f>IF(NOT(ISERROR(Lists!AU70)), Lists!AU70, "")</f>
        <v/>
      </c>
      <c r="C75" s="246"/>
      <c r="D75" s="94"/>
      <c r="E75" s="244"/>
      <c r="F75" s="244"/>
      <c r="G75" s="244"/>
      <c r="H75" s="244"/>
      <c r="I75" s="243"/>
      <c r="J75" s="246"/>
      <c r="T75" s="96"/>
    </row>
    <row r="76" spans="2:20" ht="31.5" customHeight="1" x14ac:dyDescent="0.2">
      <c r="B76" s="356" t="str">
        <f>IF(NOT(ISERROR(Lists!AU71)), Lists!AU71, "")</f>
        <v/>
      </c>
      <c r="C76" s="246"/>
      <c r="D76" s="94"/>
      <c r="E76" s="244"/>
      <c r="F76" s="244"/>
      <c r="G76" s="244"/>
      <c r="H76" s="244"/>
      <c r="I76" s="243"/>
      <c r="J76" s="246"/>
      <c r="T76" s="96"/>
    </row>
    <row r="77" spans="2:20" ht="31.5" customHeight="1" x14ac:dyDescent="0.2">
      <c r="B77" s="356" t="str">
        <f>IF(NOT(ISERROR(Lists!AU72)), Lists!AU72, "")</f>
        <v/>
      </c>
      <c r="C77" s="246"/>
      <c r="D77" s="94"/>
      <c r="E77" s="244"/>
      <c r="F77" s="244"/>
      <c r="G77" s="244"/>
      <c r="H77" s="244"/>
      <c r="I77" s="243"/>
      <c r="J77" s="246"/>
      <c r="T77" s="96"/>
    </row>
    <row r="78" spans="2:20" ht="31.5" customHeight="1" x14ac:dyDescent="0.2">
      <c r="B78" s="356" t="str">
        <f>IF(NOT(ISERROR(Lists!AU73)), Lists!AU73, "")</f>
        <v/>
      </c>
      <c r="C78" s="246"/>
      <c r="D78" s="94"/>
      <c r="E78" s="244"/>
      <c r="F78" s="244"/>
      <c r="G78" s="244"/>
      <c r="H78" s="244"/>
      <c r="I78" s="243"/>
      <c r="J78" s="246"/>
      <c r="T78" s="96"/>
    </row>
    <row r="79" spans="2:20" ht="31.5" customHeight="1" x14ac:dyDescent="0.2">
      <c r="B79" s="356" t="str">
        <f>IF(NOT(ISERROR(Lists!AU74)), Lists!AU74, "")</f>
        <v/>
      </c>
      <c r="C79" s="246"/>
      <c r="D79" s="94"/>
      <c r="E79" s="244"/>
      <c r="F79" s="244"/>
      <c r="G79" s="244"/>
      <c r="H79" s="244"/>
      <c r="I79" s="243"/>
      <c r="J79" s="246"/>
      <c r="T79" s="96"/>
    </row>
    <row r="80" spans="2:20" ht="31.5" customHeight="1" x14ac:dyDescent="0.2">
      <c r="B80" s="356" t="str">
        <f>IF(NOT(ISERROR(Lists!AU75)), Lists!AU75, "")</f>
        <v/>
      </c>
      <c r="C80" s="246"/>
      <c r="D80" s="94"/>
      <c r="E80" s="244"/>
      <c r="F80" s="244"/>
      <c r="G80" s="244"/>
      <c r="H80" s="244"/>
      <c r="I80" s="243"/>
      <c r="J80" s="246"/>
      <c r="T80" s="96"/>
    </row>
    <row r="81" spans="2:20" ht="31.5" customHeight="1" x14ac:dyDescent="0.2">
      <c r="B81" s="356" t="str">
        <f>IF(NOT(ISERROR(Lists!AU76)), Lists!AU76, "")</f>
        <v/>
      </c>
      <c r="C81" s="246"/>
      <c r="D81" s="94"/>
      <c r="E81" s="244"/>
      <c r="F81" s="244"/>
      <c r="G81" s="244"/>
      <c r="H81" s="244"/>
      <c r="I81" s="243"/>
      <c r="J81" s="246"/>
      <c r="T81" s="96"/>
    </row>
    <row r="82" spans="2:20" ht="31.5" customHeight="1" x14ac:dyDescent="0.2">
      <c r="B82" s="356" t="str">
        <f>IF(NOT(ISERROR(Lists!AU77)), Lists!AU77, "")</f>
        <v/>
      </c>
      <c r="C82" s="246"/>
      <c r="D82" s="94"/>
      <c r="E82" s="244"/>
      <c r="F82" s="244"/>
      <c r="G82" s="244"/>
      <c r="H82" s="244"/>
      <c r="I82" s="243"/>
      <c r="J82" s="246"/>
      <c r="T82" s="96"/>
    </row>
    <row r="83" spans="2:20" ht="31.5" customHeight="1" x14ac:dyDescent="0.2">
      <c r="B83" s="356" t="str">
        <f>IF(NOT(ISERROR(Lists!AU78)), Lists!AU78, "")</f>
        <v/>
      </c>
      <c r="C83" s="246"/>
      <c r="D83" s="94"/>
      <c r="E83" s="244"/>
      <c r="F83" s="244"/>
      <c r="G83" s="244"/>
      <c r="H83" s="244"/>
      <c r="I83" s="243"/>
      <c r="J83" s="246"/>
      <c r="T83" s="96"/>
    </row>
    <row r="84" spans="2:20" ht="31.5" customHeight="1" x14ac:dyDescent="0.2">
      <c r="B84" s="356" t="str">
        <f>IF(NOT(ISERROR(Lists!AU79)), Lists!AU79, "")</f>
        <v/>
      </c>
      <c r="C84" s="246"/>
      <c r="D84" s="94"/>
      <c r="E84" s="244"/>
      <c r="F84" s="244"/>
      <c r="G84" s="244"/>
      <c r="H84" s="244"/>
      <c r="I84" s="243"/>
      <c r="J84" s="246"/>
      <c r="T84" s="96"/>
    </row>
    <row r="85" spans="2:20" ht="31.5" customHeight="1" x14ac:dyDescent="0.2">
      <c r="B85" s="356" t="str">
        <f>IF(NOT(ISERROR(Lists!AU80)), Lists!AU80, "")</f>
        <v/>
      </c>
      <c r="C85" s="246"/>
      <c r="D85" s="94"/>
      <c r="E85" s="244"/>
      <c r="F85" s="244"/>
      <c r="G85" s="244"/>
      <c r="H85" s="244"/>
      <c r="I85" s="243"/>
      <c r="J85" s="246"/>
      <c r="T85" s="96"/>
    </row>
    <row r="86" spans="2:20" ht="31.5" customHeight="1" x14ac:dyDescent="0.2">
      <c r="B86" s="356" t="str">
        <f>IF(NOT(ISERROR(Lists!AU81)), Lists!AU81, "")</f>
        <v/>
      </c>
      <c r="C86" s="246"/>
      <c r="D86" s="94"/>
      <c r="E86" s="244"/>
      <c r="F86" s="244"/>
      <c r="G86" s="244"/>
      <c r="H86" s="244"/>
      <c r="I86" s="243"/>
      <c r="J86" s="246"/>
      <c r="T86" s="96"/>
    </row>
    <row r="87" spans="2:20" ht="31.5" customHeight="1" x14ac:dyDescent="0.2">
      <c r="B87" s="356" t="str">
        <f>IF(NOT(ISERROR(Lists!AU82)), Lists!AU82, "")</f>
        <v/>
      </c>
      <c r="C87" s="246"/>
      <c r="D87" s="94"/>
      <c r="E87" s="244"/>
      <c r="F87" s="244"/>
      <c r="G87" s="244"/>
      <c r="H87" s="244"/>
      <c r="I87" s="243"/>
      <c r="J87" s="246"/>
      <c r="T87" s="96"/>
    </row>
    <row r="88" spans="2:20" ht="31.5" customHeight="1" x14ac:dyDescent="0.2">
      <c r="B88" s="356" t="str">
        <f>IF(NOT(ISERROR(Lists!AU83)), Lists!AU83, "")</f>
        <v/>
      </c>
      <c r="C88" s="246"/>
      <c r="D88" s="94"/>
      <c r="E88" s="244"/>
      <c r="F88" s="244"/>
      <c r="G88" s="244"/>
      <c r="H88" s="244"/>
      <c r="I88" s="243"/>
      <c r="J88" s="246"/>
      <c r="T88" s="96"/>
    </row>
    <row r="89" spans="2:20" ht="31.5" customHeight="1" x14ac:dyDescent="0.2">
      <c r="B89" s="356" t="str">
        <f>IF(NOT(ISERROR(Lists!AU84)), Lists!AU84, "")</f>
        <v/>
      </c>
      <c r="C89" s="246"/>
      <c r="D89" s="94"/>
      <c r="E89" s="244"/>
      <c r="F89" s="244"/>
      <c r="G89" s="244"/>
      <c r="H89" s="244"/>
      <c r="I89" s="243"/>
      <c r="J89" s="246"/>
      <c r="T89" s="96"/>
    </row>
    <row r="90" spans="2:20" ht="31.5" customHeight="1" x14ac:dyDescent="0.2">
      <c r="B90" s="356" t="str">
        <f>IF(NOT(ISERROR(Lists!AU85)), Lists!AU85, "")</f>
        <v/>
      </c>
      <c r="C90" s="246"/>
      <c r="D90" s="94"/>
      <c r="E90" s="244"/>
      <c r="F90" s="244"/>
      <c r="G90" s="244"/>
      <c r="H90" s="244"/>
      <c r="I90" s="243"/>
      <c r="J90" s="246"/>
      <c r="T90" s="96"/>
    </row>
    <row r="91" spans="2:20" ht="31.5" customHeight="1" x14ac:dyDescent="0.2">
      <c r="B91" s="356" t="str">
        <f>IF(NOT(ISERROR(Lists!AU86)), Lists!AU86, "")</f>
        <v/>
      </c>
      <c r="C91" s="246"/>
      <c r="D91" s="94"/>
      <c r="E91" s="244"/>
      <c r="F91" s="244"/>
      <c r="G91" s="244"/>
      <c r="H91" s="244"/>
      <c r="I91" s="243"/>
      <c r="J91" s="246"/>
      <c r="T91" s="96"/>
    </row>
    <row r="92" spans="2:20" ht="31.5" customHeight="1" x14ac:dyDescent="0.2">
      <c r="B92" s="356" t="str">
        <f>IF(NOT(ISERROR(Lists!AU87)), Lists!AU87, "")</f>
        <v/>
      </c>
      <c r="C92" s="246"/>
      <c r="D92" s="94"/>
      <c r="E92" s="244"/>
      <c r="F92" s="244"/>
      <c r="G92" s="244"/>
      <c r="H92" s="244"/>
      <c r="I92" s="243"/>
      <c r="J92" s="246"/>
      <c r="T92" s="96"/>
    </row>
    <row r="93" spans="2:20" ht="31.5" customHeight="1" x14ac:dyDescent="0.2">
      <c r="B93" s="356" t="str">
        <f>IF(NOT(ISERROR(Lists!AU88)), Lists!AU88, "")</f>
        <v/>
      </c>
      <c r="C93" s="246"/>
      <c r="D93" s="94"/>
      <c r="E93" s="244"/>
      <c r="F93" s="244"/>
      <c r="G93" s="244"/>
      <c r="H93" s="244"/>
      <c r="I93" s="243"/>
      <c r="J93" s="246"/>
      <c r="T93" s="96"/>
    </row>
    <row r="94" spans="2:20" ht="31.5" customHeight="1" x14ac:dyDescent="0.2">
      <c r="B94" s="356" t="str">
        <f>IF(NOT(ISERROR(Lists!AU89)), Lists!AU89, "")</f>
        <v/>
      </c>
      <c r="C94" s="246"/>
      <c r="D94" s="94"/>
      <c r="E94" s="244"/>
      <c r="F94" s="244"/>
      <c r="G94" s="244"/>
      <c r="H94" s="244"/>
      <c r="I94" s="243"/>
      <c r="J94" s="246"/>
      <c r="T94" s="96"/>
    </row>
    <row r="95" spans="2:20" ht="31.5" customHeight="1" x14ac:dyDescent="0.2">
      <c r="B95" s="356" t="str">
        <f>IF(NOT(ISERROR(Lists!AU90)), Lists!AU90, "")</f>
        <v/>
      </c>
      <c r="C95" s="246"/>
      <c r="D95" s="94"/>
      <c r="E95" s="244"/>
      <c r="F95" s="244"/>
      <c r="G95" s="244"/>
      <c r="H95" s="244"/>
      <c r="I95" s="243"/>
      <c r="J95" s="246"/>
      <c r="T95" s="96"/>
    </row>
    <row r="96" spans="2:20" ht="31.5" customHeight="1" x14ac:dyDescent="0.2">
      <c r="B96" s="356" t="str">
        <f>IF(NOT(ISERROR(Lists!AU91)), Lists!AU91, "")</f>
        <v/>
      </c>
      <c r="C96" s="246"/>
      <c r="D96" s="94"/>
      <c r="E96" s="244"/>
      <c r="F96" s="244"/>
      <c r="G96" s="244"/>
      <c r="H96" s="244"/>
      <c r="I96" s="243"/>
      <c r="J96" s="246"/>
      <c r="T96" s="96"/>
    </row>
    <row r="97" spans="2:20" ht="31.5" customHeight="1" x14ac:dyDescent="0.2">
      <c r="B97" s="356" t="str">
        <f>IF(NOT(ISERROR(Lists!AU92)), Lists!AU92, "")</f>
        <v/>
      </c>
      <c r="C97" s="246"/>
      <c r="D97" s="94"/>
      <c r="E97" s="244"/>
      <c r="F97" s="244"/>
      <c r="G97" s="244"/>
      <c r="H97" s="244"/>
      <c r="I97" s="243"/>
      <c r="J97" s="246"/>
      <c r="T97" s="96"/>
    </row>
    <row r="98" spans="2:20" ht="31.5" customHeight="1" x14ac:dyDescent="0.2">
      <c r="B98" s="356" t="str">
        <f>IF(NOT(ISERROR(Lists!AU93)), Lists!AU93, "")</f>
        <v/>
      </c>
      <c r="C98" s="246"/>
      <c r="D98" s="94"/>
      <c r="E98" s="244"/>
      <c r="F98" s="244"/>
      <c r="G98" s="244"/>
      <c r="H98" s="244"/>
      <c r="I98" s="243"/>
      <c r="J98" s="246"/>
      <c r="T98" s="96"/>
    </row>
    <row r="99" spans="2:20" ht="31.5" customHeight="1" x14ac:dyDescent="0.2">
      <c r="B99" s="356" t="str">
        <f>IF(NOT(ISERROR(Lists!AU94)), Lists!AU94, "")</f>
        <v/>
      </c>
      <c r="C99" s="246"/>
      <c r="D99" s="94"/>
      <c r="E99" s="244"/>
      <c r="F99" s="244"/>
      <c r="G99" s="244"/>
      <c r="H99" s="244"/>
      <c r="I99" s="243"/>
      <c r="J99" s="246"/>
      <c r="T99" s="96"/>
    </row>
    <row r="100" spans="2:20" ht="31.5" customHeight="1" x14ac:dyDescent="0.2">
      <c r="B100" s="356" t="str">
        <f>IF(NOT(ISERROR(Lists!AU95)), Lists!AU95, "")</f>
        <v/>
      </c>
      <c r="C100" s="246"/>
      <c r="D100" s="94"/>
      <c r="E100" s="244"/>
      <c r="F100" s="244"/>
      <c r="G100" s="244"/>
      <c r="H100" s="244"/>
      <c r="I100" s="243"/>
      <c r="J100" s="246"/>
      <c r="T100" s="96"/>
    </row>
    <row r="101" spans="2:20" ht="31.5" customHeight="1" x14ac:dyDescent="0.2">
      <c r="B101" s="356" t="str">
        <f>IF(NOT(ISERROR(Lists!AU96)), Lists!AU96, "")</f>
        <v/>
      </c>
      <c r="C101" s="246"/>
      <c r="D101" s="94"/>
      <c r="E101" s="244"/>
      <c r="F101" s="244"/>
      <c r="G101" s="244"/>
      <c r="H101" s="244"/>
      <c r="I101" s="243"/>
      <c r="J101" s="246"/>
      <c r="T101" s="96"/>
    </row>
    <row r="102" spans="2:20" ht="31.5" customHeight="1" x14ac:dyDescent="0.2">
      <c r="B102" s="356" t="str">
        <f>IF(NOT(ISERROR(Lists!AU97)), Lists!AU97, "")</f>
        <v/>
      </c>
      <c r="C102" s="246"/>
      <c r="D102" s="94"/>
      <c r="E102" s="244"/>
      <c r="F102" s="244"/>
      <c r="G102" s="244"/>
      <c r="H102" s="244"/>
      <c r="I102" s="243"/>
      <c r="J102" s="246"/>
      <c r="T102" s="96"/>
    </row>
    <row r="103" spans="2:20" ht="31.5" customHeight="1" x14ac:dyDescent="0.2">
      <c r="B103" s="356" t="str">
        <f>IF(NOT(ISERROR(Lists!AU98)), Lists!AU98, "")</f>
        <v/>
      </c>
      <c r="C103" s="246"/>
      <c r="D103" s="94"/>
      <c r="E103" s="244"/>
      <c r="F103" s="244"/>
      <c r="G103" s="244"/>
      <c r="H103" s="244"/>
      <c r="I103" s="243"/>
      <c r="J103" s="246"/>
      <c r="T103" s="96"/>
    </row>
    <row r="104" spans="2:20" ht="31.5" customHeight="1" x14ac:dyDescent="0.2">
      <c r="B104" s="356" t="str">
        <f>IF(NOT(ISERROR(Lists!AU99)), Lists!AU99, "")</f>
        <v/>
      </c>
      <c r="C104" s="246"/>
      <c r="D104" s="94"/>
      <c r="E104" s="244"/>
      <c r="F104" s="244"/>
      <c r="G104" s="244"/>
      <c r="H104" s="244"/>
      <c r="I104" s="243"/>
      <c r="J104" s="246"/>
      <c r="T104" s="96"/>
    </row>
    <row r="105" spans="2:20" ht="31.5" customHeight="1" x14ac:dyDescent="0.2">
      <c r="B105" s="356" t="str">
        <f>IF(NOT(ISERROR(Lists!AU100)), Lists!AU100, "")</f>
        <v/>
      </c>
      <c r="C105" s="246"/>
      <c r="D105" s="94"/>
      <c r="E105" s="244"/>
      <c r="F105" s="244"/>
      <c r="G105" s="244"/>
      <c r="H105" s="244"/>
      <c r="I105" s="243"/>
      <c r="J105" s="246"/>
      <c r="T105" s="96"/>
    </row>
    <row r="106" spans="2:20" ht="31.5" customHeight="1" x14ac:dyDescent="0.2">
      <c r="B106" s="356" t="str">
        <f>IF(NOT(ISERROR(Lists!AU101)), Lists!AU101, "")</f>
        <v/>
      </c>
      <c r="C106" s="246"/>
      <c r="D106" s="94"/>
      <c r="E106" s="244"/>
      <c r="F106" s="244"/>
      <c r="G106" s="244"/>
      <c r="H106" s="244"/>
      <c r="I106" s="243"/>
      <c r="J106" s="246"/>
      <c r="T106" s="96"/>
    </row>
    <row r="107" spans="2:20" ht="31.5" customHeight="1" x14ac:dyDescent="0.2">
      <c r="B107" s="356" t="str">
        <f>IF(NOT(ISERROR(Lists!AU102)), Lists!AU102, "")</f>
        <v/>
      </c>
      <c r="C107" s="246"/>
      <c r="D107" s="94"/>
      <c r="E107" s="244"/>
      <c r="F107" s="244"/>
      <c r="G107" s="244"/>
      <c r="H107" s="244"/>
      <c r="I107" s="243"/>
      <c r="J107" s="246"/>
      <c r="T107" s="96"/>
    </row>
    <row r="108" spans="2:20" ht="31.5" customHeight="1" x14ac:dyDescent="0.2">
      <c r="B108" s="356" t="str">
        <f>IF(NOT(ISERROR(Lists!AU103)), Lists!AU103, "")</f>
        <v/>
      </c>
      <c r="C108" s="246"/>
      <c r="D108" s="94"/>
      <c r="E108" s="244"/>
      <c r="F108" s="244"/>
      <c r="G108" s="244"/>
      <c r="H108" s="244"/>
      <c r="I108" s="243"/>
      <c r="J108" s="246"/>
      <c r="T108" s="96"/>
    </row>
    <row r="109" spans="2:20" ht="31.5" customHeight="1" x14ac:dyDescent="0.2">
      <c r="B109" s="356" t="str">
        <f>IF(NOT(ISERROR(Lists!AU104)), Lists!AU104, "")</f>
        <v/>
      </c>
      <c r="C109" s="246"/>
      <c r="D109" s="94"/>
      <c r="E109" s="244"/>
      <c r="F109" s="244"/>
      <c r="G109" s="244"/>
      <c r="H109" s="244"/>
      <c r="I109" s="243"/>
      <c r="J109" s="246"/>
      <c r="T109" s="96"/>
    </row>
    <row r="110" spans="2:20" ht="31.5" customHeight="1" x14ac:dyDescent="0.2">
      <c r="B110" s="356" t="str">
        <f>IF(NOT(ISERROR(Lists!AU105)), Lists!AU105, "")</f>
        <v/>
      </c>
      <c r="C110" s="246"/>
      <c r="D110" s="94"/>
      <c r="E110" s="244"/>
      <c r="F110" s="244"/>
      <c r="G110" s="244"/>
      <c r="H110" s="244"/>
      <c r="I110" s="243"/>
      <c r="J110" s="246"/>
      <c r="T110" s="96"/>
    </row>
    <row r="111" spans="2:20" ht="31.5" customHeight="1" x14ac:dyDescent="0.2">
      <c r="B111" s="356" t="str">
        <f>IF(NOT(ISERROR(Lists!AU106)), Lists!AU106, "")</f>
        <v/>
      </c>
      <c r="C111" s="246"/>
      <c r="D111" s="94"/>
      <c r="E111" s="244"/>
      <c r="F111" s="244"/>
      <c r="G111" s="244"/>
      <c r="H111" s="244"/>
      <c r="I111" s="243"/>
      <c r="J111" s="246"/>
      <c r="T111" s="96"/>
    </row>
    <row r="112" spans="2:20" ht="31.5" customHeight="1" x14ac:dyDescent="0.2">
      <c r="B112" s="356" t="str">
        <f>IF(NOT(ISERROR(Lists!AU107)), Lists!AU107, "")</f>
        <v/>
      </c>
      <c r="C112" s="246"/>
      <c r="D112" s="94"/>
      <c r="E112" s="244"/>
      <c r="F112" s="244"/>
      <c r="G112" s="244"/>
      <c r="H112" s="244"/>
      <c r="I112" s="243"/>
      <c r="J112" s="246"/>
      <c r="T112" s="96"/>
    </row>
    <row r="113" spans="2:20" ht="31.5" customHeight="1" x14ac:dyDescent="0.2">
      <c r="B113" s="356" t="str">
        <f>IF(NOT(ISERROR(Lists!AU108)), Lists!AU108, "")</f>
        <v/>
      </c>
      <c r="C113" s="246"/>
      <c r="D113" s="94"/>
      <c r="E113" s="244"/>
      <c r="F113" s="244"/>
      <c r="G113" s="244"/>
      <c r="H113" s="244"/>
      <c r="I113" s="243"/>
      <c r="J113" s="246"/>
      <c r="T113" s="96"/>
    </row>
    <row r="114" spans="2:20" ht="31.5" customHeight="1" x14ac:dyDescent="0.2">
      <c r="B114" s="356" t="str">
        <f>IF(NOT(ISERROR(Lists!AU109)), Lists!AU109, "")</f>
        <v/>
      </c>
      <c r="C114" s="246"/>
      <c r="D114" s="94"/>
      <c r="E114" s="244"/>
      <c r="F114" s="244"/>
      <c r="G114" s="244"/>
      <c r="H114" s="244"/>
      <c r="I114" s="243"/>
      <c r="J114" s="246"/>
      <c r="T114" s="96"/>
    </row>
    <row r="115" spans="2:20" ht="31.5" customHeight="1" x14ac:dyDescent="0.2">
      <c r="B115" s="356" t="str">
        <f>IF(NOT(ISERROR(Lists!AU110)), Lists!AU110, "")</f>
        <v/>
      </c>
      <c r="C115" s="246"/>
      <c r="D115" s="94"/>
      <c r="E115" s="244"/>
      <c r="F115" s="244"/>
      <c r="G115" s="244"/>
      <c r="H115" s="244"/>
      <c r="I115" s="243"/>
      <c r="J115" s="246"/>
      <c r="T115" s="96"/>
    </row>
    <row r="116" spans="2:20" ht="31.5" customHeight="1" x14ac:dyDescent="0.2">
      <c r="B116" s="356" t="str">
        <f>IF(NOT(ISERROR(Lists!AU111)), Lists!AU111, "")</f>
        <v/>
      </c>
      <c r="C116" s="246"/>
      <c r="D116" s="94"/>
      <c r="E116" s="244"/>
      <c r="F116" s="244"/>
      <c r="G116" s="244"/>
      <c r="H116" s="244"/>
      <c r="I116" s="243"/>
      <c r="J116" s="246"/>
      <c r="T116" s="96"/>
    </row>
    <row r="117" spans="2:20" ht="31.5" customHeight="1" x14ac:dyDescent="0.2">
      <c r="B117" s="356" t="str">
        <f>IF(NOT(ISERROR(Lists!AU112)), Lists!AU112, "")</f>
        <v/>
      </c>
      <c r="C117" s="246"/>
      <c r="D117" s="94"/>
      <c r="E117" s="244"/>
      <c r="F117" s="244"/>
      <c r="G117" s="244"/>
      <c r="H117" s="244"/>
      <c r="I117" s="243"/>
      <c r="J117" s="246"/>
      <c r="T117" s="96"/>
    </row>
    <row r="118" spans="2:20" ht="31.5" customHeight="1" x14ac:dyDescent="0.2">
      <c r="B118" s="356" t="str">
        <f>IF(NOT(ISERROR(Lists!AU113)), Lists!AU113, "")</f>
        <v/>
      </c>
      <c r="C118" s="246"/>
      <c r="D118" s="94"/>
      <c r="E118" s="244"/>
      <c r="F118" s="244"/>
      <c r="G118" s="244"/>
      <c r="H118" s="244"/>
      <c r="I118" s="243"/>
      <c r="J118" s="246"/>
      <c r="T118" s="96"/>
    </row>
    <row r="119" spans="2:20" ht="31.5" customHeight="1" x14ac:dyDescent="0.2">
      <c r="B119" s="356" t="str">
        <f>IF(NOT(ISERROR(Lists!AU114)), Lists!AU114, "")</f>
        <v/>
      </c>
      <c r="C119" s="246"/>
      <c r="D119" s="94"/>
      <c r="E119" s="244"/>
      <c r="F119" s="244"/>
      <c r="G119" s="244"/>
      <c r="H119" s="244"/>
      <c r="I119" s="243"/>
      <c r="J119" s="246"/>
      <c r="T119" s="96"/>
    </row>
    <row r="120" spans="2:20" ht="31.5" customHeight="1" x14ac:dyDescent="0.2">
      <c r="B120" s="356" t="str">
        <f>IF(NOT(ISERROR(Lists!AU115)), Lists!AU115, "")</f>
        <v/>
      </c>
      <c r="C120" s="246"/>
      <c r="D120" s="94"/>
      <c r="E120" s="244"/>
      <c r="F120" s="244"/>
      <c r="G120" s="244"/>
      <c r="H120" s="244"/>
      <c r="I120" s="243"/>
      <c r="J120" s="246"/>
      <c r="T120" s="96"/>
    </row>
    <row r="121" spans="2:20" ht="31.5" customHeight="1" x14ac:dyDescent="0.2">
      <c r="B121" s="356" t="str">
        <f>IF(NOT(ISERROR(Lists!AU116)), Lists!AU116, "")</f>
        <v/>
      </c>
      <c r="C121" s="246"/>
      <c r="D121" s="94"/>
      <c r="E121" s="244"/>
      <c r="F121" s="244"/>
      <c r="G121" s="244"/>
      <c r="H121" s="244"/>
      <c r="I121" s="243"/>
      <c r="J121" s="246"/>
      <c r="T121" s="96"/>
    </row>
    <row r="122" spans="2:20" ht="31.5" customHeight="1" x14ac:dyDescent="0.2">
      <c r="B122" s="356" t="str">
        <f>IF(NOT(ISERROR(Lists!AU117)), Lists!AU117, "")</f>
        <v/>
      </c>
      <c r="C122" s="246"/>
      <c r="D122" s="94"/>
      <c r="E122" s="244"/>
      <c r="F122" s="244"/>
      <c r="G122" s="244"/>
      <c r="H122" s="244"/>
      <c r="I122" s="243"/>
      <c r="J122" s="246"/>
      <c r="T122" s="96"/>
    </row>
    <row r="123" spans="2:20" ht="31.5" customHeight="1" x14ac:dyDescent="0.2">
      <c r="B123" s="356" t="str">
        <f>IF(NOT(ISERROR(Lists!AU118)), Lists!AU118, "")</f>
        <v/>
      </c>
      <c r="C123" s="246"/>
      <c r="D123" s="94"/>
      <c r="E123" s="244"/>
      <c r="F123" s="244"/>
      <c r="G123" s="244"/>
      <c r="H123" s="244"/>
      <c r="I123" s="243"/>
      <c r="J123" s="246"/>
      <c r="T123" s="96"/>
    </row>
    <row r="124" spans="2:20" ht="31.5" customHeight="1" x14ac:dyDescent="0.2">
      <c r="B124" s="356" t="str">
        <f>IF(NOT(ISERROR(Lists!AU119)), Lists!AU119, "")</f>
        <v/>
      </c>
      <c r="C124" s="246"/>
      <c r="D124" s="94"/>
      <c r="E124" s="244"/>
      <c r="F124" s="244"/>
      <c r="G124" s="244"/>
      <c r="H124" s="244"/>
      <c r="I124" s="243"/>
      <c r="J124" s="246"/>
      <c r="T124" s="96"/>
    </row>
    <row r="125" spans="2:20" ht="31.5" customHeight="1" x14ac:dyDescent="0.2">
      <c r="B125" s="356" t="str">
        <f>IF(NOT(ISERROR(Lists!AU120)), Lists!AU120, "")</f>
        <v/>
      </c>
      <c r="C125" s="246"/>
      <c r="D125" s="94"/>
      <c r="E125" s="244"/>
      <c r="F125" s="244"/>
      <c r="G125" s="244"/>
      <c r="H125" s="244"/>
      <c r="I125" s="243"/>
      <c r="J125" s="246"/>
      <c r="T125" s="96"/>
    </row>
    <row r="126" spans="2:20" ht="31.5" customHeight="1" x14ac:dyDescent="0.2">
      <c r="B126" s="356" t="str">
        <f>IF(NOT(ISERROR(Lists!AU121)), Lists!AU121, "")</f>
        <v/>
      </c>
      <c r="C126" s="246"/>
      <c r="D126" s="94"/>
      <c r="E126" s="244"/>
      <c r="F126" s="244"/>
      <c r="G126" s="244"/>
      <c r="H126" s="244"/>
      <c r="I126" s="243"/>
      <c r="J126" s="246"/>
      <c r="T126" s="96"/>
    </row>
    <row r="127" spans="2:20" ht="31.5" customHeight="1" x14ac:dyDescent="0.2">
      <c r="B127" s="356" t="str">
        <f>IF(NOT(ISERROR(Lists!AU122)), Lists!AU122, "")</f>
        <v/>
      </c>
      <c r="C127" s="246"/>
      <c r="D127" s="94"/>
      <c r="E127" s="244"/>
      <c r="F127" s="244"/>
      <c r="G127" s="244"/>
      <c r="H127" s="244"/>
      <c r="I127" s="243"/>
      <c r="J127" s="246"/>
      <c r="T127" s="96"/>
    </row>
    <row r="128" spans="2:20" ht="31.5" customHeight="1" x14ac:dyDescent="0.2">
      <c r="B128" s="356" t="str">
        <f>IF(NOT(ISERROR(Lists!AU123)), Lists!AU123, "")</f>
        <v/>
      </c>
      <c r="C128" s="246"/>
      <c r="D128" s="94"/>
      <c r="E128" s="244"/>
      <c r="F128" s="244"/>
      <c r="G128" s="244"/>
      <c r="H128" s="244"/>
      <c r="I128" s="243"/>
      <c r="J128" s="246"/>
      <c r="T128" s="96"/>
    </row>
    <row r="129" spans="2:20" ht="31.5" customHeight="1" x14ac:dyDescent="0.2">
      <c r="B129" s="356" t="str">
        <f>IF(NOT(ISERROR(Lists!AU124)), Lists!AU124, "")</f>
        <v/>
      </c>
      <c r="C129" s="246"/>
      <c r="D129" s="94"/>
      <c r="E129" s="244"/>
      <c r="F129" s="244"/>
      <c r="G129" s="244"/>
      <c r="H129" s="244"/>
      <c r="I129" s="243"/>
      <c r="J129" s="246"/>
      <c r="T129" s="96"/>
    </row>
    <row r="130" spans="2:20" ht="31.5" customHeight="1" x14ac:dyDescent="0.2">
      <c r="B130" s="356" t="str">
        <f>IF(NOT(ISERROR(Lists!AU125)), Lists!AU125, "")</f>
        <v/>
      </c>
      <c r="C130" s="246"/>
      <c r="D130" s="94"/>
      <c r="E130" s="244"/>
      <c r="F130" s="244"/>
      <c r="G130" s="244"/>
      <c r="H130" s="244"/>
      <c r="I130" s="243"/>
      <c r="J130" s="246"/>
      <c r="T130" s="96"/>
    </row>
    <row r="131" spans="2:20" ht="31.5" customHeight="1" x14ac:dyDescent="0.2">
      <c r="B131" s="356" t="str">
        <f>IF(NOT(ISERROR(Lists!AU126)), Lists!AU126, "")</f>
        <v/>
      </c>
      <c r="C131" s="246"/>
      <c r="D131" s="94"/>
      <c r="E131" s="244"/>
      <c r="F131" s="244"/>
      <c r="G131" s="244"/>
      <c r="H131" s="244"/>
      <c r="I131" s="243"/>
      <c r="J131" s="246"/>
      <c r="T131" s="96"/>
    </row>
    <row r="132" spans="2:20" ht="31.5" customHeight="1" x14ac:dyDescent="0.2">
      <c r="B132" s="356" t="str">
        <f>IF(NOT(ISERROR(Lists!AU127)), Lists!AU127, "")</f>
        <v/>
      </c>
      <c r="C132" s="246"/>
      <c r="D132" s="94"/>
      <c r="E132" s="244"/>
      <c r="F132" s="244"/>
      <c r="G132" s="244"/>
      <c r="H132" s="244"/>
      <c r="I132" s="243"/>
      <c r="J132" s="246"/>
      <c r="T132" s="96"/>
    </row>
    <row r="133" spans="2:20" ht="31.5" customHeight="1" x14ac:dyDescent="0.2">
      <c r="B133" s="356" t="str">
        <f>IF(NOT(ISERROR(Lists!AU128)), Lists!AU128, "")</f>
        <v/>
      </c>
      <c r="C133" s="246"/>
      <c r="D133" s="94"/>
      <c r="E133" s="244"/>
      <c r="F133" s="244"/>
      <c r="G133" s="244"/>
      <c r="H133" s="244"/>
      <c r="I133" s="243"/>
      <c r="J133" s="246"/>
      <c r="T133" s="96"/>
    </row>
    <row r="134" spans="2:20" ht="31.5" customHeight="1" x14ac:dyDescent="0.2">
      <c r="B134" s="356" t="str">
        <f>IF(NOT(ISERROR(Lists!AU129)), Lists!AU129, "")</f>
        <v/>
      </c>
      <c r="C134" s="246"/>
      <c r="D134" s="94"/>
      <c r="E134" s="244"/>
      <c r="F134" s="244"/>
      <c r="G134" s="244"/>
      <c r="H134" s="244"/>
      <c r="I134" s="243"/>
      <c r="J134" s="246"/>
      <c r="T134" s="96"/>
    </row>
    <row r="135" spans="2:20" ht="31.5" customHeight="1" x14ac:dyDescent="0.2">
      <c r="B135" s="356" t="str">
        <f>IF(NOT(ISERROR(Lists!AU130)), Lists!AU130, "")</f>
        <v/>
      </c>
      <c r="C135" s="246"/>
      <c r="D135" s="94"/>
      <c r="E135" s="244"/>
      <c r="F135" s="244"/>
      <c r="G135" s="244"/>
      <c r="H135" s="244"/>
      <c r="I135" s="243"/>
      <c r="J135" s="246"/>
      <c r="T135" s="96"/>
    </row>
    <row r="136" spans="2:20" ht="31.5" customHeight="1" x14ac:dyDescent="0.2">
      <c r="B136" s="356" t="str">
        <f>IF(NOT(ISERROR(Lists!AU131)), Lists!AU131, "")</f>
        <v/>
      </c>
      <c r="C136" s="246"/>
      <c r="D136" s="94"/>
      <c r="E136" s="244"/>
      <c r="F136" s="244"/>
      <c r="G136" s="244"/>
      <c r="H136" s="244"/>
      <c r="I136" s="243"/>
      <c r="J136" s="246"/>
      <c r="T136" s="96"/>
    </row>
    <row r="137" spans="2:20" ht="31.5" customHeight="1" x14ac:dyDescent="0.2">
      <c r="B137" s="356" t="str">
        <f>IF(NOT(ISERROR(Lists!AU132)), Lists!AU132, "")</f>
        <v/>
      </c>
      <c r="C137" s="246"/>
      <c r="D137" s="94"/>
      <c r="E137" s="244"/>
      <c r="F137" s="244"/>
      <c r="G137" s="244"/>
      <c r="H137" s="244"/>
      <c r="I137" s="243"/>
      <c r="J137" s="246"/>
      <c r="T137" s="96"/>
    </row>
    <row r="138" spans="2:20" ht="31.5" customHeight="1" x14ac:dyDescent="0.2">
      <c r="B138" s="356" t="str">
        <f>IF(NOT(ISERROR(Lists!AU133)), Lists!AU133, "")</f>
        <v/>
      </c>
      <c r="C138" s="246"/>
      <c r="D138" s="94"/>
      <c r="E138" s="244"/>
      <c r="F138" s="244"/>
      <c r="G138" s="244"/>
      <c r="H138" s="244"/>
      <c r="I138" s="243"/>
      <c r="J138" s="246"/>
      <c r="T138" s="96"/>
    </row>
    <row r="139" spans="2:20" ht="31.5" customHeight="1" x14ac:dyDescent="0.2">
      <c r="B139" s="356" t="str">
        <f>IF(NOT(ISERROR(Lists!AU134)), Lists!AU134, "")</f>
        <v/>
      </c>
      <c r="C139" s="246"/>
      <c r="D139" s="94"/>
      <c r="E139" s="244"/>
      <c r="F139" s="244"/>
      <c r="G139" s="244"/>
      <c r="H139" s="244"/>
      <c r="I139" s="243"/>
      <c r="J139" s="246"/>
      <c r="T139" s="96"/>
    </row>
    <row r="140" spans="2:20" ht="31.5" customHeight="1" x14ac:dyDescent="0.2">
      <c r="B140" s="356" t="str">
        <f>IF(NOT(ISERROR(Lists!AU135)), Lists!AU135, "")</f>
        <v/>
      </c>
      <c r="C140" s="246"/>
      <c r="D140" s="94"/>
      <c r="E140" s="244"/>
      <c r="F140" s="244"/>
      <c r="G140" s="244"/>
      <c r="H140" s="244"/>
      <c r="I140" s="243"/>
      <c r="J140" s="246"/>
      <c r="T140" s="96"/>
    </row>
    <row r="141" spans="2:20" ht="31.5" customHeight="1" x14ac:dyDescent="0.2">
      <c r="B141" s="356" t="str">
        <f>IF(NOT(ISERROR(Lists!AU136)), Lists!AU136, "")</f>
        <v/>
      </c>
      <c r="C141" s="246"/>
      <c r="D141" s="94"/>
      <c r="E141" s="244"/>
      <c r="F141" s="244"/>
      <c r="G141" s="244"/>
      <c r="H141" s="244"/>
      <c r="I141" s="243"/>
      <c r="J141" s="246"/>
      <c r="T141" s="96"/>
    </row>
    <row r="142" spans="2:20" ht="31.5" customHeight="1" x14ac:dyDescent="0.2">
      <c r="B142" s="356" t="str">
        <f>IF(NOT(ISERROR(Lists!AU137)), Lists!AU137, "")</f>
        <v/>
      </c>
      <c r="C142" s="246"/>
      <c r="D142" s="94"/>
      <c r="E142" s="244"/>
      <c r="F142" s="244"/>
      <c r="G142" s="244"/>
      <c r="H142" s="244"/>
      <c r="I142" s="243"/>
      <c r="J142" s="246"/>
      <c r="T142" s="96"/>
    </row>
    <row r="143" spans="2:20" ht="31.5" customHeight="1" x14ac:dyDescent="0.2">
      <c r="B143" s="356" t="str">
        <f>IF(NOT(ISERROR(Lists!AU138)), Lists!AU138, "")</f>
        <v/>
      </c>
      <c r="C143" s="75"/>
      <c r="D143" s="94"/>
      <c r="E143" s="76"/>
      <c r="F143" s="76"/>
      <c r="G143" s="76"/>
      <c r="H143" s="76"/>
      <c r="I143" s="95"/>
      <c r="J143" s="75"/>
      <c r="T143" s="96"/>
    </row>
    <row r="144" spans="2:20" ht="31.5" customHeight="1" x14ac:dyDescent="0.2">
      <c r="B144" s="356" t="str">
        <f>IF(NOT(ISERROR(Lists!AU139)), Lists!AU139, "")</f>
        <v/>
      </c>
      <c r="C144" s="75"/>
      <c r="D144" s="94"/>
      <c r="E144" s="76"/>
      <c r="F144" s="76"/>
      <c r="G144" s="76"/>
      <c r="H144" s="76"/>
      <c r="I144" s="95"/>
      <c r="J144" s="75"/>
      <c r="T144" s="96"/>
    </row>
    <row r="145" spans="2:20" ht="31.5" customHeight="1" x14ac:dyDescent="0.2">
      <c r="B145" s="356" t="str">
        <f>IF(NOT(ISERROR(Lists!AU140)), Lists!AU140, "")</f>
        <v/>
      </c>
      <c r="C145" s="75"/>
      <c r="D145" s="94"/>
      <c r="E145" s="76"/>
      <c r="F145" s="76"/>
      <c r="G145" s="76"/>
      <c r="H145" s="76"/>
      <c r="I145" s="95"/>
      <c r="J145" s="75"/>
      <c r="T145" s="96"/>
    </row>
    <row r="146" spans="2:20" ht="31.5" customHeight="1" x14ac:dyDescent="0.2">
      <c r="B146" s="356" t="str">
        <f>IF(NOT(ISERROR(Lists!AU141)), Lists!AU141, "")</f>
        <v/>
      </c>
      <c r="C146" s="75"/>
      <c r="D146" s="94"/>
      <c r="E146" s="76"/>
      <c r="F146" s="76"/>
      <c r="G146" s="76"/>
      <c r="H146" s="76"/>
      <c r="I146" s="95"/>
      <c r="J146" s="75"/>
      <c r="T146" s="96"/>
    </row>
    <row r="147" spans="2:20" ht="31.5" customHeight="1" x14ac:dyDescent="0.2">
      <c r="B147" s="356" t="str">
        <f>IF(NOT(ISERROR(Lists!AU142)), Lists!AU142, "")</f>
        <v/>
      </c>
      <c r="C147" s="75"/>
      <c r="D147" s="94"/>
      <c r="E147" s="76"/>
      <c r="F147" s="76"/>
      <c r="G147" s="76"/>
      <c r="H147" s="76"/>
      <c r="I147" s="95"/>
      <c r="J147" s="75"/>
      <c r="T147" s="96"/>
    </row>
    <row r="148" spans="2:20" ht="31.5" customHeight="1" x14ac:dyDescent="0.2">
      <c r="B148" s="356" t="str">
        <f>IF(NOT(ISERROR(Lists!AU143)), Lists!AU143, "")</f>
        <v/>
      </c>
      <c r="C148" s="75"/>
      <c r="D148" s="94"/>
      <c r="E148" s="76"/>
      <c r="F148" s="76"/>
      <c r="G148" s="76"/>
      <c r="H148" s="76"/>
      <c r="I148" s="95"/>
      <c r="J148" s="75"/>
      <c r="T148" s="96"/>
    </row>
    <row r="149" spans="2:20" ht="31.5" customHeight="1" x14ac:dyDescent="0.2">
      <c r="B149" s="356" t="str">
        <f>IF(NOT(ISERROR(Lists!AU144)), Lists!AU144, "")</f>
        <v/>
      </c>
      <c r="C149" s="75"/>
      <c r="D149" s="94"/>
      <c r="E149" s="76"/>
      <c r="F149" s="76"/>
      <c r="G149" s="76"/>
      <c r="H149" s="76"/>
      <c r="I149" s="95"/>
      <c r="J149" s="75"/>
      <c r="T149" s="96"/>
    </row>
    <row r="150" spans="2:20" ht="31.5" customHeight="1" x14ac:dyDescent="0.2">
      <c r="B150" s="356" t="str">
        <f>IF(NOT(ISERROR(Lists!AU145)), Lists!AU145, "")</f>
        <v/>
      </c>
      <c r="C150" s="75"/>
      <c r="D150" s="94"/>
      <c r="E150" s="76"/>
      <c r="F150" s="76"/>
      <c r="G150" s="76"/>
      <c r="H150" s="76"/>
      <c r="I150" s="95"/>
      <c r="J150" s="75"/>
      <c r="T150" s="96"/>
    </row>
    <row r="151" spans="2:20" ht="31.5" customHeight="1" x14ac:dyDescent="0.2">
      <c r="B151" s="356" t="str">
        <f>IF(NOT(ISERROR(Lists!AU146)), Lists!AU146, "")</f>
        <v/>
      </c>
      <c r="C151" s="75"/>
      <c r="D151" s="94"/>
      <c r="E151" s="76"/>
      <c r="F151" s="76"/>
      <c r="G151" s="76"/>
      <c r="H151" s="76"/>
      <c r="I151" s="95"/>
      <c r="J151" s="75"/>
      <c r="T151" s="96"/>
    </row>
    <row r="152" spans="2:20" ht="31.5" customHeight="1" x14ac:dyDescent="0.2">
      <c r="B152" s="356" t="str">
        <f>IF(NOT(ISERROR(Lists!AU147)), Lists!AU147, "")</f>
        <v/>
      </c>
      <c r="C152" s="75"/>
      <c r="D152" s="94"/>
      <c r="E152" s="76"/>
      <c r="F152" s="76"/>
      <c r="G152" s="76"/>
      <c r="H152" s="76"/>
      <c r="I152" s="95"/>
      <c r="J152" s="75"/>
      <c r="T152" s="96"/>
    </row>
    <row r="153" spans="2:20" ht="31.5" customHeight="1" x14ac:dyDescent="0.2">
      <c r="B153" s="356" t="str">
        <f>IF(NOT(ISERROR(Lists!AU148)), Lists!AU148, "")</f>
        <v/>
      </c>
      <c r="C153" s="75"/>
      <c r="D153" s="94"/>
      <c r="E153" s="76"/>
      <c r="F153" s="76"/>
      <c r="G153" s="76"/>
      <c r="H153" s="76"/>
      <c r="I153" s="95"/>
      <c r="J153" s="75"/>
      <c r="T153" s="96" t="str">
        <f>IFERROR(INDEX(Lists!$K$2:$K$78, MATCH($G153, FSG, FALSE), 1), "")</f>
        <v/>
      </c>
    </row>
    <row r="154" spans="2:20" ht="31.5" customHeight="1" x14ac:dyDescent="0.2">
      <c r="B154" s="356" t="str">
        <f>IF(NOT(ISERROR(Lists!AU149)), Lists!AU149, "")</f>
        <v/>
      </c>
      <c r="C154" s="75"/>
      <c r="D154" s="94"/>
      <c r="E154" s="76"/>
      <c r="F154" s="76"/>
      <c r="G154" s="76"/>
      <c r="H154" s="76"/>
      <c r="I154" s="95"/>
      <c r="J154" s="75"/>
      <c r="T154" s="96" t="str">
        <f>IFERROR(INDEX(Lists!$K$2:$K$78, MATCH($G154, FSG, FALSE), 1), "")</f>
        <v/>
      </c>
    </row>
    <row r="155" spans="2:20" ht="31.5" customHeight="1" x14ac:dyDescent="0.2">
      <c r="B155" s="356" t="str">
        <f>IF(NOT(ISERROR(Lists!AU150)), Lists!AU150, "")</f>
        <v/>
      </c>
      <c r="C155" s="75"/>
      <c r="D155" s="94"/>
      <c r="E155" s="76"/>
      <c r="F155" s="76"/>
      <c r="G155" s="76"/>
      <c r="H155" s="76"/>
      <c r="I155" s="95"/>
      <c r="J155" s="75"/>
      <c r="T155" s="96" t="str">
        <f>IFERROR(INDEX(Lists!$K$2:$K$78, MATCH($G155, FSG, FALSE), 1), "")</f>
        <v/>
      </c>
    </row>
    <row r="156" spans="2:20" ht="31.5" customHeight="1" thickBot="1" x14ac:dyDescent="0.25">
      <c r="B156" s="356" t="str">
        <f>IF(NOT(ISERROR(Lists!AU151)), Lists!AU151, "")</f>
        <v/>
      </c>
      <c r="C156" s="75"/>
      <c r="D156" s="94"/>
      <c r="E156" s="76"/>
      <c r="F156" s="76"/>
      <c r="G156" s="76"/>
      <c r="H156" s="76"/>
      <c r="I156" s="95"/>
      <c r="J156" s="75"/>
      <c r="T156" s="96" t="str">
        <f>IFERROR(INDEX(Lists!$K$2:$K$78, MATCH($G156, FSG, FALSE), 1), "")</f>
        <v/>
      </c>
    </row>
    <row r="157" spans="2:20" ht="30.95" customHeight="1" thickBot="1" x14ac:dyDescent="0.25">
      <c r="B157" s="97" t="s">
        <v>1036</v>
      </c>
      <c r="C157" s="552"/>
      <c r="D157" s="553"/>
      <c r="E157" s="553"/>
      <c r="F157" s="553"/>
      <c r="G157" s="553"/>
      <c r="H157" s="553"/>
      <c r="I157" s="553"/>
      <c r="J157" s="554"/>
      <c r="T157" s="96" t="str">
        <f>IFERROR(INDEX(Lists!$K$2:$K$78, MATCH($G157, FSG, FALSE), 1), "")</f>
        <v/>
      </c>
    </row>
    <row r="158" spans="2:20" ht="17.25" customHeight="1" x14ac:dyDescent="0.2">
      <c r="B158" s="53"/>
      <c r="C158" s="54"/>
      <c r="D158" s="54"/>
      <c r="E158" s="54"/>
      <c r="F158" s="54"/>
      <c r="G158" s="54"/>
      <c r="H158" s="54"/>
      <c r="I158" s="54"/>
      <c r="J158" s="55"/>
      <c r="T158" s="96" t="str">
        <f>IFERROR(INDEX(Lists!$K$2:$K$78, MATCH($G158, FSG, FALSE), 1), "")</f>
        <v/>
      </c>
    </row>
    <row r="159" spans="2:20" ht="17.25" customHeight="1" thickBot="1" x14ac:dyDescent="0.25">
      <c r="B159" s="512" t="s">
        <v>1035</v>
      </c>
      <c r="C159" s="513"/>
      <c r="D159" s="513"/>
      <c r="E159" s="513"/>
      <c r="F159" s="513"/>
      <c r="G159" s="513"/>
      <c r="H159" s="513"/>
      <c r="I159" s="513"/>
      <c r="J159" s="514"/>
      <c r="T159" s="96" t="str">
        <f>IFERROR(INDEX(Lists!$K$2:$K$78, MATCH($G159, FSG, FALSE), 1), "")</f>
        <v/>
      </c>
    </row>
    <row r="160" spans="2:20" ht="17.25" customHeight="1" x14ac:dyDescent="0.2">
      <c r="T160" s="96" t="str">
        <f>IFERROR(INDEX(Lists!$K$2:$K$78, MATCH($G160, FSG, FALSE), 1), "")</f>
        <v/>
      </c>
    </row>
    <row r="161" spans="20:20" ht="17.25" customHeight="1" x14ac:dyDescent="0.2">
      <c r="T161" s="96" t="str">
        <f>IFERROR(INDEX(Lists!$K$2:$K$78, MATCH($G161, FSG, FALSE), 1), "")</f>
        <v/>
      </c>
    </row>
    <row r="162" spans="20:20" ht="17.25" customHeight="1" x14ac:dyDescent="0.2">
      <c r="T162" s="96" t="str">
        <f>IFERROR(INDEX(Lists!$K$2:$K$78, MATCH($G162, FSG, FALSE), 1), "")</f>
        <v/>
      </c>
    </row>
    <row r="163" spans="20:20" ht="17.25" customHeight="1" x14ac:dyDescent="0.2">
      <c r="T163" s="96" t="str">
        <f>IFERROR(INDEX(Lists!$K$2:$K$78, MATCH($G163, FSG, FALSE), 1), "")</f>
        <v/>
      </c>
    </row>
    <row r="164" spans="20:20" ht="17.25" customHeight="1" x14ac:dyDescent="0.2">
      <c r="T164" s="96" t="str">
        <f>IFERROR(INDEX(Lists!$K$2:$K$78, MATCH($G164, FSG, FALSE), 1), "")</f>
        <v/>
      </c>
    </row>
    <row r="165" spans="20:20" ht="17.25" customHeight="1" x14ac:dyDescent="0.2">
      <c r="T165" s="96" t="str">
        <f>IFERROR(INDEX(Lists!$K$2:$K$78, MATCH($G165, FSG, FALSE), 1), "")</f>
        <v/>
      </c>
    </row>
    <row r="166" spans="20:20" ht="17.25" customHeight="1" x14ac:dyDescent="0.2">
      <c r="T166" s="96" t="str">
        <f>IFERROR(INDEX(Lists!$K$2:$K$78, MATCH($G166, FSG, FALSE), 1), "")</f>
        <v/>
      </c>
    </row>
    <row r="167" spans="20:20" ht="17.25" customHeight="1" x14ac:dyDescent="0.2">
      <c r="T167" s="96" t="str">
        <f>IFERROR(INDEX(Lists!$K$2:$K$78, MATCH($G167, FSG, FALSE), 1), "")</f>
        <v/>
      </c>
    </row>
    <row r="168" spans="20:20" ht="17.25" customHeight="1" x14ac:dyDescent="0.2">
      <c r="T168" s="96" t="str">
        <f>IFERROR(INDEX(Lists!$K$2:$K$78, MATCH($G168, FSG, FALSE), 1), "")</f>
        <v/>
      </c>
    </row>
    <row r="169" spans="20:20" ht="17.25" customHeight="1" x14ac:dyDescent="0.2">
      <c r="T169" s="96" t="str">
        <f>IFERROR(INDEX(Lists!$K$2:$K$78, MATCH($G169, FSG, FALSE), 1), "")</f>
        <v/>
      </c>
    </row>
    <row r="170" spans="20:20" ht="17.25" customHeight="1" x14ac:dyDescent="0.2">
      <c r="T170" s="96" t="str">
        <f>IFERROR(INDEX(Lists!$K$2:$K$78, MATCH($G170, FSG, FALSE), 1), "")</f>
        <v/>
      </c>
    </row>
    <row r="171" spans="20:20" ht="17.25" customHeight="1" x14ac:dyDescent="0.2">
      <c r="T171" s="96" t="str">
        <f>IFERROR(INDEX(Lists!$K$2:$K$78, MATCH($G171, FSG, FALSE), 1), "")</f>
        <v/>
      </c>
    </row>
    <row r="172" spans="20:20" ht="17.25" customHeight="1" x14ac:dyDescent="0.2">
      <c r="T172" s="96" t="str">
        <f>IFERROR(INDEX(Lists!$K$2:$K$78, MATCH($G172, FSG, FALSE), 1), "")</f>
        <v/>
      </c>
    </row>
    <row r="173" spans="20:20" x14ac:dyDescent="0.2">
      <c r="T173" s="96" t="str">
        <f>IFERROR(INDEX(Lists!$K$2:$K$78, MATCH($G173, FSG, FALSE), 1), "")</f>
        <v/>
      </c>
    </row>
    <row r="174" spans="20:20" x14ac:dyDescent="0.2">
      <c r="T174" s="96" t="str">
        <f>IFERROR(INDEX(Lists!$K$2:$K$78, MATCH($G174, FSG, FALSE), 1), "")</f>
        <v/>
      </c>
    </row>
    <row r="175" spans="20:20" x14ac:dyDescent="0.2">
      <c r="T175" s="96" t="str">
        <f>IFERROR(INDEX(Lists!$K$2:$K$78, MATCH($G175, FSG, FALSE), 1), "")</f>
        <v/>
      </c>
    </row>
    <row r="176" spans="20:20" x14ac:dyDescent="0.2">
      <c r="T176" s="96" t="str">
        <f>IFERROR(INDEX(Lists!$K$2:$K$78, MATCH($G176, FSG, FALSE), 1), "")</f>
        <v/>
      </c>
    </row>
    <row r="177" spans="20:20" x14ac:dyDescent="0.2">
      <c r="T177" s="96" t="str">
        <f>IFERROR(INDEX(Lists!$K$2:$K$78, MATCH($G177, FSG, FALSE), 1), "")</f>
        <v/>
      </c>
    </row>
    <row r="178" spans="20:20" x14ac:dyDescent="0.2">
      <c r="T178" s="96" t="str">
        <f>IFERROR(INDEX(Lists!$K$2:$K$78, MATCH($G178, FSG, FALSE), 1), "")</f>
        <v/>
      </c>
    </row>
    <row r="179" spans="20:20" x14ac:dyDescent="0.2">
      <c r="T179" s="96" t="str">
        <f>IFERROR(INDEX(Lists!$K$2:$K$78, MATCH($G179, FSG, FALSE), 1), "")</f>
        <v/>
      </c>
    </row>
    <row r="180" spans="20:20" x14ac:dyDescent="0.2">
      <c r="T180" s="96" t="str">
        <f>IFERROR(INDEX(Lists!$K$2:$K$78, MATCH($G180, FSG, FALSE), 1), "")</f>
        <v/>
      </c>
    </row>
    <row r="181" spans="20:20" x14ac:dyDescent="0.2">
      <c r="T181" s="96" t="str">
        <f>IFERROR(INDEX(Lists!$K$2:$K$78, MATCH($G181, FSG, FALSE), 1), "")</f>
        <v/>
      </c>
    </row>
    <row r="182" spans="20:20" x14ac:dyDescent="0.2">
      <c r="T182" s="96" t="str">
        <f>IFERROR(INDEX(Lists!$K$2:$K$78, MATCH($G182, FSG, FALSE), 1), "")</f>
        <v/>
      </c>
    </row>
  </sheetData>
  <mergeCells count="5">
    <mergeCell ref="C157:J157"/>
    <mergeCell ref="B159:J159"/>
    <mergeCell ref="D5:J5"/>
    <mergeCell ref="B3:J3"/>
    <mergeCell ref="B4:J4"/>
  </mergeCells>
  <dataValidations count="3">
    <dataValidation type="list" allowBlank="1" showInputMessage="1" showErrorMessage="1" sqref="H7:H156">
      <formula1>INDIRECT(T7)</formula1>
    </dataValidation>
    <dataValidation type="list" allowBlank="1" showInputMessage="1" showErrorMessage="1" sqref="G7:G156">
      <formula1>FSG</formula1>
    </dataValidation>
    <dataValidation type="list" allowBlank="1" showInputMessage="1" showErrorMessage="1" sqref="F7:F156">
      <formula1>Country</formula1>
    </dataValidation>
  </dataValidations>
  <pageMargins left="0.7" right="0.7" top="0.75" bottom="0.75" header="0.3" footer="0.3"/>
  <pageSetup scale="34" orientation="landscape" r:id="rId1"/>
  <headerFooter>
    <oddFooter>Page &amp;P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44"/>
  <sheetViews>
    <sheetView showGridLines="0" showRowColHeaders="0" view="pageBreakPreview" zoomScale="60" zoomScaleNormal="85" workbookViewId="0"/>
  </sheetViews>
  <sheetFormatPr defaultRowHeight="12.75" x14ac:dyDescent="0.25"/>
  <cols>
    <col min="1" max="1" width="9.140625" style="39"/>
    <col min="2" max="2" width="2.85546875" style="39" customWidth="1"/>
    <col min="3" max="3" width="36" style="39" customWidth="1"/>
    <col min="4" max="4" width="29.7109375" style="39" customWidth="1"/>
    <col min="5" max="5" width="19.42578125" style="39" customWidth="1"/>
    <col min="6" max="6" width="11.5703125" style="39" customWidth="1"/>
    <col min="7" max="7" width="25.28515625" style="39" customWidth="1"/>
    <col min="8" max="8" width="43.140625" style="39" customWidth="1"/>
    <col min="9" max="16384" width="9.140625" style="39"/>
  </cols>
  <sheetData>
    <row r="1" spans="2:8" ht="13.5" thickBot="1" x14ac:dyDescent="0.3"/>
    <row r="2" spans="2:8" ht="13.5" thickBot="1" x14ac:dyDescent="0.3">
      <c r="B2" s="40"/>
      <c r="C2" s="41"/>
      <c r="D2" s="41"/>
      <c r="E2" s="41"/>
      <c r="F2" s="41"/>
      <c r="G2" s="41"/>
      <c r="H2" s="42"/>
    </row>
    <row r="3" spans="2:8" ht="13.5" thickBot="1" x14ac:dyDescent="0.3">
      <c r="B3" s="451" t="s">
        <v>1069</v>
      </c>
      <c r="C3" s="452"/>
      <c r="D3" s="452"/>
      <c r="E3" s="452"/>
      <c r="F3" s="452"/>
      <c r="G3" s="452"/>
      <c r="H3" s="559"/>
    </row>
    <row r="4" spans="2:8" ht="41.25" customHeight="1" x14ac:dyDescent="0.25">
      <c r="B4" s="538" t="s">
        <v>877</v>
      </c>
      <c r="C4" s="541" t="s">
        <v>2098</v>
      </c>
      <c r="D4" s="541"/>
      <c r="E4" s="541"/>
      <c r="F4" s="541"/>
      <c r="G4" s="541"/>
      <c r="H4" s="542"/>
    </row>
    <row r="5" spans="2:8" s="86" customFormat="1" ht="31.5" customHeight="1" x14ac:dyDescent="0.25">
      <c r="B5" s="539"/>
      <c r="C5" s="560" t="s">
        <v>815</v>
      </c>
      <c r="D5" s="561"/>
      <c r="E5" s="140" t="s">
        <v>816</v>
      </c>
      <c r="F5" s="563" t="s">
        <v>817</v>
      </c>
      <c r="G5" s="564"/>
      <c r="H5" s="46" t="s">
        <v>2140</v>
      </c>
    </row>
    <row r="6" spans="2:8" x14ac:dyDescent="0.25">
      <c r="B6" s="539"/>
      <c r="C6" s="400" t="s">
        <v>823</v>
      </c>
      <c r="D6" s="401"/>
      <c r="E6" s="138"/>
      <c r="F6" s="395"/>
      <c r="G6" s="397"/>
      <c r="H6" s="139"/>
    </row>
    <row r="7" spans="2:8" x14ac:dyDescent="0.25">
      <c r="B7" s="539"/>
      <c r="C7" s="400" t="s">
        <v>821</v>
      </c>
      <c r="D7" s="401"/>
      <c r="E7" s="138"/>
      <c r="F7" s="395"/>
      <c r="G7" s="397"/>
      <c r="H7" s="139"/>
    </row>
    <row r="8" spans="2:8" x14ac:dyDescent="0.25">
      <c r="B8" s="539"/>
      <c r="C8" s="400" t="s">
        <v>822</v>
      </c>
      <c r="D8" s="401"/>
      <c r="E8" s="138"/>
      <c r="F8" s="395"/>
      <c r="G8" s="397"/>
      <c r="H8" s="139"/>
    </row>
    <row r="9" spans="2:8" x14ac:dyDescent="0.25">
      <c r="B9" s="539"/>
      <c r="C9" s="400" t="s">
        <v>824</v>
      </c>
      <c r="D9" s="401"/>
      <c r="E9" s="138"/>
      <c r="F9" s="395"/>
      <c r="G9" s="397"/>
      <c r="H9" s="139"/>
    </row>
    <row r="10" spans="2:8" x14ac:dyDescent="0.25">
      <c r="B10" s="539"/>
      <c r="C10" s="400" t="s">
        <v>829</v>
      </c>
      <c r="D10" s="401"/>
      <c r="E10" s="138"/>
      <c r="F10" s="395"/>
      <c r="G10" s="397"/>
      <c r="H10" s="139"/>
    </row>
    <row r="11" spans="2:8" x14ac:dyDescent="0.25">
      <c r="B11" s="539"/>
      <c r="C11" s="400" t="s">
        <v>827</v>
      </c>
      <c r="D11" s="401"/>
      <c r="E11" s="138"/>
      <c r="F11" s="395"/>
      <c r="G11" s="397"/>
      <c r="H11" s="139"/>
    </row>
    <row r="12" spans="2:8" x14ac:dyDescent="0.25">
      <c r="B12" s="539"/>
      <c r="C12" s="400" t="s">
        <v>828</v>
      </c>
      <c r="D12" s="401"/>
      <c r="E12" s="138"/>
      <c r="F12" s="395"/>
      <c r="G12" s="397"/>
      <c r="H12" s="139"/>
    </row>
    <row r="13" spans="2:8" x14ac:dyDescent="0.25">
      <c r="B13" s="539"/>
      <c r="C13" s="400" t="s">
        <v>830</v>
      </c>
      <c r="D13" s="401"/>
      <c r="E13" s="138"/>
      <c r="F13" s="395"/>
      <c r="G13" s="397"/>
      <c r="H13" s="139"/>
    </row>
    <row r="14" spans="2:8" x14ac:dyDescent="0.25">
      <c r="B14" s="539"/>
      <c r="C14" s="400" t="s">
        <v>831</v>
      </c>
      <c r="D14" s="401"/>
      <c r="E14" s="138"/>
      <c r="F14" s="395"/>
      <c r="G14" s="397"/>
      <c r="H14" s="139"/>
    </row>
    <row r="15" spans="2:8" x14ac:dyDescent="0.25">
      <c r="B15" s="539"/>
      <c r="C15" s="400" t="s">
        <v>826</v>
      </c>
      <c r="D15" s="401"/>
      <c r="E15" s="138"/>
      <c r="F15" s="395"/>
      <c r="G15" s="397"/>
      <c r="H15" s="139"/>
    </row>
    <row r="16" spans="2:8" x14ac:dyDescent="0.25">
      <c r="B16" s="539"/>
      <c r="C16" s="400" t="s">
        <v>825</v>
      </c>
      <c r="D16" s="401"/>
      <c r="E16" s="138"/>
      <c r="F16" s="395"/>
      <c r="G16" s="397"/>
      <c r="H16" s="139"/>
    </row>
    <row r="17" spans="2:8" x14ac:dyDescent="0.25">
      <c r="B17" s="539"/>
      <c r="C17" s="62" t="s">
        <v>832</v>
      </c>
      <c r="D17" s="138" t="s">
        <v>833</v>
      </c>
      <c r="E17" s="138"/>
      <c r="F17" s="395"/>
      <c r="G17" s="397"/>
      <c r="H17" s="139"/>
    </row>
    <row r="18" spans="2:8" x14ac:dyDescent="0.25">
      <c r="B18" s="539"/>
      <c r="C18" s="62" t="s">
        <v>832</v>
      </c>
      <c r="D18" s="138" t="s">
        <v>833</v>
      </c>
      <c r="E18" s="138"/>
      <c r="F18" s="395"/>
      <c r="G18" s="397"/>
      <c r="H18" s="139"/>
    </row>
    <row r="19" spans="2:8" x14ac:dyDescent="0.25">
      <c r="B19" s="539"/>
      <c r="C19" s="62" t="s">
        <v>832</v>
      </c>
      <c r="D19" s="138" t="s">
        <v>833</v>
      </c>
      <c r="E19" s="138"/>
      <c r="F19" s="395"/>
      <c r="G19" s="397"/>
      <c r="H19" s="139"/>
    </row>
    <row r="20" spans="2:8" x14ac:dyDescent="0.25">
      <c r="B20" s="539"/>
      <c r="C20" s="62" t="s">
        <v>832</v>
      </c>
      <c r="D20" s="138" t="s">
        <v>833</v>
      </c>
      <c r="E20" s="138"/>
      <c r="F20" s="395"/>
      <c r="G20" s="397"/>
      <c r="H20" s="139"/>
    </row>
    <row r="21" spans="2:8" x14ac:dyDescent="0.25">
      <c r="B21" s="539"/>
      <c r="C21" s="62" t="s">
        <v>832</v>
      </c>
      <c r="D21" s="138" t="s">
        <v>833</v>
      </c>
      <c r="E21" s="138"/>
      <c r="F21" s="395"/>
      <c r="G21" s="397"/>
      <c r="H21" s="139"/>
    </row>
    <row r="22" spans="2:8" x14ac:dyDescent="0.25">
      <c r="B22" s="539"/>
      <c r="C22" s="62" t="s">
        <v>832</v>
      </c>
      <c r="D22" s="138" t="s">
        <v>833</v>
      </c>
      <c r="E22" s="138"/>
      <c r="F22" s="395"/>
      <c r="G22" s="397"/>
      <c r="H22" s="139"/>
    </row>
    <row r="23" spans="2:8" x14ac:dyDescent="0.25">
      <c r="B23" s="539"/>
      <c r="C23" s="62" t="s">
        <v>832</v>
      </c>
      <c r="D23" s="138" t="s">
        <v>833</v>
      </c>
      <c r="E23" s="138"/>
      <c r="F23" s="395"/>
      <c r="G23" s="397"/>
      <c r="H23" s="139"/>
    </row>
    <row r="24" spans="2:8" x14ac:dyDescent="0.25">
      <c r="B24" s="539"/>
      <c r="C24" s="62" t="s">
        <v>832</v>
      </c>
      <c r="D24" s="138" t="s">
        <v>833</v>
      </c>
      <c r="E24" s="138"/>
      <c r="F24" s="395"/>
      <c r="G24" s="397"/>
      <c r="H24" s="139"/>
    </row>
    <row r="25" spans="2:8" x14ac:dyDescent="0.25">
      <c r="B25" s="539"/>
      <c r="C25" s="62" t="s">
        <v>832</v>
      </c>
      <c r="D25" s="138" t="s">
        <v>833</v>
      </c>
      <c r="E25" s="138"/>
      <c r="F25" s="395"/>
      <c r="G25" s="397"/>
      <c r="H25" s="139"/>
    </row>
    <row r="26" spans="2:8" x14ac:dyDescent="0.25">
      <c r="B26" s="539"/>
      <c r="C26" s="62" t="s">
        <v>832</v>
      </c>
      <c r="D26" s="138" t="s">
        <v>833</v>
      </c>
      <c r="E26" s="138"/>
      <c r="F26" s="395"/>
      <c r="G26" s="397"/>
      <c r="H26" s="139"/>
    </row>
    <row r="27" spans="2:8" x14ac:dyDescent="0.25">
      <c r="B27" s="539"/>
      <c r="C27" s="62" t="s">
        <v>834</v>
      </c>
      <c r="D27" s="138" t="s">
        <v>835</v>
      </c>
      <c r="E27" s="138"/>
      <c r="F27" s="395"/>
      <c r="G27" s="397"/>
      <c r="H27" s="139"/>
    </row>
    <row r="28" spans="2:8" x14ac:dyDescent="0.25">
      <c r="B28" s="539"/>
      <c r="C28" s="62" t="s">
        <v>834</v>
      </c>
      <c r="D28" s="138" t="s">
        <v>835</v>
      </c>
      <c r="E28" s="138"/>
      <c r="F28" s="395"/>
      <c r="G28" s="397"/>
      <c r="H28" s="139"/>
    </row>
    <row r="29" spans="2:8" ht="13.5" thickBot="1" x14ac:dyDescent="0.3">
      <c r="B29" s="562"/>
      <c r="C29" s="64" t="s">
        <v>834</v>
      </c>
      <c r="D29" s="144" t="s">
        <v>835</v>
      </c>
      <c r="E29" s="144"/>
      <c r="F29" s="565"/>
      <c r="G29" s="566"/>
      <c r="H29" s="145"/>
    </row>
    <row r="30" spans="2:8" ht="30" customHeight="1" x14ac:dyDescent="0.25">
      <c r="B30" s="468" t="s">
        <v>879</v>
      </c>
      <c r="C30" s="479" t="s">
        <v>2141</v>
      </c>
      <c r="D30" s="567"/>
      <c r="E30" s="568"/>
      <c r="F30" s="151"/>
      <c r="G30" s="152"/>
      <c r="H30" s="146"/>
    </row>
    <row r="31" spans="2:8" ht="30.75" customHeight="1" x14ac:dyDescent="0.25">
      <c r="B31" s="469"/>
      <c r="C31" s="142" t="s">
        <v>982</v>
      </c>
      <c r="D31" s="569"/>
      <c r="E31" s="570"/>
      <c r="F31" s="570"/>
      <c r="G31" s="570"/>
      <c r="H31" s="571"/>
    </row>
    <row r="32" spans="2:8" ht="30.75" customHeight="1" x14ac:dyDescent="0.25">
      <c r="B32" s="469"/>
      <c r="C32" s="575" t="s">
        <v>2099</v>
      </c>
      <c r="D32" s="576"/>
      <c r="E32" s="576"/>
      <c r="F32" s="576"/>
      <c r="G32" s="576"/>
      <c r="H32" s="577"/>
    </row>
    <row r="33" spans="2:12" ht="45.75" customHeight="1" thickBot="1" x14ac:dyDescent="0.3">
      <c r="B33" s="579"/>
      <c r="C33" s="572"/>
      <c r="D33" s="573"/>
      <c r="E33" s="573"/>
      <c r="F33" s="573"/>
      <c r="G33" s="573"/>
      <c r="H33" s="574"/>
    </row>
    <row r="34" spans="2:12" ht="24" customHeight="1" x14ac:dyDescent="0.25">
      <c r="B34" s="468" t="s">
        <v>881</v>
      </c>
      <c r="C34" s="483" t="s">
        <v>2142</v>
      </c>
      <c r="D34" s="483"/>
      <c r="E34" s="484"/>
      <c r="F34" s="581"/>
      <c r="G34" s="582"/>
      <c r="H34" s="143"/>
    </row>
    <row r="35" spans="2:12" ht="24" customHeight="1" x14ac:dyDescent="0.25">
      <c r="B35" s="469"/>
      <c r="C35" s="580" t="s">
        <v>2143</v>
      </c>
      <c r="D35" s="580"/>
      <c r="E35" s="580"/>
      <c r="F35" s="395"/>
      <c r="G35" s="397"/>
      <c r="H35" s="143"/>
      <c r="L35" s="147"/>
    </row>
    <row r="36" spans="2:12" ht="24" customHeight="1" x14ac:dyDescent="0.25">
      <c r="B36" s="469"/>
      <c r="C36" s="400" t="s">
        <v>2144</v>
      </c>
      <c r="D36" s="400"/>
      <c r="E36" s="401"/>
      <c r="F36" s="395"/>
      <c r="G36" s="397"/>
      <c r="H36" s="154"/>
    </row>
    <row r="37" spans="2:12" ht="27.75" customHeight="1" x14ac:dyDescent="0.25">
      <c r="B37" s="469"/>
      <c r="C37" s="583" t="s">
        <v>1559</v>
      </c>
      <c r="D37" s="583"/>
      <c r="E37" s="583"/>
      <c r="F37" s="583"/>
      <c r="G37" s="583"/>
      <c r="H37" s="584"/>
    </row>
    <row r="38" spans="2:12" ht="45" customHeight="1" x14ac:dyDescent="0.25">
      <c r="B38" s="469"/>
      <c r="C38" s="585" t="s">
        <v>2146</v>
      </c>
      <c r="D38" s="586"/>
      <c r="E38" s="254"/>
      <c r="F38" s="587" t="s">
        <v>2335</v>
      </c>
      <c r="G38" s="585"/>
      <c r="H38" s="255"/>
    </row>
    <row r="39" spans="2:12" ht="45" customHeight="1" x14ac:dyDescent="0.25">
      <c r="B39" s="469"/>
      <c r="C39" s="471" t="s">
        <v>2147</v>
      </c>
      <c r="D39" s="588"/>
      <c r="E39" s="256"/>
      <c r="F39" s="589" t="s">
        <v>2336</v>
      </c>
      <c r="G39" s="590"/>
      <c r="H39" s="257"/>
    </row>
    <row r="40" spans="2:12" ht="45" customHeight="1" thickBot="1" x14ac:dyDescent="0.3">
      <c r="B40" s="470"/>
      <c r="C40" s="199" t="s">
        <v>2148</v>
      </c>
      <c r="D40" s="572"/>
      <c r="E40" s="573"/>
      <c r="F40" s="573"/>
      <c r="G40" s="573"/>
      <c r="H40" s="574"/>
    </row>
    <row r="41" spans="2:12" ht="50.25" customHeight="1" thickBot="1" x14ac:dyDescent="0.3">
      <c r="B41" s="155" t="s">
        <v>882</v>
      </c>
      <c r="C41" s="412" t="s">
        <v>2145</v>
      </c>
      <c r="D41" s="504"/>
      <c r="E41" s="504"/>
      <c r="F41" s="504"/>
      <c r="G41" s="504"/>
      <c r="H41" s="183"/>
    </row>
    <row r="42" spans="2:12" ht="30.75" customHeight="1" thickBot="1" x14ac:dyDescent="0.3">
      <c r="B42" s="431" t="s">
        <v>1036</v>
      </c>
      <c r="C42" s="578"/>
      <c r="D42" s="552"/>
      <c r="E42" s="553"/>
      <c r="F42" s="553"/>
      <c r="G42" s="553"/>
      <c r="H42" s="554"/>
    </row>
    <row r="43" spans="2:12" ht="16.5" customHeight="1" x14ac:dyDescent="0.2">
      <c r="B43" s="53"/>
      <c r="C43" s="54"/>
      <c r="D43" s="54"/>
      <c r="E43" s="54"/>
      <c r="F43" s="54"/>
      <c r="G43" s="54"/>
      <c r="H43" s="55"/>
    </row>
    <row r="44" spans="2:12" ht="15.75" customHeight="1" thickBot="1" x14ac:dyDescent="0.25">
      <c r="B44" s="512" t="s">
        <v>1035</v>
      </c>
      <c r="C44" s="513"/>
      <c r="D44" s="513"/>
      <c r="E44" s="513"/>
      <c r="F44" s="513"/>
      <c r="G44" s="513"/>
      <c r="H44" s="514"/>
    </row>
  </sheetData>
  <mergeCells count="62">
    <mergeCell ref="C38:D38"/>
    <mergeCell ref="F38:G38"/>
    <mergeCell ref="C39:D39"/>
    <mergeCell ref="F39:G39"/>
    <mergeCell ref="D40:H40"/>
    <mergeCell ref="C30:E30"/>
    <mergeCell ref="D31:H31"/>
    <mergeCell ref="C33:H33"/>
    <mergeCell ref="C32:H32"/>
    <mergeCell ref="B42:C42"/>
    <mergeCell ref="B30:B33"/>
    <mergeCell ref="C34:E34"/>
    <mergeCell ref="C35:E35"/>
    <mergeCell ref="C36:E36"/>
    <mergeCell ref="F35:G35"/>
    <mergeCell ref="F34:G34"/>
    <mergeCell ref="F36:G36"/>
    <mergeCell ref="C37:H37"/>
    <mergeCell ref="D42:H42"/>
    <mergeCell ref="C41:G41"/>
    <mergeCell ref="B34:B40"/>
    <mergeCell ref="F25:G25"/>
    <mergeCell ref="F26:G26"/>
    <mergeCell ref="F27:G27"/>
    <mergeCell ref="F28:G28"/>
    <mergeCell ref="F29:G29"/>
    <mergeCell ref="F20:G20"/>
    <mergeCell ref="F21:G21"/>
    <mergeCell ref="F22:G22"/>
    <mergeCell ref="F23:G23"/>
    <mergeCell ref="F24:G24"/>
    <mergeCell ref="F15:G15"/>
    <mergeCell ref="F16:G16"/>
    <mergeCell ref="F17:G17"/>
    <mergeCell ref="F18:G18"/>
    <mergeCell ref="F19:G19"/>
    <mergeCell ref="F10:G10"/>
    <mergeCell ref="F11:G11"/>
    <mergeCell ref="F12:G12"/>
    <mergeCell ref="F13:G13"/>
    <mergeCell ref="F14:G14"/>
    <mergeCell ref="F5:G5"/>
    <mergeCell ref="F6:G6"/>
    <mergeCell ref="F7:G7"/>
    <mergeCell ref="F8:G8"/>
    <mergeCell ref="F9:G9"/>
    <mergeCell ref="B44:H44"/>
    <mergeCell ref="B3:H3"/>
    <mergeCell ref="C6:D6"/>
    <mergeCell ref="C7:D7"/>
    <mergeCell ref="C8:D8"/>
    <mergeCell ref="C9:D9"/>
    <mergeCell ref="C10:D10"/>
    <mergeCell ref="C11:D11"/>
    <mergeCell ref="C12:D12"/>
    <mergeCell ref="C13:D13"/>
    <mergeCell ref="C14:D14"/>
    <mergeCell ref="C15:D15"/>
    <mergeCell ref="C16:D16"/>
    <mergeCell ref="C4:H4"/>
    <mergeCell ref="C5:D5"/>
    <mergeCell ref="B4:B29"/>
  </mergeCells>
  <dataValidations disablePrompts="1" count="5">
    <dataValidation type="list" allowBlank="1" showInputMessage="1" showErrorMessage="1" sqref="E6:E29">
      <formula1>DirectIndirect</formula1>
    </dataValidation>
    <dataValidation type="list" allowBlank="1" showInputMessage="1" showErrorMessage="1" sqref="F34:G35">
      <formula1>ExportControl</formula1>
    </dataValidation>
    <dataValidation type="list" allowBlank="1" showInputMessage="1" showErrorMessage="1" sqref="F36:G36 H41 F30">
      <formula1>YesNo</formula1>
    </dataValidation>
    <dataValidation type="list" allowBlank="1" showInputMessage="1" showErrorMessage="1" sqref="H6:H29">
      <formula1>PSCSort</formula1>
    </dataValidation>
    <dataValidation type="list" allowBlank="1" showInputMessage="1" showErrorMessage="1" sqref="D17:D26">
      <formula1>AllAgencies</formula1>
    </dataValidation>
  </dataValidations>
  <pageMargins left="0.7" right="0.7" top="0.75" bottom="0.75" header="0.3" footer="0.3"/>
  <pageSetup scale="53" orientation="landscape" r:id="rId1"/>
  <headerFooter>
    <oddFooter>Page &amp;P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182"/>
  <sheetViews>
    <sheetView showGridLines="0" showRowColHeaders="0" view="pageBreakPreview" zoomScale="60" zoomScaleNormal="85" workbookViewId="0">
      <pane xSplit="4" ySplit="10" topLeftCell="E11" activePane="bottomRight" state="frozen"/>
      <selection pane="topRight"/>
      <selection pane="bottomLeft"/>
      <selection pane="bottomRight"/>
    </sheetView>
  </sheetViews>
  <sheetFormatPr defaultRowHeight="12.75" x14ac:dyDescent="0.25"/>
  <cols>
    <col min="1" max="1" width="9.140625" style="39"/>
    <col min="2" max="2" width="5.42578125" style="39" customWidth="1"/>
    <col min="3" max="3" width="27.140625" style="39" customWidth="1"/>
    <col min="4" max="4" width="41.28515625" style="39" customWidth="1"/>
    <col min="5" max="5" width="22.7109375" style="39" customWidth="1"/>
    <col min="6" max="10" width="20.85546875" style="39" customWidth="1"/>
    <col min="11" max="11" width="36.85546875" style="39" customWidth="1"/>
    <col min="12" max="16384" width="9.140625" style="39"/>
  </cols>
  <sheetData>
    <row r="1" spans="2:11" ht="13.5" thickBot="1" x14ac:dyDescent="0.3"/>
    <row r="2" spans="2:11" ht="13.5" thickBot="1" x14ac:dyDescent="0.3">
      <c r="B2" s="40"/>
      <c r="C2" s="41"/>
      <c r="D2" s="41"/>
      <c r="E2" s="41"/>
      <c r="F2" s="41"/>
      <c r="G2" s="41"/>
      <c r="H2" s="41"/>
      <c r="I2" s="41"/>
      <c r="J2" s="41"/>
      <c r="K2" s="42"/>
    </row>
    <row r="3" spans="2:11" x14ac:dyDescent="0.25">
      <c r="B3" s="534" t="s">
        <v>1465</v>
      </c>
      <c r="C3" s="535"/>
      <c r="D3" s="535"/>
      <c r="E3" s="535"/>
      <c r="F3" s="535"/>
      <c r="G3" s="535"/>
      <c r="H3" s="535"/>
      <c r="I3" s="535"/>
      <c r="J3" s="535"/>
      <c r="K3" s="558"/>
    </row>
    <row r="4" spans="2:11" ht="30.75" customHeight="1" x14ac:dyDescent="0.25">
      <c r="B4" s="81" t="s">
        <v>877</v>
      </c>
      <c r="C4" s="482" t="s">
        <v>2100</v>
      </c>
      <c r="D4" s="483"/>
      <c r="E4" s="483"/>
      <c r="F4" s="483"/>
      <c r="G4" s="483"/>
      <c r="H4" s="484"/>
      <c r="I4" s="61"/>
      <c r="J4" s="340"/>
      <c r="K4" s="339"/>
    </row>
    <row r="5" spans="2:11" ht="99" customHeight="1" x14ac:dyDescent="0.25">
      <c r="B5" s="433" t="s">
        <v>879</v>
      </c>
      <c r="C5" s="598" t="s">
        <v>2338</v>
      </c>
      <c r="D5" s="599"/>
      <c r="E5" s="599"/>
      <c r="F5" s="599"/>
      <c r="G5" s="599"/>
      <c r="H5" s="599"/>
      <c r="I5" s="599"/>
      <c r="J5" s="599"/>
      <c r="K5" s="600"/>
    </row>
    <row r="6" spans="2:11" ht="30" customHeight="1" x14ac:dyDescent="0.25">
      <c r="B6" s="469"/>
      <c r="C6" s="315" t="s">
        <v>2340</v>
      </c>
      <c r="D6" s="333"/>
      <c r="E6" s="335" t="s">
        <v>819</v>
      </c>
      <c r="F6" s="335" t="s">
        <v>863</v>
      </c>
      <c r="G6" s="336" t="s">
        <v>820</v>
      </c>
      <c r="H6" s="336" t="s">
        <v>2230</v>
      </c>
      <c r="I6" s="336" t="s">
        <v>2339</v>
      </c>
      <c r="J6" s="335" t="s">
        <v>181</v>
      </c>
      <c r="K6" s="334"/>
    </row>
    <row r="7" spans="2:11" ht="30" customHeight="1" x14ac:dyDescent="0.25">
      <c r="B7" s="469"/>
      <c r="C7" s="399" t="s">
        <v>1070</v>
      </c>
      <c r="D7" s="400"/>
      <c r="E7" s="400"/>
      <c r="F7" s="401"/>
      <c r="G7" s="395"/>
      <c r="H7" s="396"/>
      <c r="I7" s="397"/>
      <c r="J7" s="337"/>
      <c r="K7" s="338"/>
    </row>
    <row r="8" spans="2:11" ht="30" customHeight="1" x14ac:dyDescent="0.25">
      <c r="B8" s="469"/>
      <c r="C8" s="594" t="s">
        <v>1469</v>
      </c>
      <c r="D8" s="560"/>
      <c r="E8" s="560"/>
      <c r="F8" s="560"/>
      <c r="G8" s="596"/>
      <c r="H8" s="596"/>
      <c r="I8" s="596"/>
      <c r="J8" s="596"/>
      <c r="K8" s="597"/>
    </row>
    <row r="9" spans="2:11" ht="12.75" customHeight="1" x14ac:dyDescent="0.25">
      <c r="B9" s="469"/>
      <c r="C9" s="561" t="s">
        <v>2300</v>
      </c>
      <c r="D9" s="455" t="s">
        <v>839</v>
      </c>
      <c r="E9" s="594" t="s">
        <v>840</v>
      </c>
      <c r="F9" s="594" t="s">
        <v>2024</v>
      </c>
      <c r="G9" s="560"/>
      <c r="H9" s="560"/>
      <c r="I9" s="560"/>
      <c r="J9" s="560"/>
      <c r="K9" s="591" t="s">
        <v>2341</v>
      </c>
    </row>
    <row r="10" spans="2:11" x14ac:dyDescent="0.25">
      <c r="B10" s="601"/>
      <c r="C10" s="561"/>
      <c r="D10" s="455"/>
      <c r="E10" s="595"/>
      <c r="F10" s="33">
        <v>1</v>
      </c>
      <c r="G10" s="45">
        <v>2</v>
      </c>
      <c r="H10" s="45">
        <v>3</v>
      </c>
      <c r="I10" s="45">
        <v>4</v>
      </c>
      <c r="J10" s="301">
        <v>5</v>
      </c>
      <c r="K10" s="537"/>
    </row>
    <row r="11" spans="2:11" x14ac:dyDescent="0.25">
      <c r="B11" s="81">
        <v>1</v>
      </c>
      <c r="C11" s="82" t="s">
        <v>818</v>
      </c>
      <c r="D11" s="83" t="s">
        <v>1470</v>
      </c>
      <c r="E11" s="291"/>
      <c r="F11" s="224"/>
      <c r="G11" s="66"/>
      <c r="H11" s="66"/>
      <c r="I11" s="66"/>
      <c r="J11" s="298"/>
      <c r="K11" s="324"/>
    </row>
    <row r="12" spans="2:11" x14ac:dyDescent="0.25">
      <c r="B12" s="280">
        <v>2</v>
      </c>
      <c r="C12" s="279" t="s">
        <v>818</v>
      </c>
      <c r="D12" s="83" t="s">
        <v>2213</v>
      </c>
      <c r="E12" s="291"/>
      <c r="F12" s="288"/>
      <c r="G12" s="277"/>
      <c r="H12" s="277"/>
      <c r="I12" s="277"/>
      <c r="J12" s="298"/>
      <c r="K12" s="324"/>
    </row>
    <row r="13" spans="2:11" x14ac:dyDescent="0.25">
      <c r="B13" s="280">
        <v>3</v>
      </c>
      <c r="C13" s="279" t="s">
        <v>818</v>
      </c>
      <c r="D13" s="83" t="s">
        <v>2214</v>
      </c>
      <c r="E13" s="291"/>
      <c r="F13" s="288"/>
      <c r="G13" s="277"/>
      <c r="H13" s="277"/>
      <c r="I13" s="277"/>
      <c r="J13" s="298"/>
      <c r="K13" s="324"/>
    </row>
    <row r="14" spans="2:11" x14ac:dyDescent="0.25">
      <c r="B14" s="280">
        <v>4</v>
      </c>
      <c r="C14" s="279" t="s">
        <v>818</v>
      </c>
      <c r="D14" s="83" t="s">
        <v>2215</v>
      </c>
      <c r="E14" s="291"/>
      <c r="F14" s="288"/>
      <c r="G14" s="277"/>
      <c r="H14" s="277"/>
      <c r="I14" s="277"/>
      <c r="J14" s="298"/>
      <c r="K14" s="324"/>
    </row>
    <row r="15" spans="2:11" x14ac:dyDescent="0.25">
      <c r="B15" s="280">
        <v>5</v>
      </c>
      <c r="C15" s="279" t="s">
        <v>818</v>
      </c>
      <c r="D15" s="83" t="s">
        <v>2216</v>
      </c>
      <c r="E15" s="291" t="s">
        <v>873</v>
      </c>
      <c r="F15" s="288"/>
      <c r="G15" s="277"/>
      <c r="H15" s="277"/>
      <c r="I15" s="277"/>
      <c r="J15" s="298"/>
      <c r="K15" s="324"/>
    </row>
    <row r="16" spans="2:11" x14ac:dyDescent="0.25">
      <c r="B16" s="280">
        <v>6</v>
      </c>
      <c r="C16" s="82" t="s">
        <v>818</v>
      </c>
      <c r="D16" s="83" t="s">
        <v>1471</v>
      </c>
      <c r="E16" s="291"/>
      <c r="F16" s="224"/>
      <c r="G16" s="66"/>
      <c r="H16" s="66"/>
      <c r="I16" s="66"/>
      <c r="J16" s="298"/>
      <c r="K16" s="324"/>
    </row>
    <row r="17" spans="2:11" x14ac:dyDescent="0.25">
      <c r="B17" s="280">
        <v>7</v>
      </c>
      <c r="C17" s="82" t="s">
        <v>818</v>
      </c>
      <c r="D17" s="83" t="s">
        <v>1472</v>
      </c>
      <c r="E17" s="291"/>
      <c r="F17" s="224"/>
      <c r="G17" s="66"/>
      <c r="H17" s="66"/>
      <c r="I17" s="66"/>
      <c r="J17" s="298"/>
      <c r="K17" s="324"/>
    </row>
    <row r="18" spans="2:11" x14ac:dyDescent="0.25">
      <c r="B18" s="280">
        <v>8</v>
      </c>
      <c r="C18" s="279" t="s">
        <v>818</v>
      </c>
      <c r="D18" s="83" t="s">
        <v>2217</v>
      </c>
      <c r="E18" s="291"/>
      <c r="F18" s="288"/>
      <c r="G18" s="277"/>
      <c r="H18" s="277"/>
      <c r="I18" s="277"/>
      <c r="J18" s="298"/>
      <c r="K18" s="324"/>
    </row>
    <row r="19" spans="2:11" x14ac:dyDescent="0.25">
      <c r="B19" s="280">
        <v>9</v>
      </c>
      <c r="C19" s="82" t="s">
        <v>818</v>
      </c>
      <c r="D19" s="83" t="s">
        <v>1473</v>
      </c>
      <c r="E19" s="291"/>
      <c r="F19" s="224"/>
      <c r="G19" s="66"/>
      <c r="H19" s="66"/>
      <c r="I19" s="66"/>
      <c r="J19" s="298"/>
      <c r="K19" s="324"/>
    </row>
    <row r="20" spans="2:11" x14ac:dyDescent="0.25">
      <c r="B20" s="280">
        <v>10</v>
      </c>
      <c r="C20" s="82" t="s">
        <v>818</v>
      </c>
      <c r="D20" s="83" t="s">
        <v>1486</v>
      </c>
      <c r="E20" s="291"/>
      <c r="F20" s="224"/>
      <c r="G20" s="66"/>
      <c r="H20" s="66"/>
      <c r="I20" s="66"/>
      <c r="J20" s="298"/>
      <c r="K20" s="324"/>
    </row>
    <row r="21" spans="2:11" x14ac:dyDescent="0.25">
      <c r="B21" s="280">
        <v>11</v>
      </c>
      <c r="C21" s="82" t="s">
        <v>818</v>
      </c>
      <c r="D21" s="83" t="s">
        <v>841</v>
      </c>
      <c r="E21" s="291"/>
      <c r="F21" s="224"/>
      <c r="G21" s="66"/>
      <c r="H21" s="66"/>
      <c r="I21" s="66"/>
      <c r="J21" s="298"/>
      <c r="K21" s="324"/>
    </row>
    <row r="22" spans="2:11" x14ac:dyDescent="0.25">
      <c r="B22" s="280">
        <v>12</v>
      </c>
      <c r="C22" s="82" t="s">
        <v>818</v>
      </c>
      <c r="D22" s="83" t="s">
        <v>842</v>
      </c>
      <c r="E22" s="291" t="s">
        <v>82</v>
      </c>
      <c r="F22" s="224"/>
      <c r="G22" s="66"/>
      <c r="H22" s="66"/>
      <c r="I22" s="66"/>
      <c r="J22" s="298"/>
      <c r="K22" s="324"/>
    </row>
    <row r="23" spans="2:11" x14ac:dyDescent="0.25">
      <c r="B23" s="280">
        <v>13</v>
      </c>
      <c r="C23" s="82" t="s">
        <v>818</v>
      </c>
      <c r="D23" s="83" t="s">
        <v>1474</v>
      </c>
      <c r="E23" s="291"/>
      <c r="F23" s="224"/>
      <c r="G23" s="66"/>
      <c r="H23" s="66"/>
      <c r="I23" s="66"/>
      <c r="J23" s="298"/>
      <c r="K23" s="324"/>
    </row>
    <row r="24" spans="2:11" x14ac:dyDescent="0.25">
      <c r="B24" s="280">
        <v>14</v>
      </c>
      <c r="C24" s="82" t="s">
        <v>818</v>
      </c>
      <c r="D24" s="83" t="s">
        <v>1475</v>
      </c>
      <c r="E24" s="291"/>
      <c r="F24" s="224"/>
      <c r="G24" s="66"/>
      <c r="H24" s="66"/>
      <c r="I24" s="66"/>
      <c r="J24" s="298"/>
      <c r="K24" s="324"/>
    </row>
    <row r="25" spans="2:11" x14ac:dyDescent="0.25">
      <c r="B25" s="280">
        <v>15</v>
      </c>
      <c r="C25" s="279" t="s">
        <v>818</v>
      </c>
      <c r="D25" s="83" t="s">
        <v>2218</v>
      </c>
      <c r="E25" s="291"/>
      <c r="F25" s="288"/>
      <c r="G25" s="277"/>
      <c r="H25" s="277"/>
      <c r="I25" s="277"/>
      <c r="J25" s="298"/>
      <c r="K25" s="324"/>
    </row>
    <row r="26" spans="2:11" x14ac:dyDescent="0.25">
      <c r="B26" s="280">
        <v>16</v>
      </c>
      <c r="C26" s="279" t="s">
        <v>818</v>
      </c>
      <c r="D26" s="83" t="s">
        <v>2219</v>
      </c>
      <c r="E26" s="291"/>
      <c r="F26" s="288"/>
      <c r="G26" s="277"/>
      <c r="H26" s="277"/>
      <c r="I26" s="277"/>
      <c r="J26" s="298"/>
      <c r="K26" s="324"/>
    </row>
    <row r="27" spans="2:11" x14ac:dyDescent="0.25">
      <c r="B27" s="280">
        <v>17</v>
      </c>
      <c r="C27" s="279" t="s">
        <v>818</v>
      </c>
      <c r="D27" s="83" t="s">
        <v>2220</v>
      </c>
      <c r="E27" s="291"/>
      <c r="F27" s="288"/>
      <c r="G27" s="277"/>
      <c r="H27" s="277"/>
      <c r="I27" s="277"/>
      <c r="J27" s="298"/>
      <c r="K27" s="324"/>
    </row>
    <row r="28" spans="2:11" x14ac:dyDescent="0.25">
      <c r="B28" s="280">
        <v>18</v>
      </c>
      <c r="C28" s="279" t="s">
        <v>818</v>
      </c>
      <c r="D28" s="83" t="s">
        <v>2221</v>
      </c>
      <c r="E28" s="291"/>
      <c r="F28" s="288"/>
      <c r="G28" s="277"/>
      <c r="H28" s="277"/>
      <c r="I28" s="277"/>
      <c r="J28" s="298"/>
      <c r="K28" s="324"/>
    </row>
    <row r="29" spans="2:11" x14ac:dyDescent="0.25">
      <c r="B29" s="280">
        <v>19</v>
      </c>
      <c r="C29" s="82" t="s">
        <v>818</v>
      </c>
      <c r="D29" s="83" t="s">
        <v>1536</v>
      </c>
      <c r="E29" s="291"/>
      <c r="F29" s="224"/>
      <c r="G29" s="66"/>
      <c r="H29" s="66"/>
      <c r="I29" s="66"/>
      <c r="J29" s="298"/>
      <c r="K29" s="324"/>
    </row>
    <row r="30" spans="2:11" x14ac:dyDescent="0.25">
      <c r="B30" s="280">
        <v>20</v>
      </c>
      <c r="C30" s="279" t="s">
        <v>818</v>
      </c>
      <c r="D30" s="83" t="s">
        <v>2222</v>
      </c>
      <c r="E30" s="291"/>
      <c r="F30" s="288"/>
      <c r="G30" s="277"/>
      <c r="H30" s="277"/>
      <c r="I30" s="277"/>
      <c r="J30" s="298"/>
      <c r="K30" s="324"/>
    </row>
    <row r="31" spans="2:11" x14ac:dyDescent="0.25">
      <c r="B31" s="280">
        <v>21</v>
      </c>
      <c r="C31" s="82" t="s">
        <v>818</v>
      </c>
      <c r="D31" s="83" t="s">
        <v>843</v>
      </c>
      <c r="E31" s="291"/>
      <c r="F31" s="224"/>
      <c r="G31" s="66"/>
      <c r="H31" s="66"/>
      <c r="I31" s="66"/>
      <c r="J31" s="298"/>
      <c r="K31" s="324"/>
    </row>
    <row r="32" spans="2:11" x14ac:dyDescent="0.25">
      <c r="B32" s="280">
        <v>22</v>
      </c>
      <c r="C32" s="82" t="s">
        <v>818</v>
      </c>
      <c r="D32" s="83" t="s">
        <v>844</v>
      </c>
      <c r="E32" s="291"/>
      <c r="F32" s="224"/>
      <c r="G32" s="66"/>
      <c r="H32" s="66"/>
      <c r="I32" s="66"/>
      <c r="J32" s="298"/>
      <c r="K32" s="324"/>
    </row>
    <row r="33" spans="2:11" x14ac:dyDescent="0.25">
      <c r="B33" s="280">
        <v>23</v>
      </c>
      <c r="C33" s="82" t="s">
        <v>818</v>
      </c>
      <c r="D33" s="83" t="s">
        <v>845</v>
      </c>
      <c r="E33" s="291"/>
      <c r="F33" s="224"/>
      <c r="G33" s="66"/>
      <c r="H33" s="66"/>
      <c r="I33" s="66"/>
      <c r="J33" s="298"/>
      <c r="K33" s="324"/>
    </row>
    <row r="34" spans="2:11" x14ac:dyDescent="0.25">
      <c r="B34" s="280">
        <v>24</v>
      </c>
      <c r="C34" s="82" t="s">
        <v>818</v>
      </c>
      <c r="D34" s="83" t="s">
        <v>1476</v>
      </c>
      <c r="E34" s="291"/>
      <c r="F34" s="224"/>
      <c r="G34" s="66"/>
      <c r="H34" s="66"/>
      <c r="I34" s="66"/>
      <c r="J34" s="298"/>
      <c r="K34" s="324"/>
    </row>
    <row r="35" spans="2:11" x14ac:dyDescent="0.25">
      <c r="B35" s="280">
        <v>25</v>
      </c>
      <c r="C35" s="82" t="s">
        <v>818</v>
      </c>
      <c r="D35" s="83" t="s">
        <v>846</v>
      </c>
      <c r="E35" s="291"/>
      <c r="F35" s="224"/>
      <c r="G35" s="66"/>
      <c r="H35" s="66"/>
      <c r="I35" s="66"/>
      <c r="J35" s="298"/>
      <c r="K35" s="324"/>
    </row>
    <row r="36" spans="2:11" x14ac:dyDescent="0.25">
      <c r="B36" s="280">
        <v>26</v>
      </c>
      <c r="C36" s="279" t="s">
        <v>818</v>
      </c>
      <c r="D36" s="83" t="s">
        <v>2223</v>
      </c>
      <c r="E36" s="298"/>
      <c r="F36" s="291"/>
      <c r="G36" s="277"/>
      <c r="H36" s="277"/>
      <c r="I36" s="277"/>
      <c r="J36" s="298"/>
      <c r="K36" s="324"/>
    </row>
    <row r="37" spans="2:11" x14ac:dyDescent="0.25">
      <c r="B37" s="280">
        <v>27</v>
      </c>
      <c r="C37" s="279" t="s">
        <v>818</v>
      </c>
      <c r="D37" s="83" t="s">
        <v>2224</v>
      </c>
      <c r="E37" s="287" t="s">
        <v>873</v>
      </c>
      <c r="F37" s="291"/>
      <c r="G37" s="277"/>
      <c r="H37" s="277"/>
      <c r="I37" s="277"/>
      <c r="J37" s="298"/>
      <c r="K37" s="324"/>
    </row>
    <row r="38" spans="2:11" x14ac:dyDescent="0.25">
      <c r="B38" s="280">
        <v>28</v>
      </c>
      <c r="C38" s="279" t="s">
        <v>818</v>
      </c>
      <c r="D38" s="83" t="s">
        <v>2225</v>
      </c>
      <c r="E38" s="287"/>
      <c r="F38" s="291"/>
      <c r="G38" s="277"/>
      <c r="H38" s="277"/>
      <c r="I38" s="277"/>
      <c r="J38" s="298"/>
      <c r="K38" s="324"/>
    </row>
    <row r="39" spans="2:11" x14ac:dyDescent="0.25">
      <c r="B39" s="280">
        <v>29</v>
      </c>
      <c r="C39" s="82" t="s">
        <v>818</v>
      </c>
      <c r="D39" s="83" t="s">
        <v>1492</v>
      </c>
      <c r="E39" s="223"/>
      <c r="F39" s="291"/>
      <c r="G39" s="66"/>
      <c r="H39" s="66"/>
      <c r="I39" s="66"/>
      <c r="J39" s="298"/>
      <c r="K39" s="324"/>
    </row>
    <row r="40" spans="2:11" x14ac:dyDescent="0.25">
      <c r="B40" s="280">
        <v>30</v>
      </c>
      <c r="C40" s="82" t="s">
        <v>818</v>
      </c>
      <c r="D40" s="83" t="s">
        <v>1477</v>
      </c>
      <c r="E40" s="223"/>
      <c r="F40" s="291"/>
      <c r="G40" s="66"/>
      <c r="H40" s="66"/>
      <c r="I40" s="66"/>
      <c r="J40" s="298"/>
      <c r="K40" s="324"/>
    </row>
    <row r="41" spans="2:11" x14ac:dyDescent="0.25">
      <c r="B41" s="280">
        <v>31</v>
      </c>
      <c r="C41" s="82" t="s">
        <v>818</v>
      </c>
      <c r="D41" s="83" t="s">
        <v>847</v>
      </c>
      <c r="E41" s="223"/>
      <c r="F41" s="291"/>
      <c r="G41" s="66"/>
      <c r="H41" s="66"/>
      <c r="I41" s="66"/>
      <c r="J41" s="298"/>
      <c r="K41" s="324"/>
    </row>
    <row r="42" spans="2:11" x14ac:dyDescent="0.25">
      <c r="B42" s="280">
        <v>32</v>
      </c>
      <c r="C42" s="82" t="s">
        <v>818</v>
      </c>
      <c r="D42" s="83" t="s">
        <v>848</v>
      </c>
      <c r="E42" s="223"/>
      <c r="F42" s="291"/>
      <c r="G42" s="66"/>
      <c r="H42" s="66"/>
      <c r="I42" s="66"/>
      <c r="J42" s="298"/>
      <c r="K42" s="324"/>
    </row>
    <row r="43" spans="2:11" x14ac:dyDescent="0.25">
      <c r="B43" s="280">
        <v>33</v>
      </c>
      <c r="C43" s="82" t="s">
        <v>818</v>
      </c>
      <c r="D43" s="83" t="s">
        <v>1478</v>
      </c>
      <c r="E43" s="223"/>
      <c r="F43" s="291"/>
      <c r="G43" s="66"/>
      <c r="H43" s="66"/>
      <c r="I43" s="66"/>
      <c r="J43" s="298"/>
      <c r="K43" s="324"/>
    </row>
    <row r="44" spans="2:11" x14ac:dyDescent="0.25">
      <c r="B44" s="280">
        <v>34</v>
      </c>
      <c r="C44" s="82" t="s">
        <v>818</v>
      </c>
      <c r="D44" s="83" t="s">
        <v>1479</v>
      </c>
      <c r="E44" s="223"/>
      <c r="F44" s="291"/>
      <c r="G44" s="66"/>
      <c r="H44" s="66"/>
      <c r="I44" s="66"/>
      <c r="J44" s="298"/>
      <c r="K44" s="324"/>
    </row>
    <row r="45" spans="2:11" x14ac:dyDescent="0.25">
      <c r="B45" s="280">
        <v>35</v>
      </c>
      <c r="C45" s="279" t="s">
        <v>818</v>
      </c>
      <c r="D45" s="83" t="s">
        <v>2226</v>
      </c>
      <c r="E45" s="287"/>
      <c r="F45" s="291"/>
      <c r="G45" s="277"/>
      <c r="H45" s="277"/>
      <c r="I45" s="277"/>
      <c r="J45" s="298"/>
      <c r="K45" s="324"/>
    </row>
    <row r="46" spans="2:11" x14ac:dyDescent="0.25">
      <c r="B46" s="280">
        <v>36</v>
      </c>
      <c r="C46" s="82" t="s">
        <v>818</v>
      </c>
      <c r="D46" s="83" t="s">
        <v>849</v>
      </c>
      <c r="E46" s="223"/>
      <c r="F46" s="291"/>
      <c r="G46" s="66"/>
      <c r="H46" s="66"/>
      <c r="I46" s="66"/>
      <c r="J46" s="298"/>
      <c r="K46" s="324"/>
    </row>
    <row r="47" spans="2:11" x14ac:dyDescent="0.25">
      <c r="B47" s="280">
        <v>37</v>
      </c>
      <c r="C47" s="82" t="s">
        <v>818</v>
      </c>
      <c r="D47" s="83" t="s">
        <v>850</v>
      </c>
      <c r="E47" s="223"/>
      <c r="F47" s="291"/>
      <c r="G47" s="66"/>
      <c r="H47" s="66"/>
      <c r="I47" s="66"/>
      <c r="J47" s="298"/>
      <c r="K47" s="324"/>
    </row>
    <row r="48" spans="2:11" x14ac:dyDescent="0.25">
      <c r="B48" s="280">
        <v>38</v>
      </c>
      <c r="C48" s="82" t="s">
        <v>818</v>
      </c>
      <c r="D48" s="83" t="s">
        <v>1480</v>
      </c>
      <c r="E48" s="223"/>
      <c r="F48" s="291"/>
      <c r="G48" s="66"/>
      <c r="H48" s="66"/>
      <c r="I48" s="66"/>
      <c r="J48" s="298"/>
      <c r="K48" s="324"/>
    </row>
    <row r="49" spans="2:11" x14ac:dyDescent="0.25">
      <c r="B49" s="280">
        <v>39</v>
      </c>
      <c r="C49" s="82" t="s">
        <v>818</v>
      </c>
      <c r="D49" s="83" t="s">
        <v>851</v>
      </c>
      <c r="E49" s="223"/>
      <c r="F49" s="291"/>
      <c r="G49" s="66"/>
      <c r="H49" s="66"/>
      <c r="I49" s="66"/>
      <c r="J49" s="298"/>
      <c r="K49" s="324"/>
    </row>
    <row r="50" spans="2:11" x14ac:dyDescent="0.25">
      <c r="B50" s="280">
        <v>40</v>
      </c>
      <c r="C50" s="279" t="s">
        <v>818</v>
      </c>
      <c r="D50" s="83" t="s">
        <v>2227</v>
      </c>
      <c r="E50" s="287"/>
      <c r="F50" s="291"/>
      <c r="G50" s="277"/>
      <c r="H50" s="277"/>
      <c r="I50" s="277"/>
      <c r="J50" s="298"/>
      <c r="K50" s="324"/>
    </row>
    <row r="51" spans="2:11" x14ac:dyDescent="0.25">
      <c r="B51" s="280">
        <v>41</v>
      </c>
      <c r="C51" s="82" t="s">
        <v>818</v>
      </c>
      <c r="D51" s="83" t="s">
        <v>1481</v>
      </c>
      <c r="E51" s="223"/>
      <c r="F51" s="291"/>
      <c r="G51" s="66"/>
      <c r="H51" s="66"/>
      <c r="I51" s="66"/>
      <c r="J51" s="298"/>
      <c r="K51" s="324"/>
    </row>
    <row r="52" spans="2:11" x14ac:dyDescent="0.25">
      <c r="B52" s="280">
        <v>42</v>
      </c>
      <c r="C52" s="82" t="s">
        <v>818</v>
      </c>
      <c r="D52" s="83" t="s">
        <v>852</v>
      </c>
      <c r="E52" s="223"/>
      <c r="F52" s="291"/>
      <c r="G52" s="66"/>
      <c r="H52" s="66"/>
      <c r="I52" s="66"/>
      <c r="J52" s="298"/>
      <c r="K52" s="324"/>
    </row>
    <row r="53" spans="2:11" x14ac:dyDescent="0.25">
      <c r="B53" s="280">
        <v>43</v>
      </c>
      <c r="C53" s="82" t="s">
        <v>818</v>
      </c>
      <c r="D53" s="83" t="s">
        <v>870</v>
      </c>
      <c r="E53" s="223"/>
      <c r="F53" s="291"/>
      <c r="G53" s="66"/>
      <c r="H53" s="66"/>
      <c r="I53" s="66"/>
      <c r="J53" s="298"/>
      <c r="K53" s="324"/>
    </row>
    <row r="54" spans="2:11" x14ac:dyDescent="0.25">
      <c r="B54" s="280">
        <v>44</v>
      </c>
      <c r="C54" s="279" t="s">
        <v>818</v>
      </c>
      <c r="D54" s="83" t="s">
        <v>2228</v>
      </c>
      <c r="E54" s="287"/>
      <c r="F54" s="291"/>
      <c r="G54" s="277"/>
      <c r="H54" s="277"/>
      <c r="I54" s="277"/>
      <c r="J54" s="298"/>
      <c r="K54" s="324"/>
    </row>
    <row r="55" spans="2:11" x14ac:dyDescent="0.25">
      <c r="B55" s="280">
        <v>45</v>
      </c>
      <c r="C55" s="82" t="s">
        <v>818</v>
      </c>
      <c r="D55" s="83" t="s">
        <v>853</v>
      </c>
      <c r="E55" s="223"/>
      <c r="F55" s="291"/>
      <c r="G55" s="66"/>
      <c r="H55" s="66"/>
      <c r="I55" s="66"/>
      <c r="J55" s="298"/>
      <c r="K55" s="324"/>
    </row>
    <row r="56" spans="2:11" x14ac:dyDescent="0.25">
      <c r="B56" s="280">
        <v>46</v>
      </c>
      <c r="C56" s="279" t="s">
        <v>818</v>
      </c>
      <c r="D56" s="83" t="s">
        <v>2229</v>
      </c>
      <c r="E56" s="287"/>
      <c r="F56" s="291"/>
      <c r="G56" s="277"/>
      <c r="H56" s="277"/>
      <c r="I56" s="277"/>
      <c r="J56" s="298"/>
      <c r="K56" s="324"/>
    </row>
    <row r="57" spans="2:11" x14ac:dyDescent="0.25">
      <c r="B57" s="280">
        <v>47</v>
      </c>
      <c r="C57" s="82" t="s">
        <v>818</v>
      </c>
      <c r="D57" s="83" t="s">
        <v>854</v>
      </c>
      <c r="E57" s="223"/>
      <c r="F57" s="291"/>
      <c r="G57" s="66"/>
      <c r="H57" s="66"/>
      <c r="I57" s="66"/>
      <c r="J57" s="298"/>
      <c r="K57" s="324"/>
    </row>
    <row r="58" spans="2:11" x14ac:dyDescent="0.25">
      <c r="B58" s="280">
        <v>48</v>
      </c>
      <c r="C58" s="82" t="s">
        <v>819</v>
      </c>
      <c r="D58" s="83" t="s">
        <v>1482</v>
      </c>
      <c r="E58" s="223"/>
      <c r="F58" s="291"/>
      <c r="G58" s="66"/>
      <c r="H58" s="66"/>
      <c r="I58" s="66"/>
      <c r="J58" s="298"/>
      <c r="K58" s="324"/>
    </row>
    <row r="59" spans="2:11" x14ac:dyDescent="0.25">
      <c r="B59" s="280">
        <v>49</v>
      </c>
      <c r="C59" s="82" t="s">
        <v>819</v>
      </c>
      <c r="D59" s="83" t="s">
        <v>1484</v>
      </c>
      <c r="E59" s="223"/>
      <c r="F59" s="291"/>
      <c r="G59" s="66"/>
      <c r="H59" s="66"/>
      <c r="I59" s="66"/>
      <c r="J59" s="298"/>
      <c r="K59" s="324"/>
    </row>
    <row r="60" spans="2:11" x14ac:dyDescent="0.25">
      <c r="B60" s="280">
        <v>50</v>
      </c>
      <c r="C60" s="82" t="s">
        <v>819</v>
      </c>
      <c r="D60" s="83" t="s">
        <v>1483</v>
      </c>
      <c r="E60" s="223"/>
      <c r="F60" s="291"/>
      <c r="G60" s="66"/>
      <c r="H60" s="66"/>
      <c r="I60" s="66"/>
      <c r="J60" s="298"/>
      <c r="K60" s="324"/>
    </row>
    <row r="61" spans="2:11" x14ac:dyDescent="0.25">
      <c r="B61" s="280">
        <v>51</v>
      </c>
      <c r="C61" s="82" t="s">
        <v>819</v>
      </c>
      <c r="D61" s="83" t="s">
        <v>855</v>
      </c>
      <c r="E61" s="223"/>
      <c r="F61" s="291"/>
      <c r="G61" s="66"/>
      <c r="H61" s="66"/>
      <c r="I61" s="66"/>
      <c r="J61" s="298"/>
      <c r="K61" s="324"/>
    </row>
    <row r="62" spans="2:11" x14ac:dyDescent="0.25">
      <c r="B62" s="280">
        <v>52</v>
      </c>
      <c r="C62" s="82" t="s">
        <v>819</v>
      </c>
      <c r="D62" s="83" t="s">
        <v>856</v>
      </c>
      <c r="E62" s="223"/>
      <c r="F62" s="291"/>
      <c r="G62" s="66"/>
      <c r="H62" s="66"/>
      <c r="I62" s="66"/>
      <c r="J62" s="298"/>
      <c r="K62" s="324"/>
    </row>
    <row r="63" spans="2:11" x14ac:dyDescent="0.25">
      <c r="B63" s="280">
        <v>53</v>
      </c>
      <c r="C63" s="82" t="s">
        <v>819</v>
      </c>
      <c r="D63" s="83" t="s">
        <v>857</v>
      </c>
      <c r="E63" s="223"/>
      <c r="F63" s="291"/>
      <c r="G63" s="66"/>
      <c r="H63" s="66"/>
      <c r="I63" s="66"/>
      <c r="J63" s="298"/>
      <c r="K63" s="324"/>
    </row>
    <row r="64" spans="2:11" x14ac:dyDescent="0.25">
      <c r="B64" s="280">
        <v>54</v>
      </c>
      <c r="C64" s="82" t="s">
        <v>819</v>
      </c>
      <c r="D64" s="83" t="s">
        <v>1487</v>
      </c>
      <c r="E64" s="223"/>
      <c r="F64" s="291"/>
      <c r="G64" s="66"/>
      <c r="H64" s="66"/>
      <c r="I64" s="66"/>
      <c r="J64" s="298"/>
      <c r="K64" s="324"/>
    </row>
    <row r="65" spans="2:11" x14ac:dyDescent="0.25">
      <c r="B65" s="280">
        <v>55</v>
      </c>
      <c r="C65" s="82" t="s">
        <v>819</v>
      </c>
      <c r="D65" s="83" t="s">
        <v>858</v>
      </c>
      <c r="E65" s="291"/>
      <c r="F65" s="224"/>
      <c r="G65" s="66"/>
      <c r="H65" s="66"/>
      <c r="I65" s="66"/>
      <c r="J65" s="298"/>
      <c r="K65" s="324"/>
    </row>
    <row r="66" spans="2:11" x14ac:dyDescent="0.25">
      <c r="B66" s="280">
        <v>56</v>
      </c>
      <c r="C66" s="82" t="s">
        <v>819</v>
      </c>
      <c r="D66" s="83" t="s">
        <v>1485</v>
      </c>
      <c r="E66" s="291"/>
      <c r="F66" s="224"/>
      <c r="G66" s="66"/>
      <c r="H66" s="66"/>
      <c r="I66" s="66"/>
      <c r="J66" s="298"/>
      <c r="K66" s="324"/>
    </row>
    <row r="67" spans="2:11" x14ac:dyDescent="0.25">
      <c r="B67" s="280">
        <v>57</v>
      </c>
      <c r="C67" s="82" t="s">
        <v>819</v>
      </c>
      <c r="D67" s="83" t="s">
        <v>1488</v>
      </c>
      <c r="E67" s="291"/>
      <c r="F67" s="224"/>
      <c r="G67" s="66"/>
      <c r="H67" s="66"/>
      <c r="I67" s="66"/>
      <c r="J67" s="298"/>
      <c r="K67" s="324"/>
    </row>
    <row r="68" spans="2:11" x14ac:dyDescent="0.25">
      <c r="B68" s="280">
        <v>58</v>
      </c>
      <c r="C68" s="82" t="s">
        <v>863</v>
      </c>
      <c r="D68" s="83" t="s">
        <v>1537</v>
      </c>
      <c r="E68" s="291"/>
      <c r="F68" s="224"/>
      <c r="G68" s="66"/>
      <c r="H68" s="66"/>
      <c r="I68" s="66"/>
      <c r="J68" s="298"/>
      <c r="K68" s="324"/>
    </row>
    <row r="69" spans="2:11" x14ac:dyDescent="0.25">
      <c r="B69" s="280">
        <v>59</v>
      </c>
      <c r="C69" s="82" t="s">
        <v>863</v>
      </c>
      <c r="D69" s="83" t="s">
        <v>859</v>
      </c>
      <c r="E69" s="291"/>
      <c r="F69" s="224"/>
      <c r="G69" s="66"/>
      <c r="H69" s="66"/>
      <c r="I69" s="66"/>
      <c r="J69" s="298"/>
      <c r="K69" s="324"/>
    </row>
    <row r="70" spans="2:11" x14ac:dyDescent="0.25">
      <c r="B70" s="280">
        <v>60</v>
      </c>
      <c r="C70" s="82" t="s">
        <v>863</v>
      </c>
      <c r="D70" s="83" t="s">
        <v>860</v>
      </c>
      <c r="E70" s="291"/>
      <c r="F70" s="224"/>
      <c r="G70" s="66"/>
      <c r="H70" s="66"/>
      <c r="I70" s="66"/>
      <c r="J70" s="298"/>
      <c r="K70" s="324"/>
    </row>
    <row r="71" spans="2:11" x14ac:dyDescent="0.25">
      <c r="B71" s="292">
        <v>61</v>
      </c>
      <c r="C71" s="279" t="s">
        <v>863</v>
      </c>
      <c r="D71" s="83" t="s">
        <v>2249</v>
      </c>
      <c r="E71" s="291"/>
      <c r="F71" s="288"/>
      <c r="G71" s="277"/>
      <c r="H71" s="277"/>
      <c r="I71" s="277"/>
      <c r="J71" s="298"/>
      <c r="K71" s="324"/>
    </row>
    <row r="72" spans="2:11" x14ac:dyDescent="0.25">
      <c r="B72" s="292">
        <v>62</v>
      </c>
      <c r="C72" s="82" t="s">
        <v>863</v>
      </c>
      <c r="D72" s="83" t="s">
        <v>1489</v>
      </c>
      <c r="E72" s="291"/>
      <c r="F72" s="224"/>
      <c r="G72" s="66"/>
      <c r="H72" s="66"/>
      <c r="I72" s="66"/>
      <c r="J72" s="298"/>
      <c r="K72" s="324"/>
    </row>
    <row r="73" spans="2:11" x14ac:dyDescent="0.25">
      <c r="B73" s="292">
        <v>63</v>
      </c>
      <c r="C73" s="82" t="s">
        <v>863</v>
      </c>
      <c r="D73" s="83" t="s">
        <v>861</v>
      </c>
      <c r="E73" s="291"/>
      <c r="F73" s="224"/>
      <c r="G73" s="66"/>
      <c r="H73" s="66"/>
      <c r="I73" s="66"/>
      <c r="J73" s="298"/>
      <c r="K73" s="324"/>
    </row>
    <row r="74" spans="2:11" x14ac:dyDescent="0.25">
      <c r="B74" s="292">
        <v>64</v>
      </c>
      <c r="C74" s="82" t="s">
        <v>863</v>
      </c>
      <c r="D74" s="83" t="s">
        <v>862</v>
      </c>
      <c r="E74" s="291"/>
      <c r="F74" s="224"/>
      <c r="G74" s="66"/>
      <c r="H74" s="66"/>
      <c r="I74" s="66"/>
      <c r="J74" s="298"/>
      <c r="K74" s="324"/>
    </row>
    <row r="75" spans="2:11" x14ac:dyDescent="0.25">
      <c r="B75" s="292">
        <v>65</v>
      </c>
      <c r="C75" s="82" t="s">
        <v>820</v>
      </c>
      <c r="D75" s="83" t="s">
        <v>864</v>
      </c>
      <c r="E75" s="291"/>
      <c r="F75" s="224"/>
      <c r="G75" s="66"/>
      <c r="H75" s="66"/>
      <c r="I75" s="66"/>
      <c r="J75" s="298"/>
      <c r="K75" s="324"/>
    </row>
    <row r="76" spans="2:11" x14ac:dyDescent="0.25">
      <c r="B76" s="292">
        <v>66</v>
      </c>
      <c r="C76" s="82" t="s">
        <v>820</v>
      </c>
      <c r="D76" s="83" t="s">
        <v>1490</v>
      </c>
      <c r="E76" s="291"/>
      <c r="F76" s="224"/>
      <c r="G76" s="66"/>
      <c r="H76" s="66"/>
      <c r="I76" s="66"/>
      <c r="J76" s="298"/>
      <c r="K76" s="324"/>
    </row>
    <row r="77" spans="2:11" x14ac:dyDescent="0.25">
      <c r="B77" s="292">
        <v>67</v>
      </c>
      <c r="C77" s="82" t="s">
        <v>820</v>
      </c>
      <c r="D77" s="83" t="s">
        <v>1491</v>
      </c>
      <c r="E77" s="291"/>
      <c r="F77" s="224"/>
      <c r="G77" s="66"/>
      <c r="H77" s="66"/>
      <c r="I77" s="66"/>
      <c r="J77" s="298"/>
      <c r="K77" s="324"/>
    </row>
    <row r="78" spans="2:11" x14ac:dyDescent="0.25">
      <c r="B78" s="292">
        <v>68</v>
      </c>
      <c r="C78" s="82" t="s">
        <v>820</v>
      </c>
      <c r="D78" s="83" t="s">
        <v>865</v>
      </c>
      <c r="E78" s="291"/>
      <c r="F78" s="224"/>
      <c r="G78" s="66"/>
      <c r="H78" s="66"/>
      <c r="I78" s="66"/>
      <c r="J78" s="298"/>
      <c r="K78" s="324"/>
    </row>
    <row r="79" spans="2:11" x14ac:dyDescent="0.25">
      <c r="B79" s="292">
        <v>69</v>
      </c>
      <c r="C79" s="82" t="s">
        <v>820</v>
      </c>
      <c r="D79" s="83" t="s">
        <v>866</v>
      </c>
      <c r="E79" s="291"/>
      <c r="F79" s="224"/>
      <c r="G79" s="66"/>
      <c r="H79" s="66"/>
      <c r="I79" s="66"/>
      <c r="J79" s="298"/>
      <c r="K79" s="324"/>
    </row>
    <row r="80" spans="2:11" x14ac:dyDescent="0.25">
      <c r="B80" s="292">
        <v>70</v>
      </c>
      <c r="C80" s="82" t="s">
        <v>820</v>
      </c>
      <c r="D80" s="83" t="s">
        <v>867</v>
      </c>
      <c r="E80" s="291"/>
      <c r="F80" s="224"/>
      <c r="G80" s="66"/>
      <c r="H80" s="66"/>
      <c r="I80" s="66"/>
      <c r="J80" s="298"/>
      <c r="K80" s="324"/>
    </row>
    <row r="81" spans="2:11" x14ac:dyDescent="0.25">
      <c r="B81" s="292">
        <v>71</v>
      </c>
      <c r="C81" s="82" t="s">
        <v>820</v>
      </c>
      <c r="D81" s="83" t="s">
        <v>868</v>
      </c>
      <c r="E81" s="291"/>
      <c r="F81" s="224"/>
      <c r="G81" s="66"/>
      <c r="H81" s="66"/>
      <c r="I81" s="66"/>
      <c r="J81" s="298"/>
      <c r="K81" s="324"/>
    </row>
    <row r="82" spans="2:11" x14ac:dyDescent="0.25">
      <c r="B82" s="292">
        <v>72</v>
      </c>
      <c r="C82" s="82" t="s">
        <v>820</v>
      </c>
      <c r="D82" s="83" t="s">
        <v>869</v>
      </c>
      <c r="E82" s="291"/>
      <c r="F82" s="224"/>
      <c r="G82" s="66"/>
      <c r="H82" s="66"/>
      <c r="I82" s="66"/>
      <c r="J82" s="298"/>
      <c r="K82" s="324"/>
    </row>
    <row r="83" spans="2:11" x14ac:dyDescent="0.25">
      <c r="B83" s="292">
        <v>73</v>
      </c>
      <c r="C83" s="82" t="s">
        <v>820</v>
      </c>
      <c r="D83" s="83" t="s">
        <v>1494</v>
      </c>
      <c r="E83" s="291"/>
      <c r="F83" s="224"/>
      <c r="G83" s="66"/>
      <c r="H83" s="66"/>
      <c r="I83" s="66"/>
      <c r="J83" s="298"/>
      <c r="K83" s="324"/>
    </row>
    <row r="84" spans="2:11" x14ac:dyDescent="0.25">
      <c r="B84" s="292">
        <v>74</v>
      </c>
      <c r="C84" s="82" t="s">
        <v>820</v>
      </c>
      <c r="D84" s="83" t="s">
        <v>1495</v>
      </c>
      <c r="E84" s="291"/>
      <c r="F84" s="224"/>
      <c r="G84" s="66"/>
      <c r="H84" s="66"/>
      <c r="I84" s="66"/>
      <c r="J84" s="298"/>
      <c r="K84" s="324"/>
    </row>
    <row r="85" spans="2:11" x14ac:dyDescent="0.25">
      <c r="B85" s="292">
        <v>75</v>
      </c>
      <c r="C85" s="82" t="s">
        <v>820</v>
      </c>
      <c r="D85" s="83" t="s">
        <v>1496</v>
      </c>
      <c r="E85" s="291"/>
      <c r="F85" s="224"/>
      <c r="G85" s="66"/>
      <c r="H85" s="66"/>
      <c r="I85" s="66"/>
      <c r="J85" s="298"/>
      <c r="K85" s="324"/>
    </row>
    <row r="86" spans="2:11" x14ac:dyDescent="0.25">
      <c r="B86" s="292">
        <v>76</v>
      </c>
      <c r="C86" s="82" t="s">
        <v>820</v>
      </c>
      <c r="D86" s="83" t="s">
        <v>1493</v>
      </c>
      <c r="E86" s="291"/>
      <c r="F86" s="224"/>
      <c r="G86" s="66"/>
      <c r="H86" s="66"/>
      <c r="I86" s="66"/>
      <c r="J86" s="298"/>
      <c r="K86" s="324"/>
    </row>
    <row r="87" spans="2:11" x14ac:dyDescent="0.25">
      <c r="B87" s="292">
        <v>77</v>
      </c>
      <c r="C87" s="82" t="s">
        <v>820</v>
      </c>
      <c r="D87" s="83" t="s">
        <v>1497</v>
      </c>
      <c r="E87" s="291"/>
      <c r="F87" s="224"/>
      <c r="G87" s="66"/>
      <c r="H87" s="66"/>
      <c r="I87" s="66"/>
      <c r="J87" s="298"/>
      <c r="K87" s="324"/>
    </row>
    <row r="88" spans="2:11" x14ac:dyDescent="0.25">
      <c r="B88" s="292">
        <v>78</v>
      </c>
      <c r="C88" s="82" t="s">
        <v>820</v>
      </c>
      <c r="D88" s="83" t="s">
        <v>871</v>
      </c>
      <c r="E88" s="291"/>
      <c r="F88" s="224"/>
      <c r="G88" s="66"/>
      <c r="H88" s="66"/>
      <c r="I88" s="66"/>
      <c r="J88" s="298"/>
      <c r="K88" s="324"/>
    </row>
    <row r="89" spans="2:11" x14ac:dyDescent="0.25">
      <c r="B89" s="292">
        <v>79</v>
      </c>
      <c r="C89" s="279" t="s">
        <v>2230</v>
      </c>
      <c r="D89" s="83" t="s">
        <v>2267</v>
      </c>
      <c r="E89" s="291"/>
      <c r="F89" s="288"/>
      <c r="G89" s="277"/>
      <c r="H89" s="277"/>
      <c r="I89" s="277"/>
      <c r="J89" s="298"/>
      <c r="K89" s="324"/>
    </row>
    <row r="90" spans="2:11" x14ac:dyDescent="0.25">
      <c r="B90" s="292">
        <v>80</v>
      </c>
      <c r="C90" s="279" t="s">
        <v>2230</v>
      </c>
      <c r="D90" s="83" t="s">
        <v>2231</v>
      </c>
      <c r="E90" s="291"/>
      <c r="F90" s="288"/>
      <c r="G90" s="277"/>
      <c r="H90" s="277"/>
      <c r="I90" s="277"/>
      <c r="J90" s="298"/>
      <c r="K90" s="324"/>
    </row>
    <row r="91" spans="2:11" x14ac:dyDescent="0.25">
      <c r="B91" s="292">
        <v>81</v>
      </c>
      <c r="C91" s="279" t="s">
        <v>2230</v>
      </c>
      <c r="D91" s="83" t="s">
        <v>2232</v>
      </c>
      <c r="E91" s="291"/>
      <c r="F91" s="288"/>
      <c r="G91" s="277"/>
      <c r="H91" s="277"/>
      <c r="I91" s="277"/>
      <c r="J91" s="298"/>
      <c r="K91" s="324"/>
    </row>
    <row r="92" spans="2:11" x14ac:dyDescent="0.25">
      <c r="B92" s="292">
        <v>82</v>
      </c>
      <c r="C92" s="279" t="s">
        <v>2230</v>
      </c>
      <c r="D92" s="83" t="s">
        <v>2233</v>
      </c>
      <c r="E92" s="291"/>
      <c r="F92" s="288"/>
      <c r="G92" s="277"/>
      <c r="H92" s="277"/>
      <c r="I92" s="277"/>
      <c r="J92" s="298"/>
      <c r="K92" s="324"/>
    </row>
    <row r="93" spans="2:11" x14ac:dyDescent="0.25">
      <c r="B93" s="292">
        <v>83</v>
      </c>
      <c r="C93" s="279" t="s">
        <v>2230</v>
      </c>
      <c r="D93" s="83" t="s">
        <v>2234</v>
      </c>
      <c r="E93" s="291"/>
      <c r="F93" s="288"/>
      <c r="G93" s="277"/>
      <c r="H93" s="277"/>
      <c r="I93" s="277"/>
      <c r="J93" s="298"/>
      <c r="K93" s="324"/>
    </row>
    <row r="94" spans="2:11" x14ac:dyDescent="0.25">
      <c r="B94" s="292">
        <v>84</v>
      </c>
      <c r="C94" s="279" t="s">
        <v>2230</v>
      </c>
      <c r="D94" s="83" t="s">
        <v>2218</v>
      </c>
      <c r="E94" s="291"/>
      <c r="F94" s="288"/>
      <c r="G94" s="277"/>
      <c r="H94" s="277"/>
      <c r="I94" s="277"/>
      <c r="J94" s="298"/>
      <c r="K94" s="324"/>
    </row>
    <row r="95" spans="2:11" x14ac:dyDescent="0.25">
      <c r="B95" s="292">
        <v>85</v>
      </c>
      <c r="C95" s="279" t="s">
        <v>2230</v>
      </c>
      <c r="D95" s="83" t="s">
        <v>2235</v>
      </c>
      <c r="E95" s="291"/>
      <c r="F95" s="288"/>
      <c r="G95" s="277"/>
      <c r="H95" s="277"/>
      <c r="I95" s="277"/>
      <c r="J95" s="298"/>
      <c r="K95" s="324"/>
    </row>
    <row r="96" spans="2:11" x14ac:dyDescent="0.25">
      <c r="B96" s="292">
        <v>86</v>
      </c>
      <c r="C96" s="279" t="s">
        <v>2230</v>
      </c>
      <c r="D96" s="83" t="s">
        <v>2266</v>
      </c>
      <c r="E96" s="291"/>
      <c r="F96" s="288"/>
      <c r="G96" s="277"/>
      <c r="H96" s="277"/>
      <c r="I96" s="277"/>
      <c r="J96" s="298"/>
      <c r="K96" s="324"/>
    </row>
    <row r="97" spans="2:11" x14ac:dyDescent="0.25">
      <c r="B97" s="292">
        <v>87</v>
      </c>
      <c r="C97" s="279" t="s">
        <v>2230</v>
      </c>
      <c r="D97" s="83" t="s">
        <v>2236</v>
      </c>
      <c r="E97" s="291"/>
      <c r="F97" s="288"/>
      <c r="G97" s="277"/>
      <c r="H97" s="277"/>
      <c r="I97" s="277"/>
      <c r="J97" s="298"/>
      <c r="K97" s="324"/>
    </row>
    <row r="98" spans="2:11" x14ac:dyDescent="0.25">
      <c r="B98" s="292">
        <v>88</v>
      </c>
      <c r="C98" s="279" t="s">
        <v>2230</v>
      </c>
      <c r="D98" s="83" t="s">
        <v>2337</v>
      </c>
      <c r="E98" s="291"/>
      <c r="F98" s="288"/>
      <c r="G98" s="277"/>
      <c r="H98" s="277"/>
      <c r="I98" s="277"/>
      <c r="J98" s="298"/>
      <c r="K98" s="324"/>
    </row>
    <row r="99" spans="2:11" x14ac:dyDescent="0.25">
      <c r="B99" s="292">
        <v>89</v>
      </c>
      <c r="C99" s="279" t="s">
        <v>2230</v>
      </c>
      <c r="D99" s="83" t="s">
        <v>2237</v>
      </c>
      <c r="E99" s="291"/>
      <c r="F99" s="288"/>
      <c r="G99" s="277"/>
      <c r="H99" s="277"/>
      <c r="I99" s="277"/>
      <c r="J99" s="298"/>
      <c r="K99" s="324"/>
    </row>
    <row r="100" spans="2:11" x14ac:dyDescent="0.25">
      <c r="B100" s="292">
        <v>90</v>
      </c>
      <c r="C100" s="279" t="s">
        <v>2230</v>
      </c>
      <c r="D100" s="83" t="s">
        <v>2238</v>
      </c>
      <c r="E100" s="291"/>
      <c r="F100" s="288"/>
      <c r="G100" s="277"/>
      <c r="H100" s="277"/>
      <c r="I100" s="277"/>
      <c r="J100" s="298"/>
      <c r="K100" s="324"/>
    </row>
    <row r="101" spans="2:11" x14ac:dyDescent="0.25">
      <c r="B101" s="292">
        <v>91</v>
      </c>
      <c r="C101" s="279" t="s">
        <v>2230</v>
      </c>
      <c r="D101" s="83" t="s">
        <v>2239</v>
      </c>
      <c r="E101" s="291"/>
      <c r="F101" s="288"/>
      <c r="G101" s="277"/>
      <c r="H101" s="277"/>
      <c r="I101" s="277"/>
      <c r="J101" s="298"/>
      <c r="K101" s="324"/>
    </row>
    <row r="102" spans="2:11" x14ac:dyDescent="0.25">
      <c r="B102" s="292">
        <v>92</v>
      </c>
      <c r="C102" s="279" t="s">
        <v>2230</v>
      </c>
      <c r="D102" s="83" t="s">
        <v>2240</v>
      </c>
      <c r="E102" s="291"/>
      <c r="F102" s="288"/>
      <c r="G102" s="277"/>
      <c r="H102" s="277"/>
      <c r="I102" s="277"/>
      <c r="J102" s="298"/>
      <c r="K102" s="324"/>
    </row>
    <row r="103" spans="2:11" x14ac:dyDescent="0.25">
      <c r="B103" s="292">
        <v>93</v>
      </c>
      <c r="C103" s="279" t="s">
        <v>2230</v>
      </c>
      <c r="D103" s="83" t="s">
        <v>2241</v>
      </c>
      <c r="E103" s="291"/>
      <c r="F103" s="288"/>
      <c r="G103" s="277"/>
      <c r="H103" s="277"/>
      <c r="I103" s="277"/>
      <c r="J103" s="298"/>
      <c r="K103" s="324"/>
    </row>
    <row r="104" spans="2:11" x14ac:dyDescent="0.25">
      <c r="B104" s="292">
        <v>94</v>
      </c>
      <c r="C104" s="279" t="s">
        <v>2230</v>
      </c>
      <c r="D104" s="83" t="s">
        <v>2242</v>
      </c>
      <c r="E104" s="291"/>
      <c r="F104" s="288"/>
      <c r="G104" s="277"/>
      <c r="H104" s="277"/>
      <c r="I104" s="277"/>
      <c r="J104" s="298"/>
      <c r="K104" s="324"/>
    </row>
    <row r="105" spans="2:11" x14ac:dyDescent="0.25">
      <c r="B105" s="292">
        <v>95</v>
      </c>
      <c r="C105" s="279" t="s">
        <v>2230</v>
      </c>
      <c r="D105" s="83" t="s">
        <v>2243</v>
      </c>
      <c r="E105" s="291"/>
      <c r="F105" s="288"/>
      <c r="G105" s="277"/>
      <c r="H105" s="277"/>
      <c r="I105" s="277"/>
      <c r="J105" s="298"/>
      <c r="K105" s="324"/>
    </row>
    <row r="106" spans="2:11" x14ac:dyDescent="0.25">
      <c r="B106" s="292">
        <v>96</v>
      </c>
      <c r="C106" s="279" t="s">
        <v>2230</v>
      </c>
      <c r="D106" s="83" t="s">
        <v>2244</v>
      </c>
      <c r="E106" s="291"/>
      <c r="F106" s="288"/>
      <c r="G106" s="277"/>
      <c r="H106" s="277"/>
      <c r="I106" s="277"/>
      <c r="J106" s="298"/>
      <c r="K106" s="324"/>
    </row>
    <row r="107" spans="2:11" x14ac:dyDescent="0.25">
      <c r="B107" s="292">
        <v>97</v>
      </c>
      <c r="C107" s="279" t="s">
        <v>2230</v>
      </c>
      <c r="D107" s="83" t="s">
        <v>2245</v>
      </c>
      <c r="E107" s="291"/>
      <c r="F107" s="288"/>
      <c r="G107" s="277"/>
      <c r="H107" s="277"/>
      <c r="I107" s="277"/>
      <c r="J107" s="298"/>
      <c r="K107" s="324"/>
    </row>
    <row r="108" spans="2:11" x14ac:dyDescent="0.25">
      <c r="B108" s="292">
        <v>98</v>
      </c>
      <c r="C108" s="279" t="s">
        <v>2230</v>
      </c>
      <c r="D108" s="83" t="s">
        <v>2246</v>
      </c>
      <c r="E108" s="291"/>
      <c r="F108" s="288"/>
      <c r="G108" s="277"/>
      <c r="H108" s="277"/>
      <c r="I108" s="277"/>
      <c r="J108" s="298"/>
      <c r="K108" s="324"/>
    </row>
    <row r="109" spans="2:11" x14ac:dyDescent="0.25">
      <c r="B109" s="292">
        <v>99</v>
      </c>
      <c r="C109" s="279" t="s">
        <v>2339</v>
      </c>
      <c r="D109" s="83" t="s">
        <v>2247</v>
      </c>
      <c r="E109" s="291"/>
      <c r="F109" s="288"/>
      <c r="G109" s="277"/>
      <c r="H109" s="277"/>
      <c r="I109" s="277"/>
      <c r="J109" s="298"/>
      <c r="K109" s="324"/>
    </row>
    <row r="110" spans="2:11" x14ac:dyDescent="0.25">
      <c r="B110" s="292">
        <v>100</v>
      </c>
      <c r="C110" s="295" t="s">
        <v>2339</v>
      </c>
      <c r="D110" s="83" t="s">
        <v>2248</v>
      </c>
      <c r="E110" s="291"/>
      <c r="F110" s="288"/>
      <c r="G110" s="277"/>
      <c r="H110" s="277"/>
      <c r="I110" s="277"/>
      <c r="J110" s="298"/>
      <c r="K110" s="324"/>
    </row>
    <row r="111" spans="2:11" x14ac:dyDescent="0.25">
      <c r="B111" s="292">
        <v>101</v>
      </c>
      <c r="C111" s="295" t="s">
        <v>2339</v>
      </c>
      <c r="D111" s="83" t="s">
        <v>2250</v>
      </c>
      <c r="E111" s="291"/>
      <c r="F111" s="288"/>
      <c r="G111" s="277"/>
      <c r="H111" s="277"/>
      <c r="I111" s="277"/>
      <c r="J111" s="298"/>
      <c r="K111" s="324"/>
    </row>
    <row r="112" spans="2:11" x14ac:dyDescent="0.25">
      <c r="B112" s="292">
        <v>102</v>
      </c>
      <c r="C112" s="295" t="s">
        <v>2339</v>
      </c>
      <c r="D112" s="83" t="s">
        <v>2251</v>
      </c>
      <c r="E112" s="291"/>
      <c r="F112" s="288"/>
      <c r="G112" s="277"/>
      <c r="H112" s="277"/>
      <c r="I112" s="277"/>
      <c r="J112" s="298"/>
      <c r="K112" s="324"/>
    </row>
    <row r="113" spans="2:11" x14ac:dyDescent="0.25">
      <c r="B113" s="292">
        <v>103</v>
      </c>
      <c r="C113" s="295" t="s">
        <v>2339</v>
      </c>
      <c r="D113" s="83" t="s">
        <v>2252</v>
      </c>
      <c r="E113" s="291"/>
      <c r="F113" s="288"/>
      <c r="G113" s="277"/>
      <c r="H113" s="277"/>
      <c r="I113" s="277"/>
      <c r="J113" s="298"/>
      <c r="K113" s="324"/>
    </row>
    <row r="114" spans="2:11" x14ac:dyDescent="0.25">
      <c r="B114" s="292">
        <v>104</v>
      </c>
      <c r="C114" s="279" t="s">
        <v>181</v>
      </c>
      <c r="D114" s="83" t="s">
        <v>2253</v>
      </c>
      <c r="E114" s="291"/>
      <c r="F114" s="288"/>
      <c r="G114" s="277"/>
      <c r="H114" s="277"/>
      <c r="I114" s="277"/>
      <c r="J114" s="298"/>
      <c r="K114" s="324"/>
    </row>
    <row r="115" spans="2:11" x14ac:dyDescent="0.25">
      <c r="B115" s="292">
        <v>105</v>
      </c>
      <c r="C115" s="279" t="s">
        <v>181</v>
      </c>
      <c r="D115" s="83" t="s">
        <v>2254</v>
      </c>
      <c r="E115" s="291"/>
      <c r="F115" s="288"/>
      <c r="G115" s="277"/>
      <c r="H115" s="277"/>
      <c r="I115" s="277"/>
      <c r="J115" s="298"/>
      <c r="K115" s="324"/>
    </row>
    <row r="116" spans="2:11" x14ac:dyDescent="0.25">
      <c r="B116" s="292">
        <v>106</v>
      </c>
      <c r="C116" s="279" t="s">
        <v>181</v>
      </c>
      <c r="D116" s="83" t="s">
        <v>2268</v>
      </c>
      <c r="E116" s="291"/>
      <c r="F116" s="288"/>
      <c r="G116" s="277"/>
      <c r="H116" s="277"/>
      <c r="I116" s="277"/>
      <c r="J116" s="298"/>
      <c r="K116" s="324"/>
    </row>
    <row r="117" spans="2:11" x14ac:dyDescent="0.25">
      <c r="B117" s="292">
        <v>107</v>
      </c>
      <c r="C117" s="279" t="s">
        <v>181</v>
      </c>
      <c r="D117" s="83" t="s">
        <v>2269</v>
      </c>
      <c r="E117" s="291"/>
      <c r="F117" s="288"/>
      <c r="G117" s="277"/>
      <c r="H117" s="277"/>
      <c r="I117" s="277"/>
      <c r="J117" s="298"/>
      <c r="K117" s="324"/>
    </row>
    <row r="118" spans="2:11" x14ac:dyDescent="0.25">
      <c r="B118" s="292">
        <v>108</v>
      </c>
      <c r="C118" s="279" t="s">
        <v>181</v>
      </c>
      <c r="D118" s="83" t="s">
        <v>2270</v>
      </c>
      <c r="E118" s="291"/>
      <c r="F118" s="288"/>
      <c r="G118" s="277"/>
      <c r="H118" s="277"/>
      <c r="I118" s="277"/>
      <c r="J118" s="298"/>
      <c r="K118" s="324"/>
    </row>
    <row r="119" spans="2:11" x14ac:dyDescent="0.25">
      <c r="B119" s="292">
        <v>109</v>
      </c>
      <c r="C119" s="279" t="s">
        <v>181</v>
      </c>
      <c r="D119" s="83" t="s">
        <v>2271</v>
      </c>
      <c r="E119" s="291"/>
      <c r="F119" s="288"/>
      <c r="G119" s="277"/>
      <c r="H119" s="277"/>
      <c r="I119" s="277"/>
      <c r="J119" s="298"/>
      <c r="K119" s="324"/>
    </row>
    <row r="120" spans="2:11" x14ac:dyDescent="0.25">
      <c r="B120" s="292">
        <v>110</v>
      </c>
      <c r="C120" s="279" t="s">
        <v>181</v>
      </c>
      <c r="D120" s="83" t="s">
        <v>2272</v>
      </c>
      <c r="E120" s="291"/>
      <c r="F120" s="288"/>
      <c r="G120" s="277"/>
      <c r="H120" s="277"/>
      <c r="I120" s="277"/>
      <c r="J120" s="298"/>
      <c r="K120" s="324"/>
    </row>
    <row r="121" spans="2:11" x14ac:dyDescent="0.25">
      <c r="B121" s="292">
        <v>111</v>
      </c>
      <c r="C121" s="279" t="s">
        <v>181</v>
      </c>
      <c r="D121" s="83" t="s">
        <v>2273</v>
      </c>
      <c r="E121" s="291"/>
      <c r="F121" s="288"/>
      <c r="G121" s="277"/>
      <c r="H121" s="277"/>
      <c r="I121" s="277"/>
      <c r="J121" s="298"/>
      <c r="K121" s="324"/>
    </row>
    <row r="122" spans="2:11" x14ac:dyDescent="0.25">
      <c r="B122" s="292">
        <v>112</v>
      </c>
      <c r="C122" s="279" t="s">
        <v>181</v>
      </c>
      <c r="D122" s="83" t="s">
        <v>2274</v>
      </c>
      <c r="E122" s="291"/>
      <c r="F122" s="288"/>
      <c r="G122" s="277"/>
      <c r="H122" s="277"/>
      <c r="I122" s="277"/>
      <c r="J122" s="298"/>
      <c r="K122" s="324"/>
    </row>
    <row r="123" spans="2:11" x14ac:dyDescent="0.25">
      <c r="B123" s="292">
        <v>113</v>
      </c>
      <c r="C123" s="279" t="s">
        <v>181</v>
      </c>
      <c r="D123" s="83" t="s">
        <v>2275</v>
      </c>
      <c r="E123" s="291"/>
      <c r="F123" s="288"/>
      <c r="G123" s="277"/>
      <c r="H123" s="277"/>
      <c r="I123" s="277"/>
      <c r="J123" s="298"/>
      <c r="K123" s="324"/>
    </row>
    <row r="124" spans="2:11" x14ac:dyDescent="0.25">
      <c r="B124" s="292">
        <v>114</v>
      </c>
      <c r="C124" s="279" t="s">
        <v>181</v>
      </c>
      <c r="D124" s="83" t="s">
        <v>2276</v>
      </c>
      <c r="E124" s="291"/>
      <c r="F124" s="288"/>
      <c r="G124" s="277"/>
      <c r="H124" s="277"/>
      <c r="I124" s="277"/>
      <c r="J124" s="298"/>
      <c r="K124" s="324"/>
    </row>
    <row r="125" spans="2:11" x14ac:dyDescent="0.25">
      <c r="B125" s="292">
        <v>115</v>
      </c>
      <c r="C125" s="279" t="s">
        <v>181</v>
      </c>
      <c r="D125" s="83" t="s">
        <v>2277</v>
      </c>
      <c r="E125" s="291"/>
      <c r="F125" s="288"/>
      <c r="G125" s="277"/>
      <c r="H125" s="277"/>
      <c r="I125" s="277"/>
      <c r="J125" s="298"/>
      <c r="K125" s="324"/>
    </row>
    <row r="126" spans="2:11" x14ac:dyDescent="0.25">
      <c r="B126" s="292">
        <v>116</v>
      </c>
      <c r="C126" s="279" t="s">
        <v>181</v>
      </c>
      <c r="D126" s="83" t="s">
        <v>2278</v>
      </c>
      <c r="E126" s="291"/>
      <c r="F126" s="288"/>
      <c r="G126" s="277"/>
      <c r="H126" s="277"/>
      <c r="I126" s="277"/>
      <c r="J126" s="298"/>
      <c r="K126" s="324"/>
    </row>
    <row r="127" spans="2:11" x14ac:dyDescent="0.25">
      <c r="B127" s="292">
        <v>117</v>
      </c>
      <c r="C127" s="279" t="s">
        <v>181</v>
      </c>
      <c r="D127" s="83" t="s">
        <v>2279</v>
      </c>
      <c r="E127" s="291"/>
      <c r="F127" s="288"/>
      <c r="G127" s="277"/>
      <c r="H127" s="277"/>
      <c r="I127" s="277"/>
      <c r="J127" s="298"/>
      <c r="K127" s="324"/>
    </row>
    <row r="128" spans="2:11" x14ac:dyDescent="0.25">
      <c r="B128" s="292">
        <v>118</v>
      </c>
      <c r="C128" s="279" t="s">
        <v>181</v>
      </c>
      <c r="D128" s="83" t="s">
        <v>2280</v>
      </c>
      <c r="E128" s="291"/>
      <c r="F128" s="288"/>
      <c r="G128" s="277"/>
      <c r="H128" s="277"/>
      <c r="I128" s="277"/>
      <c r="J128" s="298"/>
      <c r="K128" s="324"/>
    </row>
    <row r="129" spans="2:11" x14ac:dyDescent="0.25">
      <c r="B129" s="292">
        <v>119</v>
      </c>
      <c r="C129" s="279" t="s">
        <v>181</v>
      </c>
      <c r="D129" s="83" t="s">
        <v>2281</v>
      </c>
      <c r="E129" s="291"/>
      <c r="F129" s="288"/>
      <c r="G129" s="277"/>
      <c r="H129" s="277"/>
      <c r="I129" s="277"/>
      <c r="J129" s="298"/>
      <c r="K129" s="324"/>
    </row>
    <row r="130" spans="2:11" x14ac:dyDescent="0.25">
      <c r="B130" s="292">
        <v>120</v>
      </c>
      <c r="C130" s="279" t="s">
        <v>181</v>
      </c>
      <c r="D130" s="83" t="s">
        <v>2282</v>
      </c>
      <c r="E130" s="291"/>
      <c r="F130" s="288"/>
      <c r="G130" s="277"/>
      <c r="H130" s="277"/>
      <c r="I130" s="277"/>
      <c r="J130" s="298"/>
      <c r="K130" s="324"/>
    </row>
    <row r="131" spans="2:11" x14ac:dyDescent="0.25">
      <c r="B131" s="292">
        <v>121</v>
      </c>
      <c r="C131" s="279" t="s">
        <v>181</v>
      </c>
      <c r="D131" s="83" t="s">
        <v>2255</v>
      </c>
      <c r="E131" s="291"/>
      <c r="F131" s="288"/>
      <c r="G131" s="277"/>
      <c r="H131" s="277"/>
      <c r="I131" s="277"/>
      <c r="J131" s="298"/>
      <c r="K131" s="324"/>
    </row>
    <row r="132" spans="2:11" x14ac:dyDescent="0.25">
      <c r="B132" s="292">
        <v>122</v>
      </c>
      <c r="C132" s="279" t="s">
        <v>181</v>
      </c>
      <c r="D132" s="83" t="s">
        <v>2283</v>
      </c>
      <c r="E132" s="291"/>
      <c r="F132" s="288"/>
      <c r="G132" s="277"/>
      <c r="H132" s="277"/>
      <c r="I132" s="277"/>
      <c r="J132" s="298"/>
      <c r="K132" s="324"/>
    </row>
    <row r="133" spans="2:11" x14ac:dyDescent="0.25">
      <c r="B133" s="292">
        <v>123</v>
      </c>
      <c r="C133" s="279" t="s">
        <v>181</v>
      </c>
      <c r="D133" s="83" t="s">
        <v>2284</v>
      </c>
      <c r="E133" s="291"/>
      <c r="F133" s="288"/>
      <c r="G133" s="277"/>
      <c r="H133" s="277"/>
      <c r="I133" s="277"/>
      <c r="J133" s="298"/>
      <c r="K133" s="324"/>
    </row>
    <row r="134" spans="2:11" x14ac:dyDescent="0.25">
      <c r="B134" s="292">
        <v>124</v>
      </c>
      <c r="C134" s="279" t="s">
        <v>181</v>
      </c>
      <c r="D134" s="83" t="s">
        <v>2285</v>
      </c>
      <c r="E134" s="291"/>
      <c r="F134" s="288"/>
      <c r="G134" s="277"/>
      <c r="H134" s="277"/>
      <c r="I134" s="277"/>
      <c r="J134" s="298"/>
      <c r="K134" s="324"/>
    </row>
    <row r="135" spans="2:11" x14ac:dyDescent="0.25">
      <c r="B135" s="292">
        <v>125</v>
      </c>
      <c r="C135" s="279" t="s">
        <v>181</v>
      </c>
      <c r="D135" s="83" t="s">
        <v>2286</v>
      </c>
      <c r="E135" s="291"/>
      <c r="F135" s="288"/>
      <c r="G135" s="277"/>
      <c r="H135" s="277"/>
      <c r="I135" s="277"/>
      <c r="J135" s="298"/>
      <c r="K135" s="324"/>
    </row>
    <row r="136" spans="2:11" x14ac:dyDescent="0.25">
      <c r="B136" s="292">
        <v>126</v>
      </c>
      <c r="C136" s="279" t="s">
        <v>181</v>
      </c>
      <c r="D136" s="83" t="s">
        <v>2287</v>
      </c>
      <c r="E136" s="291"/>
      <c r="F136" s="288"/>
      <c r="G136" s="277"/>
      <c r="H136" s="277"/>
      <c r="I136" s="277"/>
      <c r="J136" s="298"/>
      <c r="K136" s="324"/>
    </row>
    <row r="137" spans="2:11" x14ac:dyDescent="0.25">
      <c r="B137" s="292">
        <v>127</v>
      </c>
      <c r="C137" s="279" t="s">
        <v>181</v>
      </c>
      <c r="D137" s="83" t="s">
        <v>2288</v>
      </c>
      <c r="E137" s="291"/>
      <c r="F137" s="288"/>
      <c r="G137" s="277"/>
      <c r="H137" s="277"/>
      <c r="I137" s="277"/>
      <c r="J137" s="298"/>
      <c r="K137" s="324"/>
    </row>
    <row r="138" spans="2:11" x14ac:dyDescent="0.25">
      <c r="B138" s="292">
        <v>128</v>
      </c>
      <c r="C138" s="279" t="s">
        <v>181</v>
      </c>
      <c r="D138" s="83" t="s">
        <v>2289</v>
      </c>
      <c r="E138" s="291"/>
      <c r="F138" s="288"/>
      <c r="G138" s="277"/>
      <c r="H138" s="277"/>
      <c r="I138" s="277"/>
      <c r="J138" s="298"/>
      <c r="K138" s="324"/>
    </row>
    <row r="139" spans="2:11" x14ac:dyDescent="0.25">
      <c r="B139" s="292">
        <v>129</v>
      </c>
      <c r="C139" s="279" t="s">
        <v>181</v>
      </c>
      <c r="D139" s="83" t="s">
        <v>2290</v>
      </c>
      <c r="E139" s="291"/>
      <c r="F139" s="288"/>
      <c r="G139" s="277"/>
      <c r="H139" s="277"/>
      <c r="I139" s="277"/>
      <c r="J139" s="298"/>
      <c r="K139" s="324"/>
    </row>
    <row r="140" spans="2:11" x14ac:dyDescent="0.25">
      <c r="B140" s="292">
        <v>130</v>
      </c>
      <c r="C140" s="279" t="s">
        <v>181</v>
      </c>
      <c r="D140" s="83" t="s">
        <v>2291</v>
      </c>
      <c r="E140" s="291"/>
      <c r="F140" s="288"/>
      <c r="G140" s="277"/>
      <c r="H140" s="277"/>
      <c r="I140" s="277"/>
      <c r="J140" s="298"/>
      <c r="K140" s="324"/>
    </row>
    <row r="141" spans="2:11" x14ac:dyDescent="0.25">
      <c r="B141" s="292">
        <v>131</v>
      </c>
      <c r="C141" s="279" t="s">
        <v>181</v>
      </c>
      <c r="D141" s="83" t="s">
        <v>2292</v>
      </c>
      <c r="E141" s="291"/>
      <c r="F141" s="288"/>
      <c r="G141" s="277"/>
      <c r="H141" s="277"/>
      <c r="I141" s="277"/>
      <c r="J141" s="298"/>
      <c r="K141" s="324"/>
    </row>
    <row r="142" spans="2:11" x14ac:dyDescent="0.25">
      <c r="B142" s="292">
        <v>132</v>
      </c>
      <c r="C142" s="279" t="s">
        <v>181</v>
      </c>
      <c r="D142" s="83" t="s">
        <v>2293</v>
      </c>
      <c r="E142" s="291"/>
      <c r="F142" s="288"/>
      <c r="G142" s="277"/>
      <c r="H142" s="277"/>
      <c r="I142" s="277"/>
      <c r="J142" s="298"/>
      <c r="K142" s="324"/>
    </row>
    <row r="143" spans="2:11" x14ac:dyDescent="0.25">
      <c r="B143" s="292">
        <v>133</v>
      </c>
      <c r="C143" s="279" t="s">
        <v>181</v>
      </c>
      <c r="D143" s="83" t="s">
        <v>2294</v>
      </c>
      <c r="E143" s="291"/>
      <c r="F143" s="288"/>
      <c r="G143" s="277"/>
      <c r="H143" s="277"/>
      <c r="I143" s="277"/>
      <c r="J143" s="298"/>
      <c r="K143" s="324"/>
    </row>
    <row r="144" spans="2:11" x14ac:dyDescent="0.25">
      <c r="B144" s="292">
        <v>134</v>
      </c>
      <c r="C144" s="279" t="s">
        <v>181</v>
      </c>
      <c r="D144" s="83" t="s">
        <v>2295</v>
      </c>
      <c r="E144" s="291"/>
      <c r="F144" s="288"/>
      <c r="G144" s="277"/>
      <c r="H144" s="277"/>
      <c r="I144" s="277"/>
      <c r="J144" s="298"/>
      <c r="K144" s="324"/>
    </row>
    <row r="145" spans="2:11" x14ac:dyDescent="0.25">
      <c r="B145" s="292">
        <v>135</v>
      </c>
      <c r="C145" s="279" t="s">
        <v>181</v>
      </c>
      <c r="D145" s="83" t="s">
        <v>2296</v>
      </c>
      <c r="E145" s="291"/>
      <c r="F145" s="288"/>
      <c r="G145" s="277"/>
      <c r="H145" s="277"/>
      <c r="I145" s="277"/>
      <c r="J145" s="298"/>
      <c r="K145" s="324"/>
    </row>
    <row r="146" spans="2:11" x14ac:dyDescent="0.25">
      <c r="B146" s="292">
        <v>136</v>
      </c>
      <c r="C146" s="279" t="s">
        <v>181</v>
      </c>
      <c r="D146" s="83" t="s">
        <v>2297</v>
      </c>
      <c r="E146" s="291"/>
      <c r="F146" s="288"/>
      <c r="G146" s="277"/>
      <c r="H146" s="277"/>
      <c r="I146" s="277"/>
      <c r="J146" s="298"/>
      <c r="K146" s="324"/>
    </row>
    <row r="147" spans="2:11" x14ac:dyDescent="0.25">
      <c r="B147" s="292">
        <v>137</v>
      </c>
      <c r="C147" s="279" t="s">
        <v>181</v>
      </c>
      <c r="D147" s="83" t="s">
        <v>2298</v>
      </c>
      <c r="E147" s="291"/>
      <c r="F147" s="288"/>
      <c r="G147" s="277"/>
      <c r="H147" s="277"/>
      <c r="I147" s="277"/>
      <c r="J147" s="298"/>
      <c r="K147" s="324"/>
    </row>
    <row r="148" spans="2:11" x14ac:dyDescent="0.25">
      <c r="B148" s="292">
        <v>138</v>
      </c>
      <c r="C148" s="279" t="s">
        <v>181</v>
      </c>
      <c r="D148" s="83" t="s">
        <v>2294</v>
      </c>
      <c r="E148" s="291"/>
      <c r="F148" s="288"/>
      <c r="G148" s="277"/>
      <c r="H148" s="277"/>
      <c r="I148" s="277"/>
      <c r="J148" s="298"/>
      <c r="K148" s="324"/>
    </row>
    <row r="149" spans="2:11" x14ac:dyDescent="0.25">
      <c r="B149" s="292">
        <v>139</v>
      </c>
      <c r="C149" s="279" t="s">
        <v>181</v>
      </c>
      <c r="D149" s="83" t="s">
        <v>2299</v>
      </c>
      <c r="E149" s="291"/>
      <c r="F149" s="288"/>
      <c r="G149" s="277"/>
      <c r="H149" s="277"/>
      <c r="I149" s="277"/>
      <c r="J149" s="298"/>
      <c r="K149" s="324"/>
    </row>
    <row r="150" spans="2:11" x14ac:dyDescent="0.25">
      <c r="B150" s="292">
        <v>140</v>
      </c>
      <c r="C150" s="279" t="s">
        <v>181</v>
      </c>
      <c r="D150" s="83" t="s">
        <v>2256</v>
      </c>
      <c r="E150" s="287"/>
      <c r="F150" s="291"/>
      <c r="G150" s="277"/>
      <c r="H150" s="277"/>
      <c r="I150" s="277"/>
      <c r="J150" s="298"/>
      <c r="K150" s="324"/>
    </row>
    <row r="151" spans="2:11" x14ac:dyDescent="0.25">
      <c r="B151" s="292">
        <v>141</v>
      </c>
      <c r="C151" s="279" t="s">
        <v>181</v>
      </c>
      <c r="D151" s="83" t="s">
        <v>2257</v>
      </c>
      <c r="E151" s="287"/>
      <c r="F151" s="291"/>
      <c r="G151" s="277"/>
      <c r="H151" s="277"/>
      <c r="I151" s="277"/>
      <c r="J151" s="298"/>
      <c r="K151" s="324"/>
    </row>
    <row r="152" spans="2:11" x14ac:dyDescent="0.25">
      <c r="B152" s="292">
        <v>142</v>
      </c>
      <c r="C152" s="279" t="s">
        <v>181</v>
      </c>
      <c r="D152" s="83" t="s">
        <v>2258</v>
      </c>
      <c r="E152" s="287"/>
      <c r="F152" s="291"/>
      <c r="G152" s="277"/>
      <c r="H152" s="277"/>
      <c r="I152" s="277"/>
      <c r="J152" s="298"/>
      <c r="K152" s="324"/>
    </row>
    <row r="153" spans="2:11" x14ac:dyDescent="0.25">
      <c r="B153" s="292">
        <v>143</v>
      </c>
      <c r="C153" s="279" t="s">
        <v>181</v>
      </c>
      <c r="D153" s="83" t="s">
        <v>2259</v>
      </c>
      <c r="E153" s="287"/>
      <c r="F153" s="291"/>
      <c r="G153" s="277"/>
      <c r="H153" s="277"/>
      <c r="I153" s="277"/>
      <c r="J153" s="298"/>
      <c r="K153" s="324"/>
    </row>
    <row r="154" spans="2:11" x14ac:dyDescent="0.25">
      <c r="B154" s="292">
        <v>144</v>
      </c>
      <c r="C154" s="279" t="s">
        <v>181</v>
      </c>
      <c r="D154" s="83" t="s">
        <v>2260</v>
      </c>
      <c r="E154" s="287"/>
      <c r="F154" s="291"/>
      <c r="G154" s="277"/>
      <c r="H154" s="277"/>
      <c r="I154" s="277"/>
      <c r="J154" s="298"/>
      <c r="K154" s="324"/>
    </row>
    <row r="155" spans="2:11" x14ac:dyDescent="0.25">
      <c r="B155" s="292">
        <v>145</v>
      </c>
      <c r="C155" s="279" t="s">
        <v>181</v>
      </c>
      <c r="D155" s="83" t="s">
        <v>2261</v>
      </c>
      <c r="E155" s="287"/>
      <c r="F155" s="291"/>
      <c r="G155" s="277"/>
      <c r="H155" s="277"/>
      <c r="I155" s="277"/>
      <c r="J155" s="298"/>
      <c r="K155" s="324"/>
    </row>
    <row r="156" spans="2:11" x14ac:dyDescent="0.25">
      <c r="B156" s="292">
        <v>146</v>
      </c>
      <c r="C156" s="279" t="s">
        <v>181</v>
      </c>
      <c r="D156" s="83" t="s">
        <v>2262</v>
      </c>
      <c r="E156" s="287"/>
      <c r="F156" s="291"/>
      <c r="G156" s="277"/>
      <c r="H156" s="277"/>
      <c r="I156" s="277"/>
      <c r="J156" s="298"/>
      <c r="K156" s="324"/>
    </row>
    <row r="157" spans="2:11" x14ac:dyDescent="0.25">
      <c r="B157" s="292">
        <v>147</v>
      </c>
      <c r="C157" s="279" t="s">
        <v>181</v>
      </c>
      <c r="D157" s="83" t="s">
        <v>2263</v>
      </c>
      <c r="E157" s="287"/>
      <c r="F157" s="291"/>
      <c r="G157" s="277"/>
      <c r="H157" s="277"/>
      <c r="I157" s="277"/>
      <c r="J157" s="298"/>
      <c r="K157" s="324"/>
    </row>
    <row r="158" spans="2:11" x14ac:dyDescent="0.25">
      <c r="B158" s="292">
        <v>148</v>
      </c>
      <c r="C158" s="279" t="s">
        <v>181</v>
      </c>
      <c r="D158" s="83" t="s">
        <v>2264</v>
      </c>
      <c r="E158" s="287"/>
      <c r="F158" s="291"/>
      <c r="G158" s="277"/>
      <c r="H158" s="277"/>
      <c r="I158" s="277"/>
      <c r="J158" s="298"/>
      <c r="K158" s="324"/>
    </row>
    <row r="159" spans="2:11" x14ac:dyDescent="0.25">
      <c r="B159" s="292">
        <v>149</v>
      </c>
      <c r="C159" s="279" t="s">
        <v>181</v>
      </c>
      <c r="D159" s="83" t="s">
        <v>2265</v>
      </c>
      <c r="E159" s="287"/>
      <c r="F159" s="291"/>
      <c r="G159" s="277"/>
      <c r="H159" s="277"/>
      <c r="I159" s="277"/>
      <c r="J159" s="298"/>
      <c r="K159" s="324"/>
    </row>
    <row r="160" spans="2:11" x14ac:dyDescent="0.25">
      <c r="B160" s="292">
        <v>150</v>
      </c>
      <c r="C160" s="136" t="s">
        <v>1498</v>
      </c>
      <c r="D160" s="136" t="s">
        <v>1499</v>
      </c>
      <c r="E160" s="223"/>
      <c r="F160" s="291"/>
      <c r="G160" s="66"/>
      <c r="H160" s="66"/>
      <c r="I160" s="66"/>
      <c r="J160" s="298"/>
      <c r="K160" s="324"/>
    </row>
    <row r="161" spans="2:11" x14ac:dyDescent="0.25">
      <c r="B161" s="292">
        <v>151</v>
      </c>
      <c r="C161" s="136" t="s">
        <v>1498</v>
      </c>
      <c r="D161" s="136" t="s">
        <v>1499</v>
      </c>
      <c r="E161" s="223"/>
      <c r="F161" s="291"/>
      <c r="G161" s="66"/>
      <c r="H161" s="66"/>
      <c r="I161" s="66"/>
      <c r="J161" s="298"/>
      <c r="K161" s="324"/>
    </row>
    <row r="162" spans="2:11" x14ac:dyDescent="0.25">
      <c r="B162" s="292">
        <v>152</v>
      </c>
      <c r="C162" s="136" t="s">
        <v>1498</v>
      </c>
      <c r="D162" s="136" t="s">
        <v>1499</v>
      </c>
      <c r="E162" s="223"/>
      <c r="F162" s="291"/>
      <c r="G162" s="66"/>
      <c r="H162" s="66"/>
      <c r="I162" s="66"/>
      <c r="J162" s="298"/>
      <c r="K162" s="324"/>
    </row>
    <row r="163" spans="2:11" x14ac:dyDescent="0.25">
      <c r="B163" s="292">
        <v>153</v>
      </c>
      <c r="C163" s="136" t="s">
        <v>1498</v>
      </c>
      <c r="D163" s="136" t="s">
        <v>1499</v>
      </c>
      <c r="E163" s="223"/>
      <c r="F163" s="291"/>
      <c r="G163" s="66"/>
      <c r="H163" s="66"/>
      <c r="I163" s="66"/>
      <c r="J163" s="298"/>
      <c r="K163" s="324"/>
    </row>
    <row r="164" spans="2:11" x14ac:dyDescent="0.25">
      <c r="B164" s="292">
        <v>154</v>
      </c>
      <c r="C164" s="136" t="s">
        <v>1498</v>
      </c>
      <c r="D164" s="136" t="s">
        <v>1499</v>
      </c>
      <c r="E164" s="223"/>
      <c r="F164" s="291"/>
      <c r="G164" s="66"/>
      <c r="H164" s="66"/>
      <c r="I164" s="66"/>
      <c r="J164" s="298"/>
      <c r="K164" s="324"/>
    </row>
    <row r="165" spans="2:11" x14ac:dyDescent="0.25">
      <c r="B165" s="292">
        <v>155</v>
      </c>
      <c r="C165" s="136" t="s">
        <v>1498</v>
      </c>
      <c r="D165" s="136" t="s">
        <v>1499</v>
      </c>
      <c r="E165" s="223"/>
      <c r="F165" s="291"/>
      <c r="G165" s="66"/>
      <c r="H165" s="66"/>
      <c r="I165" s="66"/>
      <c r="J165" s="298"/>
      <c r="K165" s="324"/>
    </row>
    <row r="166" spans="2:11" x14ac:dyDescent="0.25">
      <c r="B166" s="292">
        <v>156</v>
      </c>
      <c r="C166" s="136" t="s">
        <v>1498</v>
      </c>
      <c r="D166" s="136" t="s">
        <v>1499</v>
      </c>
      <c r="E166" s="223"/>
      <c r="F166" s="291"/>
      <c r="G166" s="66"/>
      <c r="H166" s="66"/>
      <c r="I166" s="66"/>
      <c r="J166" s="298"/>
      <c r="K166" s="324"/>
    </row>
    <row r="167" spans="2:11" x14ac:dyDescent="0.25">
      <c r="B167" s="292">
        <v>157</v>
      </c>
      <c r="C167" s="136" t="s">
        <v>1498</v>
      </c>
      <c r="D167" s="136" t="s">
        <v>1499</v>
      </c>
      <c r="E167" s="223"/>
      <c r="F167" s="291"/>
      <c r="G167" s="66"/>
      <c r="H167" s="66"/>
      <c r="I167" s="66"/>
      <c r="J167" s="298"/>
      <c r="K167" s="324"/>
    </row>
    <row r="168" spans="2:11" x14ac:dyDescent="0.25">
      <c r="B168" s="292">
        <v>158</v>
      </c>
      <c r="C168" s="136" t="s">
        <v>1498</v>
      </c>
      <c r="D168" s="136" t="s">
        <v>1499</v>
      </c>
      <c r="E168" s="223"/>
      <c r="F168" s="291"/>
      <c r="G168" s="66"/>
      <c r="H168" s="66"/>
      <c r="I168" s="66"/>
      <c r="J168" s="298"/>
      <c r="K168" s="324"/>
    </row>
    <row r="169" spans="2:11" x14ac:dyDescent="0.25">
      <c r="B169" s="292">
        <v>159</v>
      </c>
      <c r="C169" s="136" t="s">
        <v>1498</v>
      </c>
      <c r="D169" s="136" t="s">
        <v>1499</v>
      </c>
      <c r="E169" s="223"/>
      <c r="F169" s="291"/>
      <c r="G169" s="66"/>
      <c r="H169" s="66"/>
      <c r="I169" s="66"/>
      <c r="J169" s="298"/>
      <c r="K169" s="324"/>
    </row>
    <row r="170" spans="2:11" x14ac:dyDescent="0.25">
      <c r="B170" s="292">
        <v>160</v>
      </c>
      <c r="C170" s="136" t="s">
        <v>1498</v>
      </c>
      <c r="D170" s="136" t="s">
        <v>1499</v>
      </c>
      <c r="E170" s="223"/>
      <c r="F170" s="291"/>
      <c r="G170" s="66"/>
      <c r="H170" s="66"/>
      <c r="I170" s="66"/>
      <c r="J170" s="298"/>
      <c r="K170" s="324"/>
    </row>
    <row r="171" spans="2:11" x14ac:dyDescent="0.25">
      <c r="B171" s="292">
        <v>161</v>
      </c>
      <c r="C171" s="136" t="s">
        <v>1498</v>
      </c>
      <c r="D171" s="136" t="s">
        <v>1499</v>
      </c>
      <c r="E171" s="223"/>
      <c r="F171" s="291"/>
      <c r="G171" s="66"/>
      <c r="H171" s="66"/>
      <c r="I171" s="66"/>
      <c r="J171" s="298"/>
      <c r="K171" s="324"/>
    </row>
    <row r="172" spans="2:11" x14ac:dyDescent="0.25">
      <c r="B172" s="292">
        <v>162</v>
      </c>
      <c r="C172" s="136" t="s">
        <v>1498</v>
      </c>
      <c r="D172" s="136" t="s">
        <v>1499</v>
      </c>
      <c r="E172" s="223"/>
      <c r="F172" s="291"/>
      <c r="G172" s="66"/>
      <c r="H172" s="66"/>
      <c r="I172" s="66"/>
      <c r="J172" s="298"/>
      <c r="K172" s="324"/>
    </row>
    <row r="173" spans="2:11" x14ac:dyDescent="0.25">
      <c r="B173" s="292">
        <v>163</v>
      </c>
      <c r="C173" s="136" t="s">
        <v>1498</v>
      </c>
      <c r="D173" s="136" t="s">
        <v>1499</v>
      </c>
      <c r="E173" s="223"/>
      <c r="F173" s="291"/>
      <c r="G173" s="66"/>
      <c r="H173" s="66"/>
      <c r="I173" s="66"/>
      <c r="J173" s="298"/>
      <c r="K173" s="324"/>
    </row>
    <row r="174" spans="2:11" x14ac:dyDescent="0.25">
      <c r="B174" s="292">
        <v>164</v>
      </c>
      <c r="C174" s="136" t="s">
        <v>1498</v>
      </c>
      <c r="D174" s="136" t="s">
        <v>1499</v>
      </c>
      <c r="E174" s="223"/>
      <c r="F174" s="291"/>
      <c r="G174" s="66"/>
      <c r="H174" s="66"/>
      <c r="I174" s="66"/>
      <c r="J174" s="298"/>
      <c r="K174" s="324"/>
    </row>
    <row r="175" spans="2:11" x14ac:dyDescent="0.25">
      <c r="B175" s="292">
        <v>165</v>
      </c>
      <c r="C175" s="136" t="s">
        <v>1498</v>
      </c>
      <c r="D175" s="136" t="s">
        <v>1499</v>
      </c>
      <c r="E175" s="223"/>
      <c r="F175" s="291"/>
      <c r="G175" s="66"/>
      <c r="H175" s="66"/>
      <c r="I175" s="66"/>
      <c r="J175" s="298"/>
      <c r="K175" s="324"/>
    </row>
    <row r="176" spans="2:11" x14ac:dyDescent="0.25">
      <c r="B176" s="292">
        <v>166</v>
      </c>
      <c r="C176" s="136" t="s">
        <v>1498</v>
      </c>
      <c r="D176" s="136" t="s">
        <v>1499</v>
      </c>
      <c r="E176" s="223"/>
      <c r="F176" s="291"/>
      <c r="G176" s="66"/>
      <c r="H176" s="66"/>
      <c r="I176" s="66"/>
      <c r="J176" s="298"/>
      <c r="K176" s="324"/>
    </row>
    <row r="177" spans="2:11" x14ac:dyDescent="0.25">
      <c r="B177" s="292">
        <v>167</v>
      </c>
      <c r="C177" s="136" t="s">
        <v>1498</v>
      </c>
      <c r="D177" s="136" t="s">
        <v>1499</v>
      </c>
      <c r="E177" s="291"/>
      <c r="F177" s="299"/>
      <c r="G177" s="66"/>
      <c r="H177" s="66"/>
      <c r="I177" s="66"/>
      <c r="J177" s="298"/>
      <c r="K177" s="324"/>
    </row>
    <row r="178" spans="2:11" x14ac:dyDescent="0.25">
      <c r="B178" s="292">
        <v>168</v>
      </c>
      <c r="C178" s="136" t="s">
        <v>1498</v>
      </c>
      <c r="D178" s="136" t="s">
        <v>1499</v>
      </c>
      <c r="E178" s="291"/>
      <c r="F178" s="224"/>
      <c r="G178" s="66"/>
      <c r="H178" s="66"/>
      <c r="I178" s="66"/>
      <c r="J178" s="298"/>
      <c r="K178" s="324"/>
    </row>
    <row r="179" spans="2:11" ht="13.5" thickBot="1" x14ac:dyDescent="0.3">
      <c r="B179" s="292">
        <v>169</v>
      </c>
      <c r="C179" s="137" t="s">
        <v>1498</v>
      </c>
      <c r="D179" s="137" t="s">
        <v>1499</v>
      </c>
      <c r="E179" s="293"/>
      <c r="F179" s="225"/>
      <c r="G179" s="69"/>
      <c r="H179" s="69"/>
      <c r="I179" s="69"/>
      <c r="J179" s="300"/>
      <c r="K179" s="361"/>
    </row>
    <row r="180" spans="2:11" ht="30" customHeight="1" thickBot="1" x14ac:dyDescent="0.3">
      <c r="B180" s="592" t="s">
        <v>1036</v>
      </c>
      <c r="C180" s="593"/>
      <c r="D180" s="530"/>
      <c r="E180" s="531"/>
      <c r="F180" s="531"/>
      <c r="G180" s="531"/>
      <c r="H180" s="531"/>
      <c r="I180" s="531"/>
      <c r="J180" s="531"/>
      <c r="K180" s="532"/>
    </row>
    <row r="181" spans="2:11" x14ac:dyDescent="0.2">
      <c r="B181" s="53"/>
      <c r="C181" s="54"/>
      <c r="D181" s="54"/>
      <c r="E181" s="54"/>
      <c r="F181" s="54"/>
      <c r="G181" s="54"/>
      <c r="H181" s="54"/>
      <c r="I181" s="54"/>
      <c r="J181" s="54"/>
      <c r="K181" s="55"/>
    </row>
    <row r="182" spans="2:11" ht="13.5" thickBot="1" x14ac:dyDescent="0.25">
      <c r="B182" s="512" t="s">
        <v>1035</v>
      </c>
      <c r="C182" s="513"/>
      <c r="D182" s="513"/>
      <c r="E182" s="513"/>
      <c r="F182" s="513"/>
      <c r="G182" s="513"/>
      <c r="H182" s="513"/>
      <c r="I182" s="513"/>
      <c r="J182" s="513"/>
      <c r="K182" s="514"/>
    </row>
  </sheetData>
  <sortState ref="C27:D37">
    <sortCondition ref="C27:C37"/>
    <sortCondition ref="D27:D37"/>
  </sortState>
  <mergeCells count="15">
    <mergeCell ref="K9:K10"/>
    <mergeCell ref="B182:K182"/>
    <mergeCell ref="B180:C180"/>
    <mergeCell ref="D180:K180"/>
    <mergeCell ref="B3:K3"/>
    <mergeCell ref="C9:C10"/>
    <mergeCell ref="D9:D10"/>
    <mergeCell ref="E9:E10"/>
    <mergeCell ref="C8:K8"/>
    <mergeCell ref="C7:F7"/>
    <mergeCell ref="C5:K5"/>
    <mergeCell ref="C4:H4"/>
    <mergeCell ref="G7:I7"/>
    <mergeCell ref="B5:B10"/>
    <mergeCell ref="F9:J9"/>
  </mergeCells>
  <dataValidations count="5">
    <dataValidation type="list" allowBlank="1" showInputMessage="1" showErrorMessage="1" sqref="C160:C179">
      <formula1>AllAgencies</formula1>
    </dataValidation>
    <dataValidation type="list" allowBlank="1" showInputMessage="1" showErrorMessage="1" sqref="G7">
      <formula1>NA</formula1>
    </dataValidation>
    <dataValidation type="list" allowBlank="1" showInputMessage="1" showErrorMessage="1" sqref="E11:E179">
      <formula1>AcqSus</formula1>
    </dataValidation>
    <dataValidation type="list" allowBlank="1" showInputMessage="1" showErrorMessage="1" sqref="F11:J179">
      <formula1>PSCSort</formula1>
    </dataValidation>
    <dataValidation type="list" allowBlank="1" showInputMessage="1" showErrorMessage="1" sqref="K11:K179">
      <formula1>SupplierSort</formula1>
    </dataValidation>
  </dataValidations>
  <hyperlinks>
    <hyperlink ref="I6" location="'7b'!E109" display="Missiles"/>
    <hyperlink ref="H6" location="'7b'!E89" display="Space/C3I"/>
    <hyperlink ref="G6" location="'7b'!E75" display="Navy"/>
    <hyperlink ref="F6" location="'7b'!E68" display="Marine Corps"/>
    <hyperlink ref="E6" location="'7b'!E58" display="Army"/>
    <hyperlink ref="J6" location="'7b'!E114" display="Engines"/>
  </hyperlinks>
  <pageMargins left="0.7" right="0.7" top="0.75" bottom="0.75" header="0.3" footer="0.3"/>
  <pageSetup scale="42" fitToHeight="2" orientation="landscape" r:id="rId1"/>
  <headerFooter>
    <oddFooter>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63"/>
  <sheetViews>
    <sheetView showGridLines="0" showRowColHeaders="0" view="pageBreakPreview" zoomScale="60" zoomScaleNormal="85" workbookViewId="0"/>
  </sheetViews>
  <sheetFormatPr defaultRowHeight="12.75" x14ac:dyDescent="0.25"/>
  <cols>
    <col min="1" max="1" width="9.140625" style="39"/>
    <col min="2" max="3" width="3" style="39" customWidth="1"/>
    <col min="4" max="4" width="13.42578125" style="39" customWidth="1"/>
    <col min="5" max="5" width="28.85546875" style="39" customWidth="1"/>
    <col min="6" max="7" width="18.7109375" style="39" customWidth="1"/>
    <col min="8" max="8" width="41.7109375" style="39" customWidth="1"/>
    <col min="9" max="9" width="11.140625" style="39" customWidth="1"/>
    <col min="10" max="10" width="18.140625" style="39" customWidth="1"/>
    <col min="11" max="11" width="21.7109375" style="39" customWidth="1"/>
    <col min="12" max="12" width="18.85546875" style="39" customWidth="1"/>
    <col min="13" max="13" width="15.7109375" style="39" customWidth="1"/>
    <col min="14" max="14" width="9.140625" style="39"/>
    <col min="15" max="15" width="35.42578125" style="39" customWidth="1"/>
    <col min="16" max="16" width="18.140625" style="39" customWidth="1"/>
    <col min="17" max="17" width="18" style="39" customWidth="1"/>
    <col min="18" max="16384" width="9.140625" style="39"/>
  </cols>
  <sheetData>
    <row r="1" spans="2:17" ht="13.5" thickBot="1" x14ac:dyDescent="0.3"/>
    <row r="2" spans="2:17" ht="13.5" thickBot="1" x14ac:dyDescent="0.3">
      <c r="B2" s="40"/>
      <c r="C2" s="41"/>
      <c r="D2" s="41"/>
      <c r="E2" s="41"/>
      <c r="F2" s="41"/>
      <c r="G2" s="41"/>
      <c r="H2" s="41"/>
      <c r="I2" s="41"/>
      <c r="J2" s="41"/>
      <c r="K2" s="41"/>
      <c r="L2" s="41"/>
      <c r="M2" s="41"/>
      <c r="N2" s="41"/>
      <c r="O2" s="41"/>
      <c r="P2" s="41"/>
      <c r="Q2" s="42"/>
    </row>
    <row r="3" spans="2:17" ht="15.75" customHeight="1" thickBot="1" x14ac:dyDescent="0.3">
      <c r="B3" s="665" t="s">
        <v>1963</v>
      </c>
      <c r="C3" s="666"/>
      <c r="D3" s="666"/>
      <c r="E3" s="666"/>
      <c r="F3" s="666"/>
      <c r="G3" s="666"/>
      <c r="H3" s="666"/>
      <c r="I3" s="666"/>
      <c r="J3" s="666"/>
      <c r="K3" s="666"/>
      <c r="L3" s="666"/>
      <c r="M3" s="666"/>
      <c r="N3" s="666"/>
      <c r="O3" s="666"/>
      <c r="P3" s="666"/>
      <c r="Q3" s="666"/>
    </row>
    <row r="4" spans="2:17" ht="21.75" customHeight="1" x14ac:dyDescent="0.25">
      <c r="B4" s="468" t="s">
        <v>877</v>
      </c>
      <c r="C4" s="479" t="s">
        <v>1619</v>
      </c>
      <c r="D4" s="489"/>
      <c r="E4" s="489"/>
      <c r="F4" s="489"/>
      <c r="G4" s="489"/>
      <c r="H4" s="489"/>
      <c r="I4" s="489"/>
      <c r="J4" s="489"/>
      <c r="K4" s="489"/>
      <c r="L4" s="489"/>
      <c r="M4" s="489"/>
      <c r="N4" s="489"/>
      <c r="O4" s="247"/>
      <c r="P4" s="667"/>
      <c r="Q4" s="508"/>
    </row>
    <row r="5" spans="2:17" ht="21.75" customHeight="1" x14ac:dyDescent="0.25">
      <c r="B5" s="469"/>
      <c r="C5" s="237" t="s">
        <v>1560</v>
      </c>
      <c r="D5" s="239"/>
      <c r="E5" s="239"/>
      <c r="F5" s="239"/>
      <c r="G5" s="239"/>
      <c r="H5" s="250"/>
      <c r="I5" s="239"/>
      <c r="J5" s="239"/>
      <c r="K5" s="239"/>
      <c r="L5" s="239"/>
      <c r="M5" s="239"/>
      <c r="N5" s="239"/>
      <c r="O5" s="240"/>
      <c r="P5" s="395"/>
      <c r="Q5" s="398"/>
    </row>
    <row r="6" spans="2:17" ht="21.75" customHeight="1" x14ac:dyDescent="0.25">
      <c r="B6" s="469"/>
      <c r="C6" s="483" t="s">
        <v>1934</v>
      </c>
      <c r="D6" s="483"/>
      <c r="E6" s="483"/>
      <c r="F6" s="483"/>
      <c r="G6" s="483"/>
      <c r="H6" s="483"/>
      <c r="I6" s="483"/>
      <c r="J6" s="483"/>
      <c r="K6" s="483"/>
      <c r="L6" s="483"/>
      <c r="M6" s="483"/>
      <c r="N6" s="483"/>
      <c r="O6" s="483"/>
      <c r="P6" s="483"/>
      <c r="Q6" s="672"/>
    </row>
    <row r="7" spans="2:17" ht="21.75" customHeight="1" x14ac:dyDescent="0.25">
      <c r="B7" s="469"/>
      <c r="C7" s="478" t="s">
        <v>1977</v>
      </c>
      <c r="D7" s="658"/>
      <c r="E7" s="477"/>
      <c r="F7" s="659" t="s">
        <v>1978</v>
      </c>
      <c r="G7" s="660"/>
      <c r="H7" s="261" t="s">
        <v>2161</v>
      </c>
      <c r="I7" s="659" t="s">
        <v>1979</v>
      </c>
      <c r="J7" s="661"/>
      <c r="K7" s="661"/>
      <c r="L7" s="661"/>
      <c r="M7" s="661"/>
      <c r="N7" s="661"/>
      <c r="O7" s="661"/>
      <c r="P7" s="661"/>
      <c r="Q7" s="662"/>
    </row>
    <row r="8" spans="2:17" ht="30" customHeight="1" x14ac:dyDescent="0.25">
      <c r="B8" s="469"/>
      <c r="C8" s="467" t="s">
        <v>1561</v>
      </c>
      <c r="D8" s="471"/>
      <c r="E8" s="472"/>
      <c r="F8" s="621"/>
      <c r="G8" s="622"/>
      <c r="H8" s="251"/>
      <c r="I8" s="651"/>
      <c r="J8" s="652"/>
      <c r="K8" s="652"/>
      <c r="L8" s="652"/>
      <c r="M8" s="652"/>
      <c r="N8" s="652"/>
      <c r="O8" s="652"/>
      <c r="P8" s="652"/>
      <c r="Q8" s="653"/>
    </row>
    <row r="9" spans="2:17" ht="30" customHeight="1" x14ac:dyDescent="0.25">
      <c r="B9" s="469"/>
      <c r="C9" s="657" t="s">
        <v>1564</v>
      </c>
      <c r="D9" s="585"/>
      <c r="E9" s="586"/>
      <c r="F9" s="621"/>
      <c r="G9" s="622"/>
      <c r="H9" s="251"/>
      <c r="I9" s="651"/>
      <c r="J9" s="652"/>
      <c r="K9" s="652"/>
      <c r="L9" s="652"/>
      <c r="M9" s="652"/>
      <c r="N9" s="652"/>
      <c r="O9" s="652"/>
      <c r="P9" s="652"/>
      <c r="Q9" s="653"/>
    </row>
    <row r="10" spans="2:17" ht="30" customHeight="1" x14ac:dyDescent="0.25">
      <c r="B10" s="469"/>
      <c r="C10" s="663" t="s">
        <v>1563</v>
      </c>
      <c r="D10" s="664"/>
      <c r="E10" s="588"/>
      <c r="F10" s="621"/>
      <c r="G10" s="622"/>
      <c r="H10" s="251"/>
      <c r="I10" s="651"/>
      <c r="J10" s="652"/>
      <c r="K10" s="652"/>
      <c r="L10" s="652"/>
      <c r="M10" s="652"/>
      <c r="N10" s="652"/>
      <c r="O10" s="652"/>
      <c r="P10" s="652"/>
      <c r="Q10" s="653"/>
    </row>
    <row r="11" spans="2:17" ht="30" customHeight="1" x14ac:dyDescent="0.25">
      <c r="B11" s="469"/>
      <c r="C11" s="663" t="s">
        <v>1565</v>
      </c>
      <c r="D11" s="664"/>
      <c r="E11" s="588"/>
      <c r="F11" s="621"/>
      <c r="G11" s="622"/>
      <c r="H11" s="251"/>
      <c r="I11" s="651"/>
      <c r="J11" s="652"/>
      <c r="K11" s="652"/>
      <c r="L11" s="652"/>
      <c r="M11" s="652"/>
      <c r="N11" s="652"/>
      <c r="O11" s="652"/>
      <c r="P11" s="652"/>
      <c r="Q11" s="653"/>
    </row>
    <row r="12" spans="2:17" ht="30" customHeight="1" x14ac:dyDescent="0.25">
      <c r="B12" s="469"/>
      <c r="C12" s="467" t="s">
        <v>1566</v>
      </c>
      <c r="D12" s="471"/>
      <c r="E12" s="472"/>
      <c r="F12" s="621"/>
      <c r="G12" s="622"/>
      <c r="H12" s="251"/>
      <c r="I12" s="651"/>
      <c r="J12" s="652"/>
      <c r="K12" s="652"/>
      <c r="L12" s="652"/>
      <c r="M12" s="652"/>
      <c r="N12" s="652"/>
      <c r="O12" s="652"/>
      <c r="P12" s="652"/>
      <c r="Q12" s="653"/>
    </row>
    <row r="13" spans="2:17" ht="30" customHeight="1" x14ac:dyDescent="0.25">
      <c r="B13" s="469"/>
      <c r="C13" s="657" t="s">
        <v>1562</v>
      </c>
      <c r="D13" s="585"/>
      <c r="E13" s="586"/>
      <c r="F13" s="621"/>
      <c r="G13" s="622"/>
      <c r="H13" s="251"/>
      <c r="I13" s="651"/>
      <c r="J13" s="652"/>
      <c r="K13" s="652"/>
      <c r="L13" s="652"/>
      <c r="M13" s="652"/>
      <c r="N13" s="652"/>
      <c r="O13" s="652"/>
      <c r="P13" s="652"/>
      <c r="Q13" s="653"/>
    </row>
    <row r="14" spans="2:17" ht="30" customHeight="1" x14ac:dyDescent="0.25">
      <c r="B14" s="469"/>
      <c r="C14" s="467" t="s">
        <v>937</v>
      </c>
      <c r="D14" s="472"/>
      <c r="E14" s="244" t="s">
        <v>938</v>
      </c>
      <c r="F14" s="621"/>
      <c r="G14" s="622"/>
      <c r="H14" s="251"/>
      <c r="I14" s="651"/>
      <c r="J14" s="652"/>
      <c r="K14" s="652"/>
      <c r="L14" s="652"/>
      <c r="M14" s="652"/>
      <c r="N14" s="652"/>
      <c r="O14" s="652"/>
      <c r="P14" s="652"/>
      <c r="Q14" s="653"/>
    </row>
    <row r="15" spans="2:17" ht="30" customHeight="1" thickBot="1" x14ac:dyDescent="0.3">
      <c r="B15" s="470"/>
      <c r="C15" s="654" t="s">
        <v>937</v>
      </c>
      <c r="D15" s="655"/>
      <c r="E15" s="238" t="s">
        <v>938</v>
      </c>
      <c r="F15" s="621"/>
      <c r="G15" s="622"/>
      <c r="H15" s="258"/>
      <c r="I15" s="572"/>
      <c r="J15" s="573"/>
      <c r="K15" s="573"/>
      <c r="L15" s="573"/>
      <c r="M15" s="573"/>
      <c r="N15" s="573"/>
      <c r="O15" s="573"/>
      <c r="P15" s="573"/>
      <c r="Q15" s="574"/>
    </row>
    <row r="16" spans="2:17" ht="30" customHeight="1" x14ac:dyDescent="0.25">
      <c r="B16" s="468" t="s">
        <v>879</v>
      </c>
      <c r="C16" s="656" t="s">
        <v>2179</v>
      </c>
      <c r="D16" s="519"/>
      <c r="E16" s="519"/>
      <c r="F16" s="519"/>
      <c r="G16" s="519"/>
      <c r="H16" s="519"/>
      <c r="I16" s="519"/>
      <c r="J16" s="519"/>
      <c r="K16" s="519"/>
      <c r="L16" s="519"/>
      <c r="M16" s="519"/>
      <c r="N16" s="519"/>
      <c r="O16" s="519"/>
      <c r="P16" s="519"/>
      <c r="Q16" s="65"/>
    </row>
    <row r="17" spans="2:33" ht="30" customHeight="1" x14ac:dyDescent="0.25">
      <c r="B17" s="469"/>
      <c r="C17" s="399" t="s">
        <v>2114</v>
      </c>
      <c r="D17" s="400"/>
      <c r="E17" s="400"/>
      <c r="F17" s="400"/>
      <c r="G17" s="400"/>
      <c r="H17" s="400"/>
      <c r="I17" s="400"/>
      <c r="J17" s="400"/>
      <c r="K17" s="400"/>
      <c r="L17" s="400"/>
      <c r="M17" s="400"/>
      <c r="N17" s="400"/>
      <c r="O17" s="400"/>
      <c r="P17" s="401"/>
      <c r="Q17" s="314"/>
      <c r="R17" s="21"/>
    </row>
    <row r="18" spans="2:33" ht="37.5" customHeight="1" x14ac:dyDescent="0.25">
      <c r="B18" s="469"/>
      <c r="C18" s="467" t="s">
        <v>2149</v>
      </c>
      <c r="D18" s="471"/>
      <c r="E18" s="471"/>
      <c r="F18" s="471"/>
      <c r="G18" s="471"/>
      <c r="H18" s="471"/>
      <c r="I18" s="471"/>
      <c r="J18" s="471"/>
      <c r="K18" s="471"/>
      <c r="L18" s="471"/>
      <c r="M18" s="471"/>
      <c r="N18" s="471"/>
      <c r="O18" s="471"/>
      <c r="P18" s="471"/>
      <c r="Q18" s="600"/>
    </row>
    <row r="19" spans="2:33" ht="41.25" customHeight="1" x14ac:dyDescent="0.25">
      <c r="B19" s="469"/>
      <c r="C19" s="3"/>
      <c r="D19" s="659" t="s">
        <v>1027</v>
      </c>
      <c r="E19" s="661"/>
      <c r="F19" s="659" t="s">
        <v>2342</v>
      </c>
      <c r="G19" s="660"/>
      <c r="H19" s="306" t="s">
        <v>2343</v>
      </c>
      <c r="I19" s="33" t="s">
        <v>1541</v>
      </c>
      <c r="J19" s="33" t="s">
        <v>1542</v>
      </c>
      <c r="K19" s="670" t="s">
        <v>1543</v>
      </c>
      <c r="L19" s="671"/>
      <c r="M19" s="563" t="s">
        <v>1544</v>
      </c>
      <c r="N19" s="650"/>
      <c r="O19" s="33" t="s">
        <v>2150</v>
      </c>
      <c r="P19" s="668" t="s">
        <v>2151</v>
      </c>
      <c r="Q19" s="669"/>
    </row>
    <row r="20" spans="2:33" ht="27" customHeight="1" x14ac:dyDescent="0.2">
      <c r="B20" s="469"/>
      <c r="C20" s="158">
        <v>1</v>
      </c>
      <c r="D20" s="620"/>
      <c r="E20" s="622"/>
      <c r="F20" s="620"/>
      <c r="G20" s="622"/>
      <c r="H20" s="305"/>
      <c r="I20" s="47"/>
      <c r="J20" s="304"/>
      <c r="K20" s="602"/>
      <c r="L20" s="602"/>
      <c r="M20" s="620"/>
      <c r="N20" s="621"/>
      <c r="O20" s="303"/>
      <c r="P20" s="602"/>
      <c r="Q20" s="603"/>
      <c r="AG20" s="106" t="str">
        <f>IFERROR(INDEX(Lists!$K$2:$K$78, MATCH($F20, FSG, FALSE), 1), "")</f>
        <v/>
      </c>
    </row>
    <row r="21" spans="2:33" ht="27" customHeight="1" x14ac:dyDescent="0.2">
      <c r="B21" s="469"/>
      <c r="C21" s="290">
        <v>2</v>
      </c>
      <c r="D21" s="620"/>
      <c r="E21" s="622"/>
      <c r="F21" s="620"/>
      <c r="G21" s="622"/>
      <c r="H21" s="305"/>
      <c r="I21" s="47"/>
      <c r="J21" s="304"/>
      <c r="K21" s="602"/>
      <c r="L21" s="602"/>
      <c r="M21" s="620"/>
      <c r="N21" s="621"/>
      <c r="O21" s="303"/>
      <c r="P21" s="602"/>
      <c r="Q21" s="603"/>
      <c r="AG21" s="106" t="str">
        <f>IFERROR(INDEX(Lists!$K$2:$K$78, MATCH($F21, FSG, FALSE), 1), "")</f>
        <v/>
      </c>
    </row>
    <row r="22" spans="2:33" ht="27" customHeight="1" x14ac:dyDescent="0.2">
      <c r="B22" s="469"/>
      <c r="C22" s="16">
        <v>3</v>
      </c>
      <c r="D22" s="620"/>
      <c r="E22" s="622"/>
      <c r="F22" s="620"/>
      <c r="G22" s="622"/>
      <c r="H22" s="305"/>
      <c r="I22" s="47"/>
      <c r="J22" s="304"/>
      <c r="K22" s="602"/>
      <c r="L22" s="602"/>
      <c r="M22" s="620"/>
      <c r="N22" s="621"/>
      <c r="O22" s="303"/>
      <c r="P22" s="602"/>
      <c r="Q22" s="603"/>
      <c r="AG22" s="106" t="str">
        <f>IFERROR(INDEX(Lists!$K$2:$K$78, MATCH($F22, FSG, FALSE), 1), "")</f>
        <v/>
      </c>
    </row>
    <row r="23" spans="2:33" ht="27" customHeight="1" x14ac:dyDescent="0.2">
      <c r="B23" s="469"/>
      <c r="C23" s="296">
        <v>4</v>
      </c>
      <c r="D23" s="620"/>
      <c r="E23" s="622"/>
      <c r="F23" s="620"/>
      <c r="G23" s="622"/>
      <c r="H23" s="305"/>
      <c r="I23" s="47"/>
      <c r="J23" s="304"/>
      <c r="K23" s="602"/>
      <c r="L23" s="602"/>
      <c r="M23" s="620"/>
      <c r="N23" s="621"/>
      <c r="O23" s="303"/>
      <c r="P23" s="602"/>
      <c r="Q23" s="603"/>
      <c r="AG23" s="106" t="str">
        <f>IFERROR(INDEX(Lists!$K$2:$K$78, MATCH($F23, FSG, FALSE), 1), "")</f>
        <v/>
      </c>
    </row>
    <row r="24" spans="2:33" ht="27" customHeight="1" x14ac:dyDescent="0.2">
      <c r="B24" s="469"/>
      <c r="C24" s="290">
        <v>5</v>
      </c>
      <c r="D24" s="620"/>
      <c r="E24" s="622"/>
      <c r="F24" s="620"/>
      <c r="G24" s="622"/>
      <c r="H24" s="305"/>
      <c r="I24" s="47"/>
      <c r="J24" s="304"/>
      <c r="K24" s="602"/>
      <c r="L24" s="602"/>
      <c r="M24" s="620"/>
      <c r="N24" s="621"/>
      <c r="O24" s="303"/>
      <c r="P24" s="602"/>
      <c r="Q24" s="603"/>
      <c r="AG24" s="106" t="str">
        <f>IFERROR(INDEX(Lists!$K$2:$K$78, MATCH($F24, FSG, FALSE), 1), "")</f>
        <v/>
      </c>
    </row>
    <row r="25" spans="2:33" ht="27" customHeight="1" x14ac:dyDescent="0.2">
      <c r="B25" s="469"/>
      <c r="C25" s="482" t="s">
        <v>2344</v>
      </c>
      <c r="D25" s="483"/>
      <c r="E25" s="483"/>
      <c r="F25" s="483"/>
      <c r="G25" s="483"/>
      <c r="H25" s="483"/>
      <c r="I25" s="483"/>
      <c r="J25" s="483"/>
      <c r="K25" s="483"/>
      <c r="L25" s="483"/>
      <c r="M25" s="483"/>
      <c r="N25" s="483"/>
      <c r="O25" s="483"/>
      <c r="P25" s="483"/>
      <c r="Q25" s="672"/>
      <c r="AG25" s="106"/>
    </row>
    <row r="26" spans="2:33" ht="41.25" customHeight="1" x14ac:dyDescent="0.2">
      <c r="B26" s="469"/>
      <c r="C26" s="84"/>
      <c r="D26" s="302" t="s">
        <v>2345</v>
      </c>
      <c r="E26" s="79" t="s">
        <v>1027</v>
      </c>
      <c r="F26" s="709" t="s">
        <v>2346</v>
      </c>
      <c r="G26" s="710"/>
      <c r="H26" s="306" t="s">
        <v>2347</v>
      </c>
      <c r="I26" s="101" t="s">
        <v>1541</v>
      </c>
      <c r="J26" s="101" t="s">
        <v>1542</v>
      </c>
      <c r="K26" s="709" t="s">
        <v>2348</v>
      </c>
      <c r="L26" s="711"/>
      <c r="M26" s="711"/>
      <c r="N26" s="711"/>
      <c r="O26" s="101" t="s">
        <v>2150</v>
      </c>
      <c r="P26" s="709" t="s">
        <v>2349</v>
      </c>
      <c r="Q26" s="712"/>
      <c r="AG26" s="106"/>
    </row>
    <row r="27" spans="2:33" ht="27" customHeight="1" x14ac:dyDescent="0.2">
      <c r="B27" s="469"/>
      <c r="C27" s="16">
        <v>1</v>
      </c>
      <c r="D27" s="47"/>
      <c r="E27" s="342"/>
      <c r="F27" s="620"/>
      <c r="G27" s="622"/>
      <c r="H27" s="305"/>
      <c r="I27" s="47"/>
      <c r="J27" s="304"/>
      <c r="K27" s="620"/>
      <c r="L27" s="621"/>
      <c r="M27" s="621"/>
      <c r="N27" s="622"/>
      <c r="O27" s="303"/>
      <c r="P27" s="602"/>
      <c r="Q27" s="603"/>
      <c r="AG27" s="106" t="str">
        <f>IFERROR(INDEX(Lists!$K$2:$K$78, MATCH($F27, FSG, FALSE), 1), "")</f>
        <v/>
      </c>
    </row>
    <row r="28" spans="2:33" ht="27" customHeight="1" x14ac:dyDescent="0.2">
      <c r="B28" s="469"/>
      <c r="C28" s="16">
        <v>2</v>
      </c>
      <c r="D28" s="47"/>
      <c r="E28" s="342"/>
      <c r="F28" s="620"/>
      <c r="G28" s="622"/>
      <c r="H28" s="305"/>
      <c r="I28" s="47"/>
      <c r="J28" s="304"/>
      <c r="K28" s="620"/>
      <c r="L28" s="621"/>
      <c r="M28" s="621"/>
      <c r="N28" s="622"/>
      <c r="O28" s="303"/>
      <c r="P28" s="602"/>
      <c r="Q28" s="603"/>
      <c r="AG28" s="106" t="str">
        <f>IFERROR(INDEX(Lists!$K$2:$K$78, MATCH($F28, FSG, FALSE), 1), "")</f>
        <v/>
      </c>
    </row>
    <row r="29" spans="2:33" ht="27" customHeight="1" x14ac:dyDescent="0.2">
      <c r="B29" s="469"/>
      <c r="C29" s="16">
        <v>3</v>
      </c>
      <c r="D29" s="47"/>
      <c r="E29" s="342"/>
      <c r="F29" s="620"/>
      <c r="G29" s="622"/>
      <c r="H29" s="305"/>
      <c r="I29" s="47"/>
      <c r="J29" s="304"/>
      <c r="K29" s="620"/>
      <c r="L29" s="621"/>
      <c r="M29" s="621"/>
      <c r="N29" s="622"/>
      <c r="O29" s="303"/>
      <c r="P29" s="602"/>
      <c r="Q29" s="603"/>
      <c r="AG29" s="106" t="str">
        <f>IFERROR(INDEX(Lists!$K$2:$K$78, MATCH($F29, FSG, FALSE), 1), "")</f>
        <v/>
      </c>
    </row>
    <row r="30" spans="2:33" ht="27" customHeight="1" x14ac:dyDescent="0.2">
      <c r="B30" s="469"/>
      <c r="C30" s="18">
        <v>4</v>
      </c>
      <c r="D30" s="47"/>
      <c r="E30" s="342"/>
      <c r="F30" s="620"/>
      <c r="G30" s="622"/>
      <c r="H30" s="305"/>
      <c r="I30" s="47"/>
      <c r="J30" s="304"/>
      <c r="K30" s="620"/>
      <c r="L30" s="621"/>
      <c r="M30" s="621"/>
      <c r="N30" s="622"/>
      <c r="O30" s="303"/>
      <c r="P30" s="602"/>
      <c r="Q30" s="603"/>
      <c r="AG30" s="106" t="str">
        <f>IFERROR(INDEX(Lists!$K$2:$K$78, MATCH($F30, FSG, FALSE), 1), "")</f>
        <v/>
      </c>
    </row>
    <row r="31" spans="2:33" ht="27" customHeight="1" thickBot="1" x14ac:dyDescent="0.25">
      <c r="B31" s="470"/>
      <c r="C31" s="310">
        <v>5</v>
      </c>
      <c r="D31" s="311"/>
      <c r="E31" s="259"/>
      <c r="F31" s="623"/>
      <c r="G31" s="625"/>
      <c r="H31" s="308"/>
      <c r="I31" s="311"/>
      <c r="J31" s="307"/>
      <c r="K31" s="623"/>
      <c r="L31" s="624"/>
      <c r="M31" s="624"/>
      <c r="N31" s="625"/>
      <c r="O31" s="294"/>
      <c r="P31" s="427"/>
      <c r="Q31" s="673"/>
      <c r="AG31" s="106" t="str">
        <f>IFERROR(INDEX(Lists!$K$2:$K$78, MATCH($F31, FSG, FALSE), 1), "")</f>
        <v/>
      </c>
    </row>
    <row r="32" spans="2:33" ht="27" customHeight="1" x14ac:dyDescent="0.25">
      <c r="B32" s="700" t="s">
        <v>881</v>
      </c>
      <c r="C32" s="633" t="s">
        <v>1958</v>
      </c>
      <c r="D32" s="634"/>
      <c r="E32" s="634"/>
      <c r="F32" s="634"/>
      <c r="G32" s="634"/>
      <c r="H32" s="346"/>
      <c r="I32" s="637"/>
      <c r="J32" s="634" t="s">
        <v>2156</v>
      </c>
      <c r="K32" s="641"/>
      <c r="L32" s="641"/>
      <c r="M32" s="641"/>
      <c r="N32" s="641"/>
      <c r="O32" s="642"/>
      <c r="P32" s="688"/>
      <c r="Q32" s="689"/>
    </row>
    <row r="33" spans="2:33" ht="27" customHeight="1" x14ac:dyDescent="0.25">
      <c r="B33" s="701"/>
      <c r="C33" s="635" t="s">
        <v>1959</v>
      </c>
      <c r="D33" s="636"/>
      <c r="E33" s="636"/>
      <c r="F33" s="636"/>
      <c r="G33" s="636"/>
      <c r="H33" s="343"/>
      <c r="I33" s="638"/>
      <c r="J33" s="345" t="s">
        <v>1036</v>
      </c>
      <c r="K33" s="643"/>
      <c r="L33" s="644"/>
      <c r="M33" s="644"/>
      <c r="N33" s="644"/>
      <c r="O33" s="644"/>
      <c r="P33" s="644"/>
      <c r="Q33" s="645"/>
    </row>
    <row r="34" spans="2:33" ht="27" customHeight="1" x14ac:dyDescent="0.25">
      <c r="B34" s="701"/>
      <c r="C34" s="604" t="s">
        <v>1960</v>
      </c>
      <c r="D34" s="605"/>
      <c r="E34" s="605"/>
      <c r="F34" s="605"/>
      <c r="G34" s="605"/>
      <c r="H34" s="632"/>
      <c r="I34" s="638"/>
      <c r="J34" s="646" t="s">
        <v>2354</v>
      </c>
      <c r="K34" s="646"/>
      <c r="L34" s="646"/>
      <c r="M34" s="646"/>
      <c r="N34" s="646"/>
      <c r="O34" s="646"/>
      <c r="P34" s="646"/>
      <c r="Q34" s="647"/>
    </row>
    <row r="35" spans="2:33" ht="27" customHeight="1" x14ac:dyDescent="0.25">
      <c r="B35" s="701"/>
      <c r="C35" s="604" t="s">
        <v>1948</v>
      </c>
      <c r="D35" s="605"/>
      <c r="E35" s="605"/>
      <c r="F35" s="605"/>
      <c r="G35" s="605"/>
      <c r="H35" s="343"/>
      <c r="I35" s="638"/>
      <c r="J35" s="648" t="s">
        <v>2355</v>
      </c>
      <c r="K35" s="649"/>
      <c r="L35" s="595" t="s">
        <v>2356</v>
      </c>
      <c r="M35" s="649"/>
      <c r="N35" s="706" t="s">
        <v>1547</v>
      </c>
      <c r="O35" s="707"/>
      <c r="P35" s="707"/>
      <c r="Q35" s="708"/>
    </row>
    <row r="36" spans="2:33" ht="27" customHeight="1" x14ac:dyDescent="0.2">
      <c r="B36" s="701"/>
      <c r="C36" s="604" t="s">
        <v>1949</v>
      </c>
      <c r="D36" s="605"/>
      <c r="E36" s="605"/>
      <c r="F36" s="605"/>
      <c r="G36" s="605"/>
      <c r="H36" s="343"/>
      <c r="I36" s="639"/>
      <c r="J36" s="678"/>
      <c r="K36" s="678"/>
      <c r="L36" s="678"/>
      <c r="M36" s="678"/>
      <c r="N36" s="678"/>
      <c r="O36" s="678"/>
      <c r="P36" s="678"/>
      <c r="Q36" s="679"/>
      <c r="AG36" s="106" t="str">
        <f>IFERROR(INDEX(Lists!$K$2:$K$78, MATCH($J36, FSG, FALSE), 1), "")</f>
        <v/>
      </c>
    </row>
    <row r="37" spans="2:33" ht="27" customHeight="1" x14ac:dyDescent="0.2">
      <c r="B37" s="701"/>
      <c r="C37" s="604" t="s">
        <v>1950</v>
      </c>
      <c r="D37" s="605"/>
      <c r="E37" s="605"/>
      <c r="F37" s="605"/>
      <c r="G37" s="605"/>
      <c r="H37" s="343"/>
      <c r="I37" s="639"/>
      <c r="J37" s="678"/>
      <c r="K37" s="678"/>
      <c r="L37" s="678"/>
      <c r="M37" s="678"/>
      <c r="N37" s="678"/>
      <c r="O37" s="678"/>
      <c r="P37" s="678"/>
      <c r="Q37" s="679"/>
      <c r="AG37" s="106" t="str">
        <f>IFERROR(INDEX(Lists!$K$2:$K$78, MATCH($J37, FSG, FALSE), 1), "")</f>
        <v/>
      </c>
    </row>
    <row r="38" spans="2:33" ht="27" customHeight="1" x14ac:dyDescent="0.2">
      <c r="B38" s="701"/>
      <c r="C38" s="685" t="s">
        <v>937</v>
      </c>
      <c r="D38" s="604"/>
      <c r="E38" s="626" t="s">
        <v>938</v>
      </c>
      <c r="F38" s="627"/>
      <c r="G38" s="628"/>
      <c r="H38" s="344"/>
      <c r="I38" s="639"/>
      <c r="J38" s="678"/>
      <c r="K38" s="678"/>
      <c r="L38" s="678"/>
      <c r="M38" s="678"/>
      <c r="N38" s="678"/>
      <c r="O38" s="678"/>
      <c r="P38" s="678"/>
      <c r="Q38" s="679"/>
      <c r="AG38" s="106" t="str">
        <f>IFERROR(INDEX(Lists!$K$2:$K$78, MATCH($J38, FSG, FALSE), 1), "")</f>
        <v/>
      </c>
    </row>
    <row r="39" spans="2:33" ht="27" customHeight="1" thickBot="1" x14ac:dyDescent="0.25">
      <c r="B39" s="702"/>
      <c r="C39" s="683" t="s">
        <v>937</v>
      </c>
      <c r="D39" s="684"/>
      <c r="E39" s="629" t="s">
        <v>938</v>
      </c>
      <c r="F39" s="630"/>
      <c r="G39" s="631"/>
      <c r="H39" s="347"/>
      <c r="I39" s="640"/>
      <c r="J39" s="686"/>
      <c r="K39" s="686"/>
      <c r="L39" s="686"/>
      <c r="M39" s="686"/>
      <c r="N39" s="686"/>
      <c r="O39" s="686"/>
      <c r="P39" s="686"/>
      <c r="Q39" s="687"/>
      <c r="AG39" s="106" t="str">
        <f>IFERROR(INDEX(Lists!$K$2:$K$78, MATCH($J39, FSG, FALSE), 1), "")</f>
        <v/>
      </c>
    </row>
    <row r="40" spans="2:33" ht="27" customHeight="1" x14ac:dyDescent="0.25">
      <c r="B40" s="680" t="s">
        <v>882</v>
      </c>
      <c r="C40" s="690" t="s">
        <v>1961</v>
      </c>
      <c r="D40" s="691"/>
      <c r="E40" s="691"/>
      <c r="F40" s="691"/>
      <c r="G40" s="691"/>
      <c r="H40" s="692"/>
      <c r="I40" s="610"/>
      <c r="J40" s="610"/>
      <c r="K40" s="611" t="s">
        <v>2152</v>
      </c>
      <c r="L40" s="612"/>
      <c r="M40" s="612"/>
      <c r="N40" s="612"/>
      <c r="O40" s="612"/>
      <c r="P40" s="612"/>
      <c r="Q40" s="613"/>
    </row>
    <row r="41" spans="2:33" ht="27" customHeight="1" x14ac:dyDescent="0.25">
      <c r="B41" s="681"/>
      <c r="C41" s="604" t="s">
        <v>1962</v>
      </c>
      <c r="D41" s="605"/>
      <c r="E41" s="605"/>
      <c r="F41" s="605"/>
      <c r="G41" s="605"/>
      <c r="H41" s="606"/>
      <c r="I41" s="610"/>
      <c r="J41" s="610"/>
      <c r="K41" s="614"/>
      <c r="L41" s="615"/>
      <c r="M41" s="615"/>
      <c r="N41" s="615"/>
      <c r="O41" s="615"/>
      <c r="P41" s="615"/>
      <c r="Q41" s="616"/>
    </row>
    <row r="42" spans="2:33" ht="27" customHeight="1" x14ac:dyDescent="0.25">
      <c r="B42" s="681"/>
      <c r="C42" s="607" t="s">
        <v>2157</v>
      </c>
      <c r="D42" s="608"/>
      <c r="E42" s="608"/>
      <c r="F42" s="608"/>
      <c r="G42" s="608"/>
      <c r="H42" s="609"/>
      <c r="I42" s="610"/>
      <c r="J42" s="610"/>
      <c r="K42" s="617"/>
      <c r="L42" s="618"/>
      <c r="M42" s="618"/>
      <c r="N42" s="618"/>
      <c r="O42" s="618"/>
      <c r="P42" s="618"/>
      <c r="Q42" s="619"/>
    </row>
    <row r="43" spans="2:33" ht="51.75" customHeight="1" x14ac:dyDescent="0.25">
      <c r="B43" s="681"/>
      <c r="C43" s="211"/>
      <c r="D43" s="563" t="s">
        <v>2154</v>
      </c>
      <c r="E43" s="564"/>
      <c r="F43" s="563" t="s">
        <v>2160</v>
      </c>
      <c r="G43" s="564"/>
      <c r="H43" s="563" t="s">
        <v>2153</v>
      </c>
      <c r="I43" s="564"/>
      <c r="J43" s="269" t="s">
        <v>2158</v>
      </c>
      <c r="K43" s="269" t="s">
        <v>2159</v>
      </c>
      <c r="L43" s="703" t="s">
        <v>1547</v>
      </c>
      <c r="M43" s="704"/>
      <c r="N43" s="704"/>
      <c r="O43" s="704"/>
      <c r="P43" s="704"/>
      <c r="Q43" s="705"/>
    </row>
    <row r="44" spans="2:33" ht="27" customHeight="1" x14ac:dyDescent="0.2">
      <c r="B44" s="681"/>
      <c r="C44" s="341">
        <v>1</v>
      </c>
      <c r="D44" s="620" t="s">
        <v>16</v>
      </c>
      <c r="E44" s="622"/>
      <c r="F44" s="693" t="s">
        <v>295</v>
      </c>
      <c r="G44" s="694"/>
      <c r="H44" s="693"/>
      <c r="I44" s="694"/>
      <c r="J44" s="270"/>
      <c r="K44" s="270"/>
      <c r="L44" s="643"/>
      <c r="M44" s="644"/>
      <c r="N44" s="644"/>
      <c r="O44" s="644"/>
      <c r="P44" s="644"/>
      <c r="Q44" s="645"/>
      <c r="AG44" s="106" t="str">
        <f>IFERROR(INDEX(Lists!$K$2:$K$78, MATCH($D44, FSG, FALSE), 1), "")</f>
        <v>MechanicalPower</v>
      </c>
    </row>
    <row r="45" spans="2:33" ht="27" customHeight="1" x14ac:dyDescent="0.2">
      <c r="B45" s="681"/>
      <c r="C45" s="341">
        <v>2</v>
      </c>
      <c r="D45" s="620"/>
      <c r="E45" s="622"/>
      <c r="F45" s="693"/>
      <c r="G45" s="694"/>
      <c r="H45" s="693"/>
      <c r="I45" s="694"/>
      <c r="J45" s="270"/>
      <c r="K45" s="270"/>
      <c r="L45" s="643"/>
      <c r="M45" s="644"/>
      <c r="N45" s="644"/>
      <c r="O45" s="644"/>
      <c r="P45" s="644"/>
      <c r="Q45" s="645"/>
      <c r="AG45" s="106" t="str">
        <f>IFERROR(INDEX(Lists!$K$2:$K$78, MATCH($D45, FSG, FALSE), 1), "")</f>
        <v/>
      </c>
    </row>
    <row r="46" spans="2:33" ht="27" customHeight="1" x14ac:dyDescent="0.2">
      <c r="B46" s="681"/>
      <c r="C46" s="341">
        <v>3</v>
      </c>
      <c r="D46" s="620"/>
      <c r="E46" s="622"/>
      <c r="F46" s="693"/>
      <c r="G46" s="694"/>
      <c r="H46" s="693"/>
      <c r="I46" s="694"/>
      <c r="J46" s="270"/>
      <c r="K46" s="270"/>
      <c r="L46" s="643"/>
      <c r="M46" s="644"/>
      <c r="N46" s="644"/>
      <c r="O46" s="644"/>
      <c r="P46" s="644"/>
      <c r="Q46" s="645"/>
      <c r="AG46" s="106" t="str">
        <f>IFERROR(INDEX(Lists!$K$2:$K$78, MATCH($D46, FSG, FALSE), 1), "")</f>
        <v/>
      </c>
    </row>
    <row r="47" spans="2:33" ht="27" customHeight="1" x14ac:dyDescent="0.2">
      <c r="B47" s="681"/>
      <c r="C47" s="341">
        <v>4</v>
      </c>
      <c r="D47" s="620"/>
      <c r="E47" s="622"/>
      <c r="F47" s="693"/>
      <c r="G47" s="694"/>
      <c r="H47" s="693"/>
      <c r="I47" s="694"/>
      <c r="J47" s="270"/>
      <c r="K47" s="270"/>
      <c r="L47" s="643"/>
      <c r="M47" s="644"/>
      <c r="N47" s="644"/>
      <c r="O47" s="644"/>
      <c r="P47" s="644"/>
      <c r="Q47" s="645"/>
      <c r="AG47" s="106" t="str">
        <f>IFERROR(INDEX(Lists!$K$2:$K$78, MATCH($D47, FSG, FALSE), 1), "")</f>
        <v/>
      </c>
    </row>
    <row r="48" spans="2:33" ht="27" customHeight="1" thickBot="1" x14ac:dyDescent="0.25">
      <c r="B48" s="682"/>
      <c r="C48" s="309">
        <v>5</v>
      </c>
      <c r="D48" s="623"/>
      <c r="E48" s="625"/>
      <c r="F48" s="695"/>
      <c r="G48" s="696"/>
      <c r="H48" s="695"/>
      <c r="I48" s="696"/>
      <c r="J48" s="271"/>
      <c r="K48" s="271"/>
      <c r="L48" s="697"/>
      <c r="M48" s="698"/>
      <c r="N48" s="698"/>
      <c r="O48" s="698"/>
      <c r="P48" s="698"/>
      <c r="Q48" s="699"/>
      <c r="AG48" s="106" t="str">
        <f>IFERROR(INDEX(Lists!$K$2:$K$78, MATCH($D48, FSG, FALSE), 1), "")</f>
        <v/>
      </c>
    </row>
    <row r="49" spans="2:33" ht="33" customHeight="1" thickBot="1" x14ac:dyDescent="0.25">
      <c r="B49" s="217"/>
      <c r="C49" s="674" t="s">
        <v>1036</v>
      </c>
      <c r="D49" s="675"/>
      <c r="E49" s="676"/>
      <c r="F49" s="676"/>
      <c r="G49" s="676"/>
      <c r="H49" s="676"/>
      <c r="I49" s="676"/>
      <c r="J49" s="676"/>
      <c r="K49" s="676"/>
      <c r="L49" s="676"/>
      <c r="M49" s="676"/>
      <c r="N49" s="676"/>
      <c r="O49" s="676"/>
      <c r="P49" s="676"/>
      <c r="Q49" s="677"/>
      <c r="AG49" s="106" t="str">
        <f>IFERROR(INDEX(Lists!$K$2:$K$78, MATCH($D49, FSG, FALSE), 1), "")</f>
        <v/>
      </c>
    </row>
    <row r="50" spans="2:33" x14ac:dyDescent="0.2">
      <c r="B50" s="148"/>
      <c r="C50" s="149"/>
      <c r="D50" s="149"/>
      <c r="E50" s="149"/>
      <c r="F50" s="149"/>
      <c r="G50" s="149"/>
      <c r="H50" s="149"/>
      <c r="I50" s="149"/>
      <c r="J50" s="149"/>
      <c r="K50" s="149"/>
      <c r="L50" s="21"/>
      <c r="M50" s="21"/>
      <c r="N50" s="21"/>
      <c r="O50" s="21"/>
      <c r="P50" s="21"/>
      <c r="Q50" s="150"/>
      <c r="AG50" s="106" t="str">
        <f>IFERROR(INDEX(Lists!$K$2:$K$78, MATCH($D50, FSG, FALSE), 1), "")</f>
        <v/>
      </c>
    </row>
    <row r="51" spans="2:33" ht="15.75" customHeight="1" thickBot="1" x14ac:dyDescent="0.25">
      <c r="B51" s="512" t="s">
        <v>1035</v>
      </c>
      <c r="C51" s="513"/>
      <c r="D51" s="513"/>
      <c r="E51" s="513"/>
      <c r="F51" s="513"/>
      <c r="G51" s="513"/>
      <c r="H51" s="513"/>
      <c r="I51" s="513"/>
      <c r="J51" s="513"/>
      <c r="K51" s="513"/>
      <c r="L51" s="513"/>
      <c r="M51" s="513"/>
      <c r="N51" s="513"/>
      <c r="O51" s="513"/>
      <c r="P51" s="513"/>
      <c r="Q51" s="514"/>
      <c r="AG51" s="106" t="str">
        <f>IFERROR(INDEX(Lists!$K$2:$K$78, MATCH($D51, FSG, FALSE), 1), "")</f>
        <v/>
      </c>
    </row>
    <row r="52" spans="2:33" x14ac:dyDescent="0.2">
      <c r="AG52" s="106" t="str">
        <f>IFERROR(INDEX(Lists!$K$2:$K$78, MATCH($D52, FSG, FALSE), 1), "")</f>
        <v/>
      </c>
    </row>
    <row r="53" spans="2:33" x14ac:dyDescent="0.2">
      <c r="AG53" s="106" t="str">
        <f>IFERROR(INDEX(Lists!$K$2:$K$78, MATCH($D53, FSG, FALSE), 1), "")</f>
        <v/>
      </c>
    </row>
    <row r="54" spans="2:33" x14ac:dyDescent="0.2">
      <c r="AG54" s="106" t="str">
        <f>IFERROR(INDEX(Lists!$K$2:$K$78, MATCH($D54, FSG, FALSE), 1), "")</f>
        <v/>
      </c>
    </row>
    <row r="55" spans="2:33" x14ac:dyDescent="0.2">
      <c r="AG55" s="106" t="str">
        <f>IFERROR(INDEX(Lists!$K$2:$K$78, MATCH($D55, FSG, FALSE), 1), "")</f>
        <v/>
      </c>
    </row>
    <row r="56" spans="2:33" x14ac:dyDescent="0.2">
      <c r="AG56" s="106" t="str">
        <f>IFERROR(INDEX(Lists!$K$2:$K$78, MATCH($D56, FSG, FALSE), 1), "")</f>
        <v/>
      </c>
    </row>
    <row r="57" spans="2:33" x14ac:dyDescent="0.2">
      <c r="AG57" s="106" t="str">
        <f>IFERROR(INDEX(Lists!$K$2:$K$78, MATCH($D57, FSG, FALSE), 1), "")</f>
        <v/>
      </c>
    </row>
    <row r="58" spans="2:33" x14ac:dyDescent="0.2">
      <c r="AG58" s="106" t="str">
        <f>IFERROR(INDEX(Lists!$K$2:$K$78, MATCH($D58, FSG, FALSE), 1), "")</f>
        <v/>
      </c>
    </row>
    <row r="59" spans="2:33" x14ac:dyDescent="0.2">
      <c r="AG59" s="106" t="str">
        <f>IFERROR(INDEX(Lists!$K$2:$K$78, MATCH($D59, FSG, FALSE), 1), "")</f>
        <v/>
      </c>
    </row>
    <row r="60" spans="2:33" x14ac:dyDescent="0.2">
      <c r="AG60" s="106" t="str">
        <f>IFERROR(INDEX(Lists!$K$2:$K$78, MATCH($D60, FSG, FALSE), 1), "")</f>
        <v/>
      </c>
    </row>
    <row r="61" spans="2:33" x14ac:dyDescent="0.2">
      <c r="AG61" s="106" t="str">
        <f>IFERROR(INDEX(Lists!$K$2:$K$78, MATCH($D61, FSG, FALSE), 1), "")</f>
        <v/>
      </c>
    </row>
    <row r="62" spans="2:33" x14ac:dyDescent="0.2">
      <c r="AG62" s="106" t="str">
        <f>IFERROR(INDEX(Lists!$K$2:$K$78, MATCH($D62, FSG, FALSE), 1), "")</f>
        <v/>
      </c>
    </row>
    <row r="63" spans="2:33" x14ac:dyDescent="0.2">
      <c r="AG63" s="106" t="str">
        <f>IFERROR(INDEX(Lists!$K$2:$K$78, MATCH($D63, FSG, FALSE), 1), "")</f>
        <v/>
      </c>
    </row>
  </sheetData>
  <mergeCells count="153">
    <mergeCell ref="F29:G29"/>
    <mergeCell ref="F30:G30"/>
    <mergeCell ref="F9:G9"/>
    <mergeCell ref="F10:G10"/>
    <mergeCell ref="F11:G11"/>
    <mergeCell ref="F12:G12"/>
    <mergeCell ref="F13:G13"/>
    <mergeCell ref="F14:G14"/>
    <mergeCell ref="F15:G15"/>
    <mergeCell ref="C25:Q25"/>
    <mergeCell ref="F26:G26"/>
    <mergeCell ref="K26:N26"/>
    <mergeCell ref="P26:Q26"/>
    <mergeCell ref="K27:N27"/>
    <mergeCell ref="K28:N28"/>
    <mergeCell ref="K23:L23"/>
    <mergeCell ref="D22:E22"/>
    <mergeCell ref="F22:G22"/>
    <mergeCell ref="D23:E23"/>
    <mergeCell ref="F23:G23"/>
    <mergeCell ref="K24:L24"/>
    <mergeCell ref="D24:E24"/>
    <mergeCell ref="F24:G24"/>
    <mergeCell ref="K22:L22"/>
    <mergeCell ref="B32:B39"/>
    <mergeCell ref="D43:E43"/>
    <mergeCell ref="F43:G43"/>
    <mergeCell ref="D44:E44"/>
    <mergeCell ref="F44:G44"/>
    <mergeCell ref="D45:E45"/>
    <mergeCell ref="F45:G45"/>
    <mergeCell ref="L43:Q43"/>
    <mergeCell ref="H43:I43"/>
    <mergeCell ref="N35:Q35"/>
    <mergeCell ref="N36:Q36"/>
    <mergeCell ref="L35:M35"/>
    <mergeCell ref="H47:I47"/>
    <mergeCell ref="H48:I48"/>
    <mergeCell ref="L44:Q44"/>
    <mergeCell ref="L45:Q45"/>
    <mergeCell ref="L46:Q46"/>
    <mergeCell ref="L47:Q47"/>
    <mergeCell ref="L48:Q48"/>
    <mergeCell ref="D46:E46"/>
    <mergeCell ref="F46:G46"/>
    <mergeCell ref="D47:E47"/>
    <mergeCell ref="F47:G47"/>
    <mergeCell ref="D48:E48"/>
    <mergeCell ref="F48:G48"/>
    <mergeCell ref="H44:I44"/>
    <mergeCell ref="H45:I45"/>
    <mergeCell ref="H46:I46"/>
    <mergeCell ref="P29:Q29"/>
    <mergeCell ref="P30:Q30"/>
    <mergeCell ref="P31:Q31"/>
    <mergeCell ref="P28:Q28"/>
    <mergeCell ref="B51:Q51"/>
    <mergeCell ref="C49:D49"/>
    <mergeCell ref="E49:Q49"/>
    <mergeCell ref="N37:Q37"/>
    <mergeCell ref="N38:Q38"/>
    <mergeCell ref="B40:B48"/>
    <mergeCell ref="C39:D39"/>
    <mergeCell ref="C38:D38"/>
    <mergeCell ref="N39:Q39"/>
    <mergeCell ref="F31:G31"/>
    <mergeCell ref="P32:Q32"/>
    <mergeCell ref="J36:K36"/>
    <mergeCell ref="L36:M36"/>
    <mergeCell ref="J37:K37"/>
    <mergeCell ref="L37:M37"/>
    <mergeCell ref="J38:K38"/>
    <mergeCell ref="L38:M38"/>
    <mergeCell ref="J39:K39"/>
    <mergeCell ref="L39:M39"/>
    <mergeCell ref="C40:H40"/>
    <mergeCell ref="B3:Q3"/>
    <mergeCell ref="M22:N22"/>
    <mergeCell ref="M23:N23"/>
    <mergeCell ref="M24:N24"/>
    <mergeCell ref="P4:Q4"/>
    <mergeCell ref="P5:Q5"/>
    <mergeCell ref="P19:Q19"/>
    <mergeCell ref="K20:L20"/>
    <mergeCell ref="C17:P17"/>
    <mergeCell ref="C18:Q18"/>
    <mergeCell ref="K19:L19"/>
    <mergeCell ref="P20:Q20"/>
    <mergeCell ref="P21:Q21"/>
    <mergeCell ref="P22:Q22"/>
    <mergeCell ref="P23:Q23"/>
    <mergeCell ref="P24:Q24"/>
    <mergeCell ref="B4:B15"/>
    <mergeCell ref="C4:N4"/>
    <mergeCell ref="C6:Q6"/>
    <mergeCell ref="D19:E19"/>
    <mergeCell ref="F19:G19"/>
    <mergeCell ref="B16:B31"/>
    <mergeCell ref="F27:G27"/>
    <mergeCell ref="F28:G28"/>
    <mergeCell ref="C7:E7"/>
    <mergeCell ref="F7:G7"/>
    <mergeCell ref="I7:Q7"/>
    <mergeCell ref="F8:G8"/>
    <mergeCell ref="C8:E8"/>
    <mergeCell ref="C9:E9"/>
    <mergeCell ref="C10:E10"/>
    <mergeCell ref="C11:E11"/>
    <mergeCell ref="C12:E12"/>
    <mergeCell ref="I8:Q8"/>
    <mergeCell ref="I9:Q9"/>
    <mergeCell ref="M19:N19"/>
    <mergeCell ref="I10:Q10"/>
    <mergeCell ref="I11:Q11"/>
    <mergeCell ref="I12:Q12"/>
    <mergeCell ref="I13:Q13"/>
    <mergeCell ref="I14:Q14"/>
    <mergeCell ref="M20:N20"/>
    <mergeCell ref="M21:N21"/>
    <mergeCell ref="C15:D15"/>
    <mergeCell ref="C16:P16"/>
    <mergeCell ref="C13:E13"/>
    <mergeCell ref="C14:D14"/>
    <mergeCell ref="D20:E20"/>
    <mergeCell ref="F20:G20"/>
    <mergeCell ref="I15:Q15"/>
    <mergeCell ref="K21:L21"/>
    <mergeCell ref="D21:E21"/>
    <mergeCell ref="F21:G21"/>
    <mergeCell ref="P27:Q27"/>
    <mergeCell ref="C41:H41"/>
    <mergeCell ref="C42:H42"/>
    <mergeCell ref="I40:J40"/>
    <mergeCell ref="I41:J41"/>
    <mergeCell ref="I42:J42"/>
    <mergeCell ref="K40:Q40"/>
    <mergeCell ref="K41:Q42"/>
    <mergeCell ref="K29:N29"/>
    <mergeCell ref="K30:N30"/>
    <mergeCell ref="K31:N31"/>
    <mergeCell ref="E38:G38"/>
    <mergeCell ref="E39:G39"/>
    <mergeCell ref="C35:G35"/>
    <mergeCell ref="C36:G36"/>
    <mergeCell ref="C37:G37"/>
    <mergeCell ref="C34:H34"/>
    <mergeCell ref="C32:G32"/>
    <mergeCell ref="C33:G33"/>
    <mergeCell ref="I32:I39"/>
    <mergeCell ref="J32:O32"/>
    <mergeCell ref="K33:Q33"/>
    <mergeCell ref="J34:Q34"/>
    <mergeCell ref="J35:K35"/>
  </mergeCells>
  <dataValidations count="16">
    <dataValidation type="list" allowBlank="1" showInputMessage="1" showErrorMessage="1" sqref="J20:J24 J27:J31">
      <formula1>Country</formula1>
    </dataValidation>
    <dataValidation type="list" allowBlank="1" showInputMessage="1" showErrorMessage="1" sqref="K20:L24">
      <formula1>Disruption</formula1>
    </dataValidation>
    <dataValidation type="list" allowBlank="1" showInputMessage="1" showErrorMessage="1" sqref="M20:N24">
      <formula1>Resolution</formula1>
    </dataValidation>
    <dataValidation type="list" allowBlank="1" showInputMessage="1" showErrorMessage="1" sqref="E9:E13 F8:F15">
      <formula1>PastFuture</formula1>
    </dataValidation>
    <dataValidation type="list" allowBlank="1" showInputMessage="1" showErrorMessage="1" sqref="P4:Q5 I40:J40 H35:H39 H32 I42:J42 Q16:Q17">
      <formula1>YesNo</formula1>
    </dataValidation>
    <dataValidation type="list" allowBlank="1" showInputMessage="1" showErrorMessage="1" sqref="D44:D48 F20:G24 F27:G31 J36:K39">
      <formula1>FSG</formula1>
    </dataValidation>
    <dataValidation type="whole" allowBlank="1" showInputMessage="1" showErrorMessage="1" sqref="J44:J48 L44:L48">
      <formula1>1850</formula1>
      <formula2>2150</formula2>
    </dataValidation>
    <dataValidation type="list" allowBlank="1" showInputMessage="1" showErrorMessage="1" sqref="K44:K48">
      <formula1>YesNoNA</formula1>
    </dataValidation>
    <dataValidation type="list" allowBlank="1" showInputMessage="1" showErrorMessage="1" sqref="H20:H24 H27:H31">
      <formula1>INDIRECT(AG20)</formula1>
    </dataValidation>
    <dataValidation type="list" allowBlank="1" showInputMessage="1" showErrorMessage="1" sqref="F44:G48">
      <formula1>INDIRECT(AG44)</formula1>
    </dataValidation>
    <dataValidation type="list" allowBlank="1" showInputMessage="1" showErrorMessage="1" sqref="P27:Q31">
      <formula1>WhoPaid</formula1>
    </dataValidation>
    <dataValidation type="list" allowBlank="1" showInputMessage="1" showErrorMessage="1" sqref="L36:M39">
      <formula1>INDIRECT(AG36)</formula1>
    </dataValidation>
    <dataValidation type="list" allowBlank="1" showInputMessage="1" showErrorMessage="1" sqref="H33">
      <formula1>Freq</formula1>
    </dataValidation>
    <dataValidation type="list" allowBlank="1" showInputMessage="1" showErrorMessage="1" sqref="P32:Q32">
      <formula1>Criticality</formula1>
    </dataValidation>
    <dataValidation type="list" allowBlank="1" showInputMessage="1" showErrorMessage="1" sqref="I41:J41">
      <formula1>DMSMSFreq</formula1>
    </dataValidation>
    <dataValidation type="list" allowBlank="1" showInputMessage="1" showErrorMessage="1" sqref="H8:H15 O20:O24 O27:O31 H44:I48">
      <formula1>PSCSort</formula1>
    </dataValidation>
  </dataValidations>
  <pageMargins left="0.7" right="0.7" top="0.75" bottom="0.75" header="0.3" footer="0.3"/>
  <pageSetup scale="37" orientation="landscape" r:id="rId1"/>
  <headerFooter>
    <oddFooter>Page &amp;P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44"/>
  <sheetViews>
    <sheetView showGridLines="0" showRowColHeaders="0" view="pageBreakPreview" zoomScale="60" zoomScaleNormal="85" workbookViewId="0"/>
  </sheetViews>
  <sheetFormatPr defaultRowHeight="15" x14ac:dyDescent="0.25"/>
  <cols>
    <col min="1" max="1" width="9.140625" style="209"/>
    <col min="2" max="2" width="2.42578125" style="209" customWidth="1"/>
    <col min="3" max="3" width="9.140625" style="209"/>
    <col min="4" max="4" width="21.5703125" style="209" customWidth="1"/>
    <col min="5" max="5" width="9.140625" style="209"/>
    <col min="6" max="6" width="28.140625" style="209" customWidth="1"/>
    <col min="7" max="7" width="12.140625" style="209" customWidth="1"/>
    <col min="8" max="8" width="14" style="209" customWidth="1"/>
    <col min="9" max="9" width="16.140625" style="209" customWidth="1"/>
    <col min="10" max="11" width="9.140625" style="209"/>
    <col min="12" max="13" width="28" style="209" customWidth="1"/>
    <col min="14" max="16384" width="9.140625" style="209"/>
  </cols>
  <sheetData>
    <row r="1" spans="2:13" ht="15.75" thickBot="1" x14ac:dyDescent="0.3"/>
    <row r="2" spans="2:13" ht="15.75" thickBot="1" x14ac:dyDescent="0.3">
      <c r="B2" s="40"/>
      <c r="C2" s="41"/>
      <c r="D2" s="41"/>
      <c r="E2" s="41"/>
      <c r="F2" s="41"/>
      <c r="G2" s="41"/>
      <c r="H2" s="41"/>
      <c r="I2" s="41"/>
      <c r="J2" s="41"/>
      <c r="K2" s="41"/>
      <c r="L2" s="41"/>
      <c r="M2" s="42"/>
    </row>
    <row r="3" spans="2:13" ht="15.75" thickBot="1" x14ac:dyDescent="0.3">
      <c r="B3" s="451" t="s">
        <v>2006</v>
      </c>
      <c r="C3" s="452"/>
      <c r="D3" s="452"/>
      <c r="E3" s="452"/>
      <c r="F3" s="452"/>
      <c r="G3" s="452"/>
      <c r="H3" s="452"/>
      <c r="I3" s="452"/>
      <c r="J3" s="452"/>
      <c r="K3" s="452"/>
      <c r="L3" s="452"/>
      <c r="M3" s="559"/>
    </row>
    <row r="4" spans="2:13" ht="42" customHeight="1" x14ac:dyDescent="0.25">
      <c r="B4" s="714" t="s">
        <v>877</v>
      </c>
      <c r="C4" s="418" t="s">
        <v>2167</v>
      </c>
      <c r="D4" s="541"/>
      <c r="E4" s="541"/>
      <c r="F4" s="541"/>
      <c r="G4" s="541"/>
      <c r="H4" s="541"/>
      <c r="I4" s="541"/>
      <c r="J4" s="541"/>
      <c r="K4" s="541"/>
      <c r="L4" s="541"/>
      <c r="M4" s="542"/>
    </row>
    <row r="5" spans="2:13" ht="51.75" customHeight="1" x14ac:dyDescent="0.25">
      <c r="B5" s="715"/>
      <c r="C5" s="478"/>
      <c r="D5" s="477"/>
      <c r="E5" s="216" t="s">
        <v>2162</v>
      </c>
      <c r="F5" s="216" t="s">
        <v>1976</v>
      </c>
      <c r="G5" s="216" t="s">
        <v>2163</v>
      </c>
      <c r="H5" s="216" t="s">
        <v>2164</v>
      </c>
      <c r="I5" s="216" t="s">
        <v>1616</v>
      </c>
      <c r="J5" s="456" t="s">
        <v>1617</v>
      </c>
      <c r="K5" s="456"/>
      <c r="L5" s="215" t="s">
        <v>2165</v>
      </c>
      <c r="M5" s="218" t="s">
        <v>2166</v>
      </c>
    </row>
    <row r="6" spans="2:13" ht="23.25" customHeight="1" x14ac:dyDescent="0.25">
      <c r="B6" s="715"/>
      <c r="C6" s="716" t="s">
        <v>1567</v>
      </c>
      <c r="D6" s="717"/>
      <c r="E6" s="219"/>
      <c r="F6" s="219"/>
      <c r="G6" s="219"/>
      <c r="H6" s="47"/>
      <c r="I6" s="219"/>
      <c r="J6" s="602"/>
      <c r="K6" s="602"/>
      <c r="L6" s="219"/>
      <c r="M6" s="220"/>
    </row>
    <row r="7" spans="2:13" ht="23.25" customHeight="1" x14ac:dyDescent="0.25">
      <c r="B7" s="715"/>
      <c r="C7" s="716" t="s">
        <v>1568</v>
      </c>
      <c r="D7" s="717"/>
      <c r="E7" s="219"/>
      <c r="F7" s="219"/>
      <c r="G7" s="219"/>
      <c r="H7" s="47"/>
      <c r="I7" s="219"/>
      <c r="J7" s="602"/>
      <c r="K7" s="602"/>
      <c r="L7" s="219"/>
      <c r="M7" s="220"/>
    </row>
    <row r="8" spans="2:13" ht="23.25" customHeight="1" x14ac:dyDescent="0.25">
      <c r="B8" s="715"/>
      <c r="C8" s="716" t="s">
        <v>1569</v>
      </c>
      <c r="D8" s="717"/>
      <c r="E8" s="219"/>
      <c r="F8" s="219"/>
      <c r="G8" s="219"/>
      <c r="H8" s="47"/>
      <c r="I8" s="219"/>
      <c r="J8" s="602"/>
      <c r="K8" s="602"/>
      <c r="L8" s="219"/>
      <c r="M8" s="220"/>
    </row>
    <row r="9" spans="2:13" ht="23.25" customHeight="1" x14ac:dyDescent="0.25">
      <c r="B9" s="715"/>
      <c r="C9" s="716" t="s">
        <v>1570</v>
      </c>
      <c r="D9" s="717"/>
      <c r="E9" s="219"/>
      <c r="F9" s="219"/>
      <c r="G9" s="219"/>
      <c r="H9" s="47"/>
      <c r="I9" s="219"/>
      <c r="J9" s="602"/>
      <c r="K9" s="602"/>
      <c r="L9" s="219"/>
      <c r="M9" s="220"/>
    </row>
    <row r="10" spans="2:13" ht="23.25" customHeight="1" x14ac:dyDescent="0.25">
      <c r="B10" s="715"/>
      <c r="C10" s="716" t="s">
        <v>1571</v>
      </c>
      <c r="D10" s="717"/>
      <c r="E10" s="219"/>
      <c r="F10" s="219"/>
      <c r="G10" s="219"/>
      <c r="H10" s="47"/>
      <c r="I10" s="219"/>
      <c r="J10" s="602"/>
      <c r="K10" s="602"/>
      <c r="L10" s="219"/>
      <c r="M10" s="220"/>
    </row>
    <row r="11" spans="2:13" ht="23.25" customHeight="1" x14ac:dyDescent="0.25">
      <c r="B11" s="715"/>
      <c r="C11" s="716" t="s">
        <v>1572</v>
      </c>
      <c r="D11" s="717"/>
      <c r="E11" s="219"/>
      <c r="F11" s="219"/>
      <c r="G11" s="219"/>
      <c r="H11" s="47"/>
      <c r="I11" s="219"/>
      <c r="J11" s="602"/>
      <c r="K11" s="602"/>
      <c r="L11" s="219"/>
      <c r="M11" s="220"/>
    </row>
    <row r="12" spans="2:13" ht="23.25" customHeight="1" x14ac:dyDescent="0.25">
      <c r="B12" s="715"/>
      <c r="C12" s="716" t="s">
        <v>1573</v>
      </c>
      <c r="D12" s="717"/>
      <c r="E12" s="219"/>
      <c r="F12" s="219"/>
      <c r="G12" s="219"/>
      <c r="H12" s="47"/>
      <c r="I12" s="219"/>
      <c r="J12" s="602"/>
      <c r="K12" s="602"/>
      <c r="L12" s="219"/>
      <c r="M12" s="220"/>
    </row>
    <row r="13" spans="2:13" ht="23.25" customHeight="1" x14ac:dyDescent="0.25">
      <c r="B13" s="715"/>
      <c r="C13" s="716" t="s">
        <v>1574</v>
      </c>
      <c r="D13" s="717"/>
      <c r="E13" s="219"/>
      <c r="F13" s="219"/>
      <c r="G13" s="219"/>
      <c r="H13" s="47"/>
      <c r="I13" s="219"/>
      <c r="J13" s="602"/>
      <c r="K13" s="602"/>
      <c r="L13" s="219"/>
      <c r="M13" s="220"/>
    </row>
    <row r="14" spans="2:13" ht="23.25" customHeight="1" x14ac:dyDescent="0.25">
      <c r="B14" s="715"/>
      <c r="C14" s="716" t="s">
        <v>1575</v>
      </c>
      <c r="D14" s="717"/>
      <c r="E14" s="219"/>
      <c r="F14" s="219"/>
      <c r="G14" s="219"/>
      <c r="H14" s="47"/>
      <c r="I14" s="219"/>
      <c r="J14" s="602"/>
      <c r="K14" s="602"/>
      <c r="L14" s="219"/>
      <c r="M14" s="220"/>
    </row>
    <row r="15" spans="2:13" ht="23.25" customHeight="1" x14ac:dyDescent="0.25">
      <c r="B15" s="715"/>
      <c r="C15" s="716" t="s">
        <v>1576</v>
      </c>
      <c r="D15" s="717"/>
      <c r="E15" s="219"/>
      <c r="F15" s="219"/>
      <c r="G15" s="219"/>
      <c r="H15" s="47"/>
      <c r="I15" s="219"/>
      <c r="J15" s="602"/>
      <c r="K15" s="602"/>
      <c r="L15" s="219"/>
      <c r="M15" s="220"/>
    </row>
    <row r="16" spans="2:13" ht="23.25" customHeight="1" x14ac:dyDescent="0.25">
      <c r="B16" s="715"/>
      <c r="C16" s="716" t="s">
        <v>1577</v>
      </c>
      <c r="D16" s="717"/>
      <c r="E16" s="219"/>
      <c r="F16" s="219"/>
      <c r="G16" s="219"/>
      <c r="H16" s="47"/>
      <c r="I16" s="219"/>
      <c r="J16" s="602"/>
      <c r="K16" s="602"/>
      <c r="L16" s="219"/>
      <c r="M16" s="220"/>
    </row>
    <row r="17" spans="2:13" ht="23.25" customHeight="1" x14ac:dyDescent="0.25">
      <c r="B17" s="715"/>
      <c r="C17" s="716" t="s">
        <v>1578</v>
      </c>
      <c r="D17" s="717"/>
      <c r="E17" s="219"/>
      <c r="F17" s="219"/>
      <c r="G17" s="219"/>
      <c r="H17" s="47"/>
      <c r="I17" s="219"/>
      <c r="J17" s="602"/>
      <c r="K17" s="602"/>
      <c r="L17" s="219"/>
      <c r="M17" s="220"/>
    </row>
    <row r="18" spans="2:13" ht="23.25" customHeight="1" x14ac:dyDescent="0.25">
      <c r="B18" s="715"/>
      <c r="C18" s="716" t="s">
        <v>1579</v>
      </c>
      <c r="D18" s="717"/>
      <c r="E18" s="219"/>
      <c r="F18" s="219"/>
      <c r="G18" s="219"/>
      <c r="H18" s="47"/>
      <c r="I18" s="219"/>
      <c r="J18" s="602"/>
      <c r="K18" s="602"/>
      <c r="L18" s="219"/>
      <c r="M18" s="220"/>
    </row>
    <row r="19" spans="2:13" ht="23.25" customHeight="1" x14ac:dyDescent="0.25">
      <c r="B19" s="715"/>
      <c r="C19" s="716" t="s">
        <v>1580</v>
      </c>
      <c r="D19" s="717"/>
      <c r="E19" s="219"/>
      <c r="F19" s="219"/>
      <c r="G19" s="219"/>
      <c r="H19" s="47"/>
      <c r="I19" s="219"/>
      <c r="J19" s="602"/>
      <c r="K19" s="602"/>
      <c r="L19" s="219"/>
      <c r="M19" s="220"/>
    </row>
    <row r="20" spans="2:13" ht="23.25" customHeight="1" x14ac:dyDescent="0.25">
      <c r="B20" s="715"/>
      <c r="C20" s="716" t="s">
        <v>1581</v>
      </c>
      <c r="D20" s="717"/>
      <c r="E20" s="219"/>
      <c r="F20" s="219"/>
      <c r="G20" s="219"/>
      <c r="H20" s="47"/>
      <c r="I20" s="219"/>
      <c r="J20" s="602"/>
      <c r="K20" s="602"/>
      <c r="L20" s="219"/>
      <c r="M20" s="220"/>
    </row>
    <row r="21" spans="2:13" ht="23.25" customHeight="1" x14ac:dyDescent="0.25">
      <c r="B21" s="715"/>
      <c r="C21" s="716" t="s">
        <v>1582</v>
      </c>
      <c r="D21" s="717"/>
      <c r="E21" s="219"/>
      <c r="F21" s="219"/>
      <c r="G21" s="219"/>
      <c r="H21" s="47"/>
      <c r="I21" s="219"/>
      <c r="J21" s="602"/>
      <c r="K21" s="602"/>
      <c r="L21" s="219"/>
      <c r="M21" s="220"/>
    </row>
    <row r="22" spans="2:13" ht="23.25" customHeight="1" x14ac:dyDescent="0.25">
      <c r="B22" s="715"/>
      <c r="C22" s="716" t="s">
        <v>1583</v>
      </c>
      <c r="D22" s="717"/>
      <c r="E22" s="219"/>
      <c r="F22" s="219"/>
      <c r="G22" s="219"/>
      <c r="H22" s="47"/>
      <c r="I22" s="219"/>
      <c r="J22" s="602"/>
      <c r="K22" s="602"/>
      <c r="L22" s="219"/>
      <c r="M22" s="220"/>
    </row>
    <row r="23" spans="2:13" ht="23.25" customHeight="1" x14ac:dyDescent="0.25">
      <c r="B23" s="715"/>
      <c r="C23" s="716" t="s">
        <v>1584</v>
      </c>
      <c r="D23" s="717"/>
      <c r="E23" s="219"/>
      <c r="F23" s="219"/>
      <c r="G23" s="219"/>
      <c r="H23" s="47"/>
      <c r="I23" s="219"/>
      <c r="J23" s="602"/>
      <c r="K23" s="602"/>
      <c r="L23" s="219"/>
      <c r="M23" s="220"/>
    </row>
    <row r="24" spans="2:13" ht="23.25" customHeight="1" x14ac:dyDescent="0.25">
      <c r="B24" s="715"/>
      <c r="C24" s="716" t="s">
        <v>1585</v>
      </c>
      <c r="D24" s="717"/>
      <c r="E24" s="219"/>
      <c r="F24" s="219"/>
      <c r="G24" s="219"/>
      <c r="H24" s="47"/>
      <c r="I24" s="219"/>
      <c r="J24" s="602"/>
      <c r="K24" s="602"/>
      <c r="L24" s="219"/>
      <c r="M24" s="220"/>
    </row>
    <row r="25" spans="2:13" ht="23.25" customHeight="1" x14ac:dyDescent="0.25">
      <c r="B25" s="715"/>
      <c r="C25" s="716" t="s">
        <v>1586</v>
      </c>
      <c r="D25" s="717"/>
      <c r="E25" s="219"/>
      <c r="F25" s="219"/>
      <c r="G25" s="219"/>
      <c r="H25" s="47"/>
      <c r="I25" s="219"/>
      <c r="J25" s="602"/>
      <c r="K25" s="602"/>
      <c r="L25" s="219"/>
      <c r="M25" s="220"/>
    </row>
    <row r="26" spans="2:13" ht="23.25" customHeight="1" x14ac:dyDescent="0.25">
      <c r="B26" s="715"/>
      <c r="C26" s="716" t="s">
        <v>1587</v>
      </c>
      <c r="D26" s="717"/>
      <c r="E26" s="219"/>
      <c r="F26" s="219"/>
      <c r="G26" s="219"/>
      <c r="H26" s="47"/>
      <c r="I26" s="219"/>
      <c r="J26" s="602"/>
      <c r="K26" s="602"/>
      <c r="L26" s="219"/>
      <c r="M26" s="220"/>
    </row>
    <row r="27" spans="2:13" ht="23.25" customHeight="1" x14ac:dyDescent="0.25">
      <c r="B27" s="715"/>
      <c r="C27" s="716" t="s">
        <v>1588</v>
      </c>
      <c r="D27" s="717"/>
      <c r="E27" s="219"/>
      <c r="F27" s="219"/>
      <c r="G27" s="219"/>
      <c r="H27" s="47"/>
      <c r="I27" s="219"/>
      <c r="J27" s="602"/>
      <c r="K27" s="602"/>
      <c r="L27" s="219"/>
      <c r="M27" s="220"/>
    </row>
    <row r="28" spans="2:13" ht="23.25" customHeight="1" x14ac:dyDescent="0.25">
      <c r="B28" s="715"/>
      <c r="C28" s="716" t="s">
        <v>1618</v>
      </c>
      <c r="D28" s="717"/>
      <c r="E28" s="219"/>
      <c r="F28" s="219"/>
      <c r="G28" s="219"/>
      <c r="H28" s="47"/>
      <c r="I28" s="219"/>
      <c r="J28" s="602"/>
      <c r="K28" s="602"/>
      <c r="L28" s="219"/>
      <c r="M28" s="220"/>
    </row>
    <row r="29" spans="2:13" ht="23.25" customHeight="1" x14ac:dyDescent="0.25">
      <c r="B29" s="715"/>
      <c r="C29" s="716" t="s">
        <v>1589</v>
      </c>
      <c r="D29" s="717"/>
      <c r="E29" s="219"/>
      <c r="F29" s="219"/>
      <c r="G29" s="219"/>
      <c r="H29" s="47"/>
      <c r="I29" s="219"/>
      <c r="J29" s="602"/>
      <c r="K29" s="602"/>
      <c r="L29" s="219"/>
      <c r="M29" s="220"/>
    </row>
    <row r="30" spans="2:13" ht="23.25" customHeight="1" x14ac:dyDescent="0.25">
      <c r="B30" s="715"/>
      <c r="C30" s="716" t="s">
        <v>1590</v>
      </c>
      <c r="D30" s="717"/>
      <c r="E30" s="219"/>
      <c r="F30" s="219"/>
      <c r="G30" s="219"/>
      <c r="H30" s="47"/>
      <c r="I30" s="219"/>
      <c r="J30" s="602"/>
      <c r="K30" s="602"/>
      <c r="L30" s="219"/>
      <c r="M30" s="220"/>
    </row>
    <row r="31" spans="2:13" ht="23.25" customHeight="1" x14ac:dyDescent="0.25">
      <c r="B31" s="715"/>
      <c r="C31" s="716" t="s">
        <v>1591</v>
      </c>
      <c r="D31" s="717"/>
      <c r="E31" s="219"/>
      <c r="F31" s="219"/>
      <c r="G31" s="219"/>
      <c r="H31" s="47"/>
      <c r="I31" s="219"/>
      <c r="J31" s="602"/>
      <c r="K31" s="602"/>
      <c r="L31" s="219"/>
      <c r="M31" s="220"/>
    </row>
    <row r="32" spans="2:13" ht="23.25" customHeight="1" x14ac:dyDescent="0.25">
      <c r="B32" s="715"/>
      <c r="C32" s="716" t="s">
        <v>1592</v>
      </c>
      <c r="D32" s="717"/>
      <c r="E32" s="219"/>
      <c r="F32" s="219"/>
      <c r="G32" s="219"/>
      <c r="H32" s="47"/>
      <c r="I32" s="219"/>
      <c r="J32" s="602"/>
      <c r="K32" s="602"/>
      <c r="L32" s="219"/>
      <c r="M32" s="220"/>
    </row>
    <row r="33" spans="2:13" ht="23.25" customHeight="1" x14ac:dyDescent="0.25">
      <c r="B33" s="715"/>
      <c r="C33" s="716" t="s">
        <v>1593</v>
      </c>
      <c r="D33" s="717"/>
      <c r="E33" s="219"/>
      <c r="F33" s="219"/>
      <c r="G33" s="219"/>
      <c r="H33" s="47"/>
      <c r="I33" s="219"/>
      <c r="J33" s="602"/>
      <c r="K33" s="602"/>
      <c r="L33" s="219"/>
      <c r="M33" s="220"/>
    </row>
    <row r="34" spans="2:13" ht="23.25" customHeight="1" x14ac:dyDescent="0.25">
      <c r="B34" s="715"/>
      <c r="C34" s="716" t="s">
        <v>1594</v>
      </c>
      <c r="D34" s="717"/>
      <c r="E34" s="219"/>
      <c r="F34" s="219"/>
      <c r="G34" s="219"/>
      <c r="H34" s="47"/>
      <c r="I34" s="219"/>
      <c r="J34" s="602"/>
      <c r="K34" s="602"/>
      <c r="L34" s="219"/>
      <c r="M34" s="220"/>
    </row>
    <row r="35" spans="2:13" ht="23.25" customHeight="1" x14ac:dyDescent="0.25">
      <c r="B35" s="715"/>
      <c r="C35" s="716" t="s">
        <v>1595</v>
      </c>
      <c r="D35" s="717"/>
      <c r="E35" s="219"/>
      <c r="F35" s="219"/>
      <c r="G35" s="219"/>
      <c r="H35" s="47"/>
      <c r="I35" s="219"/>
      <c r="J35" s="602"/>
      <c r="K35" s="602"/>
      <c r="L35" s="219"/>
      <c r="M35" s="220"/>
    </row>
    <row r="36" spans="2:13" ht="23.25" customHeight="1" x14ac:dyDescent="0.25">
      <c r="B36" s="715"/>
      <c r="C36" s="716" t="s">
        <v>1596</v>
      </c>
      <c r="D36" s="717"/>
      <c r="E36" s="219"/>
      <c r="F36" s="219"/>
      <c r="G36" s="219"/>
      <c r="H36" s="47"/>
      <c r="I36" s="219"/>
      <c r="J36" s="602"/>
      <c r="K36" s="602"/>
      <c r="L36" s="219"/>
      <c r="M36" s="220"/>
    </row>
    <row r="37" spans="2:13" ht="23.25" customHeight="1" x14ac:dyDescent="0.25">
      <c r="B37" s="715"/>
      <c r="C37" s="716" t="s">
        <v>1597</v>
      </c>
      <c r="D37" s="717"/>
      <c r="E37" s="219"/>
      <c r="F37" s="219"/>
      <c r="G37" s="219"/>
      <c r="H37" s="47"/>
      <c r="I37" s="219"/>
      <c r="J37" s="602"/>
      <c r="K37" s="602"/>
      <c r="L37" s="219"/>
      <c r="M37" s="220"/>
    </row>
    <row r="38" spans="2:13" ht="23.25" customHeight="1" x14ac:dyDescent="0.25">
      <c r="B38" s="715"/>
      <c r="C38" s="716" t="s">
        <v>1598</v>
      </c>
      <c r="D38" s="717"/>
      <c r="E38" s="219"/>
      <c r="F38" s="219"/>
      <c r="G38" s="219"/>
      <c r="H38" s="47"/>
      <c r="I38" s="219"/>
      <c r="J38" s="602"/>
      <c r="K38" s="602"/>
      <c r="L38" s="219"/>
      <c r="M38" s="220"/>
    </row>
    <row r="39" spans="2:13" ht="23.25" customHeight="1" x14ac:dyDescent="0.25">
      <c r="B39" s="715"/>
      <c r="C39" s="716" t="s">
        <v>1599</v>
      </c>
      <c r="D39" s="717"/>
      <c r="E39" s="219"/>
      <c r="F39" s="219"/>
      <c r="G39" s="219"/>
      <c r="H39" s="47"/>
      <c r="I39" s="219"/>
      <c r="J39" s="602"/>
      <c r="K39" s="602"/>
      <c r="L39" s="219"/>
      <c r="M39" s="220"/>
    </row>
    <row r="40" spans="2:13" ht="23.25" customHeight="1" x14ac:dyDescent="0.25">
      <c r="B40" s="715"/>
      <c r="C40" s="716" t="s">
        <v>1600</v>
      </c>
      <c r="D40" s="717"/>
      <c r="E40" s="219"/>
      <c r="F40" s="219"/>
      <c r="G40" s="219"/>
      <c r="H40" s="47"/>
      <c r="I40" s="219"/>
      <c r="J40" s="602"/>
      <c r="K40" s="602"/>
      <c r="L40" s="219"/>
      <c r="M40" s="220"/>
    </row>
    <row r="41" spans="2:13" ht="23.25" customHeight="1" x14ac:dyDescent="0.25">
      <c r="B41" s="715"/>
      <c r="C41" s="221" t="s">
        <v>937</v>
      </c>
      <c r="D41" s="221" t="s">
        <v>1972</v>
      </c>
      <c r="E41" s="219"/>
      <c r="F41" s="219"/>
      <c r="G41" s="219"/>
      <c r="H41" s="47"/>
      <c r="I41" s="219"/>
      <c r="J41" s="602"/>
      <c r="K41" s="602"/>
      <c r="L41" s="219"/>
      <c r="M41" s="220"/>
    </row>
    <row r="42" spans="2:13" ht="31.5" customHeight="1" thickBot="1" x14ac:dyDescent="0.3">
      <c r="B42" s="222"/>
      <c r="C42" s="718" t="s">
        <v>1036</v>
      </c>
      <c r="D42" s="719"/>
      <c r="E42" s="623"/>
      <c r="F42" s="624"/>
      <c r="G42" s="624"/>
      <c r="H42" s="624"/>
      <c r="I42" s="624"/>
      <c r="J42" s="624"/>
      <c r="K42" s="624"/>
      <c r="L42" s="624"/>
      <c r="M42" s="713"/>
    </row>
    <row r="43" spans="2:13" ht="15" customHeight="1" x14ac:dyDescent="0.2">
      <c r="B43" s="53"/>
      <c r="C43" s="54"/>
      <c r="D43" s="54"/>
      <c r="E43" s="54"/>
      <c r="F43" s="54"/>
      <c r="G43" s="54"/>
      <c r="H43" s="54"/>
      <c r="I43" s="54"/>
      <c r="J43" s="54"/>
      <c r="K43" s="54"/>
      <c r="L43" s="54"/>
      <c r="M43" s="2"/>
    </row>
    <row r="44" spans="2:13" ht="15" customHeight="1" thickBot="1" x14ac:dyDescent="0.25">
      <c r="B44" s="512" t="s">
        <v>1035</v>
      </c>
      <c r="C44" s="513"/>
      <c r="D44" s="513"/>
      <c r="E44" s="513"/>
      <c r="F44" s="513"/>
      <c r="G44" s="513"/>
      <c r="H44" s="513"/>
      <c r="I44" s="513"/>
      <c r="J44" s="513"/>
      <c r="K44" s="513"/>
      <c r="L44" s="513"/>
      <c r="M44" s="514"/>
    </row>
  </sheetData>
  <mergeCells count="79">
    <mergeCell ref="C26:D26"/>
    <mergeCell ref="J26:K26"/>
    <mergeCell ref="C27:D27"/>
    <mergeCell ref="J27:K27"/>
    <mergeCell ref="B3:M3"/>
    <mergeCell ref="C5:D5"/>
    <mergeCell ref="J5:K5"/>
    <mergeCell ref="C24:D24"/>
    <mergeCell ref="J24:K24"/>
    <mergeCell ref="C25:D25"/>
    <mergeCell ref="J25:K25"/>
    <mergeCell ref="C15:D15"/>
    <mergeCell ref="J15:K15"/>
    <mergeCell ref="C16:D16"/>
    <mergeCell ref="J16:K16"/>
    <mergeCell ref="C17:D17"/>
    <mergeCell ref="C30:D30"/>
    <mergeCell ref="J30:K30"/>
    <mergeCell ref="C31:D31"/>
    <mergeCell ref="J31:K31"/>
    <mergeCell ref="C28:D28"/>
    <mergeCell ref="J28:K28"/>
    <mergeCell ref="C29:D29"/>
    <mergeCell ref="J29:K29"/>
    <mergeCell ref="J34:K34"/>
    <mergeCell ref="C35:D35"/>
    <mergeCell ref="J35:K35"/>
    <mergeCell ref="C32:D32"/>
    <mergeCell ref="J32:K32"/>
    <mergeCell ref="C33:D33"/>
    <mergeCell ref="J33:K33"/>
    <mergeCell ref="C19:D19"/>
    <mergeCell ref="J19:K19"/>
    <mergeCell ref="C42:D42"/>
    <mergeCell ref="B44:M44"/>
    <mergeCell ref="C40:D40"/>
    <mergeCell ref="J40:K40"/>
    <mergeCell ref="J41:K41"/>
    <mergeCell ref="C38:D38"/>
    <mergeCell ref="J38:K38"/>
    <mergeCell ref="C39:D39"/>
    <mergeCell ref="J39:K39"/>
    <mergeCell ref="C36:D36"/>
    <mergeCell ref="J36:K36"/>
    <mergeCell ref="C37:D37"/>
    <mergeCell ref="J37:K37"/>
    <mergeCell ref="C34:D34"/>
    <mergeCell ref="C23:D23"/>
    <mergeCell ref="J23:K23"/>
    <mergeCell ref="J6:K6"/>
    <mergeCell ref="C7:D7"/>
    <mergeCell ref="J7:K7"/>
    <mergeCell ref="C8:D8"/>
    <mergeCell ref="J8:K8"/>
    <mergeCell ref="C20:D20"/>
    <mergeCell ref="J20:K20"/>
    <mergeCell ref="C21:D21"/>
    <mergeCell ref="J21:K21"/>
    <mergeCell ref="C22:D22"/>
    <mergeCell ref="J22:K22"/>
    <mergeCell ref="J17:K17"/>
    <mergeCell ref="C18:D18"/>
    <mergeCell ref="J18:K18"/>
    <mergeCell ref="C4:M4"/>
    <mergeCell ref="E42:M42"/>
    <mergeCell ref="B4:B41"/>
    <mergeCell ref="C12:D12"/>
    <mergeCell ref="J12:K12"/>
    <mergeCell ref="C13:D13"/>
    <mergeCell ref="J13:K13"/>
    <mergeCell ref="C14:D14"/>
    <mergeCell ref="J14:K14"/>
    <mergeCell ref="C9:D9"/>
    <mergeCell ref="J9:K9"/>
    <mergeCell ref="C10:D10"/>
    <mergeCell ref="J10:K10"/>
    <mergeCell ref="C11:D11"/>
    <mergeCell ref="J11:K11"/>
    <mergeCell ref="C6:D6"/>
  </mergeCells>
  <dataValidations count="5">
    <dataValidation type="list" allowBlank="1" showInputMessage="1" showErrorMessage="1" sqref="I6:K41">
      <formula1>DisruptTime</formula1>
    </dataValidation>
    <dataValidation type="list" allowBlank="1" showInputMessage="1" showErrorMessage="1" sqref="F6:F41">
      <formula1>Country</formula1>
    </dataValidation>
    <dataValidation type="list" allowBlank="1" showInputMessage="1" showErrorMessage="1" sqref="E6:E41">
      <formula1>YesNo</formula1>
    </dataValidation>
    <dataValidation type="list" allowBlank="1" showInputMessage="1" showErrorMessage="1" sqref="L6:L41">
      <formula1>PSCSort</formula1>
    </dataValidation>
    <dataValidation type="list" allowBlank="1" showInputMessage="1" showErrorMessage="1" sqref="M6:M41">
      <formula1>ProgramSort</formula1>
    </dataValidation>
  </dataValidations>
  <pageMargins left="0.7" right="0.7" top="0.75" bottom="0.75" header="0.3" footer="0.3"/>
  <pageSetup scale="51"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66"/>
  <sheetViews>
    <sheetView showGridLines="0" showRowColHeaders="0" view="pageBreakPreview" zoomScale="60" zoomScaleNormal="85" workbookViewId="0"/>
  </sheetViews>
  <sheetFormatPr defaultRowHeight="12.75" x14ac:dyDescent="0.25"/>
  <cols>
    <col min="1" max="1" width="9.140625" style="39"/>
    <col min="2" max="2" width="3.28515625" style="39" customWidth="1"/>
    <col min="3" max="3" width="9.85546875" style="39" customWidth="1"/>
    <col min="4" max="4" width="26.28515625" style="39" customWidth="1"/>
    <col min="5" max="5" width="10.7109375" style="39" customWidth="1"/>
    <col min="6" max="13" width="11.140625" style="39" customWidth="1"/>
    <col min="14" max="16384" width="9.140625" style="39"/>
  </cols>
  <sheetData>
    <row r="1" spans="2:13" ht="13.5" thickBot="1" x14ac:dyDescent="0.3"/>
    <row r="2" spans="2:13" ht="13.5" thickBot="1" x14ac:dyDescent="0.3">
      <c r="B2" s="40"/>
      <c r="C2" s="41"/>
      <c r="D2" s="41"/>
      <c r="E2" s="41"/>
      <c r="F2" s="41"/>
      <c r="G2" s="41"/>
      <c r="H2" s="41"/>
      <c r="I2" s="41"/>
      <c r="J2" s="41"/>
      <c r="K2" s="41"/>
      <c r="L2" s="41"/>
      <c r="M2" s="42"/>
    </row>
    <row r="3" spans="2:13" ht="13.5" thickBot="1" x14ac:dyDescent="0.3">
      <c r="B3" s="665" t="s">
        <v>1072</v>
      </c>
      <c r="C3" s="666"/>
      <c r="D3" s="666"/>
      <c r="E3" s="666"/>
      <c r="F3" s="666"/>
      <c r="G3" s="666"/>
      <c r="H3" s="666"/>
      <c r="I3" s="666"/>
      <c r="J3" s="666"/>
      <c r="K3" s="666"/>
      <c r="L3" s="666"/>
      <c r="M3" s="666"/>
    </row>
    <row r="4" spans="2:13" ht="65.25" customHeight="1" x14ac:dyDescent="0.25">
      <c r="B4" s="720" t="s">
        <v>877</v>
      </c>
      <c r="C4" s="417" t="s">
        <v>1003</v>
      </c>
      <c r="D4" s="417"/>
      <c r="E4" s="417"/>
      <c r="F4" s="417"/>
      <c r="G4" s="417"/>
      <c r="H4" s="417"/>
      <c r="I4" s="417"/>
      <c r="J4" s="417"/>
      <c r="K4" s="417"/>
      <c r="L4" s="417"/>
      <c r="M4" s="492"/>
    </row>
    <row r="5" spans="2:13" ht="30" customHeight="1" x14ac:dyDescent="0.25">
      <c r="B5" s="721"/>
      <c r="C5" s="83"/>
      <c r="D5" s="62"/>
      <c r="E5" s="192"/>
      <c r="F5" s="141">
        <v>2016</v>
      </c>
      <c r="G5" s="141">
        <v>2017</v>
      </c>
      <c r="H5" s="141">
        <v>2018</v>
      </c>
      <c r="I5" s="141">
        <v>2019</v>
      </c>
      <c r="J5" s="205"/>
      <c r="K5" s="648" t="s">
        <v>1924</v>
      </c>
      <c r="L5" s="648"/>
      <c r="M5" s="208"/>
    </row>
    <row r="6" spans="2:13" ht="15" customHeight="1" x14ac:dyDescent="0.25">
      <c r="B6" s="721"/>
      <c r="C6" s="84" t="s">
        <v>983</v>
      </c>
      <c r="D6" s="83"/>
      <c r="E6" s="274"/>
      <c r="F6" s="61"/>
      <c r="G6" s="61"/>
      <c r="H6" s="61"/>
      <c r="I6" s="61"/>
      <c r="J6" s="207"/>
      <c r="K6" s="723"/>
      <c r="L6" s="724"/>
      <c r="M6" s="206"/>
    </row>
    <row r="7" spans="2:13" ht="15.75" customHeight="1" thickBot="1" x14ac:dyDescent="0.3">
      <c r="B7" s="722"/>
      <c r="C7" s="85" t="s">
        <v>984</v>
      </c>
      <c r="D7" s="68"/>
      <c r="E7" s="275"/>
      <c r="F7" s="63"/>
      <c r="G7" s="63"/>
      <c r="H7" s="63"/>
      <c r="I7" s="63"/>
      <c r="J7" s="203"/>
      <c r="K7" s="725"/>
      <c r="L7" s="726"/>
      <c r="M7" s="204"/>
    </row>
    <row r="8" spans="2:13" ht="23.25" customHeight="1" x14ac:dyDescent="0.25">
      <c r="B8" s="720" t="s">
        <v>879</v>
      </c>
      <c r="C8" s="479" t="s">
        <v>985</v>
      </c>
      <c r="D8" s="489"/>
      <c r="E8" s="489"/>
      <c r="F8" s="489"/>
      <c r="G8" s="489"/>
      <c r="H8" s="727"/>
      <c r="I8" s="740"/>
      <c r="J8" s="741"/>
      <c r="K8" s="742"/>
      <c r="L8" s="497"/>
      <c r="M8" s="499"/>
    </row>
    <row r="9" spans="2:13" ht="49.5" customHeight="1" x14ac:dyDescent="0.25">
      <c r="B9" s="721"/>
      <c r="C9" s="466" t="s">
        <v>992</v>
      </c>
      <c r="D9" s="466"/>
      <c r="E9" s="466"/>
      <c r="F9" s="466"/>
      <c r="G9" s="466"/>
      <c r="H9" s="466"/>
      <c r="I9" s="743"/>
      <c r="J9" s="743"/>
      <c r="K9" s="743"/>
      <c r="L9" s="466"/>
      <c r="M9" s="744"/>
    </row>
    <row r="10" spans="2:13" ht="15" customHeight="1" x14ac:dyDescent="0.25">
      <c r="B10" s="721"/>
      <c r="C10" s="563" t="s">
        <v>987</v>
      </c>
      <c r="D10" s="650"/>
      <c r="E10" s="650"/>
      <c r="F10" s="650"/>
      <c r="G10" s="564"/>
      <c r="H10" s="140" t="s">
        <v>986</v>
      </c>
      <c r="I10" s="140" t="s">
        <v>988</v>
      </c>
      <c r="J10" s="140" t="s">
        <v>989</v>
      </c>
      <c r="K10" s="140" t="s">
        <v>990</v>
      </c>
      <c r="L10" s="140" t="s">
        <v>991</v>
      </c>
      <c r="M10" s="46" t="s">
        <v>937</v>
      </c>
    </row>
    <row r="11" spans="2:13" x14ac:dyDescent="0.25">
      <c r="B11" s="738"/>
      <c r="C11" s="395"/>
      <c r="D11" s="396"/>
      <c r="E11" s="396"/>
      <c r="F11" s="396"/>
      <c r="G11" s="397"/>
      <c r="H11" s="61"/>
      <c r="I11" s="61"/>
      <c r="J11" s="61"/>
      <c r="K11" s="61"/>
      <c r="L11" s="61"/>
      <c r="M11" s="72"/>
    </row>
    <row r="12" spans="2:13" x14ac:dyDescent="0.25">
      <c r="B12" s="738"/>
      <c r="C12" s="395"/>
      <c r="D12" s="396"/>
      <c r="E12" s="396"/>
      <c r="F12" s="396"/>
      <c r="G12" s="397"/>
      <c r="H12" s="61"/>
      <c r="I12" s="61"/>
      <c r="J12" s="61"/>
      <c r="K12" s="61"/>
      <c r="L12" s="61"/>
      <c r="M12" s="72"/>
    </row>
    <row r="13" spans="2:13" x14ac:dyDescent="0.25">
      <c r="B13" s="738"/>
      <c r="C13" s="395"/>
      <c r="D13" s="396"/>
      <c r="E13" s="396"/>
      <c r="F13" s="396"/>
      <c r="G13" s="397"/>
      <c r="H13" s="61"/>
      <c r="I13" s="61"/>
      <c r="J13" s="61"/>
      <c r="K13" s="61"/>
      <c r="L13" s="61"/>
      <c r="M13" s="72"/>
    </row>
    <row r="14" spans="2:13" x14ac:dyDescent="0.25">
      <c r="B14" s="738"/>
      <c r="C14" s="395"/>
      <c r="D14" s="396"/>
      <c r="E14" s="396"/>
      <c r="F14" s="396"/>
      <c r="G14" s="397"/>
      <c r="H14" s="61"/>
      <c r="I14" s="61"/>
      <c r="J14" s="61"/>
      <c r="K14" s="61"/>
      <c r="L14" s="61"/>
      <c r="M14" s="72"/>
    </row>
    <row r="15" spans="2:13" x14ac:dyDescent="0.25">
      <c r="B15" s="738"/>
      <c r="C15" s="395"/>
      <c r="D15" s="396"/>
      <c r="E15" s="396"/>
      <c r="F15" s="396"/>
      <c r="G15" s="397"/>
      <c r="H15" s="61"/>
      <c r="I15" s="61"/>
      <c r="J15" s="61"/>
      <c r="K15" s="61"/>
      <c r="L15" s="61"/>
      <c r="M15" s="72"/>
    </row>
    <row r="16" spans="2:13" x14ac:dyDescent="0.25">
      <c r="B16" s="738"/>
      <c r="C16" s="395"/>
      <c r="D16" s="396"/>
      <c r="E16" s="396"/>
      <c r="F16" s="396"/>
      <c r="G16" s="397"/>
      <c r="H16" s="61"/>
      <c r="I16" s="61"/>
      <c r="J16" s="61"/>
      <c r="K16" s="61"/>
      <c r="L16" s="61"/>
      <c r="M16" s="72"/>
    </row>
    <row r="17" spans="2:25" x14ac:dyDescent="0.25">
      <c r="B17" s="738"/>
      <c r="C17" s="395"/>
      <c r="D17" s="396"/>
      <c r="E17" s="396"/>
      <c r="F17" s="396"/>
      <c r="G17" s="397"/>
      <c r="H17" s="61"/>
      <c r="I17" s="61"/>
      <c r="J17" s="61"/>
      <c r="K17" s="61"/>
      <c r="L17" s="61"/>
      <c r="M17" s="72"/>
    </row>
    <row r="18" spans="2:25" x14ac:dyDescent="0.25">
      <c r="B18" s="738"/>
      <c r="C18" s="395"/>
      <c r="D18" s="396"/>
      <c r="E18" s="396"/>
      <c r="F18" s="396"/>
      <c r="G18" s="397"/>
      <c r="H18" s="61"/>
      <c r="I18" s="61"/>
      <c r="J18" s="61"/>
      <c r="K18" s="61"/>
      <c r="L18" s="61"/>
      <c r="M18" s="72"/>
    </row>
    <row r="19" spans="2:25" x14ac:dyDescent="0.25">
      <c r="B19" s="738"/>
      <c r="C19" s="395"/>
      <c r="D19" s="396"/>
      <c r="E19" s="396"/>
      <c r="F19" s="396"/>
      <c r="G19" s="397"/>
      <c r="H19" s="61"/>
      <c r="I19" s="61"/>
      <c r="J19" s="61"/>
      <c r="K19" s="61"/>
      <c r="L19" s="61"/>
      <c r="M19" s="72"/>
    </row>
    <row r="20" spans="2:25" x14ac:dyDescent="0.25">
      <c r="B20" s="738"/>
      <c r="C20" s="395"/>
      <c r="D20" s="396"/>
      <c r="E20" s="396"/>
      <c r="F20" s="396"/>
      <c r="G20" s="397"/>
      <c r="H20" s="61"/>
      <c r="I20" s="61"/>
      <c r="J20" s="61"/>
      <c r="K20" s="61"/>
      <c r="L20" s="61"/>
      <c r="M20" s="72"/>
    </row>
    <row r="21" spans="2:25" x14ac:dyDescent="0.25">
      <c r="B21" s="738"/>
      <c r="C21" s="395"/>
      <c r="D21" s="396"/>
      <c r="E21" s="396"/>
      <c r="F21" s="396"/>
      <c r="G21" s="397"/>
      <c r="H21" s="61"/>
      <c r="I21" s="61"/>
      <c r="J21" s="61"/>
      <c r="K21" s="61"/>
      <c r="L21" s="61"/>
      <c r="M21" s="72"/>
    </row>
    <row r="22" spans="2:25" x14ac:dyDescent="0.25">
      <c r="B22" s="738"/>
      <c r="C22" s="395"/>
      <c r="D22" s="396"/>
      <c r="E22" s="396"/>
      <c r="F22" s="396"/>
      <c r="G22" s="397"/>
      <c r="H22" s="61"/>
      <c r="I22" s="61"/>
      <c r="J22" s="61"/>
      <c r="K22" s="61"/>
      <c r="L22" s="61"/>
      <c r="M22" s="72"/>
    </row>
    <row r="23" spans="2:25" x14ac:dyDescent="0.25">
      <c r="B23" s="738"/>
      <c r="C23" s="395"/>
      <c r="D23" s="396"/>
      <c r="E23" s="396"/>
      <c r="F23" s="396"/>
      <c r="G23" s="397"/>
      <c r="H23" s="61"/>
      <c r="I23" s="61"/>
      <c r="J23" s="61"/>
      <c r="K23" s="61"/>
      <c r="L23" s="61"/>
      <c r="M23" s="72"/>
    </row>
    <row r="24" spans="2:25" x14ac:dyDescent="0.25">
      <c r="B24" s="738"/>
      <c r="C24" s="395"/>
      <c r="D24" s="396"/>
      <c r="E24" s="396"/>
      <c r="F24" s="396"/>
      <c r="G24" s="397"/>
      <c r="H24" s="61"/>
      <c r="I24" s="61"/>
      <c r="J24" s="61"/>
      <c r="K24" s="61"/>
      <c r="L24" s="61"/>
      <c r="M24" s="72"/>
    </row>
    <row r="25" spans="2:25" ht="13.5" thickBot="1" x14ac:dyDescent="0.3">
      <c r="B25" s="739"/>
      <c r="C25" s="395"/>
      <c r="D25" s="396"/>
      <c r="E25" s="396"/>
      <c r="F25" s="396"/>
      <c r="G25" s="397"/>
      <c r="H25" s="63"/>
      <c r="I25" s="63"/>
      <c r="J25" s="63"/>
      <c r="K25" s="63"/>
      <c r="L25" s="63"/>
      <c r="M25" s="73"/>
    </row>
    <row r="26" spans="2:25" ht="49.5" customHeight="1" x14ac:dyDescent="0.25">
      <c r="B26" s="728" t="s">
        <v>881</v>
      </c>
      <c r="C26" s="731" t="s">
        <v>1001</v>
      </c>
      <c r="D26" s="732"/>
      <c r="E26" s="732"/>
      <c r="F26" s="732"/>
      <c r="G26" s="732"/>
      <c r="H26" s="732"/>
      <c r="I26" s="732"/>
      <c r="J26" s="732"/>
      <c r="K26" s="732"/>
      <c r="L26" s="732"/>
      <c r="M26" s="733"/>
      <c r="X26" s="78"/>
      <c r="Y26" s="78"/>
    </row>
    <row r="27" spans="2:25" ht="25.5" x14ac:dyDescent="0.25">
      <c r="B27" s="729"/>
      <c r="C27" s="734" t="s">
        <v>993</v>
      </c>
      <c r="D27" s="735"/>
      <c r="E27" s="264" t="s">
        <v>2176</v>
      </c>
      <c r="F27" s="79" t="s">
        <v>994</v>
      </c>
      <c r="G27" s="33" t="s">
        <v>1545</v>
      </c>
      <c r="H27" s="79" t="s">
        <v>995</v>
      </c>
      <c r="I27" s="79" t="s">
        <v>996</v>
      </c>
      <c r="J27" s="79" t="s">
        <v>997</v>
      </c>
      <c r="K27" s="79" t="s">
        <v>998</v>
      </c>
      <c r="L27" s="79" t="s">
        <v>999</v>
      </c>
      <c r="M27" s="80" t="s">
        <v>1000</v>
      </c>
    </row>
    <row r="28" spans="2:25" ht="15" customHeight="1" x14ac:dyDescent="0.25">
      <c r="B28" s="729"/>
      <c r="C28" s="663" t="s">
        <v>2173</v>
      </c>
      <c r="D28" s="760"/>
      <c r="E28" s="273" t="s">
        <v>2174</v>
      </c>
      <c r="F28" s="260"/>
      <c r="G28" s="754"/>
      <c r="H28" s="61"/>
      <c r="I28" s="61"/>
      <c r="J28" s="61"/>
      <c r="K28" s="61"/>
      <c r="L28" s="61"/>
      <c r="M28" s="72"/>
    </row>
    <row r="29" spans="2:25" ht="15" customHeight="1" x14ac:dyDescent="0.25">
      <c r="B29" s="729"/>
      <c r="C29" s="657"/>
      <c r="D29" s="761"/>
      <c r="E29" s="263" t="s">
        <v>2175</v>
      </c>
      <c r="F29" s="260"/>
      <c r="G29" s="755"/>
      <c r="H29" s="61"/>
      <c r="I29" s="61"/>
      <c r="J29" s="61"/>
      <c r="K29" s="61"/>
      <c r="L29" s="61"/>
      <c r="M29" s="72"/>
    </row>
    <row r="30" spans="2:25" ht="15" customHeight="1" x14ac:dyDescent="0.25">
      <c r="B30" s="729"/>
      <c r="C30" s="478"/>
      <c r="D30" s="658"/>
      <c r="E30" s="658"/>
      <c r="F30" s="393"/>
      <c r="G30" s="393"/>
      <c r="H30" s="393"/>
      <c r="I30" s="393"/>
      <c r="J30" s="393"/>
      <c r="K30" s="393"/>
      <c r="L30" s="393"/>
      <c r="M30" s="394"/>
    </row>
    <row r="31" spans="2:25" ht="15" customHeight="1" x14ac:dyDescent="0.25">
      <c r="B31" s="729"/>
      <c r="C31" s="663" t="s">
        <v>2168</v>
      </c>
      <c r="D31" s="760"/>
      <c r="E31" s="273" t="s">
        <v>2174</v>
      </c>
      <c r="F31" s="260"/>
      <c r="G31" s="754"/>
      <c r="H31" s="61"/>
      <c r="I31" s="61"/>
      <c r="J31" s="61"/>
      <c r="K31" s="61"/>
      <c r="L31" s="61"/>
      <c r="M31" s="72"/>
    </row>
    <row r="32" spans="2:25" ht="15" customHeight="1" x14ac:dyDescent="0.25">
      <c r="B32" s="729"/>
      <c r="C32" s="657"/>
      <c r="D32" s="761"/>
      <c r="E32" s="263" t="s">
        <v>2175</v>
      </c>
      <c r="F32" s="260"/>
      <c r="G32" s="755"/>
      <c r="H32" s="61"/>
      <c r="I32" s="61"/>
      <c r="J32" s="61"/>
      <c r="K32" s="61"/>
      <c r="L32" s="61"/>
      <c r="M32" s="72"/>
    </row>
    <row r="33" spans="2:13" ht="5.0999999999999996" customHeight="1" x14ac:dyDescent="0.25">
      <c r="B33" s="729"/>
      <c r="C33" s="595"/>
      <c r="D33" s="648"/>
      <c r="E33" s="648"/>
      <c r="F33" s="748"/>
      <c r="G33" s="748"/>
      <c r="H33" s="748"/>
      <c r="I33" s="748"/>
      <c r="J33" s="748"/>
      <c r="K33" s="748"/>
      <c r="L33" s="748"/>
      <c r="M33" s="749"/>
    </row>
    <row r="34" spans="2:13" ht="15" customHeight="1" x14ac:dyDescent="0.25">
      <c r="B34" s="729"/>
      <c r="C34" s="663" t="s">
        <v>2170</v>
      </c>
      <c r="D34" s="760"/>
      <c r="E34" s="262" t="s">
        <v>2174</v>
      </c>
      <c r="F34" s="260"/>
      <c r="G34" s="754"/>
      <c r="H34" s="61"/>
      <c r="I34" s="61"/>
      <c r="J34" s="61"/>
      <c r="K34" s="61"/>
      <c r="L34" s="61"/>
      <c r="M34" s="72"/>
    </row>
    <row r="35" spans="2:13" ht="15" customHeight="1" x14ac:dyDescent="0.25">
      <c r="B35" s="729"/>
      <c r="C35" s="657"/>
      <c r="D35" s="761"/>
      <c r="E35" s="263" t="s">
        <v>2175</v>
      </c>
      <c r="F35" s="260"/>
      <c r="G35" s="755"/>
      <c r="H35" s="61"/>
      <c r="I35" s="61"/>
      <c r="J35" s="61"/>
      <c r="K35" s="61"/>
      <c r="L35" s="61"/>
      <c r="M35" s="72"/>
    </row>
    <row r="36" spans="2:13" ht="5.0999999999999996" customHeight="1" x14ac:dyDescent="0.25">
      <c r="B36" s="729"/>
      <c r="C36" s="595"/>
      <c r="D36" s="648"/>
      <c r="E36" s="648"/>
      <c r="F36" s="748"/>
      <c r="G36" s="748"/>
      <c r="H36" s="748"/>
      <c r="I36" s="748"/>
      <c r="J36" s="748"/>
      <c r="K36" s="748"/>
      <c r="L36" s="748"/>
      <c r="M36" s="749"/>
    </row>
    <row r="37" spans="2:13" ht="15" customHeight="1" x14ac:dyDescent="0.25">
      <c r="B37" s="729"/>
      <c r="C37" s="663" t="s">
        <v>2171</v>
      </c>
      <c r="D37" s="760"/>
      <c r="E37" s="262" t="s">
        <v>2174</v>
      </c>
      <c r="F37" s="260"/>
      <c r="G37" s="754"/>
      <c r="H37" s="61"/>
      <c r="I37" s="61"/>
      <c r="J37" s="61"/>
      <c r="K37" s="61"/>
      <c r="L37" s="61"/>
      <c r="M37" s="72"/>
    </row>
    <row r="38" spans="2:13" ht="15" customHeight="1" x14ac:dyDescent="0.25">
      <c r="B38" s="729"/>
      <c r="C38" s="657"/>
      <c r="D38" s="761"/>
      <c r="E38" s="263" t="s">
        <v>2175</v>
      </c>
      <c r="F38" s="260"/>
      <c r="G38" s="755"/>
      <c r="H38" s="61"/>
      <c r="I38" s="61"/>
      <c r="J38" s="61"/>
      <c r="K38" s="61"/>
      <c r="L38" s="61"/>
      <c r="M38" s="72"/>
    </row>
    <row r="39" spans="2:13" ht="5.0999999999999996" customHeight="1" x14ac:dyDescent="0.25">
      <c r="B39" s="729"/>
      <c r="C39" s="595"/>
      <c r="D39" s="648"/>
      <c r="E39" s="648"/>
      <c r="F39" s="748"/>
      <c r="G39" s="748"/>
      <c r="H39" s="748"/>
      <c r="I39" s="748"/>
      <c r="J39" s="748"/>
      <c r="K39" s="748"/>
      <c r="L39" s="748"/>
      <c r="M39" s="749"/>
    </row>
    <row r="40" spans="2:13" ht="15" customHeight="1" x14ac:dyDescent="0.25">
      <c r="B40" s="729"/>
      <c r="C40" s="663" t="s">
        <v>2169</v>
      </c>
      <c r="D40" s="760"/>
      <c r="E40" s="262" t="s">
        <v>2174</v>
      </c>
      <c r="F40" s="260"/>
      <c r="G40" s="754"/>
      <c r="H40" s="61"/>
      <c r="I40" s="61"/>
      <c r="J40" s="61"/>
      <c r="K40" s="61"/>
      <c r="L40" s="61"/>
      <c r="M40" s="72"/>
    </row>
    <row r="41" spans="2:13" ht="15" customHeight="1" x14ac:dyDescent="0.25">
      <c r="B41" s="729"/>
      <c r="C41" s="657"/>
      <c r="D41" s="761"/>
      <c r="E41" s="263" t="s">
        <v>2175</v>
      </c>
      <c r="F41" s="260"/>
      <c r="G41" s="755"/>
      <c r="H41" s="61"/>
      <c r="I41" s="61"/>
      <c r="J41" s="61"/>
      <c r="K41" s="61"/>
      <c r="L41" s="61"/>
      <c r="M41" s="72"/>
    </row>
    <row r="42" spans="2:13" ht="5.0999999999999996" customHeight="1" x14ac:dyDescent="0.25">
      <c r="B42" s="729"/>
      <c r="C42" s="595"/>
      <c r="D42" s="648"/>
      <c r="E42" s="648"/>
      <c r="F42" s="748"/>
      <c r="G42" s="748"/>
      <c r="H42" s="748"/>
      <c r="I42" s="748"/>
      <c r="J42" s="748"/>
      <c r="K42" s="748"/>
      <c r="L42" s="748"/>
      <c r="M42" s="749"/>
    </row>
    <row r="43" spans="2:13" ht="15" customHeight="1" x14ac:dyDescent="0.25">
      <c r="B43" s="729"/>
      <c r="C43" s="663" t="s">
        <v>2172</v>
      </c>
      <c r="D43" s="760"/>
      <c r="E43" s="262" t="s">
        <v>2174</v>
      </c>
      <c r="F43" s="260"/>
      <c r="G43" s="754"/>
      <c r="H43" s="61"/>
      <c r="I43" s="61"/>
      <c r="J43" s="61"/>
      <c r="K43" s="61"/>
      <c r="L43" s="61"/>
      <c r="M43" s="72"/>
    </row>
    <row r="44" spans="2:13" ht="15" customHeight="1" x14ac:dyDescent="0.25">
      <c r="B44" s="729"/>
      <c r="C44" s="657"/>
      <c r="D44" s="761"/>
      <c r="E44" s="263" t="s">
        <v>2175</v>
      </c>
      <c r="F44" s="260"/>
      <c r="G44" s="755"/>
      <c r="H44" s="61"/>
      <c r="I44" s="61"/>
      <c r="J44" s="61"/>
      <c r="K44" s="61"/>
      <c r="L44" s="61"/>
      <c r="M44" s="72"/>
    </row>
    <row r="45" spans="2:13" ht="5.0999999999999996" customHeight="1" x14ac:dyDescent="0.25">
      <c r="B45" s="729"/>
      <c r="C45" s="595"/>
      <c r="D45" s="648"/>
      <c r="E45" s="648"/>
      <c r="F45" s="748"/>
      <c r="G45" s="748"/>
      <c r="H45" s="748"/>
      <c r="I45" s="748"/>
      <c r="J45" s="748"/>
      <c r="K45" s="748"/>
      <c r="L45" s="748"/>
      <c r="M45" s="749"/>
    </row>
    <row r="46" spans="2:13" ht="15" customHeight="1" x14ac:dyDescent="0.25">
      <c r="B46" s="729"/>
      <c r="C46" s="762" t="s">
        <v>937</v>
      </c>
      <c r="D46" s="754" t="s">
        <v>938</v>
      </c>
      <c r="E46" s="272" t="s">
        <v>2174</v>
      </c>
      <c r="F46" s="156"/>
      <c r="G46" s="754"/>
      <c r="H46" s="61"/>
      <c r="I46" s="61"/>
      <c r="J46" s="61"/>
      <c r="K46" s="61"/>
      <c r="L46" s="61"/>
      <c r="M46" s="72"/>
    </row>
    <row r="47" spans="2:13" ht="15" customHeight="1" x14ac:dyDescent="0.25">
      <c r="B47" s="729"/>
      <c r="C47" s="763"/>
      <c r="D47" s="755"/>
      <c r="E47" s="272" t="s">
        <v>2175</v>
      </c>
      <c r="F47" s="260"/>
      <c r="G47" s="755"/>
      <c r="H47" s="61"/>
      <c r="I47" s="61"/>
      <c r="J47" s="61"/>
      <c r="K47" s="61"/>
      <c r="L47" s="61"/>
      <c r="M47" s="72"/>
    </row>
    <row r="48" spans="2:13" ht="5.0999999999999996" customHeight="1" x14ac:dyDescent="0.25">
      <c r="B48" s="729"/>
      <c r="C48" s="750"/>
      <c r="D48" s="748"/>
      <c r="E48" s="748"/>
      <c r="F48" s="748"/>
      <c r="G48" s="748"/>
      <c r="H48" s="748"/>
      <c r="I48" s="748"/>
      <c r="J48" s="748"/>
      <c r="K48" s="748"/>
      <c r="L48" s="748"/>
      <c r="M48" s="749"/>
    </row>
    <row r="49" spans="2:13" ht="15" customHeight="1" x14ac:dyDescent="0.25">
      <c r="B49" s="729"/>
      <c r="C49" s="762" t="s">
        <v>937</v>
      </c>
      <c r="D49" s="754" t="s">
        <v>938</v>
      </c>
      <c r="E49" s="272" t="s">
        <v>2174</v>
      </c>
      <c r="F49" s="260"/>
      <c r="G49" s="754"/>
      <c r="H49" s="61"/>
      <c r="I49" s="61"/>
      <c r="J49" s="61"/>
      <c r="K49" s="61"/>
      <c r="L49" s="61"/>
      <c r="M49" s="72"/>
    </row>
    <row r="50" spans="2:13" ht="15" customHeight="1" x14ac:dyDescent="0.25">
      <c r="B50" s="730"/>
      <c r="C50" s="763"/>
      <c r="D50" s="755"/>
      <c r="E50" s="272" t="s">
        <v>2175</v>
      </c>
      <c r="F50" s="260"/>
      <c r="G50" s="755"/>
      <c r="H50" s="61"/>
      <c r="I50" s="61"/>
      <c r="J50" s="61"/>
      <c r="K50" s="61"/>
      <c r="L50" s="61"/>
      <c r="M50" s="72"/>
    </row>
    <row r="51" spans="2:13" ht="5.0999999999999996" customHeight="1" x14ac:dyDescent="0.25">
      <c r="B51" s="730"/>
      <c r="C51" s="750"/>
      <c r="D51" s="748"/>
      <c r="E51" s="748"/>
      <c r="F51" s="748"/>
      <c r="G51" s="748"/>
      <c r="H51" s="748"/>
      <c r="I51" s="748"/>
      <c r="J51" s="748"/>
      <c r="K51" s="748"/>
      <c r="L51" s="748"/>
      <c r="M51" s="749"/>
    </row>
    <row r="52" spans="2:13" ht="45" customHeight="1" thickBot="1" x14ac:dyDescent="0.3">
      <c r="B52" s="730"/>
      <c r="C52" s="736" t="s">
        <v>1002</v>
      </c>
      <c r="D52" s="737"/>
      <c r="E52" s="751"/>
      <c r="F52" s="752"/>
      <c r="G52" s="752"/>
      <c r="H52" s="752"/>
      <c r="I52" s="752"/>
      <c r="J52" s="752"/>
      <c r="K52" s="752"/>
      <c r="L52" s="752"/>
      <c r="M52" s="753"/>
    </row>
    <row r="53" spans="2:13" ht="14.25" customHeight="1" x14ac:dyDescent="0.25">
      <c r="B53" s="428" t="s">
        <v>882</v>
      </c>
      <c r="C53" s="415" t="s">
        <v>1925</v>
      </c>
      <c r="D53" s="415"/>
      <c r="E53" s="415"/>
      <c r="F53" s="415"/>
      <c r="G53" s="415"/>
      <c r="H53" s="415"/>
      <c r="I53" s="415"/>
      <c r="J53" s="415"/>
      <c r="K53" s="415"/>
      <c r="L53" s="415"/>
      <c r="M53" s="416"/>
    </row>
    <row r="54" spans="2:13" ht="29.25" customHeight="1" x14ac:dyDescent="0.25">
      <c r="B54" s="429"/>
      <c r="C54" s="459" t="s">
        <v>1546</v>
      </c>
      <c r="D54" s="459"/>
      <c r="E54" s="459"/>
      <c r="F54" s="459"/>
      <c r="G54" s="659" t="s">
        <v>1926</v>
      </c>
      <c r="H54" s="660"/>
      <c r="I54" s="659" t="s">
        <v>1547</v>
      </c>
      <c r="J54" s="661"/>
      <c r="K54" s="661"/>
      <c r="L54" s="661"/>
      <c r="M54" s="662"/>
    </row>
    <row r="55" spans="2:13" ht="14.25" customHeight="1" x14ac:dyDescent="0.25">
      <c r="B55" s="429"/>
      <c r="C55" s="404" t="s">
        <v>1548</v>
      </c>
      <c r="D55" s="404"/>
      <c r="E55" s="399"/>
      <c r="F55" s="399"/>
      <c r="G55" s="395"/>
      <c r="H55" s="397"/>
      <c r="I55" s="620"/>
      <c r="J55" s="621"/>
      <c r="K55" s="621"/>
      <c r="L55" s="621"/>
      <c r="M55" s="747"/>
    </row>
    <row r="56" spans="2:13" ht="14.25" customHeight="1" x14ac:dyDescent="0.25">
      <c r="B56" s="429"/>
      <c r="C56" s="404" t="s">
        <v>1549</v>
      </c>
      <c r="D56" s="404"/>
      <c r="E56" s="399"/>
      <c r="F56" s="399"/>
      <c r="G56" s="395"/>
      <c r="H56" s="397"/>
      <c r="I56" s="620"/>
      <c r="J56" s="621"/>
      <c r="K56" s="621"/>
      <c r="L56" s="621"/>
      <c r="M56" s="747"/>
    </row>
    <row r="57" spans="2:13" ht="14.25" customHeight="1" x14ac:dyDescent="0.25">
      <c r="B57" s="429"/>
      <c r="C57" s="404" t="s">
        <v>1550</v>
      </c>
      <c r="D57" s="404"/>
      <c r="E57" s="399"/>
      <c r="F57" s="399"/>
      <c r="G57" s="395"/>
      <c r="H57" s="397"/>
      <c r="I57" s="620"/>
      <c r="J57" s="621"/>
      <c r="K57" s="621"/>
      <c r="L57" s="621"/>
      <c r="M57" s="747"/>
    </row>
    <row r="58" spans="2:13" ht="14.25" customHeight="1" x14ac:dyDescent="0.25">
      <c r="B58" s="429"/>
      <c r="C58" s="404" t="s">
        <v>1551</v>
      </c>
      <c r="D58" s="404"/>
      <c r="E58" s="399"/>
      <c r="F58" s="399"/>
      <c r="G58" s="395"/>
      <c r="H58" s="397"/>
      <c r="I58" s="620"/>
      <c r="J58" s="621"/>
      <c r="K58" s="621"/>
      <c r="L58" s="621"/>
      <c r="M58" s="747"/>
    </row>
    <row r="59" spans="2:13" ht="14.25" customHeight="1" x14ac:dyDescent="0.25">
      <c r="B59" s="429"/>
      <c r="C59" s="404" t="s">
        <v>1552</v>
      </c>
      <c r="D59" s="404"/>
      <c r="E59" s="399"/>
      <c r="F59" s="399"/>
      <c r="G59" s="395"/>
      <c r="H59" s="397"/>
      <c r="I59" s="620"/>
      <c r="J59" s="621"/>
      <c r="K59" s="621"/>
      <c r="L59" s="621"/>
      <c r="M59" s="747"/>
    </row>
    <row r="60" spans="2:13" ht="14.25" customHeight="1" x14ac:dyDescent="0.25">
      <c r="B60" s="429"/>
      <c r="C60" s="404" t="s">
        <v>1553</v>
      </c>
      <c r="D60" s="404"/>
      <c r="E60" s="399"/>
      <c r="F60" s="399"/>
      <c r="G60" s="395"/>
      <c r="H60" s="397"/>
      <c r="I60" s="620"/>
      <c r="J60" s="621"/>
      <c r="K60" s="621"/>
      <c r="L60" s="621"/>
      <c r="M60" s="747"/>
    </row>
    <row r="61" spans="2:13" ht="14.25" customHeight="1" x14ac:dyDescent="0.25">
      <c r="B61" s="429"/>
      <c r="C61" s="404" t="s">
        <v>1554</v>
      </c>
      <c r="D61" s="745"/>
      <c r="E61" s="746"/>
      <c r="F61" s="746"/>
      <c r="G61" s="395"/>
      <c r="H61" s="397"/>
      <c r="I61" s="620"/>
      <c r="J61" s="621"/>
      <c r="K61" s="621"/>
      <c r="L61" s="621"/>
      <c r="M61" s="747"/>
    </row>
    <row r="62" spans="2:13" ht="14.25" customHeight="1" x14ac:dyDescent="0.25">
      <c r="B62" s="429"/>
      <c r="C62" s="265" t="s">
        <v>937</v>
      </c>
      <c r="D62" s="405" t="s">
        <v>938</v>
      </c>
      <c r="E62" s="405"/>
      <c r="F62" s="405"/>
      <c r="G62" s="395"/>
      <c r="H62" s="397"/>
      <c r="I62" s="620"/>
      <c r="J62" s="621"/>
      <c r="K62" s="621"/>
      <c r="L62" s="621"/>
      <c r="M62" s="747"/>
    </row>
    <row r="63" spans="2:13" ht="14.25" customHeight="1" thickBot="1" x14ac:dyDescent="0.3">
      <c r="B63" s="434"/>
      <c r="C63" s="267" t="s">
        <v>937</v>
      </c>
      <c r="D63" s="426" t="s">
        <v>938</v>
      </c>
      <c r="E63" s="426"/>
      <c r="F63" s="426"/>
      <c r="G63" s="565"/>
      <c r="H63" s="566"/>
      <c r="I63" s="623"/>
      <c r="J63" s="624"/>
      <c r="K63" s="624"/>
      <c r="L63" s="624"/>
      <c r="M63" s="713"/>
    </row>
    <row r="64" spans="2:13" ht="30" customHeight="1" thickBot="1" x14ac:dyDescent="0.3">
      <c r="B64" s="579" t="s">
        <v>1036</v>
      </c>
      <c r="C64" s="756"/>
      <c r="D64" s="757"/>
      <c r="E64" s="758"/>
      <c r="F64" s="758"/>
      <c r="G64" s="758"/>
      <c r="H64" s="758"/>
      <c r="I64" s="758"/>
      <c r="J64" s="758"/>
      <c r="K64" s="758"/>
      <c r="L64" s="758"/>
      <c r="M64" s="759"/>
    </row>
    <row r="65" spans="2:15" x14ac:dyDescent="0.2">
      <c r="B65" s="53"/>
      <c r="C65" s="54"/>
      <c r="D65" s="54"/>
      <c r="E65" s="54"/>
      <c r="F65" s="54"/>
      <c r="G65" s="54"/>
      <c r="H65" s="54"/>
      <c r="I65" s="54"/>
      <c r="J65" s="54"/>
      <c r="K65" s="54"/>
      <c r="L65" s="54"/>
      <c r="M65" s="55"/>
    </row>
    <row r="66" spans="2:15" ht="13.5" thickBot="1" x14ac:dyDescent="0.25">
      <c r="B66" s="512" t="s">
        <v>1035</v>
      </c>
      <c r="C66" s="513"/>
      <c r="D66" s="513"/>
      <c r="E66" s="513"/>
      <c r="F66" s="513"/>
      <c r="G66" s="513"/>
      <c r="H66" s="513"/>
      <c r="I66" s="513"/>
      <c r="J66" s="513"/>
      <c r="K66" s="513"/>
      <c r="L66" s="513"/>
      <c r="M66" s="514"/>
      <c r="O66" s="21"/>
    </row>
  </sheetData>
  <mergeCells count="93">
    <mergeCell ref="G37:G38"/>
    <mergeCell ref="G40:G41"/>
    <mergeCell ref="G43:G44"/>
    <mergeCell ref="G46:G47"/>
    <mergeCell ref="G49:G50"/>
    <mergeCell ref="B64:C64"/>
    <mergeCell ref="D64:M64"/>
    <mergeCell ref="C30:M30"/>
    <mergeCell ref="C28:D29"/>
    <mergeCell ref="C31:D32"/>
    <mergeCell ref="C34:D35"/>
    <mergeCell ref="C37:D38"/>
    <mergeCell ref="C40:D41"/>
    <mergeCell ref="C43:D44"/>
    <mergeCell ref="C46:C47"/>
    <mergeCell ref="D46:D47"/>
    <mergeCell ref="C49:C50"/>
    <mergeCell ref="D49:D50"/>
    <mergeCell ref="G63:H63"/>
    <mergeCell ref="I63:M63"/>
    <mergeCell ref="G60:H60"/>
    <mergeCell ref="I60:M60"/>
    <mergeCell ref="G61:H61"/>
    <mergeCell ref="I61:M61"/>
    <mergeCell ref="G62:H62"/>
    <mergeCell ref="I62:M62"/>
    <mergeCell ref="I57:M57"/>
    <mergeCell ref="G58:H58"/>
    <mergeCell ref="I58:M58"/>
    <mergeCell ref="G59:H59"/>
    <mergeCell ref="I59:M59"/>
    <mergeCell ref="C25:G25"/>
    <mergeCell ref="I55:M55"/>
    <mergeCell ref="I54:M54"/>
    <mergeCell ref="G56:H56"/>
    <mergeCell ref="I56:M56"/>
    <mergeCell ref="C33:M33"/>
    <mergeCell ref="C36:M36"/>
    <mergeCell ref="C39:M39"/>
    <mergeCell ref="C42:M42"/>
    <mergeCell ref="C45:M45"/>
    <mergeCell ref="C48:M48"/>
    <mergeCell ref="E52:M52"/>
    <mergeCell ref="C51:M51"/>
    <mergeCell ref="G28:G29"/>
    <mergeCell ref="G31:G32"/>
    <mergeCell ref="G34:G35"/>
    <mergeCell ref="B66:M66"/>
    <mergeCell ref="B53:B63"/>
    <mergeCell ref="C53:M53"/>
    <mergeCell ref="C54:F54"/>
    <mergeCell ref="C55:F55"/>
    <mergeCell ref="C56:F56"/>
    <mergeCell ref="C57:F57"/>
    <mergeCell ref="D62:F62"/>
    <mergeCell ref="D63:F63"/>
    <mergeCell ref="G55:H55"/>
    <mergeCell ref="C58:F58"/>
    <mergeCell ref="C59:F59"/>
    <mergeCell ref="C60:F60"/>
    <mergeCell ref="C61:F61"/>
    <mergeCell ref="G54:H54"/>
    <mergeCell ref="G57:H57"/>
    <mergeCell ref="B26:B52"/>
    <mergeCell ref="C26:M26"/>
    <mergeCell ref="C27:D27"/>
    <mergeCell ref="C52:D52"/>
    <mergeCell ref="B8:B25"/>
    <mergeCell ref="I8:K8"/>
    <mergeCell ref="L8:M8"/>
    <mergeCell ref="C9:M9"/>
    <mergeCell ref="C17:G17"/>
    <mergeCell ref="C18:G18"/>
    <mergeCell ref="C19:G19"/>
    <mergeCell ref="C20:G20"/>
    <mergeCell ref="C21:G21"/>
    <mergeCell ref="C22:G22"/>
    <mergeCell ref="C23:G23"/>
    <mergeCell ref="C24:G24"/>
    <mergeCell ref="B3:M3"/>
    <mergeCell ref="B4:B7"/>
    <mergeCell ref="C4:M4"/>
    <mergeCell ref="C15:G15"/>
    <mergeCell ref="C16:G16"/>
    <mergeCell ref="C10:G10"/>
    <mergeCell ref="C11:G11"/>
    <mergeCell ref="C12:G12"/>
    <mergeCell ref="K5:L5"/>
    <mergeCell ref="K6:L6"/>
    <mergeCell ref="K7:L7"/>
    <mergeCell ref="C8:H8"/>
    <mergeCell ref="C13:G13"/>
    <mergeCell ref="C14:G14"/>
  </mergeCells>
  <dataValidations count="4">
    <dataValidation type="decimal" operator="greaterThanOrEqual" allowBlank="1" showInputMessage="1" showErrorMessage="1" sqref="G46 K6:L7 G28 G31 G34 G37 G40 G43 H28:M29 H31:M32 H34:M35 H37:M38 H40:M41 H43:M44 H46:M47 H49:M50 G49">
      <formula1>0</formula1>
    </dataValidation>
    <dataValidation type="list" allowBlank="1" showInputMessage="1" showErrorMessage="1" sqref="F28:F29 F31:F32 F34:F35 F37:F38 F40:F41 F43:F44 F46:F47 F49:F50">
      <formula1>HireRetain</formula1>
    </dataValidation>
    <dataValidation type="list" allowBlank="1" showInputMessage="1" showErrorMessage="1" sqref="C11:G25">
      <formula1>NonUS</formula1>
    </dataValidation>
    <dataValidation type="list" allowBlank="1" showInputMessage="1" showErrorMessage="1" sqref="G55:H63">
      <formula1>PastFuture</formula1>
    </dataValidation>
  </dataValidations>
  <pageMargins left="0.7" right="0.7" top="0.75" bottom="0.75" header="0.3" footer="0.3"/>
  <pageSetup scale="48" orientation="landscape" r:id="rId1"/>
  <headerFooter>
    <oddFooter>Page &amp;P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41"/>
  <sheetViews>
    <sheetView showGridLines="0" showRowColHeaders="0" view="pageBreakPreview" zoomScale="60" zoomScaleNormal="85" workbookViewId="0"/>
  </sheetViews>
  <sheetFormatPr defaultRowHeight="12.75" x14ac:dyDescent="0.25"/>
  <cols>
    <col min="1" max="1" width="9.140625" style="39"/>
    <col min="2" max="2" width="4.28515625" style="39" customWidth="1"/>
    <col min="3" max="6" width="15.7109375" style="39" customWidth="1"/>
    <col min="7" max="7" width="16.7109375" style="39" customWidth="1"/>
    <col min="8" max="10" width="18.7109375" style="39" customWidth="1"/>
    <col min="11" max="11" width="16.7109375" style="39" customWidth="1"/>
    <col min="12" max="12" width="15.7109375" style="39" customWidth="1"/>
    <col min="13" max="13" width="35.7109375" style="39" customWidth="1"/>
    <col min="14" max="16384" width="9.140625" style="39"/>
  </cols>
  <sheetData>
    <row r="1" spans="2:11" ht="13.5" thickBot="1" x14ac:dyDescent="0.3"/>
    <row r="2" spans="2:11" ht="13.5" thickBot="1" x14ac:dyDescent="0.3">
      <c r="B2" s="40"/>
      <c r="C2" s="41"/>
      <c r="D2" s="41"/>
      <c r="E2" s="41"/>
      <c r="F2" s="41"/>
      <c r="G2" s="41"/>
      <c r="H2" s="41"/>
      <c r="I2" s="41"/>
      <c r="J2" s="41"/>
      <c r="K2" s="42"/>
    </row>
    <row r="3" spans="2:11" ht="15.75" customHeight="1" thickBot="1" x14ac:dyDescent="0.3">
      <c r="B3" s="500" t="s">
        <v>1073</v>
      </c>
      <c r="C3" s="501"/>
      <c r="D3" s="501"/>
      <c r="E3" s="501"/>
      <c r="F3" s="501"/>
      <c r="G3" s="501"/>
      <c r="H3" s="501"/>
      <c r="I3" s="501"/>
      <c r="J3" s="501"/>
      <c r="K3" s="501"/>
    </row>
    <row r="4" spans="2:11" ht="30" customHeight="1" x14ac:dyDescent="0.25">
      <c r="B4" s="468" t="s">
        <v>877</v>
      </c>
      <c r="C4" s="770" t="s">
        <v>940</v>
      </c>
      <c r="D4" s="567"/>
      <c r="E4" s="567"/>
      <c r="F4" s="567"/>
      <c r="G4" s="567"/>
      <c r="H4" s="567"/>
      <c r="I4" s="567"/>
      <c r="J4" s="567"/>
      <c r="K4" s="771"/>
    </row>
    <row r="5" spans="2:11" ht="15" customHeight="1" x14ac:dyDescent="0.25">
      <c r="B5" s="469"/>
      <c r="C5" s="404" t="s">
        <v>942</v>
      </c>
      <c r="D5" s="399"/>
      <c r="E5" s="399"/>
      <c r="F5" s="399"/>
      <c r="G5" s="61"/>
      <c r="H5" s="764" t="s">
        <v>943</v>
      </c>
      <c r="I5" s="400"/>
      <c r="J5" s="399"/>
      <c r="K5" s="72"/>
    </row>
    <row r="6" spans="2:11" ht="15" customHeight="1" x14ac:dyDescent="0.25">
      <c r="B6" s="469"/>
      <c r="C6" s="404" t="s">
        <v>945</v>
      </c>
      <c r="D6" s="399"/>
      <c r="E6" s="399"/>
      <c r="F6" s="399"/>
      <c r="G6" s="61"/>
      <c r="H6" s="764" t="s">
        <v>946</v>
      </c>
      <c r="I6" s="400"/>
      <c r="J6" s="399"/>
      <c r="K6" s="72"/>
    </row>
    <row r="7" spans="2:11" ht="15" customHeight="1" x14ac:dyDescent="0.25">
      <c r="B7" s="469"/>
      <c r="C7" s="404" t="s">
        <v>948</v>
      </c>
      <c r="D7" s="399"/>
      <c r="E7" s="399"/>
      <c r="F7" s="399"/>
      <c r="G7" s="61"/>
      <c r="H7" s="764" t="s">
        <v>949</v>
      </c>
      <c r="I7" s="400"/>
      <c r="J7" s="399"/>
      <c r="K7" s="72"/>
    </row>
    <row r="8" spans="2:11" ht="15" customHeight="1" x14ac:dyDescent="0.25">
      <c r="B8" s="469"/>
      <c r="C8" s="404" t="s">
        <v>951</v>
      </c>
      <c r="D8" s="399"/>
      <c r="E8" s="399"/>
      <c r="F8" s="399"/>
      <c r="G8" s="61"/>
      <c r="H8" s="764" t="s">
        <v>952</v>
      </c>
      <c r="I8" s="400"/>
      <c r="J8" s="399"/>
      <c r="K8" s="72"/>
    </row>
    <row r="9" spans="2:11" ht="15" customHeight="1" x14ac:dyDescent="0.25">
      <c r="B9" s="469"/>
      <c r="C9" s="404" t="s">
        <v>954</v>
      </c>
      <c r="D9" s="399"/>
      <c r="E9" s="399"/>
      <c r="F9" s="399"/>
      <c r="G9" s="61"/>
      <c r="H9" s="764" t="s">
        <v>955</v>
      </c>
      <c r="I9" s="400"/>
      <c r="J9" s="399"/>
      <c r="K9" s="72"/>
    </row>
    <row r="10" spans="2:11" ht="15" customHeight="1" x14ac:dyDescent="0.25">
      <c r="B10" s="469"/>
      <c r="C10" s="404" t="s">
        <v>957</v>
      </c>
      <c r="D10" s="399"/>
      <c r="E10" s="399"/>
      <c r="F10" s="399"/>
      <c r="G10" s="61"/>
      <c r="H10" s="764" t="s">
        <v>958</v>
      </c>
      <c r="I10" s="400"/>
      <c r="J10" s="399"/>
      <c r="K10" s="72"/>
    </row>
    <row r="11" spans="2:11" ht="15" customHeight="1" x14ac:dyDescent="0.25">
      <c r="B11" s="469"/>
      <c r="C11" s="404" t="s">
        <v>959</v>
      </c>
      <c r="D11" s="399"/>
      <c r="E11" s="399"/>
      <c r="F11" s="399"/>
      <c r="G11" s="61"/>
      <c r="H11" s="764" t="s">
        <v>960</v>
      </c>
      <c r="I11" s="400"/>
      <c r="J11" s="399"/>
      <c r="K11" s="72"/>
    </row>
    <row r="12" spans="2:11" ht="15" customHeight="1" x14ac:dyDescent="0.25">
      <c r="B12" s="469"/>
      <c r="C12" s="404" t="s">
        <v>962</v>
      </c>
      <c r="D12" s="399"/>
      <c r="E12" s="399"/>
      <c r="F12" s="399"/>
      <c r="G12" s="61"/>
      <c r="H12" s="764" t="s">
        <v>963</v>
      </c>
      <c r="I12" s="400"/>
      <c r="J12" s="399"/>
      <c r="K12" s="72"/>
    </row>
    <row r="13" spans="2:11" ht="15" customHeight="1" x14ac:dyDescent="0.25">
      <c r="B13" s="469"/>
      <c r="C13" s="404" t="s">
        <v>964</v>
      </c>
      <c r="D13" s="399"/>
      <c r="E13" s="399"/>
      <c r="F13" s="399"/>
      <c r="G13" s="61"/>
      <c r="H13" s="764" t="s">
        <v>965</v>
      </c>
      <c r="I13" s="400"/>
      <c r="J13" s="399"/>
      <c r="K13" s="72"/>
    </row>
    <row r="14" spans="2:11" ht="15" customHeight="1" x14ac:dyDescent="0.25">
      <c r="B14" s="469"/>
      <c r="C14" s="404" t="s">
        <v>966</v>
      </c>
      <c r="D14" s="746"/>
      <c r="E14" s="746"/>
      <c r="F14" s="746"/>
      <c r="G14" s="61"/>
      <c r="H14" s="764" t="s">
        <v>967</v>
      </c>
      <c r="I14" s="772"/>
      <c r="J14" s="746"/>
      <c r="K14" s="72"/>
    </row>
    <row r="15" spans="2:11" ht="15" customHeight="1" thickBot="1" x14ac:dyDescent="0.3">
      <c r="B15" s="470"/>
      <c r="C15" s="68" t="s">
        <v>937</v>
      </c>
      <c r="D15" s="565" t="s">
        <v>938</v>
      </c>
      <c r="E15" s="773"/>
      <c r="F15" s="566"/>
      <c r="G15" s="63"/>
      <c r="H15" s="64" t="s">
        <v>937</v>
      </c>
      <c r="I15" s="565" t="s">
        <v>938</v>
      </c>
      <c r="J15" s="566"/>
      <c r="K15" s="73"/>
    </row>
    <row r="16" spans="2:11" ht="30" customHeight="1" x14ac:dyDescent="0.25">
      <c r="B16" s="468" t="s">
        <v>879</v>
      </c>
      <c r="C16" s="414" t="s">
        <v>2115</v>
      </c>
      <c r="D16" s="414"/>
      <c r="E16" s="414"/>
      <c r="F16" s="415"/>
      <c r="G16" s="415"/>
      <c r="H16" s="415"/>
      <c r="I16" s="415"/>
      <c r="J16" s="415"/>
      <c r="K16" s="416"/>
    </row>
    <row r="17" spans="2:11" ht="15" customHeight="1" x14ac:dyDescent="0.25">
      <c r="B17" s="469"/>
      <c r="C17" s="765" t="s">
        <v>968</v>
      </c>
      <c r="D17" s="765"/>
      <c r="E17" s="765"/>
      <c r="F17" s="766"/>
      <c r="G17" s="767"/>
      <c r="H17" s="766" t="s">
        <v>969</v>
      </c>
      <c r="I17" s="766"/>
      <c r="J17" s="766"/>
      <c r="K17" s="768"/>
    </row>
    <row r="18" spans="2:11" ht="15" customHeight="1" x14ac:dyDescent="0.25">
      <c r="B18" s="469"/>
      <c r="C18" s="769" t="s">
        <v>970</v>
      </c>
      <c r="D18" s="483"/>
      <c r="E18" s="483"/>
      <c r="F18" s="482"/>
      <c r="G18" s="61"/>
      <c r="H18" s="769" t="s">
        <v>971</v>
      </c>
      <c r="I18" s="483"/>
      <c r="J18" s="482"/>
      <c r="K18" s="72"/>
    </row>
    <row r="19" spans="2:11" ht="15" customHeight="1" x14ac:dyDescent="0.25">
      <c r="B19" s="469"/>
      <c r="C19" s="764" t="s">
        <v>972</v>
      </c>
      <c r="D19" s="400"/>
      <c r="E19" s="400"/>
      <c r="F19" s="399"/>
      <c r="G19" s="61"/>
      <c r="H19" s="764" t="s">
        <v>973</v>
      </c>
      <c r="I19" s="400"/>
      <c r="J19" s="399"/>
      <c r="K19" s="72"/>
    </row>
    <row r="20" spans="2:11" ht="15" customHeight="1" x14ac:dyDescent="0.25">
      <c r="B20" s="469"/>
      <c r="C20" s="764" t="s">
        <v>974</v>
      </c>
      <c r="D20" s="400"/>
      <c r="E20" s="400"/>
      <c r="F20" s="399"/>
      <c r="G20" s="61"/>
      <c r="H20" s="764" t="s">
        <v>975</v>
      </c>
      <c r="I20" s="400"/>
      <c r="J20" s="399"/>
      <c r="K20" s="72"/>
    </row>
    <row r="21" spans="2:11" ht="15" customHeight="1" x14ac:dyDescent="0.25">
      <c r="B21" s="469"/>
      <c r="C21" s="764" t="s">
        <v>976</v>
      </c>
      <c r="D21" s="400"/>
      <c r="E21" s="400"/>
      <c r="F21" s="399"/>
      <c r="G21" s="61"/>
      <c r="H21" s="764" t="s">
        <v>977</v>
      </c>
      <c r="I21" s="400"/>
      <c r="J21" s="399"/>
      <c r="K21" s="72"/>
    </row>
    <row r="22" spans="2:11" ht="15" customHeight="1" x14ac:dyDescent="0.25">
      <c r="B22" s="469"/>
      <c r="C22" s="764" t="s">
        <v>978</v>
      </c>
      <c r="D22" s="400"/>
      <c r="E22" s="400"/>
      <c r="F22" s="399"/>
      <c r="G22" s="61"/>
      <c r="H22" s="764" t="s">
        <v>979</v>
      </c>
      <c r="I22" s="400"/>
      <c r="J22" s="399"/>
      <c r="K22" s="72"/>
    </row>
    <row r="23" spans="2:11" ht="15" customHeight="1" x14ac:dyDescent="0.25">
      <c r="B23" s="469"/>
      <c r="C23" s="764" t="s">
        <v>980</v>
      </c>
      <c r="D23" s="400"/>
      <c r="E23" s="400"/>
      <c r="F23" s="399"/>
      <c r="G23" s="61"/>
      <c r="H23" s="62" t="s">
        <v>937</v>
      </c>
      <c r="I23" s="395" t="s">
        <v>938</v>
      </c>
      <c r="J23" s="397"/>
      <c r="K23" s="72"/>
    </row>
    <row r="24" spans="2:11" ht="15" customHeight="1" x14ac:dyDescent="0.25">
      <c r="B24" s="469"/>
      <c r="C24" s="764" t="s">
        <v>981</v>
      </c>
      <c r="D24" s="772"/>
      <c r="E24" s="772"/>
      <c r="F24" s="746"/>
      <c r="G24" s="61"/>
      <c r="H24" s="62" t="s">
        <v>937</v>
      </c>
      <c r="I24" s="395" t="s">
        <v>938</v>
      </c>
      <c r="J24" s="397"/>
      <c r="K24" s="72"/>
    </row>
    <row r="25" spans="2:11" ht="15" customHeight="1" thickBot="1" x14ac:dyDescent="0.3">
      <c r="B25" s="469"/>
      <c r="C25" s="64" t="s">
        <v>937</v>
      </c>
      <c r="D25" s="565" t="s">
        <v>938</v>
      </c>
      <c r="E25" s="773"/>
      <c r="F25" s="566"/>
      <c r="G25" s="63"/>
      <c r="H25" s="64" t="s">
        <v>937</v>
      </c>
      <c r="I25" s="565" t="s">
        <v>938</v>
      </c>
      <c r="J25" s="566"/>
      <c r="K25" s="73"/>
    </row>
    <row r="26" spans="2:11" ht="15" customHeight="1" x14ac:dyDescent="0.25">
      <c r="B26" s="469"/>
      <c r="C26" s="656" t="s">
        <v>2188</v>
      </c>
      <c r="D26" s="519"/>
      <c r="E26" s="519"/>
      <c r="F26" s="779" t="s">
        <v>2161</v>
      </c>
      <c r="G26" s="780"/>
      <c r="H26" s="777" t="s">
        <v>2186</v>
      </c>
      <c r="I26" s="778"/>
      <c r="J26" s="498" t="s">
        <v>2187</v>
      </c>
      <c r="K26" s="499"/>
    </row>
    <row r="27" spans="2:11" ht="30" customHeight="1" x14ac:dyDescent="0.25">
      <c r="B27" s="469"/>
      <c r="C27" s="657"/>
      <c r="D27" s="585"/>
      <c r="E27" s="585"/>
      <c r="F27" s="775"/>
      <c r="G27" s="781"/>
      <c r="H27" s="774"/>
      <c r="I27" s="774"/>
      <c r="J27" s="775"/>
      <c r="K27" s="776"/>
    </row>
    <row r="28" spans="2:11" ht="30" customHeight="1" thickBot="1" x14ac:dyDescent="0.3">
      <c r="B28" s="470"/>
      <c r="C28" s="276" t="s">
        <v>1036</v>
      </c>
      <c r="D28" s="572"/>
      <c r="E28" s="573"/>
      <c r="F28" s="573"/>
      <c r="G28" s="573"/>
      <c r="H28" s="573"/>
      <c r="I28" s="573"/>
      <c r="J28" s="573"/>
      <c r="K28" s="574"/>
    </row>
    <row r="29" spans="2:11" ht="30" customHeight="1" x14ac:dyDescent="0.25">
      <c r="B29" s="468" t="s">
        <v>881</v>
      </c>
      <c r="C29" s="770" t="s">
        <v>2177</v>
      </c>
      <c r="D29" s="567"/>
      <c r="E29" s="567"/>
      <c r="F29" s="567"/>
      <c r="G29" s="567"/>
      <c r="H29" s="567"/>
      <c r="I29" s="567"/>
      <c r="J29" s="568"/>
      <c r="K29" s="179"/>
    </row>
    <row r="30" spans="2:11" ht="30" customHeight="1" x14ac:dyDescent="0.25">
      <c r="B30" s="469"/>
      <c r="C30" s="74" t="s">
        <v>982</v>
      </c>
      <c r="D30" s="651"/>
      <c r="E30" s="652"/>
      <c r="F30" s="652"/>
      <c r="G30" s="652"/>
      <c r="H30" s="652"/>
      <c r="I30" s="652"/>
      <c r="J30" s="652"/>
      <c r="K30" s="653"/>
    </row>
    <row r="31" spans="2:11" ht="30" customHeight="1" x14ac:dyDescent="0.25">
      <c r="B31" s="469"/>
      <c r="C31" s="598" t="s">
        <v>2178</v>
      </c>
      <c r="D31" s="599"/>
      <c r="E31" s="599"/>
      <c r="F31" s="599"/>
      <c r="G31" s="599"/>
      <c r="H31" s="599"/>
      <c r="I31" s="599"/>
      <c r="J31" s="795"/>
      <c r="K31" s="110"/>
    </row>
    <row r="32" spans="2:11" ht="30" customHeight="1" x14ac:dyDescent="0.25">
      <c r="B32" s="469"/>
      <c r="C32" s="467" t="s">
        <v>2180</v>
      </c>
      <c r="D32" s="471"/>
      <c r="E32" s="471"/>
      <c r="F32" s="471"/>
      <c r="G32" s="471"/>
      <c r="H32" s="471"/>
      <c r="I32" s="471"/>
      <c r="J32" s="472"/>
      <c r="K32" s="166"/>
    </row>
    <row r="33" spans="2:22" ht="30" customHeight="1" x14ac:dyDescent="0.25">
      <c r="B33" s="469"/>
      <c r="C33" s="598" t="s">
        <v>2181</v>
      </c>
      <c r="D33" s="599"/>
      <c r="E33" s="599"/>
      <c r="F33" s="599"/>
      <c r="G33" s="599"/>
      <c r="H33" s="599"/>
      <c r="I33" s="599"/>
      <c r="J33" s="795"/>
      <c r="K33" s="166"/>
    </row>
    <row r="34" spans="2:22" ht="30" customHeight="1" x14ac:dyDescent="0.25">
      <c r="B34" s="469"/>
      <c r="C34" s="657" t="s">
        <v>2182</v>
      </c>
      <c r="D34" s="585"/>
      <c r="E34" s="585"/>
      <c r="F34" s="585"/>
      <c r="G34" s="585"/>
      <c r="H34" s="585"/>
      <c r="I34" s="585"/>
      <c r="J34" s="586"/>
      <c r="K34" s="111"/>
    </row>
    <row r="35" spans="2:22" ht="30" customHeight="1" thickBot="1" x14ac:dyDescent="0.3">
      <c r="B35" s="470"/>
      <c r="C35" s="180" t="s">
        <v>982</v>
      </c>
      <c r="D35" s="572"/>
      <c r="E35" s="573"/>
      <c r="F35" s="573"/>
      <c r="G35" s="573"/>
      <c r="H35" s="573"/>
      <c r="I35" s="573"/>
      <c r="J35" s="573"/>
      <c r="K35" s="574"/>
    </row>
    <row r="36" spans="2:22" ht="30" customHeight="1" x14ac:dyDescent="0.25">
      <c r="B36" s="468" t="s">
        <v>882</v>
      </c>
      <c r="C36" s="479" t="s">
        <v>2183</v>
      </c>
      <c r="D36" s="489"/>
      <c r="E36" s="567"/>
      <c r="F36" s="489"/>
      <c r="G36" s="489"/>
      <c r="H36" s="567"/>
      <c r="I36" s="489"/>
      <c r="J36" s="489"/>
      <c r="K36" s="771"/>
    </row>
    <row r="37" spans="2:22" ht="30" customHeight="1" x14ac:dyDescent="0.25">
      <c r="B37" s="469"/>
      <c r="C37" s="750" t="s">
        <v>1460</v>
      </c>
      <c r="D37" s="748"/>
      <c r="E37" s="171"/>
      <c r="F37" s="782" t="s">
        <v>1462</v>
      </c>
      <c r="G37" s="783"/>
      <c r="H37" s="181"/>
      <c r="I37" s="784" t="s">
        <v>1461</v>
      </c>
      <c r="J37" s="785"/>
      <c r="K37" s="182"/>
    </row>
    <row r="38" spans="2:22" ht="30" customHeight="1" thickBot="1" x14ac:dyDescent="0.3">
      <c r="B38" s="470"/>
      <c r="C38" s="786" t="s">
        <v>2184</v>
      </c>
      <c r="D38" s="654"/>
      <c r="E38" s="787"/>
      <c r="F38" s="654"/>
      <c r="G38" s="654"/>
      <c r="H38" s="788"/>
      <c r="I38" s="789"/>
      <c r="J38" s="790"/>
      <c r="K38" s="791"/>
    </row>
    <row r="39" spans="2:22" ht="30" customHeight="1" thickBot="1" x14ac:dyDescent="0.3">
      <c r="B39" s="431" t="s">
        <v>1036</v>
      </c>
      <c r="C39" s="432"/>
      <c r="D39" s="792"/>
      <c r="E39" s="793"/>
      <c r="F39" s="793"/>
      <c r="G39" s="793"/>
      <c r="H39" s="793"/>
      <c r="I39" s="793"/>
      <c r="J39" s="793"/>
      <c r="K39" s="794"/>
      <c r="V39" s="98"/>
    </row>
    <row r="40" spans="2:22" ht="56.25" customHeight="1" thickBot="1" x14ac:dyDescent="0.3">
      <c r="B40" s="503" t="s">
        <v>2185</v>
      </c>
      <c r="C40" s="504"/>
      <c r="D40" s="504"/>
      <c r="E40" s="504"/>
      <c r="F40" s="504"/>
      <c r="G40" s="504"/>
      <c r="H40" s="504"/>
      <c r="I40" s="504"/>
      <c r="J40" s="504"/>
      <c r="K40" s="505"/>
    </row>
    <row r="41" spans="2:22" ht="15" customHeight="1" thickBot="1" x14ac:dyDescent="0.25">
      <c r="B41" s="512" t="s">
        <v>1035</v>
      </c>
      <c r="C41" s="513"/>
      <c r="D41" s="513"/>
      <c r="E41" s="513"/>
      <c r="F41" s="513"/>
      <c r="G41" s="513"/>
      <c r="H41" s="513"/>
      <c r="I41" s="513"/>
      <c r="J41" s="513"/>
      <c r="K41" s="514"/>
    </row>
  </sheetData>
  <mergeCells count="72">
    <mergeCell ref="B29:B35"/>
    <mergeCell ref="C29:J29"/>
    <mergeCell ref="D30:K30"/>
    <mergeCell ref="C31:J31"/>
    <mergeCell ref="C33:J33"/>
    <mergeCell ref="C34:J34"/>
    <mergeCell ref="D35:K35"/>
    <mergeCell ref="C32:J32"/>
    <mergeCell ref="B40:K40"/>
    <mergeCell ref="B41:K41"/>
    <mergeCell ref="B36:B38"/>
    <mergeCell ref="C36:K36"/>
    <mergeCell ref="C37:D37"/>
    <mergeCell ref="F37:G37"/>
    <mergeCell ref="I37:J37"/>
    <mergeCell ref="C38:H38"/>
    <mergeCell ref="I38:K38"/>
    <mergeCell ref="B39:C39"/>
    <mergeCell ref="D39:K39"/>
    <mergeCell ref="H27:I27"/>
    <mergeCell ref="J27:K27"/>
    <mergeCell ref="C22:F22"/>
    <mergeCell ref="H22:J22"/>
    <mergeCell ref="C23:F23"/>
    <mergeCell ref="I23:J23"/>
    <mergeCell ref="C24:F24"/>
    <mergeCell ref="I24:J24"/>
    <mergeCell ref="D25:F25"/>
    <mergeCell ref="I25:J25"/>
    <mergeCell ref="J26:K26"/>
    <mergeCell ref="H26:I26"/>
    <mergeCell ref="F26:G26"/>
    <mergeCell ref="C26:E27"/>
    <mergeCell ref="F27:G27"/>
    <mergeCell ref="H19:J19"/>
    <mergeCell ref="C14:F14"/>
    <mergeCell ref="H14:J14"/>
    <mergeCell ref="D15:F15"/>
    <mergeCell ref="I15:J15"/>
    <mergeCell ref="C16:K16"/>
    <mergeCell ref="B3:K3"/>
    <mergeCell ref="B4:B15"/>
    <mergeCell ref="C4:K4"/>
    <mergeCell ref="C5:F5"/>
    <mergeCell ref="H5:J5"/>
    <mergeCell ref="C6:F6"/>
    <mergeCell ref="H6:J6"/>
    <mergeCell ref="C7:F7"/>
    <mergeCell ref="H7:J7"/>
    <mergeCell ref="C8:F8"/>
    <mergeCell ref="H8:J8"/>
    <mergeCell ref="C9:F9"/>
    <mergeCell ref="H9:J9"/>
    <mergeCell ref="C10:F10"/>
    <mergeCell ref="H12:J12"/>
    <mergeCell ref="C13:F13"/>
    <mergeCell ref="H10:J10"/>
    <mergeCell ref="C12:F12"/>
    <mergeCell ref="D28:K28"/>
    <mergeCell ref="B16:B28"/>
    <mergeCell ref="C11:F11"/>
    <mergeCell ref="H11:J11"/>
    <mergeCell ref="C20:F20"/>
    <mergeCell ref="H20:J20"/>
    <mergeCell ref="C21:F21"/>
    <mergeCell ref="H21:J21"/>
    <mergeCell ref="H13:J13"/>
    <mergeCell ref="C17:G17"/>
    <mergeCell ref="H17:K17"/>
    <mergeCell ref="C18:F18"/>
    <mergeCell ref="H18:J18"/>
    <mergeCell ref="C19:F19"/>
  </mergeCells>
  <dataValidations count="6">
    <dataValidation type="list" allowBlank="1" showInputMessage="1" showErrorMessage="1" sqref="G5:G15 K5:K15 G18:G25 K18:K25">
      <formula1>YesNoNA</formula1>
    </dataValidation>
    <dataValidation type="list" allowBlank="1" showInputMessage="1" showErrorMessage="1" sqref="K29 K31">
      <formula1>YesNo</formula1>
    </dataValidation>
    <dataValidation type="list" allowBlank="1" showInputMessage="1" showErrorMessage="1" sqref="K32 E37 H37 K37 I38:K38">
      <formula1>Freq</formula1>
    </dataValidation>
    <dataValidation type="decimal" operator="greaterThanOrEqual" allowBlank="1" showInputMessage="1" showErrorMessage="1" sqref="K33">
      <formula1>0</formula1>
    </dataValidation>
    <dataValidation type="list" allowBlank="1" showInputMessage="1" showErrorMessage="1" sqref="K34">
      <formula1>RestoreTime</formula1>
    </dataValidation>
    <dataValidation type="list" allowBlank="1" showInputMessage="1" showErrorMessage="1" sqref="F27:K27">
      <formula1>PSCSort</formula1>
    </dataValidation>
  </dataValidations>
  <pageMargins left="0.7" right="0.7" top="0.75" bottom="0.75" header="0.3" footer="0.3"/>
  <pageSetup scale="5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36"/>
  <sheetViews>
    <sheetView showGridLines="0" showRowColHeaders="0" view="pageBreakPreview" zoomScale="60" zoomScaleNormal="80" workbookViewId="0"/>
  </sheetViews>
  <sheetFormatPr defaultRowHeight="12.75" x14ac:dyDescent="0.25"/>
  <cols>
    <col min="1" max="1" width="9.140625" style="39"/>
    <col min="2" max="2" width="3.5703125" style="39" customWidth="1"/>
    <col min="3" max="3" width="10.140625" style="39" customWidth="1"/>
    <col min="4" max="4" width="37.28515625" style="39" customWidth="1"/>
    <col min="5" max="5" width="15.28515625" style="39" customWidth="1"/>
    <col min="6" max="6" width="15.7109375" style="39" customWidth="1"/>
    <col min="7" max="7" width="35.7109375" style="39" customWidth="1"/>
    <col min="8" max="8" width="17.140625" style="39" customWidth="1"/>
    <col min="9" max="9" width="15.7109375" style="39" customWidth="1"/>
    <col min="10" max="10" width="35.7109375" style="39" customWidth="1"/>
    <col min="11" max="16384" width="9.140625" style="39"/>
  </cols>
  <sheetData>
    <row r="1" spans="2:8" ht="13.5" thickBot="1" x14ac:dyDescent="0.3"/>
    <row r="2" spans="2:8" ht="13.5" thickBot="1" x14ac:dyDescent="0.3">
      <c r="B2" s="40"/>
      <c r="C2" s="41"/>
      <c r="D2" s="41"/>
      <c r="E2" s="41"/>
      <c r="F2" s="41"/>
      <c r="G2" s="41"/>
      <c r="H2" s="42"/>
    </row>
    <row r="3" spans="2:8" ht="13.5" thickBot="1" x14ac:dyDescent="0.3">
      <c r="B3" s="665" t="s">
        <v>1074</v>
      </c>
      <c r="C3" s="666"/>
      <c r="D3" s="666"/>
      <c r="E3" s="666"/>
      <c r="F3" s="666"/>
      <c r="G3" s="666"/>
      <c r="H3" s="666"/>
    </row>
    <row r="4" spans="2:8" ht="30" customHeight="1" x14ac:dyDescent="0.25">
      <c r="B4" s="468" t="s">
        <v>877</v>
      </c>
      <c r="C4" s="415" t="s">
        <v>1007</v>
      </c>
      <c r="D4" s="435"/>
      <c r="E4" s="435"/>
      <c r="F4" s="435"/>
      <c r="G4" s="770"/>
      <c r="H4" s="59"/>
    </row>
    <row r="5" spans="2:8" ht="30" customHeight="1" x14ac:dyDescent="0.25">
      <c r="B5" s="469"/>
      <c r="C5" s="168" t="s">
        <v>982</v>
      </c>
      <c r="D5" s="796"/>
      <c r="E5" s="796"/>
      <c r="F5" s="796"/>
      <c r="G5" s="796"/>
      <c r="H5" s="797"/>
    </row>
    <row r="6" spans="2:8" ht="30" customHeight="1" thickBot="1" x14ac:dyDescent="0.3">
      <c r="B6" s="470"/>
      <c r="C6" s="798" t="s">
        <v>1705</v>
      </c>
      <c r="D6" s="408"/>
      <c r="E6" s="408"/>
      <c r="F6" s="408"/>
      <c r="G6" s="486"/>
      <c r="H6" s="185"/>
    </row>
    <row r="7" spans="2:8" ht="30" customHeight="1" x14ac:dyDescent="0.25">
      <c r="B7" s="468" t="s">
        <v>879</v>
      </c>
      <c r="C7" s="415" t="s">
        <v>1008</v>
      </c>
      <c r="D7" s="415"/>
      <c r="E7" s="435"/>
      <c r="F7" s="415"/>
      <c r="G7" s="435"/>
      <c r="H7" s="436"/>
    </row>
    <row r="8" spans="2:8" ht="30" customHeight="1" x14ac:dyDescent="0.25">
      <c r="B8" s="469"/>
      <c r="C8" s="404" t="s">
        <v>1009</v>
      </c>
      <c r="D8" s="399"/>
      <c r="E8" s="61"/>
      <c r="F8" s="62" t="s">
        <v>982</v>
      </c>
      <c r="G8" s="381"/>
      <c r="H8" s="382"/>
    </row>
    <row r="9" spans="2:8" ht="30" customHeight="1" x14ac:dyDescent="0.25">
      <c r="B9" s="469"/>
      <c r="C9" s="404" t="s">
        <v>1010</v>
      </c>
      <c r="D9" s="399"/>
      <c r="E9" s="61"/>
      <c r="F9" s="62" t="s">
        <v>982</v>
      </c>
      <c r="G9" s="381"/>
      <c r="H9" s="382"/>
    </row>
    <row r="10" spans="2:8" ht="30" customHeight="1" x14ac:dyDescent="0.25">
      <c r="B10" s="469"/>
      <c r="C10" s="404" t="s">
        <v>1011</v>
      </c>
      <c r="D10" s="399"/>
      <c r="E10" s="61"/>
      <c r="F10" s="62" t="s">
        <v>982</v>
      </c>
      <c r="G10" s="381"/>
      <c r="H10" s="382"/>
    </row>
    <row r="11" spans="2:8" ht="30" customHeight="1" x14ac:dyDescent="0.25">
      <c r="B11" s="469"/>
      <c r="C11" s="404" t="s">
        <v>1012</v>
      </c>
      <c r="D11" s="399"/>
      <c r="E11" s="61"/>
      <c r="F11" s="62" t="s">
        <v>982</v>
      </c>
      <c r="G11" s="381"/>
      <c r="H11" s="382"/>
    </row>
    <row r="12" spans="2:8" ht="30" customHeight="1" thickBot="1" x14ac:dyDescent="0.3">
      <c r="B12" s="469"/>
      <c r="C12" s="745" t="s">
        <v>1013</v>
      </c>
      <c r="D12" s="746"/>
      <c r="E12" s="316"/>
      <c r="F12" s="192" t="s">
        <v>982</v>
      </c>
      <c r="G12" s="383"/>
      <c r="H12" s="384"/>
    </row>
    <row r="13" spans="2:8" ht="30" customHeight="1" x14ac:dyDescent="0.25">
      <c r="B13" s="468" t="s">
        <v>881</v>
      </c>
      <c r="C13" s="479" t="s">
        <v>2193</v>
      </c>
      <c r="D13" s="489"/>
      <c r="E13" s="489"/>
      <c r="F13" s="489"/>
      <c r="G13" s="489"/>
      <c r="H13" s="490"/>
    </row>
    <row r="14" spans="2:8" ht="45" customHeight="1" x14ac:dyDescent="0.25">
      <c r="B14" s="469"/>
      <c r="C14" s="473" t="s">
        <v>2189</v>
      </c>
      <c r="D14" s="393"/>
      <c r="E14" s="289" t="s">
        <v>2200</v>
      </c>
      <c r="F14" s="289" t="s">
        <v>2201</v>
      </c>
      <c r="G14" s="595" t="s">
        <v>2161</v>
      </c>
      <c r="H14" s="804"/>
    </row>
    <row r="15" spans="2:8" ht="15" customHeight="1" x14ac:dyDescent="0.25">
      <c r="B15" s="469"/>
      <c r="C15" s="404" t="s">
        <v>2190</v>
      </c>
      <c r="D15" s="399"/>
      <c r="E15" s="61"/>
      <c r="F15" s="61" t="s">
        <v>2195</v>
      </c>
      <c r="G15" s="602"/>
      <c r="H15" s="603"/>
    </row>
    <row r="16" spans="2:8" ht="15" customHeight="1" x14ac:dyDescent="0.25">
      <c r="B16" s="469"/>
      <c r="C16" s="404" t="s">
        <v>2191</v>
      </c>
      <c r="D16" s="399"/>
      <c r="E16" s="61"/>
      <c r="F16" s="61" t="s">
        <v>2196</v>
      </c>
      <c r="G16" s="602"/>
      <c r="H16" s="603"/>
    </row>
    <row r="17" spans="2:8" ht="15" customHeight="1" x14ac:dyDescent="0.25">
      <c r="B17" s="469"/>
      <c r="C17" s="404" t="s">
        <v>2192</v>
      </c>
      <c r="D17" s="399"/>
      <c r="E17" s="61"/>
      <c r="F17" s="61" t="s">
        <v>2197</v>
      </c>
      <c r="G17" s="602"/>
      <c r="H17" s="603"/>
    </row>
    <row r="18" spans="2:8" ht="15" customHeight="1" x14ac:dyDescent="0.25">
      <c r="B18" s="469"/>
      <c r="C18" s="404" t="s">
        <v>2194</v>
      </c>
      <c r="D18" s="803"/>
      <c r="E18" s="61"/>
      <c r="F18" s="61" t="s">
        <v>2198</v>
      </c>
      <c r="G18" s="602"/>
      <c r="H18" s="603"/>
    </row>
    <row r="19" spans="2:8" ht="15" customHeight="1" x14ac:dyDescent="0.25">
      <c r="B19" s="469"/>
      <c r="C19" s="805" t="s">
        <v>2211</v>
      </c>
      <c r="D19" s="806"/>
      <c r="E19" s="61"/>
      <c r="F19" s="61" t="s">
        <v>2199</v>
      </c>
      <c r="G19" s="602"/>
      <c r="H19" s="603"/>
    </row>
    <row r="20" spans="2:8" ht="15" customHeight="1" x14ac:dyDescent="0.25">
      <c r="B20" s="469"/>
      <c r="C20" s="281" t="s">
        <v>937</v>
      </c>
      <c r="D20" s="286" t="s">
        <v>938</v>
      </c>
      <c r="E20" s="61"/>
      <c r="F20" s="61"/>
      <c r="G20" s="602"/>
      <c r="H20" s="603"/>
    </row>
    <row r="21" spans="2:8" ht="15" customHeight="1" thickBot="1" x14ac:dyDescent="0.3">
      <c r="B21" s="470"/>
      <c r="C21" s="282" t="s">
        <v>937</v>
      </c>
      <c r="D21" s="284" t="s">
        <v>938</v>
      </c>
      <c r="E21" s="63"/>
      <c r="F21" s="63"/>
      <c r="G21" s="427"/>
      <c r="H21" s="673"/>
    </row>
    <row r="22" spans="2:8" ht="30" customHeight="1" x14ac:dyDescent="0.25">
      <c r="B22" s="469" t="s">
        <v>882</v>
      </c>
      <c r="C22" s="743" t="s">
        <v>1620</v>
      </c>
      <c r="D22" s="799"/>
      <c r="E22" s="799"/>
      <c r="F22" s="799"/>
      <c r="G22" s="657"/>
      <c r="H22" s="314"/>
    </row>
    <row r="23" spans="2:8" ht="30" customHeight="1" thickBot="1" x14ac:dyDescent="0.3">
      <c r="B23" s="470"/>
      <c r="C23" s="60" t="s">
        <v>982</v>
      </c>
      <c r="D23" s="801"/>
      <c r="E23" s="801"/>
      <c r="F23" s="801"/>
      <c r="G23" s="801"/>
      <c r="H23" s="802"/>
    </row>
    <row r="24" spans="2:8" ht="30" customHeight="1" x14ac:dyDescent="0.25">
      <c r="B24" s="468" t="s">
        <v>884</v>
      </c>
      <c r="C24" s="417" t="s">
        <v>1621</v>
      </c>
      <c r="D24" s="800"/>
      <c r="E24" s="800"/>
      <c r="F24" s="800"/>
      <c r="G24" s="656"/>
      <c r="H24" s="59"/>
    </row>
    <row r="25" spans="2:8" ht="30" customHeight="1" thickBot="1" x14ac:dyDescent="0.3">
      <c r="B25" s="470"/>
      <c r="C25" s="60" t="s">
        <v>982</v>
      </c>
      <c r="D25" s="801"/>
      <c r="E25" s="801"/>
      <c r="F25" s="801"/>
      <c r="G25" s="801"/>
      <c r="H25" s="802"/>
    </row>
    <row r="26" spans="2:8" ht="30" customHeight="1" x14ac:dyDescent="0.25">
      <c r="B26" s="468" t="s">
        <v>885</v>
      </c>
      <c r="C26" s="415" t="s">
        <v>940</v>
      </c>
      <c r="D26" s="415"/>
      <c r="E26" s="435"/>
      <c r="F26" s="415"/>
      <c r="G26" s="415"/>
      <c r="H26" s="436"/>
    </row>
    <row r="27" spans="2:8" ht="30" customHeight="1" x14ac:dyDescent="0.25">
      <c r="B27" s="469"/>
      <c r="C27" s="404" t="s">
        <v>1014</v>
      </c>
      <c r="D27" s="399"/>
      <c r="E27" s="66"/>
      <c r="F27" s="764" t="s">
        <v>941</v>
      </c>
      <c r="G27" s="399"/>
      <c r="H27" s="67"/>
    </row>
    <row r="28" spans="2:8" ht="30" customHeight="1" x14ac:dyDescent="0.25">
      <c r="B28" s="469"/>
      <c r="C28" s="404" t="s">
        <v>944</v>
      </c>
      <c r="D28" s="399"/>
      <c r="E28" s="66"/>
      <c r="F28" s="764" t="s">
        <v>947</v>
      </c>
      <c r="G28" s="399"/>
      <c r="H28" s="67"/>
    </row>
    <row r="29" spans="2:8" ht="30" customHeight="1" x14ac:dyDescent="0.25">
      <c r="B29" s="469"/>
      <c r="C29" s="404" t="s">
        <v>950</v>
      </c>
      <c r="D29" s="399"/>
      <c r="E29" s="66"/>
      <c r="F29" s="764" t="s">
        <v>953</v>
      </c>
      <c r="G29" s="399"/>
      <c r="H29" s="67"/>
    </row>
    <row r="30" spans="2:8" ht="30" customHeight="1" x14ac:dyDescent="0.25">
      <c r="B30" s="469"/>
      <c r="C30" s="404" t="s">
        <v>956</v>
      </c>
      <c r="D30" s="399"/>
      <c r="E30" s="66"/>
      <c r="F30" s="764" t="s">
        <v>1015</v>
      </c>
      <c r="G30" s="746"/>
      <c r="H30" s="67"/>
    </row>
    <row r="31" spans="2:8" ht="30" customHeight="1" x14ac:dyDescent="0.25">
      <c r="B31" s="469"/>
      <c r="C31" s="404" t="s">
        <v>961</v>
      </c>
      <c r="D31" s="746"/>
      <c r="E31" s="66"/>
      <c r="F31" s="62" t="s">
        <v>937</v>
      </c>
      <c r="G31" s="66" t="s">
        <v>938</v>
      </c>
      <c r="H31" s="67"/>
    </row>
    <row r="32" spans="2:8" ht="30" customHeight="1" thickBot="1" x14ac:dyDescent="0.3">
      <c r="B32" s="470"/>
      <c r="C32" s="68" t="s">
        <v>937</v>
      </c>
      <c r="D32" s="69" t="s">
        <v>938</v>
      </c>
      <c r="E32" s="69"/>
      <c r="F32" s="64" t="s">
        <v>937</v>
      </c>
      <c r="G32" s="69" t="s">
        <v>938</v>
      </c>
      <c r="H32" s="70"/>
    </row>
    <row r="33" spans="2:8" ht="30" customHeight="1" thickBot="1" x14ac:dyDescent="0.3">
      <c r="B33" s="431" t="s">
        <v>2207</v>
      </c>
      <c r="C33" s="432"/>
      <c r="D33" s="530"/>
      <c r="E33" s="531"/>
      <c r="F33" s="531"/>
      <c r="G33" s="531"/>
      <c r="H33" s="532"/>
    </row>
    <row r="34" spans="2:8" x14ac:dyDescent="0.2">
      <c r="B34" s="53"/>
      <c r="C34" s="54"/>
      <c r="D34" s="54"/>
      <c r="E34" s="54"/>
      <c r="F34" s="54"/>
      <c r="G34" s="54"/>
      <c r="H34" s="55"/>
    </row>
    <row r="35" spans="2:8" ht="13.5" thickBot="1" x14ac:dyDescent="0.25">
      <c r="B35" s="512" t="s">
        <v>1035</v>
      </c>
      <c r="C35" s="513"/>
      <c r="D35" s="513"/>
      <c r="E35" s="513"/>
      <c r="F35" s="513"/>
      <c r="G35" s="513"/>
      <c r="H35" s="514"/>
    </row>
    <row r="36" spans="2:8" x14ac:dyDescent="0.25">
      <c r="D36" s="71"/>
    </row>
  </sheetData>
  <mergeCells count="53">
    <mergeCell ref="B13:B21"/>
    <mergeCell ref="B33:C33"/>
    <mergeCell ref="D33:H33"/>
    <mergeCell ref="C19:D19"/>
    <mergeCell ref="G19:H19"/>
    <mergeCell ref="G15:H15"/>
    <mergeCell ref="G16:H16"/>
    <mergeCell ref="G17:H17"/>
    <mergeCell ref="G18:H18"/>
    <mergeCell ref="G20:H20"/>
    <mergeCell ref="G21:H21"/>
    <mergeCell ref="B4:B6"/>
    <mergeCell ref="B3:H3"/>
    <mergeCell ref="B35:H35"/>
    <mergeCell ref="C31:D31"/>
    <mergeCell ref="B7:B12"/>
    <mergeCell ref="B22:B23"/>
    <mergeCell ref="B24:B25"/>
    <mergeCell ref="B26:B32"/>
    <mergeCell ref="F29:G29"/>
    <mergeCell ref="F30:G30"/>
    <mergeCell ref="D23:H23"/>
    <mergeCell ref="C27:D27"/>
    <mergeCell ref="C28:D28"/>
    <mergeCell ref="C29:D29"/>
    <mergeCell ref="C30:D30"/>
    <mergeCell ref="C26:H26"/>
    <mergeCell ref="C11:D11"/>
    <mergeCell ref="C12:D12"/>
    <mergeCell ref="F27:G27"/>
    <mergeCell ref="F28:G28"/>
    <mergeCell ref="G11:H11"/>
    <mergeCell ref="G12:H12"/>
    <mergeCell ref="C22:G22"/>
    <mergeCell ref="C24:G24"/>
    <mergeCell ref="D25:H25"/>
    <mergeCell ref="C13:H13"/>
    <mergeCell ref="C14:D14"/>
    <mergeCell ref="C15:D15"/>
    <mergeCell ref="C16:D16"/>
    <mergeCell ref="C17:D17"/>
    <mergeCell ref="C18:D18"/>
    <mergeCell ref="G14:H14"/>
    <mergeCell ref="C10:D10"/>
    <mergeCell ref="C4:G4"/>
    <mergeCell ref="C7:H7"/>
    <mergeCell ref="D5:H5"/>
    <mergeCell ref="C8:D8"/>
    <mergeCell ref="C9:D9"/>
    <mergeCell ref="G8:H8"/>
    <mergeCell ref="G9:H9"/>
    <mergeCell ref="G10:H10"/>
    <mergeCell ref="C6:G6"/>
  </mergeCells>
  <dataValidations count="6">
    <dataValidation type="list" allowBlank="1" showInputMessage="1" showErrorMessage="1" sqref="H22">
      <formula1>MaintainTime</formula1>
    </dataValidation>
    <dataValidation type="list" allowBlank="1" showInputMessage="1" showErrorMessage="1" sqref="H24">
      <formula1>MoveTime</formula1>
    </dataValidation>
    <dataValidation type="list" allowBlank="1" showInputMessage="1" showErrorMessage="1" sqref="H6 H4 H27:H32 E8:E12 E27:E32">
      <formula1>YesNo</formula1>
    </dataValidation>
    <dataValidation type="whole" operator="greaterThanOrEqual" allowBlank="1" showInputMessage="1" showErrorMessage="1" sqref="E15:E21">
      <formula1>0</formula1>
    </dataValidation>
    <dataValidation type="list" allowBlank="1" showInputMessage="1" showErrorMessage="1" sqref="G15:H21">
      <formula1>PSCSort</formula1>
    </dataValidation>
    <dataValidation type="list" allowBlank="1" showInputMessage="1" showErrorMessage="1" sqref="F15:F21">
      <formula1>Impingement</formula1>
    </dataValidation>
  </dataValidations>
  <pageMargins left="0.7" right="0.7" top="0.75" bottom="0.75" header="0.3" footer="0.3"/>
  <pageSetup scale="60" orientation="landscape" r:id="rId1"/>
  <headerFooter>
    <oddFooter>Page &amp;P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39"/>
  <sheetViews>
    <sheetView showGridLines="0" showRowColHeaders="0" view="pageBreakPreview" zoomScale="60" zoomScaleNormal="85" workbookViewId="0"/>
  </sheetViews>
  <sheetFormatPr defaultRowHeight="12.75" x14ac:dyDescent="0.25"/>
  <cols>
    <col min="1" max="1" width="9.140625" style="39"/>
    <col min="2" max="2" width="5.5703125" style="39" customWidth="1"/>
    <col min="3" max="3" width="36.7109375" style="39" customWidth="1"/>
    <col min="4" max="4" width="10.28515625" style="39" customWidth="1"/>
    <col min="5" max="8" width="14" style="39" customWidth="1"/>
    <col min="9" max="16384" width="9.140625" style="39"/>
  </cols>
  <sheetData>
    <row r="1" spans="2:8" ht="13.5" thickBot="1" x14ac:dyDescent="0.3"/>
    <row r="2" spans="2:8" ht="13.5" thickBot="1" x14ac:dyDescent="0.3">
      <c r="B2" s="40"/>
      <c r="C2" s="41"/>
      <c r="D2" s="41"/>
      <c r="E2" s="41"/>
      <c r="F2" s="41"/>
      <c r="G2" s="41"/>
      <c r="H2" s="42"/>
    </row>
    <row r="3" spans="2:8" x14ac:dyDescent="0.25">
      <c r="B3" s="820" t="s">
        <v>1075</v>
      </c>
      <c r="C3" s="821"/>
      <c r="D3" s="821"/>
      <c r="E3" s="821"/>
      <c r="F3" s="821"/>
      <c r="G3" s="821"/>
      <c r="H3" s="822"/>
    </row>
    <row r="4" spans="2:8" ht="58.5" customHeight="1" thickBot="1" x14ac:dyDescent="0.3">
      <c r="B4" s="813" t="s">
        <v>2116</v>
      </c>
      <c r="C4" s="787"/>
      <c r="D4" s="787"/>
      <c r="E4" s="787"/>
      <c r="F4" s="787"/>
      <c r="G4" s="787"/>
      <c r="H4" s="814"/>
    </row>
    <row r="5" spans="2:8" ht="15" customHeight="1" x14ac:dyDescent="0.25">
      <c r="B5" s="518" t="s">
        <v>1076</v>
      </c>
      <c r="C5" s="519"/>
      <c r="D5" s="519"/>
      <c r="E5" s="818"/>
      <c r="F5" s="818"/>
      <c r="G5" s="818"/>
      <c r="H5" s="819"/>
    </row>
    <row r="6" spans="2:8" ht="15" customHeight="1" x14ac:dyDescent="0.25">
      <c r="B6" s="826" t="s">
        <v>1077</v>
      </c>
      <c r="C6" s="466"/>
      <c r="D6" s="827"/>
      <c r="E6" s="823"/>
      <c r="F6" s="824"/>
      <c r="G6" s="824"/>
      <c r="H6" s="825"/>
    </row>
    <row r="7" spans="2:8" x14ac:dyDescent="0.25">
      <c r="B7" s="317" t="s">
        <v>902</v>
      </c>
      <c r="C7" s="83"/>
      <c r="D7" s="319"/>
      <c r="E7" s="815" t="s">
        <v>876</v>
      </c>
      <c r="F7" s="816"/>
      <c r="G7" s="816"/>
      <c r="H7" s="817"/>
    </row>
    <row r="8" spans="2:8" x14ac:dyDescent="0.25">
      <c r="B8" s="317"/>
      <c r="C8" s="83"/>
      <c r="D8" s="319"/>
      <c r="E8" s="278">
        <v>2016</v>
      </c>
      <c r="F8" s="278">
        <v>2017</v>
      </c>
      <c r="G8" s="278">
        <v>2018</v>
      </c>
      <c r="H8" s="283">
        <v>2019</v>
      </c>
    </row>
    <row r="9" spans="2:8" x14ac:dyDescent="0.25">
      <c r="B9" s="317" t="s">
        <v>894</v>
      </c>
      <c r="C9" s="399" t="s">
        <v>895</v>
      </c>
      <c r="D9" s="401"/>
      <c r="E9" s="61"/>
      <c r="F9" s="61"/>
      <c r="G9" s="61"/>
      <c r="H9" s="72"/>
    </row>
    <row r="10" spans="2:8" x14ac:dyDescent="0.25">
      <c r="B10" s="317">
        <v>1</v>
      </c>
      <c r="C10" s="811" t="s">
        <v>896</v>
      </c>
      <c r="D10" s="812"/>
      <c r="E10" s="320"/>
      <c r="F10" s="320"/>
      <c r="G10" s="320"/>
      <c r="H10" s="321"/>
    </row>
    <row r="11" spans="2:8" x14ac:dyDescent="0.25">
      <c r="B11" s="317" t="s">
        <v>879</v>
      </c>
      <c r="C11" s="399" t="s">
        <v>901</v>
      </c>
      <c r="D11" s="401"/>
      <c r="E11" s="61"/>
      <c r="F11" s="61"/>
      <c r="G11" s="61"/>
      <c r="H11" s="72"/>
    </row>
    <row r="12" spans="2:8" x14ac:dyDescent="0.25">
      <c r="B12" s="317" t="s">
        <v>881</v>
      </c>
      <c r="C12" s="281" t="s">
        <v>2202</v>
      </c>
      <c r="D12" s="285"/>
      <c r="E12" s="61"/>
      <c r="F12" s="61"/>
      <c r="G12" s="61"/>
      <c r="H12" s="72"/>
    </row>
    <row r="13" spans="2:8" x14ac:dyDescent="0.25">
      <c r="B13" s="317" t="s">
        <v>882</v>
      </c>
      <c r="C13" s="399" t="s">
        <v>891</v>
      </c>
      <c r="D13" s="401"/>
      <c r="E13" s="61"/>
      <c r="F13" s="61"/>
      <c r="G13" s="61"/>
      <c r="H13" s="72"/>
    </row>
    <row r="14" spans="2:8" x14ac:dyDescent="0.25">
      <c r="B14" s="317" t="s">
        <v>884</v>
      </c>
      <c r="C14" s="399" t="s">
        <v>892</v>
      </c>
      <c r="D14" s="401"/>
      <c r="E14" s="61"/>
      <c r="F14" s="61"/>
      <c r="G14" s="61"/>
      <c r="H14" s="72"/>
    </row>
    <row r="15" spans="2:8" ht="13.5" thickBot="1" x14ac:dyDescent="0.3">
      <c r="B15" s="318" t="s">
        <v>885</v>
      </c>
      <c r="C15" s="798" t="s">
        <v>893</v>
      </c>
      <c r="D15" s="807"/>
      <c r="E15" s="63"/>
      <c r="F15" s="63"/>
      <c r="G15" s="63"/>
      <c r="H15" s="73"/>
    </row>
    <row r="16" spans="2:8" x14ac:dyDescent="0.25">
      <c r="B16" s="518" t="s">
        <v>1078</v>
      </c>
      <c r="C16" s="519"/>
      <c r="D16" s="519"/>
      <c r="E16" s="818"/>
      <c r="F16" s="818"/>
      <c r="G16" s="818"/>
      <c r="H16" s="819"/>
    </row>
    <row r="17" spans="2:8" x14ac:dyDescent="0.25">
      <c r="B17" s="826" t="s">
        <v>1077</v>
      </c>
      <c r="C17" s="466"/>
      <c r="D17" s="827"/>
      <c r="E17" s="823"/>
      <c r="F17" s="824"/>
      <c r="G17" s="824"/>
      <c r="H17" s="825"/>
    </row>
    <row r="18" spans="2:8" x14ac:dyDescent="0.25">
      <c r="B18" s="317" t="s">
        <v>875</v>
      </c>
      <c r="C18" s="83"/>
      <c r="D18" s="319"/>
      <c r="E18" s="808" t="s">
        <v>876</v>
      </c>
      <c r="F18" s="809"/>
      <c r="G18" s="809"/>
      <c r="H18" s="810"/>
    </row>
    <row r="19" spans="2:8" x14ac:dyDescent="0.25">
      <c r="B19" s="317"/>
      <c r="C19" s="83"/>
      <c r="D19" s="319"/>
      <c r="E19" s="278">
        <v>2016</v>
      </c>
      <c r="F19" s="278">
        <v>2017</v>
      </c>
      <c r="G19" s="278">
        <v>2018</v>
      </c>
      <c r="H19" s="283">
        <v>2019</v>
      </c>
    </row>
    <row r="20" spans="2:8" x14ac:dyDescent="0.25">
      <c r="B20" s="317" t="s">
        <v>877</v>
      </c>
      <c r="C20" s="399" t="s">
        <v>878</v>
      </c>
      <c r="D20" s="401"/>
      <c r="E20" s="61"/>
      <c r="F20" s="61"/>
      <c r="G20" s="61"/>
      <c r="H20" s="72"/>
    </row>
    <row r="21" spans="2:8" x14ac:dyDescent="0.25">
      <c r="B21" s="317" t="s">
        <v>879</v>
      </c>
      <c r="C21" s="399" t="s">
        <v>880</v>
      </c>
      <c r="D21" s="401"/>
      <c r="E21" s="61"/>
      <c r="F21" s="61"/>
      <c r="G21" s="61"/>
      <c r="H21" s="72"/>
    </row>
    <row r="22" spans="2:8" x14ac:dyDescent="0.25">
      <c r="B22" s="317" t="s">
        <v>881</v>
      </c>
      <c r="C22" s="399" t="s">
        <v>899</v>
      </c>
      <c r="D22" s="401"/>
      <c r="E22" s="61"/>
      <c r="F22" s="61"/>
      <c r="G22" s="61"/>
      <c r="H22" s="72"/>
    </row>
    <row r="23" spans="2:8" x14ac:dyDescent="0.25">
      <c r="B23" s="317" t="s">
        <v>882</v>
      </c>
      <c r="C23" s="399" t="s">
        <v>883</v>
      </c>
      <c r="D23" s="401"/>
      <c r="E23" s="61"/>
      <c r="F23" s="61"/>
      <c r="G23" s="61"/>
      <c r="H23" s="72"/>
    </row>
    <row r="24" spans="2:8" x14ac:dyDescent="0.25">
      <c r="B24" s="317" t="s">
        <v>884</v>
      </c>
      <c r="C24" s="399" t="s">
        <v>900</v>
      </c>
      <c r="D24" s="401"/>
      <c r="E24" s="61"/>
      <c r="F24" s="61"/>
      <c r="G24" s="61"/>
      <c r="H24" s="72"/>
    </row>
    <row r="25" spans="2:8" x14ac:dyDescent="0.25">
      <c r="B25" s="317" t="s">
        <v>885</v>
      </c>
      <c r="C25" s="399" t="s">
        <v>886</v>
      </c>
      <c r="D25" s="401"/>
      <c r="E25" s="61"/>
      <c r="F25" s="61"/>
      <c r="G25" s="61"/>
      <c r="H25" s="72"/>
    </row>
    <row r="26" spans="2:8" x14ac:dyDescent="0.25">
      <c r="B26" s="317" t="s">
        <v>887</v>
      </c>
      <c r="C26" s="399" t="s">
        <v>888</v>
      </c>
      <c r="D26" s="401"/>
      <c r="E26" s="61"/>
      <c r="F26" s="61"/>
      <c r="G26" s="61"/>
      <c r="H26" s="72"/>
    </row>
    <row r="27" spans="2:8" ht="13.5" thickBot="1" x14ac:dyDescent="0.3">
      <c r="B27" s="318" t="s">
        <v>889</v>
      </c>
      <c r="C27" s="798" t="s">
        <v>890</v>
      </c>
      <c r="D27" s="807"/>
      <c r="E27" s="63"/>
      <c r="F27" s="63"/>
      <c r="G27" s="63"/>
      <c r="H27" s="73"/>
    </row>
    <row r="28" spans="2:8" x14ac:dyDescent="0.25">
      <c r="B28" s="518" t="s">
        <v>1079</v>
      </c>
      <c r="C28" s="519"/>
      <c r="D28" s="519"/>
      <c r="E28" s="818"/>
      <c r="F28" s="818"/>
      <c r="G28" s="818"/>
      <c r="H28" s="819"/>
    </row>
    <row r="29" spans="2:8" x14ac:dyDescent="0.25">
      <c r="B29" s="826" t="s">
        <v>1077</v>
      </c>
      <c r="C29" s="466"/>
      <c r="D29" s="827"/>
      <c r="E29" s="823"/>
      <c r="F29" s="824"/>
      <c r="G29" s="824"/>
      <c r="H29" s="825"/>
    </row>
    <row r="30" spans="2:8" x14ac:dyDescent="0.25">
      <c r="B30" s="317" t="s">
        <v>903</v>
      </c>
      <c r="C30" s="83"/>
      <c r="D30" s="319"/>
      <c r="E30" s="808" t="s">
        <v>876</v>
      </c>
      <c r="F30" s="809"/>
      <c r="G30" s="809"/>
      <c r="H30" s="810"/>
    </row>
    <row r="31" spans="2:8" x14ac:dyDescent="0.25">
      <c r="B31" s="317"/>
      <c r="C31" s="83"/>
      <c r="D31" s="319"/>
      <c r="E31" s="278">
        <v>2016</v>
      </c>
      <c r="F31" s="278">
        <v>2017</v>
      </c>
      <c r="G31" s="278">
        <v>2018</v>
      </c>
      <c r="H31" s="283">
        <v>2019</v>
      </c>
    </row>
    <row r="32" spans="2:8" x14ac:dyDescent="0.25">
      <c r="B32" s="317" t="s">
        <v>877</v>
      </c>
      <c r="C32" s="399" t="s">
        <v>905</v>
      </c>
      <c r="D32" s="401"/>
      <c r="E32" s="61"/>
      <c r="F32" s="61"/>
      <c r="G32" s="61"/>
      <c r="H32" s="72"/>
    </row>
    <row r="33" spans="2:8" x14ac:dyDescent="0.25">
      <c r="B33" s="317">
        <v>1</v>
      </c>
      <c r="C33" s="811" t="s">
        <v>1706</v>
      </c>
      <c r="D33" s="812"/>
      <c r="E33" s="320"/>
      <c r="F33" s="320"/>
      <c r="G33" s="320"/>
      <c r="H33" s="321"/>
    </row>
    <row r="34" spans="2:8" x14ac:dyDescent="0.25">
      <c r="B34" s="317" t="s">
        <v>879</v>
      </c>
      <c r="C34" s="399" t="s">
        <v>1708</v>
      </c>
      <c r="D34" s="401"/>
      <c r="E34" s="61"/>
      <c r="F34" s="61"/>
      <c r="G34" s="316"/>
      <c r="H34" s="322"/>
    </row>
    <row r="35" spans="2:8" x14ac:dyDescent="0.25">
      <c r="B35" s="323">
        <v>1</v>
      </c>
      <c r="C35" s="834" t="s">
        <v>1707</v>
      </c>
      <c r="D35" s="835"/>
      <c r="E35" s="320"/>
      <c r="F35" s="320"/>
      <c r="G35" s="320"/>
      <c r="H35" s="321"/>
    </row>
    <row r="36" spans="2:8" ht="33.75" customHeight="1" thickBot="1" x14ac:dyDescent="0.3">
      <c r="B36" s="430" t="s">
        <v>2208</v>
      </c>
      <c r="C36" s="831"/>
      <c r="D36" s="326"/>
      <c r="E36" s="832"/>
      <c r="F36" s="832"/>
      <c r="G36" s="832"/>
      <c r="H36" s="833"/>
    </row>
    <row r="37" spans="2:8" ht="30" customHeight="1" thickBot="1" x14ac:dyDescent="0.3">
      <c r="B37" s="579" t="s">
        <v>2206</v>
      </c>
      <c r="C37" s="828"/>
      <c r="D37" s="829"/>
      <c r="E37" s="829"/>
      <c r="F37" s="829"/>
      <c r="G37" s="829"/>
      <c r="H37" s="830"/>
    </row>
    <row r="38" spans="2:8" x14ac:dyDescent="0.25">
      <c r="B38" s="8"/>
      <c r="C38" s="9"/>
      <c r="D38" s="9"/>
      <c r="E38" s="9"/>
      <c r="F38" s="9"/>
      <c r="G38" s="9"/>
      <c r="H38" s="2"/>
    </row>
    <row r="39" spans="2:8" ht="13.5" thickBot="1" x14ac:dyDescent="0.3">
      <c r="B39" s="509" t="s">
        <v>1035</v>
      </c>
      <c r="C39" s="510"/>
      <c r="D39" s="510"/>
      <c r="E39" s="510"/>
      <c r="F39" s="510"/>
      <c r="G39" s="510"/>
      <c r="H39" s="511"/>
    </row>
  </sheetData>
  <mergeCells count="40">
    <mergeCell ref="B37:C37"/>
    <mergeCell ref="D37:H37"/>
    <mergeCell ref="B36:C36"/>
    <mergeCell ref="E36:H36"/>
    <mergeCell ref="C35:D35"/>
    <mergeCell ref="B39:H39"/>
    <mergeCell ref="B17:D17"/>
    <mergeCell ref="E17:H17"/>
    <mergeCell ref="B28:D28"/>
    <mergeCell ref="E28:H28"/>
    <mergeCell ref="B29:D29"/>
    <mergeCell ref="E29:H29"/>
    <mergeCell ref="C25:D25"/>
    <mergeCell ref="C20:D20"/>
    <mergeCell ref="C21:D21"/>
    <mergeCell ref="C22:D22"/>
    <mergeCell ref="C23:D23"/>
    <mergeCell ref="C24:D24"/>
    <mergeCell ref="C32:D32"/>
    <mergeCell ref="C34:D34"/>
    <mergeCell ref="C26:D26"/>
    <mergeCell ref="B3:H3"/>
    <mergeCell ref="E5:H5"/>
    <mergeCell ref="E6:H6"/>
    <mergeCell ref="B5:D5"/>
    <mergeCell ref="B6:D6"/>
    <mergeCell ref="C27:D27"/>
    <mergeCell ref="E30:H30"/>
    <mergeCell ref="C33:D33"/>
    <mergeCell ref="B4:H4"/>
    <mergeCell ref="E7:H7"/>
    <mergeCell ref="E18:H18"/>
    <mergeCell ref="C9:D9"/>
    <mergeCell ref="C10:D10"/>
    <mergeCell ref="C11:D11"/>
    <mergeCell ref="C13:D13"/>
    <mergeCell ref="C14:D14"/>
    <mergeCell ref="C15:D15"/>
    <mergeCell ref="B16:D16"/>
    <mergeCell ref="E16:H16"/>
  </mergeCells>
  <dataValidations count="3">
    <dataValidation type="list" allowBlank="1" showInputMessage="1" showErrorMessage="1" sqref="D36">
      <formula1>YesNo</formula1>
    </dataValidation>
    <dataValidation type="list" allowBlank="1" showInputMessage="1" showErrorMessage="1" sqref="E5:H5 E16:H16 E28:H28">
      <formula1>LEvel</formula1>
    </dataValidation>
    <dataValidation type="list" allowBlank="1" showInputMessage="1" showErrorMessage="1" sqref="E6:H6 E17:H17 E29:H29">
      <formula1>YearType</formula1>
    </dataValidation>
  </dataValidations>
  <pageMargins left="0.7" right="0.7" top="0.75" bottom="0.75" header="0.3" footer="0.3"/>
  <pageSetup scale="90" orientation="landscape" r:id="rId1"/>
  <headerFooter>
    <oddFooter>Page &amp;P of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9"/>
  <sheetViews>
    <sheetView showGridLines="0" showRowColHeaders="0" view="pageBreakPreview" zoomScale="60" zoomScaleNormal="85" workbookViewId="0"/>
  </sheetViews>
  <sheetFormatPr defaultRowHeight="12.75" x14ac:dyDescent="0.25"/>
  <cols>
    <col min="1" max="1" width="9.140625" style="39"/>
    <col min="2" max="3" width="3.140625" style="39" customWidth="1"/>
    <col min="4" max="4" width="35" style="39" customWidth="1"/>
    <col min="5" max="5" width="37.85546875" style="39" customWidth="1"/>
    <col min="6" max="7" width="13.28515625" style="39" customWidth="1"/>
    <col min="8" max="8" width="12.7109375" style="39" customWidth="1"/>
    <col min="9" max="12" width="20.28515625" style="39" customWidth="1"/>
    <col min="13" max="13" width="48.42578125" style="39" customWidth="1"/>
    <col min="14" max="16384" width="9.140625" style="39"/>
  </cols>
  <sheetData>
    <row r="1" spans="1:13" ht="13.5" thickBot="1" x14ac:dyDescent="0.3"/>
    <row r="2" spans="1:13" ht="13.5" thickBot="1" x14ac:dyDescent="0.25">
      <c r="A2" s="39" t="s">
        <v>1459</v>
      </c>
      <c r="B2" s="56"/>
      <c r="C2" s="57"/>
      <c r="D2" s="57"/>
      <c r="E2" s="57"/>
      <c r="F2" s="57"/>
      <c r="G2" s="57"/>
      <c r="H2" s="41"/>
      <c r="I2" s="41"/>
      <c r="J2" s="41"/>
      <c r="K2" s="41"/>
      <c r="L2" s="41"/>
      <c r="M2" s="58"/>
    </row>
    <row r="3" spans="1:13" ht="13.5" thickBot="1" x14ac:dyDescent="0.3">
      <c r="B3" s="665" t="s">
        <v>1463</v>
      </c>
      <c r="C3" s="666"/>
      <c r="D3" s="666"/>
      <c r="E3" s="666"/>
      <c r="F3" s="666"/>
      <c r="G3" s="666"/>
      <c r="H3" s="666"/>
      <c r="I3" s="666"/>
      <c r="J3" s="666"/>
      <c r="K3" s="666"/>
      <c r="L3" s="666"/>
      <c r="M3" s="666"/>
    </row>
    <row r="4" spans="1:13" ht="30" customHeight="1" x14ac:dyDescent="0.25">
      <c r="B4" s="468" t="s">
        <v>877</v>
      </c>
      <c r="C4" s="848" t="s">
        <v>1147</v>
      </c>
      <c r="D4" s="848"/>
      <c r="E4" s="848"/>
      <c r="F4" s="848"/>
      <c r="G4" s="848"/>
      <c r="H4" s="848"/>
      <c r="I4" s="848"/>
      <c r="J4" s="848"/>
      <c r="K4" s="848"/>
      <c r="L4" s="848"/>
      <c r="M4" s="851"/>
    </row>
    <row r="5" spans="1:13" ht="23.25" customHeight="1" x14ac:dyDescent="0.25">
      <c r="B5" s="469"/>
      <c r="C5" s="772" t="s">
        <v>2210</v>
      </c>
      <c r="D5" s="772"/>
      <c r="E5" s="772"/>
      <c r="F5" s="772"/>
      <c r="G5" s="772"/>
      <c r="H5" s="772"/>
      <c r="I5" s="772"/>
      <c r="J5" s="852"/>
      <c r="K5" s="24"/>
      <c r="L5" s="853"/>
      <c r="M5" s="854"/>
    </row>
    <row r="6" spans="1:13" ht="35.25" customHeight="1" x14ac:dyDescent="0.25">
      <c r="B6" s="469"/>
      <c r="C6" s="772" t="s">
        <v>1148</v>
      </c>
      <c r="D6" s="772"/>
      <c r="E6" s="772"/>
      <c r="F6" s="772"/>
      <c r="G6" s="772"/>
      <c r="H6" s="772"/>
      <c r="I6" s="772"/>
      <c r="J6" s="772"/>
      <c r="K6" s="580"/>
      <c r="L6" s="772"/>
      <c r="M6" s="855"/>
    </row>
    <row r="7" spans="1:13" ht="31.5" customHeight="1" x14ac:dyDescent="0.25">
      <c r="B7" s="469"/>
      <c r="C7" s="465" t="s">
        <v>1082</v>
      </c>
      <c r="D7" s="464"/>
      <c r="E7" s="33" t="s">
        <v>2203</v>
      </c>
      <c r="F7" s="659" t="s">
        <v>987</v>
      </c>
      <c r="G7" s="660"/>
      <c r="H7" s="14" t="s">
        <v>1126</v>
      </c>
      <c r="I7" s="563" t="s">
        <v>1466</v>
      </c>
      <c r="J7" s="564"/>
      <c r="K7" s="650" t="s">
        <v>1467</v>
      </c>
      <c r="L7" s="564"/>
      <c r="M7" s="15" t="s">
        <v>1127</v>
      </c>
    </row>
    <row r="8" spans="1:13" ht="23.25" customHeight="1" x14ac:dyDescent="0.25">
      <c r="B8" s="469"/>
      <c r="C8" s="16" t="s">
        <v>1128</v>
      </c>
      <c r="D8" s="31"/>
      <c r="E8" s="31"/>
      <c r="F8" s="842"/>
      <c r="G8" s="842"/>
      <c r="H8" s="24"/>
      <c r="I8" s="836"/>
      <c r="J8" s="837"/>
      <c r="K8" s="836"/>
      <c r="L8" s="837"/>
      <c r="M8" s="17"/>
    </row>
    <row r="9" spans="1:13" ht="23.25" customHeight="1" x14ac:dyDescent="0.25">
      <c r="B9" s="469"/>
      <c r="C9" s="16" t="s">
        <v>1129</v>
      </c>
      <c r="D9" s="31"/>
      <c r="E9" s="31"/>
      <c r="F9" s="842"/>
      <c r="G9" s="842"/>
      <c r="H9" s="24"/>
      <c r="I9" s="836"/>
      <c r="J9" s="837"/>
      <c r="K9" s="836"/>
      <c r="L9" s="837"/>
      <c r="M9" s="17"/>
    </row>
    <row r="10" spans="1:13" ht="23.25" customHeight="1" x14ac:dyDescent="0.25">
      <c r="B10" s="469"/>
      <c r="C10" s="16" t="s">
        <v>1130</v>
      </c>
      <c r="D10" s="31"/>
      <c r="E10" s="31"/>
      <c r="F10" s="842"/>
      <c r="G10" s="842"/>
      <c r="H10" s="24"/>
      <c r="I10" s="836"/>
      <c r="J10" s="837"/>
      <c r="K10" s="836"/>
      <c r="L10" s="837"/>
      <c r="M10" s="17"/>
    </row>
    <row r="11" spans="1:13" ht="23.25" customHeight="1" x14ac:dyDescent="0.25">
      <c r="B11" s="469"/>
      <c r="C11" s="16" t="s">
        <v>1131</v>
      </c>
      <c r="D11" s="31"/>
      <c r="E11" s="31"/>
      <c r="F11" s="842"/>
      <c r="G11" s="842"/>
      <c r="H11" s="24"/>
      <c r="I11" s="836"/>
      <c r="J11" s="837"/>
      <c r="K11" s="836"/>
      <c r="L11" s="837"/>
      <c r="M11" s="17"/>
    </row>
    <row r="12" spans="1:13" ht="23.25" customHeight="1" x14ac:dyDescent="0.25">
      <c r="B12" s="469"/>
      <c r="C12" s="16" t="s">
        <v>1132</v>
      </c>
      <c r="D12" s="31"/>
      <c r="E12" s="31"/>
      <c r="F12" s="842"/>
      <c r="G12" s="842"/>
      <c r="H12" s="24"/>
      <c r="I12" s="836"/>
      <c r="J12" s="837"/>
      <c r="K12" s="836"/>
      <c r="L12" s="837"/>
      <c r="M12" s="17"/>
    </row>
    <row r="13" spans="1:13" ht="23.25" customHeight="1" x14ac:dyDescent="0.25">
      <c r="B13" s="469"/>
      <c r="C13" s="16" t="s">
        <v>1133</v>
      </c>
      <c r="D13" s="31"/>
      <c r="E13" s="31"/>
      <c r="F13" s="842"/>
      <c r="G13" s="842"/>
      <c r="H13" s="24"/>
      <c r="I13" s="836"/>
      <c r="J13" s="837"/>
      <c r="K13" s="836"/>
      <c r="L13" s="837"/>
      <c r="M13" s="17"/>
    </row>
    <row r="14" spans="1:13" ht="23.25" customHeight="1" x14ac:dyDescent="0.25">
      <c r="B14" s="469"/>
      <c r="C14" s="18" t="s">
        <v>1134</v>
      </c>
      <c r="D14" s="31"/>
      <c r="E14" s="31"/>
      <c r="F14" s="842"/>
      <c r="G14" s="842"/>
      <c r="H14" s="24"/>
      <c r="I14" s="836"/>
      <c r="J14" s="837"/>
      <c r="K14" s="836"/>
      <c r="L14" s="837"/>
      <c r="M14" s="17"/>
    </row>
    <row r="15" spans="1:13" ht="23.25" customHeight="1" x14ac:dyDescent="0.25">
      <c r="B15" s="469"/>
      <c r="C15" s="18" t="s">
        <v>1135</v>
      </c>
      <c r="D15" s="31"/>
      <c r="E15" s="31"/>
      <c r="F15" s="842"/>
      <c r="G15" s="842"/>
      <c r="H15" s="24"/>
      <c r="I15" s="836"/>
      <c r="J15" s="837"/>
      <c r="K15" s="836"/>
      <c r="L15" s="837"/>
      <c r="M15" s="17"/>
    </row>
    <row r="16" spans="1:13" ht="23.25" customHeight="1" x14ac:dyDescent="0.25">
      <c r="B16" s="469"/>
      <c r="C16" s="18" t="s">
        <v>1136</v>
      </c>
      <c r="D16" s="31"/>
      <c r="E16" s="31"/>
      <c r="F16" s="842"/>
      <c r="G16" s="842"/>
      <c r="H16" s="24"/>
      <c r="I16" s="836"/>
      <c r="J16" s="837"/>
      <c r="K16" s="836"/>
      <c r="L16" s="837"/>
      <c r="M16" s="17"/>
    </row>
    <row r="17" spans="2:13" ht="23.25" customHeight="1" thickBot="1" x14ac:dyDescent="0.3">
      <c r="B17" s="470"/>
      <c r="C17" s="19" t="s">
        <v>1137</v>
      </c>
      <c r="D17" s="31"/>
      <c r="E17" s="31"/>
      <c r="F17" s="842"/>
      <c r="G17" s="842"/>
      <c r="H17" s="24"/>
      <c r="I17" s="836"/>
      <c r="J17" s="837"/>
      <c r="K17" s="836"/>
      <c r="L17" s="837"/>
      <c r="M17" s="17"/>
    </row>
    <row r="18" spans="2:13" ht="30" customHeight="1" x14ac:dyDescent="0.25">
      <c r="B18" s="468" t="s">
        <v>879</v>
      </c>
      <c r="C18" s="846" t="s">
        <v>1138</v>
      </c>
      <c r="D18" s="847"/>
      <c r="E18" s="847"/>
      <c r="F18" s="847"/>
      <c r="G18" s="847"/>
      <c r="H18" s="847"/>
      <c r="I18" s="847"/>
      <c r="J18" s="847"/>
      <c r="K18" s="848"/>
      <c r="L18" s="847"/>
      <c r="M18" s="849"/>
    </row>
    <row r="19" spans="2:13" ht="23.25" customHeight="1" x14ac:dyDescent="0.25">
      <c r="B19" s="469"/>
      <c r="C19" s="805" t="s">
        <v>2209</v>
      </c>
      <c r="D19" s="580"/>
      <c r="E19" s="580"/>
      <c r="F19" s="580"/>
      <c r="G19" s="580"/>
      <c r="H19" s="580"/>
      <c r="I19" s="580"/>
      <c r="J19" s="806"/>
      <c r="K19" s="24"/>
      <c r="L19" s="393"/>
      <c r="M19" s="394"/>
    </row>
    <row r="20" spans="2:13" ht="35.25" customHeight="1" x14ac:dyDescent="0.25">
      <c r="B20" s="469"/>
      <c r="C20" s="467" t="s">
        <v>1139</v>
      </c>
      <c r="D20" s="471"/>
      <c r="E20" s="471"/>
      <c r="F20" s="471"/>
      <c r="G20" s="471"/>
      <c r="H20" s="471"/>
      <c r="I20" s="471"/>
      <c r="J20" s="471"/>
      <c r="K20" s="599"/>
      <c r="L20" s="471"/>
      <c r="M20" s="850"/>
    </row>
    <row r="21" spans="2:13" ht="31.5" customHeight="1" x14ac:dyDescent="0.25">
      <c r="B21" s="469"/>
      <c r="C21" s="465" t="s">
        <v>1140</v>
      </c>
      <c r="D21" s="464"/>
      <c r="E21" s="33" t="s">
        <v>2203</v>
      </c>
      <c r="F21" s="659" t="s">
        <v>987</v>
      </c>
      <c r="G21" s="660"/>
      <c r="H21" s="14" t="s">
        <v>1141</v>
      </c>
      <c r="I21" s="563" t="s">
        <v>1466</v>
      </c>
      <c r="J21" s="650"/>
      <c r="K21" s="563" t="s">
        <v>1468</v>
      </c>
      <c r="L21" s="564"/>
      <c r="M21" s="15" t="s">
        <v>1127</v>
      </c>
    </row>
    <row r="22" spans="2:13" ht="23.25" customHeight="1" x14ac:dyDescent="0.25">
      <c r="B22" s="469"/>
      <c r="C22" s="28" t="s">
        <v>1128</v>
      </c>
      <c r="D22" s="31"/>
      <c r="E22" s="31"/>
      <c r="F22" s="842"/>
      <c r="G22" s="842"/>
      <c r="H22" s="24"/>
      <c r="I22" s="836"/>
      <c r="J22" s="837"/>
      <c r="K22" s="836"/>
      <c r="L22" s="837"/>
      <c r="M22" s="17"/>
    </row>
    <row r="23" spans="2:13" ht="23.25" customHeight="1" x14ac:dyDescent="0.25">
      <c r="B23" s="469"/>
      <c r="C23" s="28" t="s">
        <v>1129</v>
      </c>
      <c r="D23" s="31"/>
      <c r="E23" s="31"/>
      <c r="F23" s="842"/>
      <c r="G23" s="842"/>
      <c r="H23" s="24"/>
      <c r="I23" s="836"/>
      <c r="J23" s="837"/>
      <c r="K23" s="836"/>
      <c r="L23" s="837"/>
      <c r="M23" s="17"/>
    </row>
    <row r="24" spans="2:13" ht="23.25" customHeight="1" x14ac:dyDescent="0.25">
      <c r="B24" s="469"/>
      <c r="C24" s="28" t="s">
        <v>1130</v>
      </c>
      <c r="D24" s="31"/>
      <c r="E24" s="31"/>
      <c r="F24" s="842"/>
      <c r="G24" s="842"/>
      <c r="H24" s="24"/>
      <c r="I24" s="836"/>
      <c r="J24" s="837"/>
      <c r="K24" s="836"/>
      <c r="L24" s="837"/>
      <c r="M24" s="17"/>
    </row>
    <row r="25" spans="2:13" ht="23.25" customHeight="1" x14ac:dyDescent="0.25">
      <c r="B25" s="469"/>
      <c r="C25" s="28" t="s">
        <v>1131</v>
      </c>
      <c r="D25" s="31"/>
      <c r="E25" s="31"/>
      <c r="F25" s="842"/>
      <c r="G25" s="842"/>
      <c r="H25" s="24"/>
      <c r="I25" s="836"/>
      <c r="J25" s="837"/>
      <c r="K25" s="836"/>
      <c r="L25" s="837"/>
      <c r="M25" s="17"/>
    </row>
    <row r="26" spans="2:13" ht="23.25" customHeight="1" x14ac:dyDescent="0.25">
      <c r="B26" s="469"/>
      <c r="C26" s="28" t="s">
        <v>1132</v>
      </c>
      <c r="D26" s="31"/>
      <c r="E26" s="31"/>
      <c r="F26" s="842"/>
      <c r="G26" s="842"/>
      <c r="H26" s="24"/>
      <c r="I26" s="836"/>
      <c r="J26" s="837"/>
      <c r="K26" s="836"/>
      <c r="L26" s="837"/>
      <c r="M26" s="17"/>
    </row>
    <row r="27" spans="2:13" ht="23.25" customHeight="1" x14ac:dyDescent="0.25">
      <c r="B27" s="469"/>
      <c r="C27" s="23" t="s">
        <v>1133</v>
      </c>
      <c r="D27" s="31"/>
      <c r="E27" s="31"/>
      <c r="F27" s="842"/>
      <c r="G27" s="842"/>
      <c r="H27" s="24"/>
      <c r="I27" s="836"/>
      <c r="J27" s="837"/>
      <c r="K27" s="836"/>
      <c r="L27" s="837"/>
      <c r="M27" s="17"/>
    </row>
    <row r="28" spans="2:13" ht="23.25" customHeight="1" x14ac:dyDescent="0.25">
      <c r="B28" s="469"/>
      <c r="C28" s="23" t="s">
        <v>1134</v>
      </c>
      <c r="D28" s="31"/>
      <c r="E28" s="31"/>
      <c r="F28" s="842"/>
      <c r="G28" s="842"/>
      <c r="H28" s="24"/>
      <c r="I28" s="836"/>
      <c r="J28" s="837"/>
      <c r="K28" s="836"/>
      <c r="L28" s="837"/>
      <c r="M28" s="17"/>
    </row>
    <row r="29" spans="2:13" ht="23.25" customHeight="1" x14ac:dyDescent="0.25">
      <c r="B29" s="469"/>
      <c r="C29" s="27" t="s">
        <v>1135</v>
      </c>
      <c r="D29" s="31"/>
      <c r="E29" s="31"/>
      <c r="F29" s="842"/>
      <c r="G29" s="842"/>
      <c r="H29" s="24"/>
      <c r="I29" s="836"/>
      <c r="J29" s="837"/>
      <c r="K29" s="836"/>
      <c r="L29" s="837"/>
      <c r="M29" s="17"/>
    </row>
    <row r="30" spans="2:13" ht="23.25" customHeight="1" x14ac:dyDescent="0.25">
      <c r="B30" s="469"/>
      <c r="C30" s="23" t="s">
        <v>1136</v>
      </c>
      <c r="D30" s="31"/>
      <c r="E30" s="31"/>
      <c r="F30" s="842"/>
      <c r="G30" s="842"/>
      <c r="H30" s="24"/>
      <c r="I30" s="836"/>
      <c r="J30" s="837"/>
      <c r="K30" s="836"/>
      <c r="L30" s="837"/>
      <c r="M30" s="17"/>
    </row>
    <row r="31" spans="2:13" ht="23.25" customHeight="1" x14ac:dyDescent="0.25">
      <c r="B31" s="469"/>
      <c r="C31" s="27" t="s">
        <v>1137</v>
      </c>
      <c r="D31" s="31"/>
      <c r="E31" s="31"/>
      <c r="F31" s="842"/>
      <c r="G31" s="842"/>
      <c r="H31" s="24"/>
      <c r="I31" s="836"/>
      <c r="J31" s="837"/>
      <c r="K31" s="836"/>
      <c r="L31" s="837"/>
      <c r="M31" s="17"/>
    </row>
    <row r="32" spans="2:13" ht="23.25" customHeight="1" x14ac:dyDescent="0.25">
      <c r="B32" s="469"/>
      <c r="C32" s="23" t="s">
        <v>1142</v>
      </c>
      <c r="D32" s="31"/>
      <c r="E32" s="31"/>
      <c r="F32" s="842"/>
      <c r="G32" s="842"/>
      <c r="H32" s="24"/>
      <c r="I32" s="836"/>
      <c r="J32" s="837"/>
      <c r="K32" s="836"/>
      <c r="L32" s="837"/>
      <c r="M32" s="17"/>
    </row>
    <row r="33" spans="2:13" ht="23.25" customHeight="1" x14ac:dyDescent="0.25">
      <c r="B33" s="469"/>
      <c r="C33" s="27" t="s">
        <v>1143</v>
      </c>
      <c r="D33" s="31"/>
      <c r="E33" s="31"/>
      <c r="F33" s="842"/>
      <c r="G33" s="842"/>
      <c r="H33" s="24"/>
      <c r="I33" s="836"/>
      <c r="J33" s="837"/>
      <c r="K33" s="836"/>
      <c r="L33" s="837"/>
      <c r="M33" s="17"/>
    </row>
    <row r="34" spans="2:13" ht="23.25" customHeight="1" x14ac:dyDescent="0.25">
      <c r="B34" s="469"/>
      <c r="C34" s="28" t="s">
        <v>1144</v>
      </c>
      <c r="D34" s="31"/>
      <c r="E34" s="31"/>
      <c r="F34" s="842"/>
      <c r="G34" s="842"/>
      <c r="H34" s="24"/>
      <c r="I34" s="836"/>
      <c r="J34" s="837"/>
      <c r="K34" s="836"/>
      <c r="L34" s="837"/>
      <c r="M34" s="17"/>
    </row>
    <row r="35" spans="2:13" ht="23.25" customHeight="1" x14ac:dyDescent="0.25">
      <c r="B35" s="469"/>
      <c r="C35" s="23" t="s">
        <v>1145</v>
      </c>
      <c r="D35" s="31"/>
      <c r="E35" s="31"/>
      <c r="F35" s="842"/>
      <c r="G35" s="842"/>
      <c r="H35" s="24"/>
      <c r="I35" s="836"/>
      <c r="J35" s="837"/>
      <c r="K35" s="836"/>
      <c r="L35" s="837"/>
      <c r="M35" s="17"/>
    </row>
    <row r="36" spans="2:13" ht="23.25" customHeight="1" thickBot="1" x14ac:dyDescent="0.3">
      <c r="B36" s="470"/>
      <c r="C36" s="19" t="s">
        <v>1146</v>
      </c>
      <c r="D36" s="32"/>
      <c r="E36" s="32"/>
      <c r="F36" s="843"/>
      <c r="G36" s="843"/>
      <c r="H36" s="25"/>
      <c r="I36" s="844"/>
      <c r="J36" s="845"/>
      <c r="K36" s="844"/>
      <c r="L36" s="845"/>
      <c r="M36" s="30"/>
    </row>
    <row r="37" spans="2:13" ht="31.5" customHeight="1" x14ac:dyDescent="0.25">
      <c r="B37" s="838" t="s">
        <v>1036</v>
      </c>
      <c r="C37" s="711"/>
      <c r="D37" s="711"/>
      <c r="E37" s="839"/>
      <c r="F37" s="840"/>
      <c r="G37" s="840"/>
      <c r="H37" s="840"/>
      <c r="I37" s="840"/>
      <c r="J37" s="840"/>
      <c r="K37" s="840"/>
      <c r="L37" s="840"/>
      <c r="M37" s="841"/>
    </row>
    <row r="38" spans="2:13" x14ac:dyDescent="0.25">
      <c r="B38" s="20"/>
      <c r="C38" s="21"/>
      <c r="D38" s="21"/>
      <c r="E38" s="21"/>
      <c r="F38" s="21"/>
      <c r="G38" s="21"/>
      <c r="H38" s="21"/>
      <c r="I38" s="21"/>
      <c r="J38" s="21"/>
      <c r="K38" s="21"/>
      <c r="L38" s="21"/>
      <c r="M38" s="22"/>
    </row>
    <row r="39" spans="2:13" ht="13.5" thickBot="1" x14ac:dyDescent="0.3">
      <c r="B39" s="421" t="s">
        <v>1035</v>
      </c>
      <c r="C39" s="422"/>
      <c r="D39" s="422"/>
      <c r="E39" s="422"/>
      <c r="F39" s="422"/>
      <c r="G39" s="422"/>
      <c r="H39" s="422"/>
      <c r="I39" s="422"/>
      <c r="J39" s="422"/>
      <c r="K39" s="422"/>
      <c r="L39" s="422"/>
      <c r="M39" s="423"/>
    </row>
  </sheetData>
  <mergeCells count="97">
    <mergeCell ref="K13:L13"/>
    <mergeCell ref="I14:J14"/>
    <mergeCell ref="K14:L14"/>
    <mergeCell ref="B4:B17"/>
    <mergeCell ref="C4:M4"/>
    <mergeCell ref="C5:J5"/>
    <mergeCell ref="L5:M5"/>
    <mergeCell ref="C6:M6"/>
    <mergeCell ref="K15:L15"/>
    <mergeCell ref="I16:J16"/>
    <mergeCell ref="K16:L16"/>
    <mergeCell ref="I17:J17"/>
    <mergeCell ref="K17:L17"/>
    <mergeCell ref="C7:D7"/>
    <mergeCell ref="B18:B36"/>
    <mergeCell ref="C18:M18"/>
    <mergeCell ref="C19:J19"/>
    <mergeCell ref="L19:M19"/>
    <mergeCell ref="C20:M20"/>
    <mergeCell ref="F21:G21"/>
    <mergeCell ref="F22:G22"/>
    <mergeCell ref="F23:G23"/>
    <mergeCell ref="F24:G24"/>
    <mergeCell ref="F25:G25"/>
    <mergeCell ref="F26:G26"/>
    <mergeCell ref="I24:J24"/>
    <mergeCell ref="K24:L24"/>
    <mergeCell ref="I25:J25"/>
    <mergeCell ref="K25:L25"/>
    <mergeCell ref="I26:J26"/>
    <mergeCell ref="K26:L26"/>
    <mergeCell ref="F27:G27"/>
    <mergeCell ref="F28:G28"/>
    <mergeCell ref="I27:J27"/>
    <mergeCell ref="K27:L27"/>
    <mergeCell ref="I28:J28"/>
    <mergeCell ref="K28:L28"/>
    <mergeCell ref="F29:G29"/>
    <mergeCell ref="F30:G30"/>
    <mergeCell ref="I29:J29"/>
    <mergeCell ref="K29:L29"/>
    <mergeCell ref="I30:J30"/>
    <mergeCell ref="K30:L30"/>
    <mergeCell ref="F31:G31"/>
    <mergeCell ref="F32:G32"/>
    <mergeCell ref="I31:J31"/>
    <mergeCell ref="K31:L31"/>
    <mergeCell ref="I32:J32"/>
    <mergeCell ref="K32:L32"/>
    <mergeCell ref="F33:G33"/>
    <mergeCell ref="F34:G34"/>
    <mergeCell ref="I33:J33"/>
    <mergeCell ref="K33:L33"/>
    <mergeCell ref="I34:J34"/>
    <mergeCell ref="K34:L34"/>
    <mergeCell ref="F36:G36"/>
    <mergeCell ref="I35:J35"/>
    <mergeCell ref="K35:L35"/>
    <mergeCell ref="I36:J36"/>
    <mergeCell ref="K36:L36"/>
    <mergeCell ref="B37:D37"/>
    <mergeCell ref="E37:M37"/>
    <mergeCell ref="B39:M39"/>
    <mergeCell ref="B3:M3"/>
    <mergeCell ref="F7:G7"/>
    <mergeCell ref="F8:G8"/>
    <mergeCell ref="F9:G9"/>
    <mergeCell ref="F10:G10"/>
    <mergeCell ref="F11:G11"/>
    <mergeCell ref="F12:G12"/>
    <mergeCell ref="F13:G13"/>
    <mergeCell ref="F14:G14"/>
    <mergeCell ref="F15:G15"/>
    <mergeCell ref="F16:G16"/>
    <mergeCell ref="F17:G17"/>
    <mergeCell ref="F35:G35"/>
    <mergeCell ref="C21:D21"/>
    <mergeCell ref="I7:J7"/>
    <mergeCell ref="K7:L7"/>
    <mergeCell ref="K8:L8"/>
    <mergeCell ref="I8:J8"/>
    <mergeCell ref="I9:J9"/>
    <mergeCell ref="K9:L9"/>
    <mergeCell ref="I10:J10"/>
    <mergeCell ref="K10:L10"/>
    <mergeCell ref="I11:J11"/>
    <mergeCell ref="K11:L11"/>
    <mergeCell ref="I12:J12"/>
    <mergeCell ref="K12:L12"/>
    <mergeCell ref="I13:J13"/>
    <mergeCell ref="I15:J15"/>
    <mergeCell ref="I21:J21"/>
    <mergeCell ref="K21:L21"/>
    <mergeCell ref="K22:L22"/>
    <mergeCell ref="I22:J22"/>
    <mergeCell ref="I23:J23"/>
    <mergeCell ref="K23:L23"/>
  </mergeCells>
  <dataValidations count="5">
    <dataValidation type="list" allowBlank="1" showInputMessage="1" showErrorMessage="1" sqref="F22:G36 F8:G17">
      <formula1>Country</formula1>
    </dataValidation>
    <dataValidation type="whole" allowBlank="1" showInputMessage="1" showErrorMessage="1" sqref="H8:H17 H22:H36">
      <formula1>1700</formula1>
      <formula2>2100</formula2>
    </dataValidation>
    <dataValidation type="list" allowBlank="1" showInputMessage="1" showErrorMessage="1" sqref="K8:K17">
      <formula1>Objectives</formula1>
    </dataValidation>
    <dataValidation type="list" allowBlank="1" showInputMessage="1" showErrorMessage="1" sqref="K22:K36">
      <formula1>JVReason</formula1>
    </dataValidation>
    <dataValidation type="list" allowBlank="1" showInputMessage="1" showErrorMessage="1" sqref="I8:J17 I22:J36">
      <formula1>PSCSort</formula1>
    </dataValidation>
  </dataValidations>
  <pageMargins left="0.7" right="0.7" top="0.75" bottom="0.75" header="0.3" footer="0.3"/>
  <pageSetup scale="49" orientation="landscape" r:id="rId1"/>
  <headerFooter>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10"/>
  <sheetViews>
    <sheetView showGridLines="0" showRowColHeaders="0" view="pageBreakPreview" zoomScale="60" zoomScaleNormal="85" workbookViewId="0"/>
  </sheetViews>
  <sheetFormatPr defaultRowHeight="12.75" x14ac:dyDescent="0.25"/>
  <cols>
    <col min="1" max="2" width="9.140625" style="39"/>
    <col min="3" max="10" width="19.28515625" style="39" customWidth="1"/>
    <col min="11" max="16384" width="9.140625" style="39"/>
  </cols>
  <sheetData>
    <row r="1" spans="2:10" ht="13.5" thickBot="1" x14ac:dyDescent="0.3"/>
    <row r="2" spans="2:10" ht="13.5" thickBot="1" x14ac:dyDescent="0.3">
      <c r="B2" s="40"/>
      <c r="C2" s="41"/>
      <c r="D2" s="41"/>
      <c r="E2" s="41"/>
      <c r="F2" s="41"/>
      <c r="G2" s="41"/>
      <c r="H2" s="41"/>
      <c r="I2" s="41"/>
      <c r="J2" s="42"/>
    </row>
    <row r="3" spans="2:10" x14ac:dyDescent="0.25">
      <c r="B3" s="388" t="s">
        <v>2018</v>
      </c>
      <c r="C3" s="389"/>
      <c r="D3" s="389"/>
      <c r="E3" s="389"/>
      <c r="F3" s="389"/>
      <c r="G3" s="389"/>
      <c r="H3" s="389"/>
      <c r="I3" s="389"/>
      <c r="J3" s="390"/>
    </row>
    <row r="4" spans="2:10" ht="147" customHeight="1" x14ac:dyDescent="0.25">
      <c r="B4" s="227" t="s">
        <v>877</v>
      </c>
      <c r="C4" s="381" t="s">
        <v>2082</v>
      </c>
      <c r="D4" s="381"/>
      <c r="E4" s="381"/>
      <c r="F4" s="381"/>
      <c r="G4" s="381"/>
      <c r="H4" s="381"/>
      <c r="I4" s="381"/>
      <c r="J4" s="382"/>
    </row>
    <row r="5" spans="2:10" ht="134.25" customHeight="1" x14ac:dyDescent="0.25">
      <c r="B5" s="227" t="s">
        <v>879</v>
      </c>
      <c r="C5" s="381" t="s">
        <v>2016</v>
      </c>
      <c r="D5" s="381"/>
      <c r="E5" s="381"/>
      <c r="F5" s="381"/>
      <c r="G5" s="381"/>
      <c r="H5" s="381"/>
      <c r="I5" s="381"/>
      <c r="J5" s="382"/>
    </row>
    <row r="6" spans="2:10" ht="24" customHeight="1" x14ac:dyDescent="0.25">
      <c r="B6" s="227" t="s">
        <v>881</v>
      </c>
      <c r="C6" s="391" t="s">
        <v>1037</v>
      </c>
      <c r="D6" s="391"/>
      <c r="E6" s="391"/>
      <c r="F6" s="391"/>
      <c r="G6" s="391"/>
      <c r="H6" s="391"/>
      <c r="I6" s="391"/>
      <c r="J6" s="392"/>
    </row>
    <row r="7" spans="2:10" ht="38.25" customHeight="1" x14ac:dyDescent="0.25">
      <c r="B7" s="227" t="s">
        <v>882</v>
      </c>
      <c r="C7" s="381" t="s">
        <v>2019</v>
      </c>
      <c r="D7" s="381"/>
      <c r="E7" s="381"/>
      <c r="F7" s="381"/>
      <c r="G7" s="381"/>
      <c r="H7" s="381"/>
      <c r="I7" s="381"/>
      <c r="J7" s="382"/>
    </row>
    <row r="8" spans="2:10" ht="88.5" customHeight="1" x14ac:dyDescent="0.25">
      <c r="B8" s="227" t="s">
        <v>884</v>
      </c>
      <c r="C8" s="381" t="s">
        <v>2020</v>
      </c>
      <c r="D8" s="381"/>
      <c r="E8" s="381"/>
      <c r="F8" s="381"/>
      <c r="G8" s="381"/>
      <c r="H8" s="381"/>
      <c r="I8" s="381"/>
      <c r="J8" s="382"/>
    </row>
    <row r="9" spans="2:10" ht="132.75" customHeight="1" thickBot="1" x14ac:dyDescent="0.3">
      <c r="B9" s="228" t="s">
        <v>885</v>
      </c>
      <c r="C9" s="383" t="s">
        <v>2083</v>
      </c>
      <c r="D9" s="383"/>
      <c r="E9" s="383"/>
      <c r="F9" s="383"/>
      <c r="G9" s="383"/>
      <c r="H9" s="383"/>
      <c r="I9" s="383"/>
      <c r="J9" s="384"/>
    </row>
    <row r="10" spans="2:10" ht="30" customHeight="1" thickBot="1" x14ac:dyDescent="0.25">
      <c r="B10" s="385" t="s">
        <v>1035</v>
      </c>
      <c r="C10" s="386"/>
      <c r="D10" s="386"/>
      <c r="E10" s="386"/>
      <c r="F10" s="386"/>
      <c r="G10" s="386"/>
      <c r="H10" s="386"/>
      <c r="I10" s="386"/>
      <c r="J10" s="387"/>
    </row>
  </sheetData>
  <mergeCells count="8">
    <mergeCell ref="C8:J8"/>
    <mergeCell ref="C9:J9"/>
    <mergeCell ref="B10:J10"/>
    <mergeCell ref="B3:J3"/>
    <mergeCell ref="C4:J4"/>
    <mergeCell ref="C5:J5"/>
    <mergeCell ref="C6:J6"/>
    <mergeCell ref="C7:J7"/>
  </mergeCells>
  <pageMargins left="0.7" right="0.7" top="0.75" bottom="0.75" header="0.3" footer="0.3"/>
  <pageSetup scale="74" orientation="landscape" r:id="rId1"/>
  <headerFooter>
    <oddFooter>Page &amp;P of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0"/>
  <sheetViews>
    <sheetView showGridLines="0" showRowColHeaders="0" view="pageBreakPreview" zoomScale="60" zoomScaleNormal="85" workbookViewId="0"/>
  </sheetViews>
  <sheetFormatPr defaultRowHeight="12.75" x14ac:dyDescent="0.25"/>
  <cols>
    <col min="1" max="1" width="9.140625" style="39"/>
    <col min="2" max="2" width="3.28515625" style="39" customWidth="1"/>
    <col min="3" max="3" width="27.7109375" style="39" customWidth="1"/>
    <col min="4" max="4" width="28.42578125" style="39" customWidth="1"/>
    <col min="5" max="6" width="9.28515625" style="39" customWidth="1"/>
    <col min="7" max="7" width="55.7109375" style="39" customWidth="1"/>
    <col min="8" max="8" width="9.28515625" style="39" customWidth="1"/>
    <col min="9" max="16384" width="9.140625" style="39"/>
  </cols>
  <sheetData>
    <row r="1" spans="1:9" ht="13.5" thickBot="1" x14ac:dyDescent="0.3"/>
    <row r="2" spans="1:9" ht="13.5" thickBot="1" x14ac:dyDescent="0.3">
      <c r="B2" s="40"/>
      <c r="C2" s="41"/>
      <c r="D2" s="41"/>
      <c r="E2" s="41"/>
      <c r="F2" s="41"/>
      <c r="G2" s="41"/>
      <c r="H2" s="42"/>
    </row>
    <row r="3" spans="1:9" x14ac:dyDescent="0.25">
      <c r="B3" s="451" t="s">
        <v>1464</v>
      </c>
      <c r="C3" s="452"/>
      <c r="D3" s="452"/>
      <c r="E3" s="452"/>
      <c r="F3" s="452"/>
      <c r="G3" s="452"/>
      <c r="H3" s="559"/>
    </row>
    <row r="4" spans="1:9" ht="72.75" customHeight="1" x14ac:dyDescent="0.25">
      <c r="B4" s="469" t="s">
        <v>877</v>
      </c>
      <c r="C4" s="467" t="s">
        <v>906</v>
      </c>
      <c r="D4" s="471"/>
      <c r="E4" s="471"/>
      <c r="F4" s="471"/>
      <c r="G4" s="471"/>
      <c r="H4" s="850"/>
    </row>
    <row r="5" spans="1:9" ht="15" customHeight="1" x14ac:dyDescent="0.25">
      <c r="B5" s="469"/>
      <c r="C5" s="465" t="s">
        <v>907</v>
      </c>
      <c r="D5" s="464"/>
      <c r="E5" s="43" t="s">
        <v>904</v>
      </c>
      <c r="F5" s="43" t="s">
        <v>908</v>
      </c>
      <c r="G5" s="478" t="s">
        <v>909</v>
      </c>
      <c r="H5" s="856"/>
    </row>
    <row r="6" spans="1:9" ht="25.5" x14ac:dyDescent="0.25">
      <c r="A6" s="44"/>
      <c r="B6" s="469"/>
      <c r="C6" s="463"/>
      <c r="D6" s="462"/>
      <c r="E6" s="45" t="s">
        <v>910</v>
      </c>
      <c r="F6" s="45" t="s">
        <v>939</v>
      </c>
      <c r="G6" s="563" t="s">
        <v>911</v>
      </c>
      <c r="H6" s="857"/>
      <c r="I6" s="44"/>
    </row>
    <row r="7" spans="1:9" ht="15" customHeight="1" x14ac:dyDescent="0.25">
      <c r="A7" s="44"/>
      <c r="B7" s="469"/>
      <c r="C7" s="466" t="s">
        <v>912</v>
      </c>
      <c r="D7" s="467"/>
      <c r="E7" s="268"/>
      <c r="F7" s="268"/>
      <c r="G7" s="620"/>
      <c r="H7" s="747"/>
      <c r="I7" s="44"/>
    </row>
    <row r="8" spans="1:9" ht="15" customHeight="1" x14ac:dyDescent="0.25">
      <c r="A8" s="44"/>
      <c r="B8" s="469"/>
      <c r="C8" s="466" t="s">
        <v>913</v>
      </c>
      <c r="D8" s="467"/>
      <c r="E8" s="268"/>
      <c r="F8" s="268"/>
      <c r="G8" s="620"/>
      <c r="H8" s="747"/>
      <c r="I8" s="44"/>
    </row>
    <row r="9" spans="1:9" ht="15" customHeight="1" x14ac:dyDescent="0.25">
      <c r="A9" s="44"/>
      <c r="B9" s="469"/>
      <c r="C9" s="466" t="s">
        <v>914</v>
      </c>
      <c r="D9" s="467"/>
      <c r="E9" s="268"/>
      <c r="F9" s="268"/>
      <c r="G9" s="620"/>
      <c r="H9" s="747"/>
      <c r="I9" s="44"/>
    </row>
    <row r="10" spans="1:9" ht="15" customHeight="1" x14ac:dyDescent="0.25">
      <c r="A10" s="44"/>
      <c r="B10" s="469"/>
      <c r="C10" s="466" t="s">
        <v>915</v>
      </c>
      <c r="D10" s="467"/>
      <c r="E10" s="268"/>
      <c r="F10" s="268"/>
      <c r="G10" s="620"/>
      <c r="H10" s="747"/>
      <c r="I10" s="44"/>
    </row>
    <row r="11" spans="1:9" ht="15" customHeight="1" x14ac:dyDescent="0.25">
      <c r="A11" s="44"/>
      <c r="B11" s="469"/>
      <c r="C11" s="466" t="s">
        <v>916</v>
      </c>
      <c r="D11" s="467"/>
      <c r="E11" s="268"/>
      <c r="F11" s="268"/>
      <c r="G11" s="620"/>
      <c r="H11" s="747"/>
      <c r="I11" s="44"/>
    </row>
    <row r="12" spans="1:9" ht="15" customHeight="1" x14ac:dyDescent="0.25">
      <c r="A12" s="44"/>
      <c r="B12" s="469"/>
      <c r="C12" s="466" t="s">
        <v>917</v>
      </c>
      <c r="D12" s="467"/>
      <c r="E12" s="268"/>
      <c r="F12" s="268"/>
      <c r="G12" s="620"/>
      <c r="H12" s="747"/>
      <c r="I12" s="44"/>
    </row>
    <row r="13" spans="1:9" ht="15" customHeight="1" x14ac:dyDescent="0.25">
      <c r="A13" s="44"/>
      <c r="B13" s="469"/>
      <c r="C13" s="466" t="s">
        <v>918</v>
      </c>
      <c r="D13" s="467"/>
      <c r="E13" s="268"/>
      <c r="F13" s="268"/>
      <c r="G13" s="620"/>
      <c r="H13" s="747"/>
      <c r="I13" s="44"/>
    </row>
    <row r="14" spans="1:9" ht="15" customHeight="1" x14ac:dyDescent="0.25">
      <c r="A14" s="44"/>
      <c r="B14" s="469"/>
      <c r="C14" s="466" t="s">
        <v>919</v>
      </c>
      <c r="D14" s="467"/>
      <c r="E14" s="268"/>
      <c r="F14" s="268"/>
      <c r="G14" s="620"/>
      <c r="H14" s="747"/>
      <c r="I14" s="44"/>
    </row>
    <row r="15" spans="1:9" ht="15" customHeight="1" x14ac:dyDescent="0.25">
      <c r="A15" s="44"/>
      <c r="B15" s="469"/>
      <c r="C15" s="466" t="s">
        <v>920</v>
      </c>
      <c r="D15" s="467"/>
      <c r="E15" s="268"/>
      <c r="F15" s="268"/>
      <c r="G15" s="620"/>
      <c r="H15" s="747"/>
      <c r="I15" s="44"/>
    </row>
    <row r="16" spans="1:9" ht="15" customHeight="1" x14ac:dyDescent="0.25">
      <c r="A16" s="44"/>
      <c r="B16" s="469"/>
      <c r="C16" s="466" t="s">
        <v>921</v>
      </c>
      <c r="D16" s="467"/>
      <c r="E16" s="268"/>
      <c r="F16" s="268"/>
      <c r="G16" s="620"/>
      <c r="H16" s="747"/>
      <c r="I16" s="44"/>
    </row>
    <row r="17" spans="1:9" ht="15" customHeight="1" x14ac:dyDescent="0.25">
      <c r="A17" s="44"/>
      <c r="B17" s="469"/>
      <c r="C17" s="466" t="s">
        <v>922</v>
      </c>
      <c r="D17" s="467"/>
      <c r="E17" s="268"/>
      <c r="F17" s="268"/>
      <c r="G17" s="620"/>
      <c r="H17" s="747"/>
      <c r="I17" s="44"/>
    </row>
    <row r="18" spans="1:9" ht="15" customHeight="1" x14ac:dyDescent="0.25">
      <c r="A18" s="44"/>
      <c r="B18" s="469"/>
      <c r="C18" s="466" t="s">
        <v>923</v>
      </c>
      <c r="D18" s="467"/>
      <c r="E18" s="268"/>
      <c r="F18" s="268"/>
      <c r="G18" s="620"/>
      <c r="H18" s="747"/>
      <c r="I18" s="44"/>
    </row>
    <row r="19" spans="1:9" ht="15" customHeight="1" x14ac:dyDescent="0.25">
      <c r="A19" s="44"/>
      <c r="B19" s="469"/>
      <c r="C19" s="466" t="s">
        <v>1538</v>
      </c>
      <c r="D19" s="467"/>
      <c r="E19" s="268"/>
      <c r="F19" s="268"/>
      <c r="G19" s="620"/>
      <c r="H19" s="747"/>
      <c r="I19" s="44"/>
    </row>
    <row r="20" spans="1:9" ht="15" customHeight="1" x14ac:dyDescent="0.25">
      <c r="A20" s="44"/>
      <c r="B20" s="469"/>
      <c r="C20" s="466" t="s">
        <v>1539</v>
      </c>
      <c r="D20" s="467"/>
      <c r="E20" s="268"/>
      <c r="F20" s="268"/>
      <c r="G20" s="620"/>
      <c r="H20" s="747"/>
      <c r="I20" s="44"/>
    </row>
    <row r="21" spans="1:9" ht="15" customHeight="1" x14ac:dyDescent="0.25">
      <c r="A21" s="44"/>
      <c r="B21" s="469"/>
      <c r="C21" s="466" t="s">
        <v>924</v>
      </c>
      <c r="D21" s="467"/>
      <c r="E21" s="268"/>
      <c r="F21" s="268"/>
      <c r="G21" s="620"/>
      <c r="H21" s="747"/>
      <c r="I21" s="44"/>
    </row>
    <row r="22" spans="1:9" ht="15" customHeight="1" x14ac:dyDescent="0.25">
      <c r="A22" s="44"/>
      <c r="B22" s="469"/>
      <c r="C22" s="466" t="s">
        <v>925</v>
      </c>
      <c r="D22" s="467"/>
      <c r="E22" s="268"/>
      <c r="F22" s="268"/>
      <c r="G22" s="620"/>
      <c r="H22" s="747"/>
      <c r="I22" s="44"/>
    </row>
    <row r="23" spans="1:9" ht="15" customHeight="1" x14ac:dyDescent="0.25">
      <c r="A23" s="44"/>
      <c r="B23" s="469"/>
      <c r="C23" s="466" t="s">
        <v>926</v>
      </c>
      <c r="D23" s="467"/>
      <c r="E23" s="268"/>
      <c r="F23" s="268"/>
      <c r="G23" s="620"/>
      <c r="H23" s="747"/>
      <c r="I23" s="44"/>
    </row>
    <row r="24" spans="1:9" ht="15" customHeight="1" x14ac:dyDescent="0.25">
      <c r="A24" s="44"/>
      <c r="B24" s="469"/>
      <c r="C24" s="466" t="s">
        <v>927</v>
      </c>
      <c r="D24" s="467"/>
      <c r="E24" s="268"/>
      <c r="F24" s="268"/>
      <c r="G24" s="620"/>
      <c r="H24" s="747"/>
      <c r="I24" s="44"/>
    </row>
    <row r="25" spans="1:9" ht="15" customHeight="1" x14ac:dyDescent="0.25">
      <c r="A25" s="44"/>
      <c r="B25" s="469"/>
      <c r="C25" s="466" t="s">
        <v>928</v>
      </c>
      <c r="D25" s="467"/>
      <c r="E25" s="268"/>
      <c r="F25" s="268"/>
      <c r="G25" s="620"/>
      <c r="H25" s="747"/>
      <c r="I25" s="44"/>
    </row>
    <row r="26" spans="1:9" ht="15" customHeight="1" x14ac:dyDescent="0.25">
      <c r="A26" s="44"/>
      <c r="B26" s="469"/>
      <c r="C26" s="466" t="s">
        <v>929</v>
      </c>
      <c r="D26" s="467"/>
      <c r="E26" s="268"/>
      <c r="F26" s="268"/>
      <c r="G26" s="620"/>
      <c r="H26" s="747"/>
      <c r="I26" s="44"/>
    </row>
    <row r="27" spans="1:9" ht="15" customHeight="1" x14ac:dyDescent="0.25">
      <c r="A27" s="44"/>
      <c r="B27" s="469"/>
      <c r="C27" s="466" t="s">
        <v>930</v>
      </c>
      <c r="D27" s="467"/>
      <c r="E27" s="268"/>
      <c r="F27" s="268"/>
      <c r="G27" s="620"/>
      <c r="H27" s="747"/>
      <c r="I27" s="44"/>
    </row>
    <row r="28" spans="1:9" ht="15" customHeight="1" x14ac:dyDescent="0.25">
      <c r="A28" s="44"/>
      <c r="B28" s="469"/>
      <c r="C28" s="466" t="s">
        <v>931</v>
      </c>
      <c r="D28" s="467"/>
      <c r="E28" s="268"/>
      <c r="F28" s="268"/>
      <c r="G28" s="620"/>
      <c r="H28" s="747"/>
      <c r="I28" s="44"/>
    </row>
    <row r="29" spans="1:9" ht="15" customHeight="1" x14ac:dyDescent="0.25">
      <c r="A29" s="44"/>
      <c r="B29" s="469"/>
      <c r="C29" s="466" t="s">
        <v>932</v>
      </c>
      <c r="D29" s="467"/>
      <c r="E29" s="268"/>
      <c r="F29" s="268"/>
      <c r="G29" s="620"/>
      <c r="H29" s="747"/>
      <c r="I29" s="44"/>
    </row>
    <row r="30" spans="1:9" ht="15" customHeight="1" x14ac:dyDescent="0.25">
      <c r="A30" s="44"/>
      <c r="B30" s="469"/>
      <c r="C30" s="466" t="s">
        <v>933</v>
      </c>
      <c r="D30" s="467"/>
      <c r="E30" s="268"/>
      <c r="F30" s="268"/>
      <c r="G30" s="620"/>
      <c r="H30" s="747"/>
      <c r="I30" s="44"/>
    </row>
    <row r="31" spans="1:9" ht="15" customHeight="1" x14ac:dyDescent="0.25">
      <c r="A31" s="44"/>
      <c r="B31" s="469"/>
      <c r="C31" s="466" t="s">
        <v>934</v>
      </c>
      <c r="D31" s="467"/>
      <c r="E31" s="268"/>
      <c r="F31" s="268"/>
      <c r="G31" s="620"/>
      <c r="H31" s="747"/>
      <c r="I31" s="44"/>
    </row>
    <row r="32" spans="1:9" ht="15" customHeight="1" x14ac:dyDescent="0.25">
      <c r="A32" s="44"/>
      <c r="B32" s="469"/>
      <c r="C32" s="466" t="s">
        <v>935</v>
      </c>
      <c r="D32" s="467"/>
      <c r="E32" s="268"/>
      <c r="F32" s="268"/>
      <c r="G32" s="620"/>
      <c r="H32" s="747"/>
      <c r="I32" s="44"/>
    </row>
    <row r="33" spans="1:9" ht="15" customHeight="1" x14ac:dyDescent="0.25">
      <c r="A33" s="44"/>
      <c r="B33" s="469"/>
      <c r="C33" s="466" t="s">
        <v>1540</v>
      </c>
      <c r="D33" s="467"/>
      <c r="E33" s="268"/>
      <c r="F33" s="268"/>
      <c r="G33" s="620"/>
      <c r="H33" s="747"/>
      <c r="I33" s="44"/>
    </row>
    <row r="34" spans="1:9" ht="15" customHeight="1" x14ac:dyDescent="0.25">
      <c r="A34" s="44"/>
      <c r="B34" s="469"/>
      <c r="C34" s="466" t="s">
        <v>936</v>
      </c>
      <c r="D34" s="663"/>
      <c r="E34" s="268"/>
      <c r="F34" s="268"/>
      <c r="G34" s="620"/>
      <c r="H34" s="747"/>
      <c r="I34" s="44"/>
    </row>
    <row r="35" spans="1:9" ht="15" customHeight="1" thickBot="1" x14ac:dyDescent="0.3">
      <c r="A35" s="44"/>
      <c r="B35" s="470"/>
      <c r="C35" s="49" t="s">
        <v>937</v>
      </c>
      <c r="D35" s="50" t="s">
        <v>938</v>
      </c>
      <c r="E35" s="266"/>
      <c r="F35" s="266"/>
      <c r="G35" s="620"/>
      <c r="H35" s="747"/>
      <c r="I35" s="44"/>
    </row>
    <row r="36" spans="1:9" ht="15" customHeight="1" x14ac:dyDescent="0.25">
      <c r="A36" s="44"/>
      <c r="B36" s="714" t="s">
        <v>879</v>
      </c>
      <c r="C36" s="862" t="s">
        <v>1622</v>
      </c>
      <c r="D36" s="863"/>
      <c r="E36" s="863"/>
      <c r="F36" s="863"/>
      <c r="G36" s="863"/>
      <c r="H36" s="864"/>
      <c r="I36" s="44"/>
    </row>
    <row r="37" spans="1:9" ht="44.25" customHeight="1" x14ac:dyDescent="0.25">
      <c r="A37" s="44"/>
      <c r="B37" s="715"/>
      <c r="C37" s="651"/>
      <c r="D37" s="652"/>
      <c r="E37" s="652"/>
      <c r="F37" s="652"/>
      <c r="G37" s="652"/>
      <c r="H37" s="653"/>
      <c r="I37" s="44"/>
    </row>
    <row r="38" spans="1:9" ht="36.75" customHeight="1" thickBot="1" x14ac:dyDescent="0.3">
      <c r="A38" s="44"/>
      <c r="B38" s="579"/>
      <c r="C38" s="865" t="s">
        <v>1623</v>
      </c>
      <c r="D38" s="866"/>
      <c r="E38" s="159"/>
      <c r="F38" s="157" t="s">
        <v>982</v>
      </c>
      <c r="G38" s="572"/>
      <c r="H38" s="574"/>
    </row>
    <row r="39" spans="1:9" ht="48" customHeight="1" x14ac:dyDescent="0.25">
      <c r="A39" s="44"/>
      <c r="B39" s="714" t="s">
        <v>881</v>
      </c>
      <c r="C39" s="656" t="s">
        <v>2303</v>
      </c>
      <c r="D39" s="519"/>
      <c r="E39" s="519"/>
      <c r="F39" s="519"/>
      <c r="G39" s="519"/>
      <c r="H39" s="520"/>
    </row>
    <row r="40" spans="1:9" ht="30" customHeight="1" x14ac:dyDescent="0.25">
      <c r="B40" s="715"/>
      <c r="C40" s="467" t="s">
        <v>2318</v>
      </c>
      <c r="D40" s="472"/>
      <c r="E40" s="312"/>
      <c r="F40" s="858" t="s">
        <v>2304</v>
      </c>
      <c r="G40" s="859"/>
      <c r="H40" s="332"/>
    </row>
    <row r="41" spans="1:9" ht="30" customHeight="1" x14ac:dyDescent="0.25">
      <c r="B41" s="715"/>
      <c r="C41" s="467" t="s">
        <v>2038</v>
      </c>
      <c r="D41" s="472"/>
      <c r="E41" s="312"/>
      <c r="F41" s="858" t="s">
        <v>2305</v>
      </c>
      <c r="G41" s="859"/>
      <c r="H41" s="332"/>
    </row>
    <row r="42" spans="1:9" ht="30" customHeight="1" x14ac:dyDescent="0.25">
      <c r="B42" s="715"/>
      <c r="C42" s="467" t="s">
        <v>2306</v>
      </c>
      <c r="D42" s="472"/>
      <c r="E42" s="312"/>
      <c r="F42" s="858" t="s">
        <v>2307</v>
      </c>
      <c r="G42" s="859"/>
      <c r="H42" s="332"/>
    </row>
    <row r="43" spans="1:9" ht="30" customHeight="1" x14ac:dyDescent="0.25">
      <c r="B43" s="715"/>
      <c r="C43" s="467" t="s">
        <v>2308</v>
      </c>
      <c r="D43" s="472"/>
      <c r="E43" s="312"/>
      <c r="F43" s="858" t="s">
        <v>2309</v>
      </c>
      <c r="G43" s="859"/>
      <c r="H43" s="332"/>
    </row>
    <row r="44" spans="1:9" ht="30" customHeight="1" x14ac:dyDescent="0.25">
      <c r="B44" s="715"/>
      <c r="C44" s="467" t="s">
        <v>2310</v>
      </c>
      <c r="D44" s="472"/>
      <c r="E44" s="312"/>
      <c r="F44" s="858" t="s">
        <v>2311</v>
      </c>
      <c r="G44" s="859"/>
      <c r="H44" s="332"/>
    </row>
    <row r="45" spans="1:9" ht="30" customHeight="1" x14ac:dyDescent="0.25">
      <c r="B45" s="715"/>
      <c r="C45" s="467" t="s">
        <v>2312</v>
      </c>
      <c r="D45" s="472"/>
      <c r="E45" s="312"/>
      <c r="F45" s="858" t="s">
        <v>2313</v>
      </c>
      <c r="G45" s="859"/>
      <c r="H45" s="332"/>
    </row>
    <row r="46" spans="1:9" ht="30" customHeight="1" x14ac:dyDescent="0.25">
      <c r="B46" s="715"/>
      <c r="C46" s="467" t="s">
        <v>2314</v>
      </c>
      <c r="D46" s="472"/>
      <c r="E46" s="312"/>
      <c r="F46" s="858" t="s">
        <v>2315</v>
      </c>
      <c r="G46" s="859"/>
      <c r="H46" s="332"/>
    </row>
    <row r="47" spans="1:9" ht="30" customHeight="1" thickBot="1" x14ac:dyDescent="0.3">
      <c r="B47" s="579"/>
      <c r="C47" s="786" t="s">
        <v>2316</v>
      </c>
      <c r="D47" s="655"/>
      <c r="E47" s="313"/>
      <c r="F47" s="860" t="s">
        <v>2317</v>
      </c>
      <c r="G47" s="861"/>
      <c r="H47" s="332"/>
    </row>
    <row r="48" spans="1:9" ht="30" customHeight="1" thickBot="1" x14ac:dyDescent="0.3">
      <c r="B48" s="431" t="s">
        <v>1036</v>
      </c>
      <c r="C48" s="578"/>
      <c r="D48" s="793"/>
      <c r="E48" s="793"/>
      <c r="F48" s="793"/>
      <c r="G48" s="793"/>
      <c r="H48" s="794"/>
    </row>
    <row r="49" spans="2:8" x14ac:dyDescent="0.2">
      <c r="B49" s="53"/>
      <c r="C49" s="54"/>
      <c r="D49" s="54"/>
      <c r="E49" s="54"/>
      <c r="F49" s="54"/>
      <c r="G49" s="54"/>
      <c r="H49" s="55"/>
    </row>
    <row r="50" spans="2:8" ht="13.5" thickBot="1" x14ac:dyDescent="0.25">
      <c r="B50" s="512" t="s">
        <v>1035</v>
      </c>
      <c r="C50" s="513"/>
      <c r="D50" s="513"/>
      <c r="E50" s="513"/>
      <c r="F50" s="513"/>
      <c r="G50" s="513"/>
      <c r="H50" s="514"/>
    </row>
  </sheetData>
  <sortState ref="M10:N35">
    <sortCondition ref="M11:M36"/>
  </sortState>
  <mergeCells count="89">
    <mergeCell ref="B3:H3"/>
    <mergeCell ref="B4:B35"/>
    <mergeCell ref="B50:H50"/>
    <mergeCell ref="C12:D12"/>
    <mergeCell ref="C7:D7"/>
    <mergeCell ref="C8:D8"/>
    <mergeCell ref="C9:D9"/>
    <mergeCell ref="C10:D10"/>
    <mergeCell ref="C11:D11"/>
    <mergeCell ref="C14:D14"/>
    <mergeCell ref="C15:D15"/>
    <mergeCell ref="C16:D16"/>
    <mergeCell ref="C17:D17"/>
    <mergeCell ref="C18:D18"/>
    <mergeCell ref="C34:D34"/>
    <mergeCell ref="C31:D31"/>
    <mergeCell ref="C4:H4"/>
    <mergeCell ref="C5:D6"/>
    <mergeCell ref="C27:D27"/>
    <mergeCell ref="C28:D28"/>
    <mergeCell ref="C29:D29"/>
    <mergeCell ref="C26:D26"/>
    <mergeCell ref="G18:H18"/>
    <mergeCell ref="G19:H19"/>
    <mergeCell ref="G20:H20"/>
    <mergeCell ref="G21:H21"/>
    <mergeCell ref="G22:H22"/>
    <mergeCell ref="G23:H23"/>
    <mergeCell ref="G24:H24"/>
    <mergeCell ref="G25:H25"/>
    <mergeCell ref="G26:H26"/>
    <mergeCell ref="G27:H27"/>
    <mergeCell ref="C30:D30"/>
    <mergeCell ref="C13:D13"/>
    <mergeCell ref="C19:D19"/>
    <mergeCell ref="C20:D20"/>
    <mergeCell ref="C21:D21"/>
    <mergeCell ref="C22:D22"/>
    <mergeCell ref="C23:D23"/>
    <mergeCell ref="C24:D24"/>
    <mergeCell ref="C25:D25"/>
    <mergeCell ref="B36:B38"/>
    <mergeCell ref="C32:D32"/>
    <mergeCell ref="C33:D33"/>
    <mergeCell ref="G33:H33"/>
    <mergeCell ref="G34:H34"/>
    <mergeCell ref="G35:H35"/>
    <mergeCell ref="G38:H38"/>
    <mergeCell ref="C44:D44"/>
    <mergeCell ref="C45:D45"/>
    <mergeCell ref="C46:D46"/>
    <mergeCell ref="C47:D47"/>
    <mergeCell ref="C36:H36"/>
    <mergeCell ref="C37:H37"/>
    <mergeCell ref="C38:D38"/>
    <mergeCell ref="F45:G45"/>
    <mergeCell ref="F46:G46"/>
    <mergeCell ref="F47:G47"/>
    <mergeCell ref="C39:H39"/>
    <mergeCell ref="B48:C48"/>
    <mergeCell ref="D48:H48"/>
    <mergeCell ref="F40:G40"/>
    <mergeCell ref="F41:G41"/>
    <mergeCell ref="F42:G42"/>
    <mergeCell ref="F43:G43"/>
    <mergeCell ref="F44:G44"/>
    <mergeCell ref="B39:B47"/>
    <mergeCell ref="C40:D40"/>
    <mergeCell ref="C41:D41"/>
    <mergeCell ref="C42:D42"/>
    <mergeCell ref="C43:D43"/>
    <mergeCell ref="G5:H5"/>
    <mergeCell ref="G6:H6"/>
    <mergeCell ref="G7:H7"/>
    <mergeCell ref="G8:H8"/>
    <mergeCell ref="G9:H9"/>
    <mergeCell ref="G10:H10"/>
    <mergeCell ref="G11:H11"/>
    <mergeCell ref="G12:H12"/>
    <mergeCell ref="G13:H13"/>
    <mergeCell ref="G14:H14"/>
    <mergeCell ref="G30:H30"/>
    <mergeCell ref="G31:H31"/>
    <mergeCell ref="G32:H32"/>
    <mergeCell ref="G15:H15"/>
    <mergeCell ref="G16:H16"/>
    <mergeCell ref="G17:H17"/>
    <mergeCell ref="G28:H28"/>
    <mergeCell ref="G29:H29"/>
  </mergeCells>
  <dataValidations count="1">
    <dataValidation type="list" allowBlank="1" showInputMessage="1" showErrorMessage="1" sqref="E7:E35 E38 H40:H47 E40:E47">
      <formula1>YesNo</formula1>
    </dataValidation>
  </dataValidations>
  <pageMargins left="0.7" right="0.7" top="0.75" bottom="0.75" header="0.3" footer="0.3"/>
  <pageSetup scale="51" orientation="landscape" r:id="rId1"/>
  <headerFooter>
    <oddFooter>Page &amp;P of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19"/>
  <sheetViews>
    <sheetView showGridLines="0" showRowColHeaders="0" view="pageBreakPreview" zoomScale="60" zoomScaleNormal="85" workbookViewId="0"/>
  </sheetViews>
  <sheetFormatPr defaultRowHeight="12.75" x14ac:dyDescent="0.2"/>
  <cols>
    <col min="1" max="1" width="9.140625" style="35"/>
    <col min="2" max="4" width="45.42578125" style="35" customWidth="1"/>
    <col min="5" max="16384" width="9.140625" style="35"/>
  </cols>
  <sheetData>
    <row r="1" spans="2:4" ht="13.5" thickBot="1" x14ac:dyDescent="0.25"/>
    <row r="2" spans="2:4" ht="13.5" thickBot="1" x14ac:dyDescent="0.25">
      <c r="B2" s="36"/>
      <c r="C2" s="37"/>
      <c r="D2" s="2"/>
    </row>
    <row r="3" spans="2:4" ht="13.5" thickBot="1" x14ac:dyDescent="0.25">
      <c r="B3" s="500" t="s">
        <v>1080</v>
      </c>
      <c r="C3" s="501"/>
      <c r="D3" s="502"/>
    </row>
    <row r="4" spans="2:4" ht="70.5" customHeight="1" x14ac:dyDescent="0.2">
      <c r="B4" s="869" t="s">
        <v>1624</v>
      </c>
      <c r="C4" s="585"/>
      <c r="D4" s="870"/>
    </row>
    <row r="5" spans="2:4" x14ac:dyDescent="0.2">
      <c r="B5" s="38" t="s">
        <v>1091</v>
      </c>
      <c r="C5" s="3"/>
      <c r="D5" s="4"/>
    </row>
    <row r="6" spans="2:4" x14ac:dyDescent="0.2">
      <c r="B6" s="5"/>
      <c r="C6" s="3"/>
      <c r="D6" s="4"/>
    </row>
    <row r="7" spans="2:4" ht="20.100000000000001" customHeight="1" x14ac:dyDescent="0.2">
      <c r="B7" s="6" t="s">
        <v>1081</v>
      </c>
      <c r="C7" s="867"/>
      <c r="D7" s="868"/>
    </row>
    <row r="8" spans="2:4" ht="20.100000000000001" customHeight="1" x14ac:dyDescent="0.2">
      <c r="B8" s="6" t="s">
        <v>1082</v>
      </c>
      <c r="C8" s="867"/>
      <c r="D8" s="868"/>
    </row>
    <row r="9" spans="2:4" ht="20.100000000000001" customHeight="1" x14ac:dyDescent="0.2">
      <c r="B9" s="6" t="s">
        <v>1083</v>
      </c>
      <c r="C9" s="867"/>
      <c r="D9" s="868"/>
    </row>
    <row r="10" spans="2:4" ht="20.100000000000001" customHeight="1" x14ac:dyDescent="0.2">
      <c r="B10" s="6" t="s">
        <v>1084</v>
      </c>
      <c r="C10" s="867"/>
      <c r="D10" s="868"/>
    </row>
    <row r="11" spans="2:4" ht="20.100000000000001" customHeight="1" x14ac:dyDescent="0.2">
      <c r="B11" s="6" t="s">
        <v>1085</v>
      </c>
      <c r="C11" s="867"/>
      <c r="D11" s="868"/>
    </row>
    <row r="12" spans="2:4" ht="20.100000000000001" customHeight="1" x14ac:dyDescent="0.2">
      <c r="B12" s="6" t="s">
        <v>1086</v>
      </c>
      <c r="C12" s="867"/>
      <c r="D12" s="868"/>
    </row>
    <row r="13" spans="2:4" ht="20.100000000000001" customHeight="1" x14ac:dyDescent="0.2">
      <c r="B13" s="6" t="s">
        <v>1087</v>
      </c>
      <c r="C13" s="867"/>
      <c r="D13" s="868"/>
    </row>
    <row r="14" spans="2:4" ht="20.100000000000001" customHeight="1" x14ac:dyDescent="0.2">
      <c r="B14" s="6" t="s">
        <v>1088</v>
      </c>
      <c r="C14" s="873"/>
      <c r="D14" s="874"/>
    </row>
    <row r="15" spans="2:4" ht="20.100000000000001" customHeight="1" x14ac:dyDescent="0.2">
      <c r="B15" s="875" t="s">
        <v>1089</v>
      </c>
      <c r="C15" s="580"/>
      <c r="D15" s="876"/>
    </row>
    <row r="16" spans="2:4" ht="39.950000000000003" customHeight="1" thickBot="1" x14ac:dyDescent="0.25">
      <c r="B16" s="877"/>
      <c r="C16" s="878"/>
      <c r="D16" s="879"/>
    </row>
    <row r="17" spans="2:4" ht="20.100000000000001" customHeight="1" thickBot="1" x14ac:dyDescent="0.25">
      <c r="B17" s="7" t="s">
        <v>1090</v>
      </c>
      <c r="C17" s="871"/>
      <c r="D17" s="872"/>
    </row>
    <row r="18" spans="2:4" x14ac:dyDescent="0.2">
      <c r="B18" s="8"/>
      <c r="C18" s="9"/>
      <c r="D18" s="2"/>
    </row>
    <row r="19" spans="2:4" ht="13.5" thickBot="1" x14ac:dyDescent="0.25">
      <c r="B19" s="421" t="s">
        <v>1035</v>
      </c>
      <c r="C19" s="422"/>
      <c r="D19" s="423"/>
    </row>
  </sheetData>
  <mergeCells count="14">
    <mergeCell ref="C17:D17"/>
    <mergeCell ref="B19:D19"/>
    <mergeCell ref="C11:D11"/>
    <mergeCell ref="C12:D12"/>
    <mergeCell ref="C13:D13"/>
    <mergeCell ref="C14:D14"/>
    <mergeCell ref="B15:D15"/>
    <mergeCell ref="B16:D16"/>
    <mergeCell ref="C10:D10"/>
    <mergeCell ref="B3:D3"/>
    <mergeCell ref="B4:D4"/>
    <mergeCell ref="C7:D7"/>
    <mergeCell ref="C8:D8"/>
    <mergeCell ref="C9:D9"/>
  </mergeCells>
  <hyperlinks>
    <hyperlink ref="B5" r:id="rId1"/>
  </hyperlinks>
  <pageMargins left="0.7" right="0.7" top="0.75" bottom="0.75" header="0.3" footer="0.3"/>
  <pageSetup scale="89" orientation="landscape" r:id="rId2"/>
  <headerFooter>
    <oddFooter>Page &amp;P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29"/>
  <sheetViews>
    <sheetView showGridLines="0" showRowColHeaders="0" zoomScale="85" zoomScaleNormal="85" workbookViewId="0"/>
  </sheetViews>
  <sheetFormatPr defaultRowHeight="12.75" x14ac:dyDescent="0.25"/>
  <cols>
    <col min="1" max="1" width="9.140625" style="39"/>
    <col min="2" max="2" width="41.7109375" style="39" customWidth="1"/>
    <col min="3" max="10" width="12.7109375" style="39" customWidth="1"/>
    <col min="11" max="16384" width="9.140625" style="39"/>
  </cols>
  <sheetData>
    <row r="2" spans="2:10" x14ac:dyDescent="0.25">
      <c r="B2" s="451" t="s">
        <v>2017</v>
      </c>
      <c r="C2" s="452"/>
      <c r="D2" s="452"/>
      <c r="E2" s="452"/>
      <c r="F2" s="232"/>
      <c r="G2" s="232"/>
      <c r="H2" s="232"/>
      <c r="I2" s="232"/>
      <c r="J2" s="232"/>
    </row>
    <row r="3" spans="2:10" x14ac:dyDescent="0.25">
      <c r="B3" s="226" t="s">
        <v>2025</v>
      </c>
      <c r="C3" s="473" t="s">
        <v>2026</v>
      </c>
      <c r="D3" s="393"/>
      <c r="E3" s="393"/>
      <c r="F3" s="393"/>
      <c r="G3" s="393"/>
      <c r="H3" s="393"/>
      <c r="I3" s="393"/>
      <c r="J3" s="393"/>
    </row>
    <row r="4" spans="2:10" ht="51.75" customHeight="1" x14ac:dyDescent="0.25">
      <c r="B4" s="83" t="s">
        <v>2027</v>
      </c>
      <c r="C4" s="381" t="s">
        <v>2074</v>
      </c>
      <c r="D4" s="381"/>
      <c r="E4" s="381"/>
      <c r="F4" s="381"/>
      <c r="G4" s="381"/>
      <c r="H4" s="381"/>
      <c r="I4" s="381"/>
      <c r="J4" s="381"/>
    </row>
    <row r="5" spans="2:10" ht="32.25" customHeight="1" x14ac:dyDescent="0.25">
      <c r="B5" s="83" t="s">
        <v>2028</v>
      </c>
      <c r="C5" s="381" t="s">
        <v>2068</v>
      </c>
      <c r="D5" s="381"/>
      <c r="E5" s="381"/>
      <c r="F5" s="381"/>
      <c r="G5" s="381"/>
      <c r="H5" s="381"/>
      <c r="I5" s="381"/>
      <c r="J5" s="381"/>
    </row>
    <row r="6" spans="2:10" ht="28.5" customHeight="1" x14ac:dyDescent="0.25">
      <c r="B6" s="83" t="s">
        <v>2029</v>
      </c>
      <c r="C6" s="381" t="s">
        <v>2030</v>
      </c>
      <c r="D6" s="381"/>
      <c r="E6" s="381"/>
      <c r="F6" s="381"/>
      <c r="G6" s="381"/>
      <c r="H6" s="381"/>
      <c r="I6" s="381"/>
      <c r="J6" s="381"/>
    </row>
    <row r="7" spans="2:10" ht="49.5" customHeight="1" x14ac:dyDescent="0.25">
      <c r="B7" s="83" t="s">
        <v>2031</v>
      </c>
      <c r="C7" s="381" t="s">
        <v>2075</v>
      </c>
      <c r="D7" s="381"/>
      <c r="E7" s="381"/>
      <c r="F7" s="381"/>
      <c r="G7" s="381"/>
      <c r="H7" s="381"/>
      <c r="I7" s="381"/>
      <c r="J7" s="381"/>
    </row>
    <row r="8" spans="2:10" ht="39" customHeight="1" x14ac:dyDescent="0.25">
      <c r="B8" s="83" t="s">
        <v>2032</v>
      </c>
      <c r="C8" s="381" t="s">
        <v>2033</v>
      </c>
      <c r="D8" s="381"/>
      <c r="E8" s="381"/>
      <c r="F8" s="381"/>
      <c r="G8" s="381"/>
      <c r="H8" s="381"/>
      <c r="I8" s="381"/>
      <c r="J8" s="381"/>
    </row>
    <row r="9" spans="2:10" ht="38.25" customHeight="1" x14ac:dyDescent="0.25">
      <c r="B9" s="83" t="s">
        <v>2034</v>
      </c>
      <c r="C9" s="381" t="s">
        <v>2035</v>
      </c>
      <c r="D9" s="381"/>
      <c r="E9" s="381"/>
      <c r="F9" s="381"/>
      <c r="G9" s="381"/>
      <c r="H9" s="381"/>
      <c r="I9" s="381"/>
      <c r="J9" s="381"/>
    </row>
    <row r="10" spans="2:10" ht="57" customHeight="1" x14ac:dyDescent="0.25">
      <c r="B10" s="83" t="s">
        <v>2036</v>
      </c>
      <c r="C10" s="381" t="s">
        <v>2037</v>
      </c>
      <c r="D10" s="381"/>
      <c r="E10" s="381"/>
      <c r="F10" s="381"/>
      <c r="G10" s="381"/>
      <c r="H10" s="381"/>
      <c r="I10" s="381"/>
      <c r="J10" s="381"/>
    </row>
    <row r="11" spans="2:10" ht="41.25" customHeight="1" x14ac:dyDescent="0.25">
      <c r="B11" s="83" t="s">
        <v>2038</v>
      </c>
      <c r="C11" s="381" t="s">
        <v>2039</v>
      </c>
      <c r="D11" s="381"/>
      <c r="E11" s="381"/>
      <c r="F11" s="381"/>
      <c r="G11" s="381"/>
      <c r="H11" s="381"/>
      <c r="I11" s="381"/>
      <c r="J11" s="381"/>
    </row>
    <row r="12" spans="2:10" ht="32.25" customHeight="1" x14ac:dyDescent="0.25">
      <c r="B12" s="83" t="s">
        <v>2040</v>
      </c>
      <c r="C12" s="381" t="s">
        <v>2041</v>
      </c>
      <c r="D12" s="381"/>
      <c r="E12" s="381"/>
      <c r="F12" s="381"/>
      <c r="G12" s="381"/>
      <c r="H12" s="381"/>
      <c r="I12" s="381"/>
      <c r="J12" s="381"/>
    </row>
    <row r="13" spans="2:10" ht="51.75" customHeight="1" x14ac:dyDescent="0.25">
      <c r="B13" s="83" t="s">
        <v>2069</v>
      </c>
      <c r="C13" s="381" t="s">
        <v>2070</v>
      </c>
      <c r="D13" s="381"/>
      <c r="E13" s="381"/>
      <c r="F13" s="381"/>
      <c r="G13" s="381"/>
      <c r="H13" s="381"/>
      <c r="I13" s="381"/>
      <c r="J13" s="381"/>
    </row>
    <row r="14" spans="2:10" ht="39.75" customHeight="1" x14ac:dyDescent="0.25">
      <c r="B14" s="83" t="s">
        <v>2042</v>
      </c>
      <c r="C14" s="381" t="s">
        <v>2043</v>
      </c>
      <c r="D14" s="381"/>
      <c r="E14" s="381"/>
      <c r="F14" s="381"/>
      <c r="G14" s="381"/>
      <c r="H14" s="381"/>
      <c r="I14" s="381"/>
      <c r="J14" s="381"/>
    </row>
    <row r="15" spans="2:10" ht="60" customHeight="1" x14ac:dyDescent="0.25">
      <c r="B15" s="83" t="s">
        <v>2044</v>
      </c>
      <c r="C15" s="381" t="s">
        <v>2045</v>
      </c>
      <c r="D15" s="381"/>
      <c r="E15" s="381"/>
      <c r="F15" s="381"/>
      <c r="G15" s="381"/>
      <c r="H15" s="381"/>
      <c r="I15" s="381"/>
      <c r="J15" s="381"/>
    </row>
    <row r="16" spans="2:10" ht="53.25" customHeight="1" x14ac:dyDescent="0.25">
      <c r="B16" s="83" t="s">
        <v>2046</v>
      </c>
      <c r="C16" s="796" t="s">
        <v>2072</v>
      </c>
      <c r="D16" s="796"/>
      <c r="E16" s="796"/>
      <c r="F16" s="796"/>
      <c r="G16" s="796"/>
      <c r="H16" s="796"/>
      <c r="I16" s="796"/>
      <c r="J16" s="796"/>
    </row>
    <row r="17" spans="2:10" ht="42.75" customHeight="1" x14ac:dyDescent="0.25">
      <c r="B17" s="83" t="s">
        <v>1034</v>
      </c>
      <c r="C17" s="796" t="s">
        <v>2071</v>
      </c>
      <c r="D17" s="796"/>
      <c r="E17" s="796"/>
      <c r="F17" s="796"/>
      <c r="G17" s="796"/>
      <c r="H17" s="796"/>
      <c r="I17" s="796"/>
      <c r="J17" s="796"/>
    </row>
    <row r="18" spans="2:10" ht="43.5" customHeight="1" x14ac:dyDescent="0.25">
      <c r="B18" s="83" t="s">
        <v>2047</v>
      </c>
      <c r="C18" s="381" t="s">
        <v>2048</v>
      </c>
      <c r="D18" s="381"/>
      <c r="E18" s="381"/>
      <c r="F18" s="381"/>
      <c r="G18" s="381"/>
      <c r="H18" s="381"/>
      <c r="I18" s="381"/>
      <c r="J18" s="381"/>
    </row>
    <row r="19" spans="2:10" ht="22.5" customHeight="1" x14ac:dyDescent="0.25">
      <c r="B19" s="83" t="s">
        <v>2049</v>
      </c>
      <c r="C19" s="381" t="s">
        <v>2050</v>
      </c>
      <c r="D19" s="381"/>
      <c r="E19" s="381"/>
      <c r="F19" s="381"/>
      <c r="G19" s="381"/>
      <c r="H19" s="381"/>
      <c r="I19" s="381"/>
      <c r="J19" s="381"/>
    </row>
    <row r="20" spans="2:10" ht="47.25" customHeight="1" x14ac:dyDescent="0.25">
      <c r="B20" s="83" t="s">
        <v>2051</v>
      </c>
      <c r="C20" s="381" t="s">
        <v>2052</v>
      </c>
      <c r="D20" s="381"/>
      <c r="E20" s="381"/>
      <c r="F20" s="381"/>
      <c r="G20" s="381"/>
      <c r="H20" s="381"/>
      <c r="I20" s="381"/>
      <c r="J20" s="381"/>
    </row>
    <row r="21" spans="2:10" ht="37.5" customHeight="1" x14ac:dyDescent="0.25">
      <c r="B21" s="83" t="s">
        <v>2053</v>
      </c>
      <c r="C21" s="381" t="s">
        <v>2076</v>
      </c>
      <c r="D21" s="381"/>
      <c r="E21" s="381"/>
      <c r="F21" s="381"/>
      <c r="G21" s="381"/>
      <c r="H21" s="381"/>
      <c r="I21" s="381"/>
      <c r="J21" s="381"/>
    </row>
    <row r="22" spans="2:10" ht="47.25" customHeight="1" x14ac:dyDescent="0.25">
      <c r="B22" s="83" t="s">
        <v>2054</v>
      </c>
      <c r="C22" s="796" t="s">
        <v>2073</v>
      </c>
      <c r="D22" s="796"/>
      <c r="E22" s="796"/>
      <c r="F22" s="796"/>
      <c r="G22" s="796"/>
      <c r="H22" s="796"/>
      <c r="I22" s="796"/>
      <c r="J22" s="796"/>
    </row>
    <row r="23" spans="2:10" ht="35.25" customHeight="1" x14ac:dyDescent="0.25">
      <c r="B23" s="83" t="s">
        <v>2055</v>
      </c>
      <c r="C23" s="796" t="s">
        <v>2056</v>
      </c>
      <c r="D23" s="796"/>
      <c r="E23" s="796"/>
      <c r="F23" s="796"/>
      <c r="G23" s="796"/>
      <c r="H23" s="796"/>
      <c r="I23" s="796"/>
      <c r="J23" s="796"/>
    </row>
    <row r="24" spans="2:10" ht="42" customHeight="1" x14ac:dyDescent="0.25">
      <c r="B24" s="83" t="s">
        <v>2057</v>
      </c>
      <c r="C24" s="381" t="s">
        <v>2058</v>
      </c>
      <c r="D24" s="381"/>
      <c r="E24" s="381"/>
      <c r="F24" s="381"/>
      <c r="G24" s="381"/>
      <c r="H24" s="381"/>
      <c r="I24" s="381"/>
      <c r="J24" s="381"/>
    </row>
    <row r="25" spans="2:10" ht="42" customHeight="1" x14ac:dyDescent="0.25">
      <c r="B25" s="83" t="s">
        <v>2059</v>
      </c>
      <c r="C25" s="381" t="s">
        <v>2060</v>
      </c>
      <c r="D25" s="381"/>
      <c r="E25" s="381"/>
      <c r="F25" s="381"/>
      <c r="G25" s="381"/>
      <c r="H25" s="381"/>
      <c r="I25" s="381"/>
      <c r="J25" s="381"/>
    </row>
    <row r="26" spans="2:10" ht="38.25" customHeight="1" x14ac:dyDescent="0.25">
      <c r="B26" s="83" t="s">
        <v>2061</v>
      </c>
      <c r="C26" s="381" t="s">
        <v>2062</v>
      </c>
      <c r="D26" s="381"/>
      <c r="E26" s="381"/>
      <c r="F26" s="381"/>
      <c r="G26" s="381"/>
      <c r="H26" s="381"/>
      <c r="I26" s="381"/>
      <c r="J26" s="381"/>
    </row>
    <row r="27" spans="2:10" ht="42" customHeight="1" x14ac:dyDescent="0.25">
      <c r="B27" s="83" t="s">
        <v>2063</v>
      </c>
      <c r="C27" s="381" t="s">
        <v>2064</v>
      </c>
      <c r="D27" s="381"/>
      <c r="E27" s="381"/>
      <c r="F27" s="381"/>
      <c r="G27" s="381"/>
      <c r="H27" s="381"/>
      <c r="I27" s="381"/>
      <c r="J27" s="381"/>
    </row>
    <row r="28" spans="2:10" ht="22.5" customHeight="1" x14ac:dyDescent="0.25">
      <c r="B28" s="83" t="s">
        <v>2065</v>
      </c>
      <c r="C28" s="381" t="s">
        <v>2066</v>
      </c>
      <c r="D28" s="381"/>
      <c r="E28" s="381"/>
      <c r="F28" s="381"/>
      <c r="G28" s="381"/>
      <c r="H28" s="381"/>
      <c r="I28" s="381"/>
      <c r="J28" s="381"/>
    </row>
    <row r="29" spans="2:10" ht="34.5" customHeight="1" x14ac:dyDescent="0.25">
      <c r="B29" s="83" t="s">
        <v>1200</v>
      </c>
      <c r="C29" s="381" t="s">
        <v>2067</v>
      </c>
      <c r="D29" s="381"/>
      <c r="E29" s="381"/>
      <c r="F29" s="381"/>
      <c r="G29" s="381"/>
      <c r="H29" s="381"/>
      <c r="I29" s="381"/>
      <c r="J29" s="381"/>
    </row>
  </sheetData>
  <mergeCells count="28">
    <mergeCell ref="B2:E2"/>
    <mergeCell ref="C3:J3"/>
    <mergeCell ref="C4:J4"/>
    <mergeCell ref="C5:J5"/>
    <mergeCell ref="C6:J6"/>
    <mergeCell ref="C7:J7"/>
    <mergeCell ref="C8:J8"/>
    <mergeCell ref="C9:J9"/>
    <mergeCell ref="C10:J10"/>
    <mergeCell ref="C11:J11"/>
    <mergeCell ref="C12:J12"/>
    <mergeCell ref="C13:J13"/>
    <mergeCell ref="C14:J14"/>
    <mergeCell ref="C15:J15"/>
    <mergeCell ref="C16:J16"/>
    <mergeCell ref="C17:J17"/>
    <mergeCell ref="C18:J18"/>
    <mergeCell ref="C19:J19"/>
    <mergeCell ref="C20:J20"/>
    <mergeCell ref="C21:J21"/>
    <mergeCell ref="C26:J26"/>
    <mergeCell ref="C27:J27"/>
    <mergeCell ref="C28:J28"/>
    <mergeCell ref="C29:J29"/>
    <mergeCell ref="C22:J22"/>
    <mergeCell ref="C23:J23"/>
    <mergeCell ref="C24:J24"/>
    <mergeCell ref="C25:J25"/>
  </mergeCells>
  <pageMargins left="0.7" right="0.7" top="0.75" bottom="0.75" header="0.3" footer="0.3"/>
  <pageSetup scale="63" orientation="portrait" r:id="rId1"/>
  <headerFooter>
    <oddFooter>Page &amp;P of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01"/>
  <sheetViews>
    <sheetView workbookViewId="0"/>
  </sheetViews>
  <sheetFormatPr defaultRowHeight="15" x14ac:dyDescent="0.25"/>
  <sheetData>
    <row r="1" spans="1:13" x14ac:dyDescent="0.25">
      <c r="A1" s="357" t="s">
        <v>2375</v>
      </c>
      <c r="B1" s="357" t="s">
        <v>2378</v>
      </c>
      <c r="C1" s="357" t="s">
        <v>2376</v>
      </c>
      <c r="D1" s="357" t="s">
        <v>2374</v>
      </c>
      <c r="E1" s="357" t="s">
        <v>2377</v>
      </c>
      <c r="F1" s="357" t="s">
        <v>840</v>
      </c>
      <c r="K1" t="s">
        <v>2300</v>
      </c>
      <c r="L1" t="s">
        <v>839</v>
      </c>
      <c r="M1" t="s">
        <v>840</v>
      </c>
    </row>
    <row r="2" spans="1:13" x14ac:dyDescent="0.25">
      <c r="A2" t="s">
        <v>2402</v>
      </c>
      <c r="B2" t="s">
        <v>0</v>
      </c>
      <c r="C2" t="s">
        <v>2403</v>
      </c>
      <c r="D2" t="s">
        <v>2404</v>
      </c>
      <c r="E2" t="s">
        <v>85</v>
      </c>
      <c r="F2" t="str">
        <f>IF(OR(AND('3b'!C7&lt;&gt;"No", NOT(ISBLANK('3b'!C7))), AND('3b'!D7&lt;&gt;"No", NOT(ISBLANK('3b'!D7)))), "Yes", "No")</f>
        <v>No</v>
      </c>
      <c r="K2" t="s">
        <v>818</v>
      </c>
      <c r="L2" t="s">
        <v>1470</v>
      </c>
      <c r="M2">
        <f>'7b'!E11</f>
        <v>0</v>
      </c>
    </row>
    <row r="3" spans="1:13" x14ac:dyDescent="0.25">
      <c r="A3" t="s">
        <v>2402</v>
      </c>
      <c r="B3" t="s">
        <v>0</v>
      </c>
      <c r="C3" t="s">
        <v>2405</v>
      </c>
      <c r="D3" t="s">
        <v>2406</v>
      </c>
      <c r="E3" t="s">
        <v>86</v>
      </c>
      <c r="F3" t="str">
        <f>IF(OR(AND('3b'!C8&lt;&gt;"No", NOT(ISBLANK('3b'!C8))), AND('3b'!D8&lt;&gt;"No", NOT(ISBLANK('3b'!D8)))), "Yes", "No")</f>
        <v>No</v>
      </c>
      <c r="K3" t="s">
        <v>818</v>
      </c>
      <c r="L3" t="s">
        <v>2213</v>
      </c>
      <c r="M3">
        <f>'7b'!E12</f>
        <v>0</v>
      </c>
    </row>
    <row r="4" spans="1:13" x14ac:dyDescent="0.25">
      <c r="A4" t="s">
        <v>2402</v>
      </c>
      <c r="B4" t="s">
        <v>0</v>
      </c>
      <c r="C4" t="s">
        <v>2407</v>
      </c>
      <c r="D4" t="s">
        <v>2408</v>
      </c>
      <c r="E4" t="s">
        <v>87</v>
      </c>
      <c r="F4" t="str">
        <f>IF(OR(AND('3b'!C9&lt;&gt;"No", NOT(ISBLANK('3b'!C9))), AND('3b'!D9&lt;&gt;"No", NOT(ISBLANK('3b'!D9)))), "Yes", "No")</f>
        <v>No</v>
      </c>
      <c r="K4" t="s">
        <v>818</v>
      </c>
      <c r="L4" t="s">
        <v>2214</v>
      </c>
      <c r="M4">
        <f>'7b'!E13</f>
        <v>0</v>
      </c>
    </row>
    <row r="5" spans="1:13" x14ac:dyDescent="0.25">
      <c r="A5" t="s">
        <v>2402</v>
      </c>
      <c r="B5" t="s">
        <v>0</v>
      </c>
      <c r="C5" t="s">
        <v>2409</v>
      </c>
      <c r="D5" t="s">
        <v>2410</v>
      </c>
      <c r="E5" t="s">
        <v>88</v>
      </c>
      <c r="F5" t="str">
        <f>IF(OR(AND('3b'!C10&lt;&gt;"No", NOT(ISBLANK('3b'!C10))), AND('3b'!D10&lt;&gt;"No", NOT(ISBLANK('3b'!D10)))), "Yes", "No")</f>
        <v>No</v>
      </c>
      <c r="K5" t="s">
        <v>818</v>
      </c>
      <c r="L5" t="s">
        <v>2215</v>
      </c>
      <c r="M5">
        <f>'7b'!E14</f>
        <v>0</v>
      </c>
    </row>
    <row r="6" spans="1:13" x14ac:dyDescent="0.25">
      <c r="A6" t="s">
        <v>2402</v>
      </c>
      <c r="B6" t="s">
        <v>0</v>
      </c>
      <c r="C6" t="s">
        <v>2411</v>
      </c>
      <c r="D6" t="s">
        <v>2412</v>
      </c>
      <c r="E6" t="s">
        <v>89</v>
      </c>
      <c r="F6" t="str">
        <f>IF(OR(AND('3b'!C11&lt;&gt;"No", NOT(ISBLANK('3b'!C11))), AND('3b'!D11&lt;&gt;"No", NOT(ISBLANK('3b'!D11)))), "Yes", "No")</f>
        <v>No</v>
      </c>
      <c r="K6" t="s">
        <v>818</v>
      </c>
      <c r="L6" t="s">
        <v>2216</v>
      </c>
      <c r="M6" t="str">
        <f>'7b'!E15</f>
        <v>Acquisition</v>
      </c>
    </row>
    <row r="7" spans="1:13" x14ac:dyDescent="0.25">
      <c r="A7" t="s">
        <v>2402</v>
      </c>
      <c r="B7" t="s">
        <v>0</v>
      </c>
      <c r="C7" t="s">
        <v>2413</v>
      </c>
      <c r="D7" t="s">
        <v>2414</v>
      </c>
      <c r="E7" t="s">
        <v>90</v>
      </c>
      <c r="F7" t="str">
        <f>IF(OR(AND('3b'!C12&lt;&gt;"No", NOT(ISBLANK('3b'!C12))), AND('3b'!D12&lt;&gt;"No", NOT(ISBLANK('3b'!D12)))), "Yes", "No")</f>
        <v>No</v>
      </c>
      <c r="K7" t="s">
        <v>818</v>
      </c>
      <c r="L7" t="s">
        <v>1471</v>
      </c>
      <c r="M7">
        <f>'7b'!E16</f>
        <v>0</v>
      </c>
    </row>
    <row r="8" spans="1:13" x14ac:dyDescent="0.25">
      <c r="A8" t="s">
        <v>2402</v>
      </c>
      <c r="B8" t="s">
        <v>0</v>
      </c>
      <c r="C8" t="s">
        <v>2415</v>
      </c>
      <c r="D8" t="s">
        <v>2416</v>
      </c>
      <c r="E8" t="s">
        <v>91</v>
      </c>
      <c r="F8" t="str">
        <f>IF(OR(AND('3b'!C13&lt;&gt;"No", NOT(ISBLANK('3b'!C13))), AND('3b'!D13&lt;&gt;"No", NOT(ISBLANK('3b'!D13)))), "Yes", "No")</f>
        <v>No</v>
      </c>
      <c r="K8" t="s">
        <v>818</v>
      </c>
      <c r="L8" t="s">
        <v>1472</v>
      </c>
      <c r="M8">
        <f>'7b'!E17</f>
        <v>0</v>
      </c>
    </row>
    <row r="9" spans="1:13" x14ac:dyDescent="0.25">
      <c r="A9" t="s">
        <v>2402</v>
      </c>
      <c r="B9" t="s">
        <v>0</v>
      </c>
      <c r="C9" t="s">
        <v>2417</v>
      </c>
      <c r="D9" t="s">
        <v>2418</v>
      </c>
      <c r="E9" t="s">
        <v>92</v>
      </c>
      <c r="F9" t="str">
        <f>IF(OR(AND('3b'!C14&lt;&gt;"No", NOT(ISBLANK('3b'!C14))), AND('3b'!D14&lt;&gt;"No", NOT(ISBLANK('3b'!D14)))), "Yes", "No")</f>
        <v>No</v>
      </c>
      <c r="K9" t="s">
        <v>818</v>
      </c>
      <c r="L9" t="s">
        <v>2217</v>
      </c>
      <c r="M9">
        <f>'7b'!E18</f>
        <v>0</v>
      </c>
    </row>
    <row r="10" spans="1:13" x14ac:dyDescent="0.25">
      <c r="A10" t="s">
        <v>2402</v>
      </c>
      <c r="B10" t="s">
        <v>0</v>
      </c>
      <c r="C10" t="s">
        <v>2419</v>
      </c>
      <c r="D10" t="s">
        <v>2420</v>
      </c>
      <c r="E10" t="s">
        <v>93</v>
      </c>
      <c r="F10" t="str">
        <f>IF(OR(AND('3b'!C15&lt;&gt;"No", NOT(ISBLANK('3b'!C15))), AND('3b'!D15&lt;&gt;"No", NOT(ISBLANK('3b'!D15)))), "Yes", "No")</f>
        <v>No</v>
      </c>
      <c r="K10" t="s">
        <v>818</v>
      </c>
      <c r="L10" t="s">
        <v>1473</v>
      </c>
      <c r="M10">
        <f>'7b'!E19</f>
        <v>0</v>
      </c>
    </row>
    <row r="11" spans="1:13" x14ac:dyDescent="0.25">
      <c r="A11" t="s">
        <v>2402</v>
      </c>
      <c r="B11" t="s">
        <v>0</v>
      </c>
      <c r="C11" t="s">
        <v>2421</v>
      </c>
      <c r="D11" t="s">
        <v>2422</v>
      </c>
      <c r="E11" t="s">
        <v>94</v>
      </c>
      <c r="F11" t="str">
        <f>IF(OR(AND('3b'!C16&lt;&gt;"No", NOT(ISBLANK('3b'!C16))), AND('3b'!D16&lt;&gt;"No", NOT(ISBLANK('3b'!D16)))), "Yes", "No")</f>
        <v>Yes</v>
      </c>
      <c r="K11" t="s">
        <v>818</v>
      </c>
      <c r="L11" t="s">
        <v>1486</v>
      </c>
      <c r="M11">
        <f>'7b'!E20</f>
        <v>0</v>
      </c>
    </row>
    <row r="12" spans="1:13" x14ac:dyDescent="0.25">
      <c r="A12" t="s">
        <v>2402</v>
      </c>
      <c r="B12" t="s">
        <v>0</v>
      </c>
      <c r="C12" t="s">
        <v>2423</v>
      </c>
      <c r="D12" t="s">
        <v>2424</v>
      </c>
      <c r="E12" t="s">
        <v>95</v>
      </c>
      <c r="F12" t="str">
        <f>IF(OR(AND('3b'!C17&lt;&gt;"No", NOT(ISBLANK('3b'!C17))), AND('3b'!D17&lt;&gt;"No", NOT(ISBLANK('3b'!D17)))), "Yes", "No")</f>
        <v>No</v>
      </c>
      <c r="K12" t="s">
        <v>818</v>
      </c>
      <c r="L12" t="s">
        <v>841</v>
      </c>
      <c r="M12">
        <f>'7b'!E21</f>
        <v>0</v>
      </c>
    </row>
    <row r="13" spans="1:13" x14ac:dyDescent="0.25">
      <c r="A13" t="s">
        <v>2402</v>
      </c>
      <c r="B13" t="s">
        <v>0</v>
      </c>
      <c r="C13" t="s">
        <v>2425</v>
      </c>
      <c r="D13" t="s">
        <v>2426</v>
      </c>
      <c r="E13" t="s">
        <v>96</v>
      </c>
      <c r="F13" t="str">
        <f>IF(OR(AND('3b'!C18&lt;&gt;"No", NOT(ISBLANK('3b'!C18))), AND('3b'!D18&lt;&gt;"No", NOT(ISBLANK('3b'!D18)))), "Yes", "No")</f>
        <v>No</v>
      </c>
      <c r="K13" t="s">
        <v>818</v>
      </c>
      <c r="L13" t="s">
        <v>842</v>
      </c>
      <c r="M13" t="str">
        <f>'7b'!E22</f>
        <v>Both</v>
      </c>
    </row>
    <row r="14" spans="1:13" x14ac:dyDescent="0.25">
      <c r="A14" t="s">
        <v>2402</v>
      </c>
      <c r="B14" t="s">
        <v>0</v>
      </c>
      <c r="C14" t="s">
        <v>2427</v>
      </c>
      <c r="D14" t="s">
        <v>2428</v>
      </c>
      <c r="E14" t="s">
        <v>97</v>
      </c>
      <c r="F14" t="str">
        <f>IF(OR(AND('3b'!C19&lt;&gt;"No", NOT(ISBLANK('3b'!C19))), AND('3b'!D19&lt;&gt;"No", NOT(ISBLANK('3b'!D19)))), "Yes", "No")</f>
        <v>No</v>
      </c>
      <c r="K14" t="s">
        <v>818</v>
      </c>
      <c r="L14" t="s">
        <v>1474</v>
      </c>
      <c r="M14">
        <f>'7b'!E23</f>
        <v>0</v>
      </c>
    </row>
    <row r="15" spans="1:13" x14ac:dyDescent="0.25">
      <c r="A15" t="s">
        <v>2402</v>
      </c>
      <c r="B15" t="s">
        <v>0</v>
      </c>
      <c r="C15" t="s">
        <v>2429</v>
      </c>
      <c r="D15" t="s">
        <v>2430</v>
      </c>
      <c r="E15" t="s">
        <v>165</v>
      </c>
      <c r="F15" t="str">
        <f>IF(OR(AND('3b'!C20&lt;&gt;"No", NOT(ISBLANK('3b'!C20))), AND('3b'!D20&lt;&gt;"No", NOT(ISBLANK('3b'!D20)))), "Yes", "No")</f>
        <v>No</v>
      </c>
      <c r="K15" t="s">
        <v>818</v>
      </c>
      <c r="L15" t="s">
        <v>1475</v>
      </c>
      <c r="M15">
        <f>'7b'!E24</f>
        <v>0</v>
      </c>
    </row>
    <row r="16" spans="1:13" x14ac:dyDescent="0.25">
      <c r="A16" t="s">
        <v>2402</v>
      </c>
      <c r="B16" t="s">
        <v>0</v>
      </c>
      <c r="C16" t="s">
        <v>2431</v>
      </c>
      <c r="D16" t="s">
        <v>2432</v>
      </c>
      <c r="E16" t="s">
        <v>98</v>
      </c>
      <c r="F16" t="str">
        <f>IF(OR(AND('3b'!C21&lt;&gt;"No", NOT(ISBLANK('3b'!C21))), AND('3b'!D21&lt;&gt;"No", NOT(ISBLANK('3b'!D21)))), "Yes", "No")</f>
        <v>No</v>
      </c>
      <c r="K16" t="s">
        <v>818</v>
      </c>
      <c r="L16" t="s">
        <v>2218</v>
      </c>
      <c r="M16">
        <f>'7b'!E25</f>
        <v>0</v>
      </c>
    </row>
    <row r="17" spans="1:13" x14ac:dyDescent="0.25">
      <c r="A17" t="s">
        <v>2433</v>
      </c>
      <c r="B17" t="s">
        <v>1</v>
      </c>
      <c r="C17" t="s">
        <v>2434</v>
      </c>
      <c r="D17" t="s">
        <v>2435</v>
      </c>
      <c r="E17" t="s">
        <v>99</v>
      </c>
      <c r="F17" t="str">
        <f>IF(OR(AND('3b'!C23&lt;&gt;"No", NOT(ISBLANK('3b'!C23))), AND('3b'!D23&lt;&gt;"No", NOT(ISBLANK('3b'!D23)))), "Yes", "No")</f>
        <v>No</v>
      </c>
      <c r="K17" t="s">
        <v>818</v>
      </c>
      <c r="L17" t="s">
        <v>2219</v>
      </c>
      <c r="M17">
        <f>'7b'!E26</f>
        <v>0</v>
      </c>
    </row>
    <row r="18" spans="1:13" x14ac:dyDescent="0.25">
      <c r="A18" t="s">
        <v>2433</v>
      </c>
      <c r="B18" t="s">
        <v>1</v>
      </c>
      <c r="C18" t="s">
        <v>2436</v>
      </c>
      <c r="D18" t="s">
        <v>2437</v>
      </c>
      <c r="E18" t="s">
        <v>100</v>
      </c>
      <c r="F18" t="str">
        <f>IF(OR(AND('3b'!C24&lt;&gt;"No", NOT(ISBLANK('3b'!C24))), AND('3b'!D24&lt;&gt;"No", NOT(ISBLANK('3b'!D24)))), "Yes", "No")</f>
        <v>No</v>
      </c>
      <c r="K18" t="s">
        <v>818</v>
      </c>
      <c r="L18" t="s">
        <v>2220</v>
      </c>
      <c r="M18">
        <f>'7b'!E27</f>
        <v>0</v>
      </c>
    </row>
    <row r="19" spans="1:13" x14ac:dyDescent="0.25">
      <c r="A19" t="s">
        <v>2433</v>
      </c>
      <c r="B19" t="s">
        <v>1</v>
      </c>
      <c r="C19" t="s">
        <v>2438</v>
      </c>
      <c r="D19" t="s">
        <v>2439</v>
      </c>
      <c r="E19" t="s">
        <v>101</v>
      </c>
      <c r="F19" t="str">
        <f>IF(OR(AND('3b'!C25&lt;&gt;"No", NOT(ISBLANK('3b'!C25))), AND('3b'!D25&lt;&gt;"No", NOT(ISBLANK('3b'!D25)))), "Yes", "No")</f>
        <v>No</v>
      </c>
      <c r="K19" t="s">
        <v>818</v>
      </c>
      <c r="L19" t="s">
        <v>2221</v>
      </c>
      <c r="M19">
        <f>'7b'!E28</f>
        <v>0</v>
      </c>
    </row>
    <row r="20" spans="1:13" x14ac:dyDescent="0.25">
      <c r="A20" t="s">
        <v>2433</v>
      </c>
      <c r="B20" t="s">
        <v>1</v>
      </c>
      <c r="C20" t="s">
        <v>2440</v>
      </c>
      <c r="D20" t="s">
        <v>2441</v>
      </c>
      <c r="E20" t="s">
        <v>102</v>
      </c>
      <c r="F20" t="str">
        <f>IF(OR(AND('3b'!C26&lt;&gt;"No", NOT(ISBLANK('3b'!C26))), AND('3b'!D26&lt;&gt;"No", NOT(ISBLANK('3b'!D26)))), "Yes", "No")</f>
        <v>No</v>
      </c>
      <c r="K20" t="s">
        <v>818</v>
      </c>
      <c r="L20" t="s">
        <v>1536</v>
      </c>
      <c r="M20">
        <f>'7b'!E29</f>
        <v>0</v>
      </c>
    </row>
    <row r="21" spans="1:13" x14ac:dyDescent="0.25">
      <c r="A21" t="s">
        <v>2433</v>
      </c>
      <c r="B21" t="s">
        <v>1</v>
      </c>
      <c r="C21" t="s">
        <v>2442</v>
      </c>
      <c r="D21" t="s">
        <v>2443</v>
      </c>
      <c r="E21" t="s">
        <v>103</v>
      </c>
      <c r="F21" t="str">
        <f>IF(OR(AND('3b'!C27&lt;&gt;"No", NOT(ISBLANK('3b'!C27))), AND('3b'!D27&lt;&gt;"No", NOT(ISBLANK('3b'!D27)))), "Yes", "No")</f>
        <v>No</v>
      </c>
      <c r="K21" t="s">
        <v>818</v>
      </c>
      <c r="L21" t="s">
        <v>2222</v>
      </c>
      <c r="M21">
        <f>'7b'!E30</f>
        <v>0</v>
      </c>
    </row>
    <row r="22" spans="1:13" x14ac:dyDescent="0.25">
      <c r="A22" t="s">
        <v>2433</v>
      </c>
      <c r="B22" t="s">
        <v>1</v>
      </c>
      <c r="C22" t="s">
        <v>2444</v>
      </c>
      <c r="D22" t="s">
        <v>2445</v>
      </c>
      <c r="E22" t="s">
        <v>104</v>
      </c>
      <c r="F22" t="str">
        <f>IF(OR(AND('3b'!C28&lt;&gt;"No", NOT(ISBLANK('3b'!C28))), AND('3b'!D28&lt;&gt;"No", NOT(ISBLANK('3b'!D28)))), "Yes", "No")</f>
        <v>No</v>
      </c>
      <c r="K22" t="s">
        <v>818</v>
      </c>
      <c r="L22" t="s">
        <v>843</v>
      </c>
      <c r="M22">
        <f>'7b'!E31</f>
        <v>0</v>
      </c>
    </row>
    <row r="23" spans="1:13" x14ac:dyDescent="0.25">
      <c r="A23" t="s">
        <v>2433</v>
      </c>
      <c r="B23" t="s">
        <v>1</v>
      </c>
      <c r="C23" t="s">
        <v>2446</v>
      </c>
      <c r="D23" t="s">
        <v>2447</v>
      </c>
      <c r="E23" t="s">
        <v>105</v>
      </c>
      <c r="F23" t="str">
        <f>IF(OR(AND('3b'!C29&lt;&gt;"No", NOT(ISBLANK('3b'!C29))), AND('3b'!D29&lt;&gt;"No", NOT(ISBLANK('3b'!D29)))), "Yes", "No")</f>
        <v>Yes</v>
      </c>
      <c r="K23" t="s">
        <v>818</v>
      </c>
      <c r="L23" t="s">
        <v>844</v>
      </c>
      <c r="M23">
        <f>'7b'!E32</f>
        <v>0</v>
      </c>
    </row>
    <row r="24" spans="1:13" x14ac:dyDescent="0.25">
      <c r="A24" t="s">
        <v>2433</v>
      </c>
      <c r="B24" t="s">
        <v>1</v>
      </c>
      <c r="C24" t="s">
        <v>2448</v>
      </c>
      <c r="D24" t="s">
        <v>2449</v>
      </c>
      <c r="E24" t="s">
        <v>106</v>
      </c>
      <c r="F24" t="str">
        <f>IF(OR(AND('3b'!C30&lt;&gt;"No", NOT(ISBLANK('3b'!C30))), AND('3b'!D30&lt;&gt;"No", NOT(ISBLANK('3b'!D30)))), "Yes", "No")</f>
        <v>No</v>
      </c>
      <c r="K24" t="s">
        <v>818</v>
      </c>
      <c r="L24" t="s">
        <v>845</v>
      </c>
      <c r="M24">
        <f>'7b'!E33</f>
        <v>0</v>
      </c>
    </row>
    <row r="25" spans="1:13" x14ac:dyDescent="0.25">
      <c r="A25" t="s">
        <v>2433</v>
      </c>
      <c r="B25" t="s">
        <v>1</v>
      </c>
      <c r="C25" t="s">
        <v>2450</v>
      </c>
      <c r="D25" t="s">
        <v>2451</v>
      </c>
      <c r="E25" t="s">
        <v>107</v>
      </c>
      <c r="F25" t="str">
        <f>IF(OR(AND('3b'!C31&lt;&gt;"No", NOT(ISBLANK('3b'!C31))), AND('3b'!D31&lt;&gt;"No", NOT(ISBLANK('3b'!D31)))), "Yes", "No")</f>
        <v>No</v>
      </c>
      <c r="K25" t="s">
        <v>818</v>
      </c>
      <c r="L25" t="s">
        <v>1476</v>
      </c>
      <c r="M25">
        <f>'7b'!E34</f>
        <v>0</v>
      </c>
    </row>
    <row r="26" spans="1:13" x14ac:dyDescent="0.25">
      <c r="A26" t="s">
        <v>2433</v>
      </c>
      <c r="B26" t="s">
        <v>1</v>
      </c>
      <c r="C26" t="s">
        <v>2452</v>
      </c>
      <c r="D26" t="s">
        <v>2453</v>
      </c>
      <c r="E26" t="s">
        <v>108</v>
      </c>
      <c r="F26" t="str">
        <f>IF(OR(AND('3b'!C32&lt;&gt;"No", NOT(ISBLANK('3b'!C32))), AND('3b'!D32&lt;&gt;"No", NOT(ISBLANK('3b'!D32)))), "Yes", "No")</f>
        <v>No</v>
      </c>
      <c r="K26" t="s">
        <v>818</v>
      </c>
      <c r="L26" t="s">
        <v>846</v>
      </c>
      <c r="M26">
        <f>'7b'!E35</f>
        <v>0</v>
      </c>
    </row>
    <row r="27" spans="1:13" x14ac:dyDescent="0.25">
      <c r="A27" t="s">
        <v>2433</v>
      </c>
      <c r="B27" t="s">
        <v>1</v>
      </c>
      <c r="C27" t="s">
        <v>2454</v>
      </c>
      <c r="D27" t="s">
        <v>2455</v>
      </c>
      <c r="E27" t="s">
        <v>109</v>
      </c>
      <c r="F27" t="str">
        <f>IF(OR(AND('3b'!C33&lt;&gt;"No", NOT(ISBLANK('3b'!C33))), AND('3b'!D33&lt;&gt;"No", NOT(ISBLANK('3b'!D33)))), "Yes", "No")</f>
        <v>No</v>
      </c>
      <c r="K27" t="s">
        <v>818</v>
      </c>
      <c r="L27" t="s">
        <v>2223</v>
      </c>
      <c r="M27">
        <f>'7b'!E36</f>
        <v>0</v>
      </c>
    </row>
    <row r="28" spans="1:13" x14ac:dyDescent="0.25">
      <c r="A28" t="s">
        <v>2433</v>
      </c>
      <c r="B28" t="s">
        <v>1</v>
      </c>
      <c r="C28" t="s">
        <v>2456</v>
      </c>
      <c r="D28" t="s">
        <v>2457</v>
      </c>
      <c r="E28" t="s">
        <v>110</v>
      </c>
      <c r="F28" t="str">
        <f>IF(OR(AND('3b'!C34&lt;&gt;"No", NOT(ISBLANK('3b'!C34))), AND('3b'!D34&lt;&gt;"No", NOT(ISBLANK('3b'!D34)))), "Yes", "No")</f>
        <v>No</v>
      </c>
      <c r="K28" t="s">
        <v>818</v>
      </c>
      <c r="L28" t="s">
        <v>2224</v>
      </c>
      <c r="M28" t="str">
        <f>'7b'!E37</f>
        <v>Acquisition</v>
      </c>
    </row>
    <row r="29" spans="1:13" x14ac:dyDescent="0.25">
      <c r="A29" t="s">
        <v>2458</v>
      </c>
      <c r="B29" t="s">
        <v>2</v>
      </c>
      <c r="C29" t="s">
        <v>2459</v>
      </c>
      <c r="D29" t="s">
        <v>2460</v>
      </c>
      <c r="E29" t="s">
        <v>111</v>
      </c>
      <c r="F29" t="str">
        <f>IF(OR(AND('3b'!C36&lt;&gt;"No", NOT(ISBLANK('3b'!C36))), AND('3b'!D36&lt;&gt;"No", NOT(ISBLANK('3b'!D36)))), "Yes", "No")</f>
        <v>No</v>
      </c>
      <c r="K29" t="s">
        <v>818</v>
      </c>
      <c r="L29" t="s">
        <v>2225</v>
      </c>
      <c r="M29">
        <f>'7b'!E38</f>
        <v>0</v>
      </c>
    </row>
    <row r="30" spans="1:13" x14ac:dyDescent="0.25">
      <c r="A30" t="s">
        <v>2458</v>
      </c>
      <c r="B30" t="s">
        <v>2</v>
      </c>
      <c r="C30" t="s">
        <v>2461</v>
      </c>
      <c r="D30" t="s">
        <v>2462</v>
      </c>
      <c r="E30" t="s">
        <v>112</v>
      </c>
      <c r="F30" t="str">
        <f>IF(OR(AND('3b'!C37&lt;&gt;"No", NOT(ISBLANK('3b'!C37))), AND('3b'!D37&lt;&gt;"No", NOT(ISBLANK('3b'!D37)))), "Yes", "No")</f>
        <v>No</v>
      </c>
      <c r="K30" t="s">
        <v>818</v>
      </c>
      <c r="L30" t="s">
        <v>1492</v>
      </c>
      <c r="M30">
        <f>'7b'!E39</f>
        <v>0</v>
      </c>
    </row>
    <row r="31" spans="1:13" x14ac:dyDescent="0.25">
      <c r="A31" t="s">
        <v>2458</v>
      </c>
      <c r="B31" t="s">
        <v>2</v>
      </c>
      <c r="C31" t="s">
        <v>2463</v>
      </c>
      <c r="D31" t="s">
        <v>2464</v>
      </c>
      <c r="E31" t="s">
        <v>113</v>
      </c>
      <c r="F31" t="str">
        <f>IF(OR(AND('3b'!C38&lt;&gt;"No", NOT(ISBLANK('3b'!C38))), AND('3b'!D38&lt;&gt;"No", NOT(ISBLANK('3b'!D38)))), "Yes", "No")</f>
        <v>No</v>
      </c>
      <c r="K31" t="s">
        <v>818</v>
      </c>
      <c r="L31" t="s">
        <v>1477</v>
      </c>
      <c r="M31">
        <f>'7b'!E40</f>
        <v>0</v>
      </c>
    </row>
    <row r="32" spans="1:13" x14ac:dyDescent="0.25">
      <c r="A32" t="s">
        <v>2458</v>
      </c>
      <c r="B32" t="s">
        <v>2</v>
      </c>
      <c r="C32" t="s">
        <v>2465</v>
      </c>
      <c r="D32" t="s">
        <v>2466</v>
      </c>
      <c r="E32" t="s">
        <v>114</v>
      </c>
      <c r="F32" t="str">
        <f>IF(OR(AND('3b'!C39&lt;&gt;"No", NOT(ISBLANK('3b'!C39))), AND('3b'!D39&lt;&gt;"No", NOT(ISBLANK('3b'!D39)))), "Yes", "No")</f>
        <v>No</v>
      </c>
      <c r="K32" t="s">
        <v>818</v>
      </c>
      <c r="L32" t="s">
        <v>847</v>
      </c>
      <c r="M32">
        <f>'7b'!E41</f>
        <v>0</v>
      </c>
    </row>
    <row r="33" spans="1:13" x14ac:dyDescent="0.25">
      <c r="A33" t="s">
        <v>2458</v>
      </c>
      <c r="B33" t="s">
        <v>2</v>
      </c>
      <c r="C33" t="s">
        <v>2467</v>
      </c>
      <c r="D33" t="s">
        <v>2468</v>
      </c>
      <c r="E33" t="s">
        <v>115</v>
      </c>
      <c r="F33" t="str">
        <f>IF(OR(AND('3b'!C40&lt;&gt;"No", NOT(ISBLANK('3b'!C40))), AND('3b'!D40&lt;&gt;"No", NOT(ISBLANK('3b'!D40)))), "Yes", "No")</f>
        <v>No</v>
      </c>
      <c r="K33" t="s">
        <v>818</v>
      </c>
      <c r="L33" t="s">
        <v>848</v>
      </c>
      <c r="M33">
        <f>'7b'!E42</f>
        <v>0</v>
      </c>
    </row>
    <row r="34" spans="1:13" x14ac:dyDescent="0.25">
      <c r="A34" t="s">
        <v>2458</v>
      </c>
      <c r="B34" t="s">
        <v>2</v>
      </c>
      <c r="C34" t="s">
        <v>2469</v>
      </c>
      <c r="D34" t="s">
        <v>2470</v>
      </c>
      <c r="E34" t="s">
        <v>116</v>
      </c>
      <c r="F34" t="str">
        <f>IF(OR(AND('3b'!C41&lt;&gt;"No", NOT(ISBLANK('3b'!C41))), AND('3b'!D41&lt;&gt;"No", NOT(ISBLANK('3b'!D41)))), "Yes", "No")</f>
        <v>No</v>
      </c>
      <c r="K34" t="s">
        <v>818</v>
      </c>
      <c r="L34" t="s">
        <v>1478</v>
      </c>
      <c r="M34">
        <f>'7b'!E43</f>
        <v>0</v>
      </c>
    </row>
    <row r="35" spans="1:13" x14ac:dyDescent="0.25">
      <c r="A35" t="s">
        <v>2458</v>
      </c>
      <c r="B35" t="s">
        <v>2</v>
      </c>
      <c r="C35" t="s">
        <v>2471</v>
      </c>
      <c r="D35" t="s">
        <v>2472</v>
      </c>
      <c r="E35" t="s">
        <v>117</v>
      </c>
      <c r="F35" t="str">
        <f>IF(OR(AND('3b'!C42&lt;&gt;"No", NOT(ISBLANK('3b'!C42))), AND('3b'!D42&lt;&gt;"No", NOT(ISBLANK('3b'!D42)))), "Yes", "No")</f>
        <v>No</v>
      </c>
      <c r="K35" t="s">
        <v>818</v>
      </c>
      <c r="L35" t="s">
        <v>1479</v>
      </c>
      <c r="M35">
        <f>'7b'!E44</f>
        <v>0</v>
      </c>
    </row>
    <row r="36" spans="1:13" x14ac:dyDescent="0.25">
      <c r="A36" t="s">
        <v>2458</v>
      </c>
      <c r="B36" t="s">
        <v>2</v>
      </c>
      <c r="C36" t="s">
        <v>2473</v>
      </c>
      <c r="D36" t="s">
        <v>2474</v>
      </c>
      <c r="E36" t="s">
        <v>118</v>
      </c>
      <c r="F36" t="str">
        <f>IF(OR(AND('3b'!C43&lt;&gt;"No", NOT(ISBLANK('3b'!C43))), AND('3b'!D43&lt;&gt;"No", NOT(ISBLANK('3b'!D43)))), "Yes", "No")</f>
        <v>No</v>
      </c>
      <c r="K36" t="s">
        <v>818</v>
      </c>
      <c r="L36" t="s">
        <v>2226</v>
      </c>
      <c r="M36">
        <f>'7b'!E45</f>
        <v>0</v>
      </c>
    </row>
    <row r="37" spans="1:13" x14ac:dyDescent="0.25">
      <c r="A37" t="s">
        <v>2458</v>
      </c>
      <c r="B37" t="s">
        <v>2</v>
      </c>
      <c r="C37" t="s">
        <v>2475</v>
      </c>
      <c r="D37" t="s">
        <v>2476</v>
      </c>
      <c r="E37" t="s">
        <v>119</v>
      </c>
      <c r="F37" t="str">
        <f>IF(OR(AND('3b'!C44&lt;&gt;"No", NOT(ISBLANK('3b'!C44))), AND('3b'!D44&lt;&gt;"No", NOT(ISBLANK('3b'!D44)))), "Yes", "No")</f>
        <v>No</v>
      </c>
      <c r="K37" t="s">
        <v>818</v>
      </c>
      <c r="L37" t="s">
        <v>849</v>
      </c>
      <c r="M37">
        <f>'7b'!E46</f>
        <v>0</v>
      </c>
    </row>
    <row r="38" spans="1:13" x14ac:dyDescent="0.25">
      <c r="A38" t="s">
        <v>2458</v>
      </c>
      <c r="B38" t="s">
        <v>2</v>
      </c>
      <c r="C38" t="s">
        <v>2477</v>
      </c>
      <c r="D38" t="s">
        <v>2478</v>
      </c>
      <c r="E38" t="s">
        <v>120</v>
      </c>
      <c r="F38" t="str">
        <f>IF(OR(AND('3b'!C45&lt;&gt;"No", NOT(ISBLANK('3b'!C45))), AND('3b'!D45&lt;&gt;"No", NOT(ISBLANK('3b'!D45)))), "Yes", "No")</f>
        <v>No</v>
      </c>
      <c r="K38" t="s">
        <v>818</v>
      </c>
      <c r="L38" t="s">
        <v>850</v>
      </c>
      <c r="M38">
        <f>'7b'!E47</f>
        <v>0</v>
      </c>
    </row>
    <row r="39" spans="1:13" x14ac:dyDescent="0.25">
      <c r="A39" t="s">
        <v>2458</v>
      </c>
      <c r="B39" t="s">
        <v>2</v>
      </c>
      <c r="C39" t="s">
        <v>2479</v>
      </c>
      <c r="D39" t="s">
        <v>2480</v>
      </c>
      <c r="E39" t="s">
        <v>121</v>
      </c>
      <c r="F39" t="str">
        <f>IF(OR(AND('3b'!C46&lt;&gt;"No", NOT(ISBLANK('3b'!C46))), AND('3b'!D46&lt;&gt;"No", NOT(ISBLANK('3b'!D46)))), "Yes", "No")</f>
        <v>No</v>
      </c>
      <c r="K39" t="s">
        <v>818</v>
      </c>
      <c r="L39" t="s">
        <v>1480</v>
      </c>
      <c r="M39">
        <f>'7b'!E48</f>
        <v>0</v>
      </c>
    </row>
    <row r="40" spans="1:13" x14ac:dyDescent="0.25">
      <c r="A40" t="s">
        <v>2458</v>
      </c>
      <c r="B40" t="s">
        <v>2</v>
      </c>
      <c r="C40" t="s">
        <v>2481</v>
      </c>
      <c r="D40" t="s">
        <v>2482</v>
      </c>
      <c r="E40" t="s">
        <v>122</v>
      </c>
      <c r="F40" t="str">
        <f>IF(OR(AND('3b'!C47&lt;&gt;"No", NOT(ISBLANK('3b'!C47))), AND('3b'!D47&lt;&gt;"No", NOT(ISBLANK('3b'!D47)))), "Yes", "No")</f>
        <v>No</v>
      </c>
      <c r="K40" t="s">
        <v>818</v>
      </c>
      <c r="L40" t="s">
        <v>851</v>
      </c>
      <c r="M40">
        <f>'7b'!E49</f>
        <v>0</v>
      </c>
    </row>
    <row r="41" spans="1:13" x14ac:dyDescent="0.25">
      <c r="A41" t="s">
        <v>2483</v>
      </c>
      <c r="B41" t="s">
        <v>3</v>
      </c>
      <c r="C41" t="s">
        <v>2484</v>
      </c>
      <c r="D41" t="s">
        <v>2485</v>
      </c>
      <c r="E41" t="s">
        <v>123</v>
      </c>
      <c r="F41" t="str">
        <f>IF(OR(AND('3b'!C49&lt;&gt;"No", NOT(ISBLANK('3b'!C49))), AND('3b'!D49&lt;&gt;"No", NOT(ISBLANK('3b'!D49)))), "Yes", "No")</f>
        <v>No</v>
      </c>
      <c r="K41" t="s">
        <v>818</v>
      </c>
      <c r="L41" t="s">
        <v>2227</v>
      </c>
      <c r="M41">
        <f>'7b'!E50</f>
        <v>0</v>
      </c>
    </row>
    <row r="42" spans="1:13" x14ac:dyDescent="0.25">
      <c r="A42" t="s">
        <v>2483</v>
      </c>
      <c r="B42" t="s">
        <v>3</v>
      </c>
      <c r="C42" t="s">
        <v>2486</v>
      </c>
      <c r="D42" t="s">
        <v>2487</v>
      </c>
      <c r="E42" t="s">
        <v>124</v>
      </c>
      <c r="F42" t="str">
        <f>IF(OR(AND('3b'!C50&lt;&gt;"No", NOT(ISBLANK('3b'!C50))), AND('3b'!D50&lt;&gt;"No", NOT(ISBLANK('3b'!D50)))), "Yes", "No")</f>
        <v>No</v>
      </c>
      <c r="K42" t="s">
        <v>818</v>
      </c>
      <c r="L42" t="s">
        <v>1481</v>
      </c>
      <c r="M42">
        <f>'7b'!E51</f>
        <v>0</v>
      </c>
    </row>
    <row r="43" spans="1:13" x14ac:dyDescent="0.25">
      <c r="A43" t="s">
        <v>2483</v>
      </c>
      <c r="B43" t="s">
        <v>3</v>
      </c>
      <c r="C43" t="s">
        <v>2488</v>
      </c>
      <c r="D43" t="s">
        <v>2489</v>
      </c>
      <c r="E43" t="s">
        <v>125</v>
      </c>
      <c r="F43" t="str">
        <f>IF(OR(AND('3b'!C51&lt;&gt;"No", NOT(ISBLANK('3b'!C51))), AND('3b'!D51&lt;&gt;"No", NOT(ISBLANK('3b'!D51)))), "Yes", "No")</f>
        <v>No</v>
      </c>
      <c r="K43" t="s">
        <v>818</v>
      </c>
      <c r="L43" t="s">
        <v>852</v>
      </c>
      <c r="M43">
        <f>'7b'!E52</f>
        <v>0</v>
      </c>
    </row>
    <row r="44" spans="1:13" x14ac:dyDescent="0.25">
      <c r="A44" t="s">
        <v>2483</v>
      </c>
      <c r="B44" t="s">
        <v>3</v>
      </c>
      <c r="C44" t="s">
        <v>2490</v>
      </c>
      <c r="D44" t="s">
        <v>2491</v>
      </c>
      <c r="E44" t="s">
        <v>126</v>
      </c>
      <c r="F44" t="str">
        <f>IF(OR(AND('3b'!C52&lt;&gt;"No", NOT(ISBLANK('3b'!C52))), AND('3b'!D52&lt;&gt;"No", NOT(ISBLANK('3b'!D52)))), "Yes", "No")</f>
        <v>No</v>
      </c>
      <c r="K44" t="s">
        <v>818</v>
      </c>
      <c r="L44" t="s">
        <v>870</v>
      </c>
      <c r="M44">
        <f>'7b'!E53</f>
        <v>0</v>
      </c>
    </row>
    <row r="45" spans="1:13" x14ac:dyDescent="0.25">
      <c r="A45" t="s">
        <v>2483</v>
      </c>
      <c r="B45" t="s">
        <v>3</v>
      </c>
      <c r="C45" t="s">
        <v>2492</v>
      </c>
      <c r="D45" t="s">
        <v>2493</v>
      </c>
      <c r="E45" t="s">
        <v>127</v>
      </c>
      <c r="F45" t="str">
        <f>IF(OR(AND('3b'!C53&lt;&gt;"No", NOT(ISBLANK('3b'!C53))), AND('3b'!D53&lt;&gt;"No", NOT(ISBLANK('3b'!D53)))), "Yes", "No")</f>
        <v>Yes</v>
      </c>
      <c r="K45" t="s">
        <v>818</v>
      </c>
      <c r="L45" t="s">
        <v>2228</v>
      </c>
      <c r="M45">
        <f>'7b'!E54</f>
        <v>0</v>
      </c>
    </row>
    <row r="46" spans="1:13" x14ac:dyDescent="0.25">
      <c r="A46" t="s">
        <v>2483</v>
      </c>
      <c r="B46" t="s">
        <v>3</v>
      </c>
      <c r="C46" t="s">
        <v>2494</v>
      </c>
      <c r="D46" t="s">
        <v>2495</v>
      </c>
      <c r="E46" t="s">
        <v>128</v>
      </c>
      <c r="F46" t="str">
        <f>IF(OR(AND('3b'!C54&lt;&gt;"No", NOT(ISBLANK('3b'!C54))), AND('3b'!D54&lt;&gt;"No", NOT(ISBLANK('3b'!D54)))), "Yes", "No")</f>
        <v>No</v>
      </c>
      <c r="K46" t="s">
        <v>818</v>
      </c>
      <c r="L46" t="s">
        <v>853</v>
      </c>
      <c r="M46">
        <f>'7b'!E55</f>
        <v>0</v>
      </c>
    </row>
    <row r="47" spans="1:13" x14ac:dyDescent="0.25">
      <c r="A47" t="s">
        <v>2483</v>
      </c>
      <c r="B47" t="s">
        <v>3</v>
      </c>
      <c r="C47" t="s">
        <v>2496</v>
      </c>
      <c r="D47" t="s">
        <v>2497</v>
      </c>
      <c r="E47" t="s">
        <v>129</v>
      </c>
      <c r="F47" t="str">
        <f>IF(OR(AND('3b'!C55&lt;&gt;"No", NOT(ISBLANK('3b'!C55))), AND('3b'!D55&lt;&gt;"No", NOT(ISBLANK('3b'!D55)))), "Yes", "No")</f>
        <v>No</v>
      </c>
      <c r="K47" t="s">
        <v>818</v>
      </c>
      <c r="L47" t="s">
        <v>2229</v>
      </c>
      <c r="M47">
        <f>'7b'!E56</f>
        <v>0</v>
      </c>
    </row>
    <row r="48" spans="1:13" x14ac:dyDescent="0.25">
      <c r="A48" t="s">
        <v>2483</v>
      </c>
      <c r="B48" t="s">
        <v>3</v>
      </c>
      <c r="C48" t="s">
        <v>2498</v>
      </c>
      <c r="D48" t="s">
        <v>2499</v>
      </c>
      <c r="E48" t="s">
        <v>130</v>
      </c>
      <c r="F48" t="str">
        <f>IF(OR(AND('3b'!C56&lt;&gt;"No", NOT(ISBLANK('3b'!C56))), AND('3b'!D56&lt;&gt;"No", NOT(ISBLANK('3b'!D56)))), "Yes", "No")</f>
        <v>No</v>
      </c>
      <c r="K48" t="s">
        <v>818</v>
      </c>
      <c r="L48" t="s">
        <v>854</v>
      </c>
      <c r="M48">
        <f>'7b'!E57</f>
        <v>0</v>
      </c>
    </row>
    <row r="49" spans="1:13" x14ac:dyDescent="0.25">
      <c r="A49" t="s">
        <v>2483</v>
      </c>
      <c r="B49" t="s">
        <v>3</v>
      </c>
      <c r="C49" t="s">
        <v>2500</v>
      </c>
      <c r="D49" t="s">
        <v>2501</v>
      </c>
      <c r="E49" t="s">
        <v>131</v>
      </c>
      <c r="F49" t="str">
        <f>IF(OR(AND('3b'!C57&lt;&gt;"No", NOT(ISBLANK('3b'!C57))), AND('3b'!D57&lt;&gt;"No", NOT(ISBLANK('3b'!D57)))), "Yes", "No")</f>
        <v>No</v>
      </c>
      <c r="K49" t="s">
        <v>819</v>
      </c>
      <c r="L49" t="s">
        <v>1482</v>
      </c>
      <c r="M49">
        <f>'7b'!E58</f>
        <v>0</v>
      </c>
    </row>
    <row r="50" spans="1:13" x14ac:dyDescent="0.25">
      <c r="A50" t="s">
        <v>2483</v>
      </c>
      <c r="B50" t="s">
        <v>3</v>
      </c>
      <c r="C50" t="s">
        <v>2502</v>
      </c>
      <c r="D50" t="s">
        <v>2503</v>
      </c>
      <c r="E50" t="s">
        <v>132</v>
      </c>
      <c r="F50" t="str">
        <f>IF(OR(AND('3b'!C58&lt;&gt;"No", NOT(ISBLANK('3b'!C58))), AND('3b'!D58&lt;&gt;"No", NOT(ISBLANK('3b'!D58)))), "Yes", "No")</f>
        <v>No</v>
      </c>
      <c r="K50" t="s">
        <v>819</v>
      </c>
      <c r="L50" t="s">
        <v>1484</v>
      </c>
      <c r="M50">
        <f>'7b'!E59</f>
        <v>0</v>
      </c>
    </row>
    <row r="51" spans="1:13" x14ac:dyDescent="0.25">
      <c r="A51" t="s">
        <v>2483</v>
      </c>
      <c r="B51" t="s">
        <v>3</v>
      </c>
      <c r="C51" t="s">
        <v>2504</v>
      </c>
      <c r="D51" t="s">
        <v>2505</v>
      </c>
      <c r="E51" t="s">
        <v>133</v>
      </c>
      <c r="F51" t="str">
        <f>IF(OR(AND('3b'!C59&lt;&gt;"No", NOT(ISBLANK('3b'!C59))), AND('3b'!D59&lt;&gt;"No", NOT(ISBLANK('3b'!D59)))), "Yes", "No")</f>
        <v>No</v>
      </c>
      <c r="K51" t="s">
        <v>819</v>
      </c>
      <c r="L51" t="s">
        <v>1483</v>
      </c>
      <c r="M51">
        <f>'7b'!E60</f>
        <v>0</v>
      </c>
    </row>
    <row r="52" spans="1:13" x14ac:dyDescent="0.25">
      <c r="A52" t="s">
        <v>2483</v>
      </c>
      <c r="B52" t="s">
        <v>3</v>
      </c>
      <c r="C52" t="s">
        <v>2506</v>
      </c>
      <c r="D52" t="s">
        <v>2507</v>
      </c>
      <c r="E52" t="s">
        <v>134</v>
      </c>
      <c r="F52" t="str">
        <f>IF(OR(AND('3b'!C60&lt;&gt;"No", NOT(ISBLANK('3b'!C60))), AND('3b'!D60&lt;&gt;"No", NOT(ISBLANK('3b'!D60)))), "Yes", "No")</f>
        <v>No</v>
      </c>
      <c r="K52" t="s">
        <v>819</v>
      </c>
      <c r="L52" t="s">
        <v>855</v>
      </c>
      <c r="M52">
        <f>'7b'!E61</f>
        <v>0</v>
      </c>
    </row>
    <row r="53" spans="1:13" x14ac:dyDescent="0.25">
      <c r="A53" t="s">
        <v>2483</v>
      </c>
      <c r="B53" t="s">
        <v>3</v>
      </c>
      <c r="C53" t="s">
        <v>2508</v>
      </c>
      <c r="D53" t="s">
        <v>2509</v>
      </c>
      <c r="E53" t="s">
        <v>135</v>
      </c>
      <c r="F53" t="str">
        <f>IF(OR(AND('3b'!C61&lt;&gt;"No", NOT(ISBLANK('3b'!C61))), AND('3b'!D61&lt;&gt;"No", NOT(ISBLANK('3b'!D61)))), "Yes", "No")</f>
        <v>No</v>
      </c>
      <c r="K53" t="s">
        <v>819</v>
      </c>
      <c r="L53" t="s">
        <v>856</v>
      </c>
      <c r="M53">
        <f>'7b'!E62</f>
        <v>0</v>
      </c>
    </row>
    <row r="54" spans="1:13" x14ac:dyDescent="0.25">
      <c r="A54" t="s">
        <v>2483</v>
      </c>
      <c r="B54" t="s">
        <v>3</v>
      </c>
      <c r="C54" t="s">
        <v>2510</v>
      </c>
      <c r="D54" t="s">
        <v>2511</v>
      </c>
      <c r="E54" t="s">
        <v>136</v>
      </c>
      <c r="F54" t="str">
        <f>IF(OR(AND('3b'!C62&lt;&gt;"No", NOT(ISBLANK('3b'!C62))), AND('3b'!D62&lt;&gt;"No", NOT(ISBLANK('3b'!D62)))), "Yes", "No")</f>
        <v>No</v>
      </c>
      <c r="K54" t="s">
        <v>819</v>
      </c>
      <c r="L54" t="s">
        <v>857</v>
      </c>
      <c r="M54">
        <f>'7b'!E63</f>
        <v>0</v>
      </c>
    </row>
    <row r="55" spans="1:13" x14ac:dyDescent="0.25">
      <c r="A55" t="s">
        <v>2483</v>
      </c>
      <c r="B55" t="s">
        <v>3</v>
      </c>
      <c r="C55" t="s">
        <v>2512</v>
      </c>
      <c r="D55" t="s">
        <v>2513</v>
      </c>
      <c r="E55" t="s">
        <v>137</v>
      </c>
      <c r="F55" t="str">
        <f>IF(OR(AND('3b'!C63&lt;&gt;"No", NOT(ISBLANK('3b'!C63))), AND('3b'!D63&lt;&gt;"No", NOT(ISBLANK('3b'!D63)))), "Yes", "No")</f>
        <v>No</v>
      </c>
      <c r="K55" t="s">
        <v>819</v>
      </c>
      <c r="L55" t="s">
        <v>1487</v>
      </c>
      <c r="M55">
        <f>'7b'!E64</f>
        <v>0</v>
      </c>
    </row>
    <row r="56" spans="1:13" x14ac:dyDescent="0.25">
      <c r="A56" t="s">
        <v>2483</v>
      </c>
      <c r="B56" t="s">
        <v>3</v>
      </c>
      <c r="C56" t="s">
        <v>2514</v>
      </c>
      <c r="D56" t="s">
        <v>2515</v>
      </c>
      <c r="E56" t="s">
        <v>138</v>
      </c>
      <c r="F56" t="str">
        <f>IF(OR(AND('3b'!C64&lt;&gt;"No", NOT(ISBLANK('3b'!C64))), AND('3b'!D64&lt;&gt;"No", NOT(ISBLANK('3b'!D64)))), "Yes", "No")</f>
        <v>No</v>
      </c>
      <c r="K56" t="s">
        <v>819</v>
      </c>
      <c r="L56" t="s">
        <v>858</v>
      </c>
      <c r="M56">
        <f>'7b'!E65</f>
        <v>0</v>
      </c>
    </row>
    <row r="57" spans="1:13" x14ac:dyDescent="0.25">
      <c r="A57" t="s">
        <v>2483</v>
      </c>
      <c r="B57" t="s">
        <v>3</v>
      </c>
      <c r="C57" t="s">
        <v>2516</v>
      </c>
      <c r="D57" t="s">
        <v>2517</v>
      </c>
      <c r="E57" t="s">
        <v>139</v>
      </c>
      <c r="F57" t="str">
        <f>IF(OR(AND('3b'!C65&lt;&gt;"No", NOT(ISBLANK('3b'!C65))), AND('3b'!D65&lt;&gt;"No", NOT(ISBLANK('3b'!D65)))), "Yes", "No")</f>
        <v>No</v>
      </c>
      <c r="K57" t="s">
        <v>819</v>
      </c>
      <c r="L57" t="s">
        <v>1485</v>
      </c>
      <c r="M57">
        <f>'7b'!E66</f>
        <v>0</v>
      </c>
    </row>
    <row r="58" spans="1:13" x14ac:dyDescent="0.25">
      <c r="A58" t="s">
        <v>2483</v>
      </c>
      <c r="B58" t="s">
        <v>3</v>
      </c>
      <c r="C58" t="s">
        <v>2518</v>
      </c>
      <c r="D58" t="s">
        <v>2519</v>
      </c>
      <c r="E58" t="s">
        <v>140</v>
      </c>
      <c r="F58" t="str">
        <f>IF(OR(AND('3b'!C66&lt;&gt;"No", NOT(ISBLANK('3b'!C66))), AND('3b'!D66&lt;&gt;"No", NOT(ISBLANK('3b'!D66)))), "Yes", "No")</f>
        <v>No</v>
      </c>
      <c r="K58" t="s">
        <v>819</v>
      </c>
      <c r="L58" t="s">
        <v>1488</v>
      </c>
      <c r="M58">
        <f>'7b'!E67</f>
        <v>0</v>
      </c>
    </row>
    <row r="59" spans="1:13" x14ac:dyDescent="0.25">
      <c r="A59" t="s">
        <v>2483</v>
      </c>
      <c r="B59" t="s">
        <v>3</v>
      </c>
      <c r="C59" t="s">
        <v>2520</v>
      </c>
      <c r="D59" t="s">
        <v>2521</v>
      </c>
      <c r="E59" t="s">
        <v>141</v>
      </c>
      <c r="F59" t="str">
        <f>IF(OR(AND('3b'!C67&lt;&gt;"No", NOT(ISBLANK('3b'!C67))), AND('3b'!D67&lt;&gt;"No", NOT(ISBLANK('3b'!D67)))), "Yes", "No")</f>
        <v>No</v>
      </c>
      <c r="K59" t="s">
        <v>863</v>
      </c>
      <c r="L59" t="s">
        <v>1537</v>
      </c>
      <c r="M59">
        <f>'7b'!E68</f>
        <v>0</v>
      </c>
    </row>
    <row r="60" spans="1:13" x14ac:dyDescent="0.25">
      <c r="A60" t="s">
        <v>2483</v>
      </c>
      <c r="B60" t="s">
        <v>3</v>
      </c>
      <c r="C60" t="s">
        <v>2522</v>
      </c>
      <c r="D60" t="s">
        <v>2523</v>
      </c>
      <c r="E60" t="s">
        <v>142</v>
      </c>
      <c r="F60" t="str">
        <f>IF(OR(AND('3b'!C68&lt;&gt;"No", NOT(ISBLANK('3b'!C68))), AND('3b'!D68&lt;&gt;"No", NOT(ISBLANK('3b'!D68)))), "Yes", "No")</f>
        <v>No</v>
      </c>
      <c r="K60" t="s">
        <v>863</v>
      </c>
      <c r="L60" t="s">
        <v>859</v>
      </c>
      <c r="M60">
        <f>'7b'!E69</f>
        <v>0</v>
      </c>
    </row>
    <row r="61" spans="1:13" x14ac:dyDescent="0.25">
      <c r="A61" t="s">
        <v>2483</v>
      </c>
      <c r="B61" t="s">
        <v>3</v>
      </c>
      <c r="C61" t="s">
        <v>2524</v>
      </c>
      <c r="D61" t="s">
        <v>2525</v>
      </c>
      <c r="E61" t="s">
        <v>143</v>
      </c>
      <c r="F61" t="str">
        <f>IF(OR(AND('3b'!C69&lt;&gt;"No", NOT(ISBLANK('3b'!C69))), AND('3b'!D69&lt;&gt;"No", NOT(ISBLANK('3b'!D69)))), "Yes", "No")</f>
        <v>No</v>
      </c>
      <c r="K61" t="s">
        <v>863</v>
      </c>
      <c r="L61" t="s">
        <v>860</v>
      </c>
      <c r="M61">
        <f>'7b'!E70</f>
        <v>0</v>
      </c>
    </row>
    <row r="62" spans="1:13" x14ac:dyDescent="0.25">
      <c r="A62" t="s">
        <v>2483</v>
      </c>
      <c r="B62" t="s">
        <v>3</v>
      </c>
      <c r="C62" t="s">
        <v>2526</v>
      </c>
      <c r="D62" t="s">
        <v>2527</v>
      </c>
      <c r="E62" t="s">
        <v>144</v>
      </c>
      <c r="F62" t="str">
        <f>IF(OR(AND('3b'!C70&lt;&gt;"No", NOT(ISBLANK('3b'!C70))), AND('3b'!D70&lt;&gt;"No", NOT(ISBLANK('3b'!D70)))), "Yes", "No")</f>
        <v>No</v>
      </c>
      <c r="K62" t="s">
        <v>863</v>
      </c>
      <c r="L62" t="s">
        <v>2249</v>
      </c>
      <c r="M62">
        <f>'7b'!E71</f>
        <v>0</v>
      </c>
    </row>
    <row r="63" spans="1:13" x14ac:dyDescent="0.25">
      <c r="A63" t="s">
        <v>2483</v>
      </c>
      <c r="B63" t="s">
        <v>3</v>
      </c>
      <c r="C63" t="s">
        <v>2528</v>
      </c>
      <c r="D63" t="s">
        <v>2529</v>
      </c>
      <c r="E63" t="s">
        <v>145</v>
      </c>
      <c r="F63" t="str">
        <f>IF(OR(AND('3b'!C71&lt;&gt;"No", NOT(ISBLANK('3b'!C71))), AND('3b'!D71&lt;&gt;"No", NOT(ISBLANK('3b'!D71)))), "Yes", "No")</f>
        <v>No</v>
      </c>
      <c r="K63" t="s">
        <v>863</v>
      </c>
      <c r="L63" t="s">
        <v>1489</v>
      </c>
      <c r="M63">
        <f>'7b'!E72</f>
        <v>0</v>
      </c>
    </row>
    <row r="64" spans="1:13" x14ac:dyDescent="0.25">
      <c r="A64" t="s">
        <v>2483</v>
      </c>
      <c r="B64" t="s">
        <v>3</v>
      </c>
      <c r="C64" t="s">
        <v>2530</v>
      </c>
      <c r="D64" t="s">
        <v>2531</v>
      </c>
      <c r="E64" t="s">
        <v>146</v>
      </c>
      <c r="F64" t="str">
        <f>IF(OR(AND('3b'!C72&lt;&gt;"No", NOT(ISBLANK('3b'!C72))), AND('3b'!D72&lt;&gt;"No", NOT(ISBLANK('3b'!D72)))), "Yes", "No")</f>
        <v>No</v>
      </c>
      <c r="K64" t="s">
        <v>863</v>
      </c>
      <c r="L64" t="s">
        <v>861</v>
      </c>
      <c r="M64">
        <f>'7b'!E73</f>
        <v>0</v>
      </c>
    </row>
    <row r="65" spans="1:13" x14ac:dyDescent="0.25">
      <c r="A65" t="s">
        <v>2483</v>
      </c>
      <c r="B65" t="s">
        <v>3</v>
      </c>
      <c r="C65" t="s">
        <v>2532</v>
      </c>
      <c r="D65" t="s">
        <v>2533</v>
      </c>
      <c r="E65" t="s">
        <v>147</v>
      </c>
      <c r="F65" t="str">
        <f>IF(OR(AND('3b'!C73&lt;&gt;"No", NOT(ISBLANK('3b'!C73))), AND('3b'!D73&lt;&gt;"No", NOT(ISBLANK('3b'!D73)))), "Yes", "No")</f>
        <v>No</v>
      </c>
      <c r="K65" t="s">
        <v>863</v>
      </c>
      <c r="L65" t="s">
        <v>862</v>
      </c>
      <c r="M65">
        <f>'7b'!E74</f>
        <v>0</v>
      </c>
    </row>
    <row r="66" spans="1:13" x14ac:dyDescent="0.25">
      <c r="A66" t="s">
        <v>2483</v>
      </c>
      <c r="B66" t="s">
        <v>3</v>
      </c>
      <c r="C66" t="s">
        <v>2534</v>
      </c>
      <c r="D66" t="s">
        <v>2535</v>
      </c>
      <c r="E66" t="s">
        <v>148</v>
      </c>
      <c r="F66" t="str">
        <f>IF(OR(AND('3b'!C74&lt;&gt;"No", NOT(ISBLANK('3b'!C74))), AND('3b'!D74&lt;&gt;"No", NOT(ISBLANK('3b'!D74)))), "Yes", "No")</f>
        <v>No</v>
      </c>
      <c r="K66" t="s">
        <v>820</v>
      </c>
      <c r="L66" t="s">
        <v>864</v>
      </c>
      <c r="M66">
        <f>'7b'!E75</f>
        <v>0</v>
      </c>
    </row>
    <row r="67" spans="1:13" x14ac:dyDescent="0.25">
      <c r="A67" t="s">
        <v>2483</v>
      </c>
      <c r="B67" t="s">
        <v>3</v>
      </c>
      <c r="C67" t="s">
        <v>2536</v>
      </c>
      <c r="D67" t="s">
        <v>2537</v>
      </c>
      <c r="E67" t="s">
        <v>149</v>
      </c>
      <c r="F67" t="str">
        <f>IF(OR(AND('3b'!C75&lt;&gt;"No", NOT(ISBLANK('3b'!C75))), AND('3b'!D75&lt;&gt;"No", NOT(ISBLANK('3b'!D75)))), "Yes", "No")</f>
        <v>No</v>
      </c>
      <c r="K67" t="s">
        <v>820</v>
      </c>
      <c r="L67" t="s">
        <v>1490</v>
      </c>
      <c r="M67">
        <f>'7b'!E76</f>
        <v>0</v>
      </c>
    </row>
    <row r="68" spans="1:13" x14ac:dyDescent="0.25">
      <c r="A68" t="s">
        <v>2483</v>
      </c>
      <c r="B68" t="s">
        <v>3</v>
      </c>
      <c r="C68" t="s">
        <v>2538</v>
      </c>
      <c r="D68" t="s">
        <v>2539</v>
      </c>
      <c r="E68" t="s">
        <v>150</v>
      </c>
      <c r="F68" t="str">
        <f>IF(OR(AND('3b'!C76&lt;&gt;"No", NOT(ISBLANK('3b'!C76))), AND('3b'!D76&lt;&gt;"No", NOT(ISBLANK('3b'!D76)))), "Yes", "No")</f>
        <v>No</v>
      </c>
      <c r="K68" t="s">
        <v>820</v>
      </c>
      <c r="L68" t="s">
        <v>1491</v>
      </c>
      <c r="M68">
        <f>'7b'!E77</f>
        <v>0</v>
      </c>
    </row>
    <row r="69" spans="1:13" x14ac:dyDescent="0.25">
      <c r="A69" t="s">
        <v>2483</v>
      </c>
      <c r="B69" t="s">
        <v>3</v>
      </c>
      <c r="C69" t="s">
        <v>2540</v>
      </c>
      <c r="D69" t="s">
        <v>2541</v>
      </c>
      <c r="E69" t="s">
        <v>151</v>
      </c>
      <c r="F69" t="str">
        <f>IF(OR(AND('3b'!C77&lt;&gt;"No", NOT(ISBLANK('3b'!C77))), AND('3b'!D77&lt;&gt;"No", NOT(ISBLANK('3b'!D77)))), "Yes", "No")</f>
        <v>No</v>
      </c>
      <c r="K69" t="s">
        <v>820</v>
      </c>
      <c r="L69" t="s">
        <v>865</v>
      </c>
      <c r="M69">
        <f>'7b'!E78</f>
        <v>0</v>
      </c>
    </row>
    <row r="70" spans="1:13" x14ac:dyDescent="0.25">
      <c r="A70" t="s">
        <v>2483</v>
      </c>
      <c r="B70" t="s">
        <v>3</v>
      </c>
      <c r="C70" t="s">
        <v>2542</v>
      </c>
      <c r="D70" t="s">
        <v>2543</v>
      </c>
      <c r="E70" t="s">
        <v>152</v>
      </c>
      <c r="F70" t="str">
        <f>IF(OR(AND('3b'!C78&lt;&gt;"No", NOT(ISBLANK('3b'!C78))), AND('3b'!D78&lt;&gt;"No", NOT(ISBLANK('3b'!D78)))), "Yes", "No")</f>
        <v>No</v>
      </c>
      <c r="K70" t="s">
        <v>820</v>
      </c>
      <c r="L70" t="s">
        <v>866</v>
      </c>
      <c r="M70">
        <f>'7b'!E79</f>
        <v>0</v>
      </c>
    </row>
    <row r="71" spans="1:13" x14ac:dyDescent="0.25">
      <c r="A71" t="s">
        <v>2483</v>
      </c>
      <c r="B71" t="s">
        <v>3</v>
      </c>
      <c r="C71" t="s">
        <v>2544</v>
      </c>
      <c r="D71" t="s">
        <v>2545</v>
      </c>
      <c r="E71" t="s">
        <v>153</v>
      </c>
      <c r="F71" t="str">
        <f>IF(OR(AND('3b'!C79&lt;&gt;"No", NOT(ISBLANK('3b'!C79))), AND('3b'!D79&lt;&gt;"No", NOT(ISBLANK('3b'!D79)))), "Yes", "No")</f>
        <v>No</v>
      </c>
      <c r="K71" t="s">
        <v>820</v>
      </c>
      <c r="L71" t="s">
        <v>867</v>
      </c>
      <c r="M71">
        <f>'7b'!E80</f>
        <v>0</v>
      </c>
    </row>
    <row r="72" spans="1:13" x14ac:dyDescent="0.25">
      <c r="A72" t="s">
        <v>2546</v>
      </c>
      <c r="B72" t="s">
        <v>4</v>
      </c>
      <c r="C72" t="s">
        <v>2547</v>
      </c>
      <c r="D72" t="s">
        <v>2548</v>
      </c>
      <c r="E72" t="s">
        <v>154</v>
      </c>
      <c r="F72" t="str">
        <f>IF(OR(AND('3b'!C81&lt;&gt;"No", NOT(ISBLANK('3b'!C81))), AND('3b'!D81&lt;&gt;"No", NOT(ISBLANK('3b'!D81)))), "Yes", "No")</f>
        <v>No</v>
      </c>
      <c r="K72" t="s">
        <v>820</v>
      </c>
      <c r="L72" t="s">
        <v>868</v>
      </c>
      <c r="M72">
        <f>'7b'!E81</f>
        <v>0</v>
      </c>
    </row>
    <row r="73" spans="1:13" x14ac:dyDescent="0.25">
      <c r="A73" t="s">
        <v>2546</v>
      </c>
      <c r="B73" t="s">
        <v>4</v>
      </c>
      <c r="C73" t="s">
        <v>2549</v>
      </c>
      <c r="D73" t="s">
        <v>2550</v>
      </c>
      <c r="E73" t="s">
        <v>155</v>
      </c>
      <c r="F73" t="str">
        <f>IF(OR(AND('3b'!C82&lt;&gt;"No", NOT(ISBLANK('3b'!C82))), AND('3b'!D82&lt;&gt;"No", NOT(ISBLANK('3b'!D82)))), "Yes", "No")</f>
        <v>No</v>
      </c>
      <c r="K73" t="s">
        <v>820</v>
      </c>
      <c r="L73" t="s">
        <v>869</v>
      </c>
      <c r="M73">
        <f>'7b'!E82</f>
        <v>0</v>
      </c>
    </row>
    <row r="74" spans="1:13" x14ac:dyDescent="0.25">
      <c r="A74" t="s">
        <v>2546</v>
      </c>
      <c r="B74" t="s">
        <v>4</v>
      </c>
      <c r="C74" t="s">
        <v>2551</v>
      </c>
      <c r="D74" t="s">
        <v>2552</v>
      </c>
      <c r="E74" t="s">
        <v>156</v>
      </c>
      <c r="F74" t="str">
        <f>IF(OR(AND('3b'!C83&lt;&gt;"No", NOT(ISBLANK('3b'!C83))), AND('3b'!D83&lt;&gt;"No", NOT(ISBLANK('3b'!D83)))), "Yes", "No")</f>
        <v>No</v>
      </c>
      <c r="K74" t="s">
        <v>820</v>
      </c>
      <c r="L74" t="s">
        <v>1494</v>
      </c>
      <c r="M74">
        <f>'7b'!E83</f>
        <v>0</v>
      </c>
    </row>
    <row r="75" spans="1:13" x14ac:dyDescent="0.25">
      <c r="A75" t="s">
        <v>2546</v>
      </c>
      <c r="B75" t="s">
        <v>4</v>
      </c>
      <c r="C75" t="s">
        <v>2553</v>
      </c>
      <c r="D75" t="s">
        <v>2554</v>
      </c>
      <c r="E75" t="s">
        <v>157</v>
      </c>
      <c r="F75" t="str">
        <f>IF(OR(AND('3b'!C84&lt;&gt;"No", NOT(ISBLANK('3b'!C84))), AND('3b'!D84&lt;&gt;"No", NOT(ISBLANK('3b'!D84)))), "Yes", "No")</f>
        <v>No</v>
      </c>
      <c r="K75" t="s">
        <v>820</v>
      </c>
      <c r="L75" t="s">
        <v>1495</v>
      </c>
      <c r="M75">
        <f>'7b'!E84</f>
        <v>0</v>
      </c>
    </row>
    <row r="76" spans="1:13" x14ac:dyDescent="0.25">
      <c r="A76" t="s">
        <v>2546</v>
      </c>
      <c r="B76" t="s">
        <v>4</v>
      </c>
      <c r="C76" t="s">
        <v>2555</v>
      </c>
      <c r="D76" t="s">
        <v>2556</v>
      </c>
      <c r="E76" t="s">
        <v>158</v>
      </c>
      <c r="F76" t="str">
        <f>IF(OR(AND('3b'!C85&lt;&gt;"No", NOT(ISBLANK('3b'!C85))), AND('3b'!D85&lt;&gt;"No", NOT(ISBLANK('3b'!D85)))), "Yes", "No")</f>
        <v>No</v>
      </c>
      <c r="K76" t="s">
        <v>820</v>
      </c>
      <c r="L76" t="s">
        <v>1496</v>
      </c>
      <c r="M76">
        <f>'7b'!E85</f>
        <v>0</v>
      </c>
    </row>
    <row r="77" spans="1:13" x14ac:dyDescent="0.25">
      <c r="A77" t="s">
        <v>2546</v>
      </c>
      <c r="B77" t="s">
        <v>4</v>
      </c>
      <c r="C77" t="s">
        <v>2557</v>
      </c>
      <c r="D77" t="s">
        <v>2558</v>
      </c>
      <c r="E77" t="s">
        <v>159</v>
      </c>
      <c r="F77" t="str">
        <f>IF(OR(AND('3b'!C86&lt;&gt;"No", NOT(ISBLANK('3b'!C86))), AND('3b'!D86&lt;&gt;"No", NOT(ISBLANK('3b'!D86)))), "Yes", "No")</f>
        <v>No</v>
      </c>
      <c r="K77" t="s">
        <v>820</v>
      </c>
      <c r="L77" t="s">
        <v>1493</v>
      </c>
      <c r="M77">
        <f>'7b'!E86</f>
        <v>0</v>
      </c>
    </row>
    <row r="78" spans="1:13" x14ac:dyDescent="0.25">
      <c r="A78" t="s">
        <v>2546</v>
      </c>
      <c r="B78" t="s">
        <v>4</v>
      </c>
      <c r="C78" t="s">
        <v>2559</v>
      </c>
      <c r="D78" t="s">
        <v>2560</v>
      </c>
      <c r="E78" t="s">
        <v>160</v>
      </c>
      <c r="F78" t="str">
        <f>IF(OR(AND('3b'!C87&lt;&gt;"No", NOT(ISBLANK('3b'!C87))), AND('3b'!D87&lt;&gt;"No", NOT(ISBLANK('3b'!D87)))), "Yes", "No")</f>
        <v>No</v>
      </c>
      <c r="K78" t="s">
        <v>820</v>
      </c>
      <c r="L78" t="s">
        <v>1497</v>
      </c>
      <c r="M78">
        <f>'7b'!E87</f>
        <v>0</v>
      </c>
    </row>
    <row r="79" spans="1:13" x14ac:dyDescent="0.25">
      <c r="A79" t="s">
        <v>2561</v>
      </c>
      <c r="B79" t="s">
        <v>203</v>
      </c>
      <c r="C79" t="s">
        <v>2562</v>
      </c>
      <c r="D79" t="s">
        <v>2563</v>
      </c>
      <c r="E79" t="s">
        <v>204</v>
      </c>
      <c r="F79" t="str">
        <f>IF(OR(AND('3c'!C7&lt;&gt;"No", NOT(ISBLANK('3c'!C7))), AND('3c'!D7&lt;&gt;"No", NOT(ISBLANK('3c'!D7)))), "Yes", "No")</f>
        <v>No</v>
      </c>
      <c r="K79" t="s">
        <v>820</v>
      </c>
      <c r="L79" t="s">
        <v>871</v>
      </c>
      <c r="M79">
        <f>'7b'!E88</f>
        <v>0</v>
      </c>
    </row>
    <row r="80" spans="1:13" x14ac:dyDescent="0.25">
      <c r="A80" t="s">
        <v>2561</v>
      </c>
      <c r="B80" t="s">
        <v>203</v>
      </c>
      <c r="C80" t="s">
        <v>2564</v>
      </c>
      <c r="D80" t="s">
        <v>2565</v>
      </c>
      <c r="E80" t="s">
        <v>205</v>
      </c>
      <c r="F80" t="str">
        <f>IF(OR(AND('3c'!C8&lt;&gt;"No", NOT(ISBLANK('3c'!C8))), AND('3c'!D8&lt;&gt;"No", NOT(ISBLANK('3c'!D8)))), "Yes", "No")</f>
        <v>No</v>
      </c>
      <c r="K80" t="s">
        <v>2230</v>
      </c>
      <c r="L80" t="s">
        <v>2267</v>
      </c>
      <c r="M80">
        <f>'7b'!E89</f>
        <v>0</v>
      </c>
    </row>
    <row r="81" spans="1:13" x14ac:dyDescent="0.25">
      <c r="A81" t="s">
        <v>2561</v>
      </c>
      <c r="B81" t="s">
        <v>203</v>
      </c>
      <c r="C81" t="s">
        <v>2566</v>
      </c>
      <c r="D81" t="s">
        <v>2567</v>
      </c>
      <c r="E81" t="s">
        <v>206</v>
      </c>
      <c r="F81" t="str">
        <f>IF(OR(AND('3c'!C9&lt;&gt;"No", NOT(ISBLANK('3c'!C9))), AND('3c'!D9&lt;&gt;"No", NOT(ISBLANK('3c'!D9)))), "Yes", "No")</f>
        <v>No</v>
      </c>
      <c r="K81" t="s">
        <v>2230</v>
      </c>
      <c r="L81" t="s">
        <v>2231</v>
      </c>
      <c r="M81">
        <f>'7b'!E90</f>
        <v>0</v>
      </c>
    </row>
    <row r="82" spans="1:13" x14ac:dyDescent="0.25">
      <c r="A82" t="s">
        <v>2561</v>
      </c>
      <c r="B82" t="s">
        <v>203</v>
      </c>
      <c r="C82" t="s">
        <v>2568</v>
      </c>
      <c r="D82" t="s">
        <v>2569</v>
      </c>
      <c r="E82" t="s">
        <v>207</v>
      </c>
      <c r="F82" t="str">
        <f>IF(OR(AND('3c'!C10&lt;&gt;"No", NOT(ISBLANK('3c'!C10))), AND('3c'!D10&lt;&gt;"No", NOT(ISBLANK('3c'!D10)))), "Yes", "No")</f>
        <v>No</v>
      </c>
      <c r="K82" t="s">
        <v>2230</v>
      </c>
      <c r="L82" t="s">
        <v>2232</v>
      </c>
      <c r="M82">
        <f>'7b'!E91</f>
        <v>0</v>
      </c>
    </row>
    <row r="83" spans="1:13" x14ac:dyDescent="0.25">
      <c r="A83" t="s">
        <v>2561</v>
      </c>
      <c r="B83" t="s">
        <v>203</v>
      </c>
      <c r="C83" t="s">
        <v>2570</v>
      </c>
      <c r="D83" t="s">
        <v>2571</v>
      </c>
      <c r="E83" t="s">
        <v>208</v>
      </c>
      <c r="F83" t="str">
        <f>IF(OR(AND('3c'!C11&lt;&gt;"No", NOT(ISBLANK('3c'!C11))), AND('3c'!D11&lt;&gt;"No", NOT(ISBLANK('3c'!D11)))), "Yes", "No")</f>
        <v>No</v>
      </c>
      <c r="K83" t="s">
        <v>2230</v>
      </c>
      <c r="L83" t="s">
        <v>2233</v>
      </c>
      <c r="M83">
        <f>'7b'!E92</f>
        <v>0</v>
      </c>
    </row>
    <row r="84" spans="1:13" x14ac:dyDescent="0.25">
      <c r="A84" t="s">
        <v>2561</v>
      </c>
      <c r="B84" t="s">
        <v>203</v>
      </c>
      <c r="C84" t="s">
        <v>2572</v>
      </c>
      <c r="D84" t="s">
        <v>2573</v>
      </c>
      <c r="E84" t="s">
        <v>209</v>
      </c>
      <c r="F84" t="str">
        <f>IF(OR(AND('3c'!C12&lt;&gt;"No", NOT(ISBLANK('3c'!C12))), AND('3c'!D12&lt;&gt;"No", NOT(ISBLANK('3c'!D12)))), "Yes", "No")</f>
        <v>No</v>
      </c>
      <c r="K84" t="s">
        <v>2230</v>
      </c>
      <c r="L84" t="s">
        <v>2234</v>
      </c>
      <c r="M84">
        <f>'7b'!E93</f>
        <v>0</v>
      </c>
    </row>
    <row r="85" spans="1:13" x14ac:dyDescent="0.25">
      <c r="A85" t="s">
        <v>2574</v>
      </c>
      <c r="B85" t="s">
        <v>5</v>
      </c>
      <c r="C85" t="s">
        <v>2575</v>
      </c>
      <c r="D85" t="s">
        <v>2576</v>
      </c>
      <c r="E85" t="s">
        <v>210</v>
      </c>
      <c r="F85" t="str">
        <f>IF(OR(AND('3c'!C14&lt;&gt;"No", NOT(ISBLANK('3c'!C14))), AND('3c'!D14&lt;&gt;"No", NOT(ISBLANK('3c'!D14)))), "Yes", "No")</f>
        <v>No</v>
      </c>
      <c r="K85" t="s">
        <v>2230</v>
      </c>
      <c r="L85" t="s">
        <v>2218</v>
      </c>
      <c r="M85">
        <f>'7b'!E94</f>
        <v>0</v>
      </c>
    </row>
    <row r="86" spans="1:13" x14ac:dyDescent="0.25">
      <c r="A86" t="s">
        <v>2574</v>
      </c>
      <c r="B86" t="s">
        <v>5</v>
      </c>
      <c r="C86" t="s">
        <v>2577</v>
      </c>
      <c r="D86" t="s">
        <v>2578</v>
      </c>
      <c r="E86" t="s">
        <v>211</v>
      </c>
      <c r="F86" t="str">
        <f>IF(OR(AND('3c'!C15&lt;&gt;"No", NOT(ISBLANK('3c'!C15))), AND('3c'!D15&lt;&gt;"No", NOT(ISBLANK('3c'!D15)))), "Yes", "No")</f>
        <v>No</v>
      </c>
      <c r="K86" t="s">
        <v>2230</v>
      </c>
      <c r="L86" t="s">
        <v>2235</v>
      </c>
      <c r="M86">
        <f>'7b'!E95</f>
        <v>0</v>
      </c>
    </row>
    <row r="87" spans="1:13" x14ac:dyDescent="0.25">
      <c r="A87" t="s">
        <v>2574</v>
      </c>
      <c r="B87" t="s">
        <v>5</v>
      </c>
      <c r="C87" t="s">
        <v>2579</v>
      </c>
      <c r="D87" t="s">
        <v>2580</v>
      </c>
      <c r="E87" t="s">
        <v>212</v>
      </c>
      <c r="F87" t="str">
        <f>IF(OR(AND('3c'!C16&lt;&gt;"No", NOT(ISBLANK('3c'!C16))), AND('3c'!D16&lt;&gt;"No", NOT(ISBLANK('3c'!D16)))), "Yes", "No")</f>
        <v>No</v>
      </c>
      <c r="K87" t="s">
        <v>2230</v>
      </c>
      <c r="L87" t="s">
        <v>2266</v>
      </c>
      <c r="M87">
        <f>'7b'!E96</f>
        <v>0</v>
      </c>
    </row>
    <row r="88" spans="1:13" x14ac:dyDescent="0.25">
      <c r="A88" t="s">
        <v>2574</v>
      </c>
      <c r="B88" t="s">
        <v>5</v>
      </c>
      <c r="C88" t="s">
        <v>2581</v>
      </c>
      <c r="D88" t="s">
        <v>2582</v>
      </c>
      <c r="E88" t="s">
        <v>213</v>
      </c>
      <c r="F88" t="str">
        <f>IF(OR(AND('3c'!C17&lt;&gt;"No", NOT(ISBLANK('3c'!C17))), AND('3c'!D17&lt;&gt;"No", NOT(ISBLANK('3c'!D17)))), "Yes", "No")</f>
        <v>No</v>
      </c>
      <c r="K88" t="s">
        <v>2230</v>
      </c>
      <c r="L88" t="s">
        <v>2236</v>
      </c>
      <c r="M88">
        <f>'7b'!E97</f>
        <v>0</v>
      </c>
    </row>
    <row r="89" spans="1:13" x14ac:dyDescent="0.25">
      <c r="A89" t="s">
        <v>2574</v>
      </c>
      <c r="B89" t="s">
        <v>5</v>
      </c>
      <c r="C89" t="s">
        <v>2583</v>
      </c>
      <c r="D89" t="s">
        <v>2584</v>
      </c>
      <c r="E89" t="s">
        <v>214</v>
      </c>
      <c r="F89" t="str">
        <f>IF(OR(AND('3c'!C18&lt;&gt;"No", NOT(ISBLANK('3c'!C18))), AND('3c'!D18&lt;&gt;"No", NOT(ISBLANK('3c'!D18)))), "Yes", "No")</f>
        <v>No</v>
      </c>
      <c r="K89" t="s">
        <v>2230</v>
      </c>
      <c r="L89" t="s">
        <v>2337</v>
      </c>
      <c r="M89">
        <f>'7b'!E98</f>
        <v>0</v>
      </c>
    </row>
    <row r="90" spans="1:13" x14ac:dyDescent="0.25">
      <c r="A90" t="s">
        <v>2574</v>
      </c>
      <c r="B90" t="s">
        <v>5</v>
      </c>
      <c r="C90" t="s">
        <v>2585</v>
      </c>
      <c r="D90" t="s">
        <v>2586</v>
      </c>
      <c r="E90" t="s">
        <v>215</v>
      </c>
      <c r="F90" t="str">
        <f>IF(OR(AND('3c'!C19&lt;&gt;"No", NOT(ISBLANK('3c'!C19))), AND('3c'!D19&lt;&gt;"No", NOT(ISBLANK('3c'!D19)))), "Yes", "No")</f>
        <v>No</v>
      </c>
      <c r="K90" t="s">
        <v>2230</v>
      </c>
      <c r="L90" t="s">
        <v>2237</v>
      </c>
      <c r="M90">
        <f>'7b'!E99</f>
        <v>0</v>
      </c>
    </row>
    <row r="91" spans="1:13" x14ac:dyDescent="0.25">
      <c r="A91" t="s">
        <v>2574</v>
      </c>
      <c r="B91" t="s">
        <v>5</v>
      </c>
      <c r="C91" t="s">
        <v>2587</v>
      </c>
      <c r="D91" t="s">
        <v>2588</v>
      </c>
      <c r="E91" t="s">
        <v>216</v>
      </c>
      <c r="F91" t="str">
        <f>IF(OR(AND('3c'!C20&lt;&gt;"No", NOT(ISBLANK('3c'!C20))), AND('3c'!D20&lt;&gt;"No", NOT(ISBLANK('3c'!D20)))), "Yes", "No")</f>
        <v>No</v>
      </c>
      <c r="K91" t="s">
        <v>2230</v>
      </c>
      <c r="L91" t="s">
        <v>2238</v>
      </c>
      <c r="M91">
        <f>'7b'!E100</f>
        <v>0</v>
      </c>
    </row>
    <row r="92" spans="1:13" x14ac:dyDescent="0.25">
      <c r="A92" t="s">
        <v>2574</v>
      </c>
      <c r="B92" t="s">
        <v>5</v>
      </c>
      <c r="C92" t="s">
        <v>2589</v>
      </c>
      <c r="D92" t="s">
        <v>2590</v>
      </c>
      <c r="E92" t="s">
        <v>217</v>
      </c>
      <c r="F92" t="str">
        <f>IF(OR(AND('3c'!C21&lt;&gt;"No", NOT(ISBLANK('3c'!C21))), AND('3c'!D21&lt;&gt;"No", NOT(ISBLANK('3c'!D21)))), "Yes", "No")</f>
        <v>No</v>
      </c>
      <c r="K92" t="s">
        <v>2230</v>
      </c>
      <c r="L92" t="s">
        <v>2239</v>
      </c>
      <c r="M92">
        <f>'7b'!E101</f>
        <v>0</v>
      </c>
    </row>
    <row r="93" spans="1:13" x14ac:dyDescent="0.25">
      <c r="A93" t="s">
        <v>2574</v>
      </c>
      <c r="B93" t="s">
        <v>5</v>
      </c>
      <c r="C93" t="s">
        <v>2591</v>
      </c>
      <c r="D93" t="s">
        <v>2592</v>
      </c>
      <c r="E93" t="s">
        <v>218</v>
      </c>
      <c r="F93" t="str">
        <f>IF(OR(AND('3c'!C22&lt;&gt;"No", NOT(ISBLANK('3c'!C22))), AND('3c'!D22&lt;&gt;"No", NOT(ISBLANK('3c'!D22)))), "Yes", "No")</f>
        <v>No</v>
      </c>
      <c r="K93" t="s">
        <v>2230</v>
      </c>
      <c r="L93" t="s">
        <v>2240</v>
      </c>
      <c r="M93">
        <f>'7b'!E102</f>
        <v>0</v>
      </c>
    </row>
    <row r="94" spans="1:13" x14ac:dyDescent="0.25">
      <c r="A94" t="s">
        <v>2574</v>
      </c>
      <c r="B94" t="s">
        <v>5</v>
      </c>
      <c r="C94" t="s">
        <v>2593</v>
      </c>
      <c r="D94" t="s">
        <v>2594</v>
      </c>
      <c r="E94" t="s">
        <v>219</v>
      </c>
      <c r="F94" t="str">
        <f>IF(OR(AND('3c'!C23&lt;&gt;"No", NOT(ISBLANK('3c'!C23))), AND('3c'!D23&lt;&gt;"No", NOT(ISBLANK('3c'!D23)))), "Yes", "No")</f>
        <v>No</v>
      </c>
      <c r="K94" t="s">
        <v>2230</v>
      </c>
      <c r="L94" t="s">
        <v>2241</v>
      </c>
      <c r="M94">
        <f>'7b'!E103</f>
        <v>0</v>
      </c>
    </row>
    <row r="95" spans="1:13" x14ac:dyDescent="0.25">
      <c r="A95" t="s">
        <v>2574</v>
      </c>
      <c r="B95" t="s">
        <v>5</v>
      </c>
      <c r="C95" t="s">
        <v>2595</v>
      </c>
      <c r="D95" t="s">
        <v>2596</v>
      </c>
      <c r="E95" t="s">
        <v>220</v>
      </c>
      <c r="F95" t="str">
        <f>IF(OR(AND('3c'!C24&lt;&gt;"No", NOT(ISBLANK('3c'!C24))), AND('3c'!D24&lt;&gt;"No", NOT(ISBLANK('3c'!D24)))), "Yes", "No")</f>
        <v>No</v>
      </c>
      <c r="K95" t="s">
        <v>2230</v>
      </c>
      <c r="L95" t="s">
        <v>2242</v>
      </c>
      <c r="M95">
        <f>'7b'!E104</f>
        <v>0</v>
      </c>
    </row>
    <row r="96" spans="1:13" x14ac:dyDescent="0.25">
      <c r="A96" t="s">
        <v>2597</v>
      </c>
      <c r="B96" t="s">
        <v>6</v>
      </c>
      <c r="C96" t="s">
        <v>2598</v>
      </c>
      <c r="D96" t="s">
        <v>2599</v>
      </c>
      <c r="E96" t="s">
        <v>221</v>
      </c>
      <c r="F96" t="str">
        <f>IF(OR(AND('3c'!C26&lt;&gt;"No", NOT(ISBLANK('3c'!C26))), AND('3c'!D26&lt;&gt;"No", NOT(ISBLANK('3c'!D26)))), "Yes", "No")</f>
        <v>No</v>
      </c>
      <c r="K96" t="s">
        <v>2230</v>
      </c>
      <c r="L96" t="s">
        <v>2243</v>
      </c>
      <c r="M96">
        <f>'7b'!E105</f>
        <v>0</v>
      </c>
    </row>
    <row r="97" spans="1:13" x14ac:dyDescent="0.25">
      <c r="A97" t="s">
        <v>2597</v>
      </c>
      <c r="B97" t="s">
        <v>6</v>
      </c>
      <c r="C97" t="s">
        <v>2600</v>
      </c>
      <c r="D97" t="s">
        <v>2601</v>
      </c>
      <c r="E97" t="s">
        <v>222</v>
      </c>
      <c r="F97" t="str">
        <f>IF(OR(AND('3c'!C27&lt;&gt;"No", NOT(ISBLANK('3c'!C27))), AND('3c'!D27&lt;&gt;"No", NOT(ISBLANK('3c'!D27)))), "Yes", "No")</f>
        <v>No</v>
      </c>
      <c r="K97" t="s">
        <v>2230</v>
      </c>
      <c r="L97" t="s">
        <v>2244</v>
      </c>
      <c r="M97">
        <f>'7b'!E106</f>
        <v>0</v>
      </c>
    </row>
    <row r="98" spans="1:13" x14ac:dyDescent="0.25">
      <c r="A98" t="s">
        <v>2597</v>
      </c>
      <c r="B98" t="s">
        <v>6</v>
      </c>
      <c r="C98" t="s">
        <v>2602</v>
      </c>
      <c r="D98" t="s">
        <v>2603</v>
      </c>
      <c r="E98" t="s">
        <v>223</v>
      </c>
      <c r="F98" t="str">
        <f>IF(OR(AND('3c'!C28&lt;&gt;"No", NOT(ISBLANK('3c'!C28))), AND('3c'!D28&lt;&gt;"No", NOT(ISBLANK('3c'!D28)))), "Yes", "No")</f>
        <v>No</v>
      </c>
      <c r="K98" t="s">
        <v>2230</v>
      </c>
      <c r="L98" t="s">
        <v>2245</v>
      </c>
      <c r="M98">
        <f>'7b'!E107</f>
        <v>0</v>
      </c>
    </row>
    <row r="99" spans="1:13" x14ac:dyDescent="0.25">
      <c r="A99" t="s">
        <v>2597</v>
      </c>
      <c r="B99" t="s">
        <v>6</v>
      </c>
      <c r="C99" t="s">
        <v>2604</v>
      </c>
      <c r="D99" t="s">
        <v>2605</v>
      </c>
      <c r="E99" t="s">
        <v>224</v>
      </c>
      <c r="F99" t="str">
        <f>IF(OR(AND('3c'!C29&lt;&gt;"No", NOT(ISBLANK('3c'!C29))), AND('3c'!D29&lt;&gt;"No", NOT(ISBLANK('3c'!D29)))), "Yes", "No")</f>
        <v>No</v>
      </c>
      <c r="K99" t="s">
        <v>2230</v>
      </c>
      <c r="L99" t="s">
        <v>2246</v>
      </c>
      <c r="M99">
        <f>'7b'!E108</f>
        <v>0</v>
      </c>
    </row>
    <row r="100" spans="1:13" x14ac:dyDescent="0.25">
      <c r="A100" t="s">
        <v>2597</v>
      </c>
      <c r="B100" t="s">
        <v>6</v>
      </c>
      <c r="C100" t="s">
        <v>2606</v>
      </c>
      <c r="D100" t="s">
        <v>2607</v>
      </c>
      <c r="E100" t="s">
        <v>225</v>
      </c>
      <c r="F100" t="str">
        <f>IF(OR(AND('3c'!C30&lt;&gt;"No", NOT(ISBLANK('3c'!C30))), AND('3c'!D30&lt;&gt;"No", NOT(ISBLANK('3c'!D30)))), "Yes", "No")</f>
        <v>No</v>
      </c>
      <c r="K100" t="s">
        <v>2339</v>
      </c>
      <c r="L100" t="s">
        <v>2247</v>
      </c>
      <c r="M100">
        <f>'7b'!E109</f>
        <v>0</v>
      </c>
    </row>
    <row r="101" spans="1:13" x14ac:dyDescent="0.25">
      <c r="A101" t="s">
        <v>2597</v>
      </c>
      <c r="B101" t="s">
        <v>6</v>
      </c>
      <c r="C101" t="s">
        <v>2608</v>
      </c>
      <c r="D101" t="s">
        <v>2609</v>
      </c>
      <c r="E101" t="s">
        <v>226</v>
      </c>
      <c r="F101" t="str">
        <f>IF(OR(AND('3c'!C31&lt;&gt;"No", NOT(ISBLANK('3c'!C31))), AND('3c'!D31&lt;&gt;"No", NOT(ISBLANK('3c'!D31)))), "Yes", "No")</f>
        <v>No</v>
      </c>
      <c r="K101" t="s">
        <v>2339</v>
      </c>
      <c r="L101" t="s">
        <v>2248</v>
      </c>
      <c r="M101">
        <f>'7b'!E110</f>
        <v>0</v>
      </c>
    </row>
    <row r="102" spans="1:13" x14ac:dyDescent="0.25">
      <c r="A102" t="s">
        <v>2610</v>
      </c>
      <c r="B102" t="s">
        <v>7</v>
      </c>
      <c r="C102" t="s">
        <v>2611</v>
      </c>
      <c r="D102" t="s">
        <v>2612</v>
      </c>
      <c r="E102" t="s">
        <v>227</v>
      </c>
      <c r="F102" t="str">
        <f>IF(OR(AND('3c'!C33&lt;&gt;"No", NOT(ISBLANK('3c'!C33))), AND('3c'!D33&lt;&gt;"No", NOT(ISBLANK('3c'!D33)))), "Yes", "No")</f>
        <v>No</v>
      </c>
      <c r="K102" t="s">
        <v>2339</v>
      </c>
      <c r="L102" t="s">
        <v>2250</v>
      </c>
      <c r="M102">
        <f>'7b'!E111</f>
        <v>0</v>
      </c>
    </row>
    <row r="103" spans="1:13" x14ac:dyDescent="0.25">
      <c r="A103" t="s">
        <v>2610</v>
      </c>
      <c r="B103" t="s">
        <v>7</v>
      </c>
      <c r="C103" t="s">
        <v>2613</v>
      </c>
      <c r="D103" t="s">
        <v>2614</v>
      </c>
      <c r="E103" t="s">
        <v>228</v>
      </c>
      <c r="F103" t="str">
        <f>IF(OR(AND('3c'!C34&lt;&gt;"No", NOT(ISBLANK('3c'!C34))), AND('3c'!D34&lt;&gt;"No", NOT(ISBLANK('3c'!D34)))), "Yes", "No")</f>
        <v>No</v>
      </c>
      <c r="K103" t="s">
        <v>2339</v>
      </c>
      <c r="L103" t="s">
        <v>2251</v>
      </c>
      <c r="M103">
        <f>'7b'!E112</f>
        <v>0</v>
      </c>
    </row>
    <row r="104" spans="1:13" x14ac:dyDescent="0.25">
      <c r="A104" t="s">
        <v>2610</v>
      </c>
      <c r="B104" t="s">
        <v>7</v>
      </c>
      <c r="C104" t="s">
        <v>2613</v>
      </c>
      <c r="D104" t="s">
        <v>2614</v>
      </c>
      <c r="E104" t="s">
        <v>228</v>
      </c>
      <c r="F104" t="str">
        <f>IF(OR(AND('3c'!C35&lt;&gt;"No", NOT(ISBLANK('3c'!C35))), AND('3c'!D35&lt;&gt;"No", NOT(ISBLANK('3c'!D35)))), "Yes", "No")</f>
        <v>No</v>
      </c>
      <c r="K104" t="s">
        <v>2339</v>
      </c>
      <c r="L104" t="s">
        <v>2252</v>
      </c>
      <c r="M104">
        <f>'7b'!E113</f>
        <v>0</v>
      </c>
    </row>
    <row r="105" spans="1:13" x14ac:dyDescent="0.25">
      <c r="A105" t="s">
        <v>2610</v>
      </c>
      <c r="B105" t="s">
        <v>7</v>
      </c>
      <c r="C105" t="s">
        <v>2615</v>
      </c>
      <c r="D105" t="s">
        <v>2616</v>
      </c>
      <c r="E105" t="s">
        <v>229</v>
      </c>
      <c r="F105" t="str">
        <f>IF(OR(AND('3c'!C36&lt;&gt;"No", NOT(ISBLANK('3c'!C36))), AND('3c'!D36&lt;&gt;"No", NOT(ISBLANK('3c'!D36)))), "Yes", "No")</f>
        <v>No</v>
      </c>
      <c r="K105" t="s">
        <v>181</v>
      </c>
      <c r="L105" t="s">
        <v>2253</v>
      </c>
      <c r="M105">
        <f>'7b'!E114</f>
        <v>0</v>
      </c>
    </row>
    <row r="106" spans="1:13" x14ac:dyDescent="0.25">
      <c r="A106" t="s">
        <v>2610</v>
      </c>
      <c r="B106" t="s">
        <v>7</v>
      </c>
      <c r="C106" t="s">
        <v>2617</v>
      </c>
      <c r="D106" t="s">
        <v>2618</v>
      </c>
      <c r="E106" t="s">
        <v>230</v>
      </c>
      <c r="F106" t="str">
        <f>IF(OR(AND('3c'!C37&lt;&gt;"No", NOT(ISBLANK('3c'!C37))), AND('3c'!D37&lt;&gt;"No", NOT(ISBLANK('3c'!D37)))), "Yes", "No")</f>
        <v>No</v>
      </c>
      <c r="K106" t="s">
        <v>181</v>
      </c>
      <c r="L106" t="s">
        <v>2254</v>
      </c>
      <c r="M106">
        <f>'7b'!E115</f>
        <v>0</v>
      </c>
    </row>
    <row r="107" spans="1:13" x14ac:dyDescent="0.25">
      <c r="A107" t="s">
        <v>2610</v>
      </c>
      <c r="B107" t="s">
        <v>7</v>
      </c>
      <c r="C107" t="s">
        <v>2619</v>
      </c>
      <c r="D107" t="s">
        <v>2620</v>
      </c>
      <c r="E107" t="s">
        <v>231</v>
      </c>
      <c r="F107" t="str">
        <f>IF(OR(AND('3c'!C38&lt;&gt;"No", NOT(ISBLANK('3c'!C38))), AND('3c'!D38&lt;&gt;"No", NOT(ISBLANK('3c'!D38)))), "Yes", "No")</f>
        <v>No</v>
      </c>
      <c r="K107" t="s">
        <v>181</v>
      </c>
      <c r="L107" t="s">
        <v>2268</v>
      </c>
      <c r="M107">
        <f>'7b'!E116</f>
        <v>0</v>
      </c>
    </row>
    <row r="108" spans="1:13" x14ac:dyDescent="0.25">
      <c r="A108" t="s">
        <v>2610</v>
      </c>
      <c r="B108" t="s">
        <v>7</v>
      </c>
      <c r="C108" t="s">
        <v>2621</v>
      </c>
      <c r="D108" t="s">
        <v>2622</v>
      </c>
      <c r="E108" t="s">
        <v>232</v>
      </c>
      <c r="F108" t="str">
        <f>IF(OR(AND('3c'!C39&lt;&gt;"No", NOT(ISBLANK('3c'!C39))), AND('3c'!D39&lt;&gt;"No", NOT(ISBLANK('3c'!D39)))), "Yes", "No")</f>
        <v>No</v>
      </c>
      <c r="K108" t="s">
        <v>181</v>
      </c>
      <c r="L108" t="s">
        <v>2269</v>
      </c>
      <c r="M108">
        <f>'7b'!E117</f>
        <v>0</v>
      </c>
    </row>
    <row r="109" spans="1:13" x14ac:dyDescent="0.25">
      <c r="A109" t="s">
        <v>2610</v>
      </c>
      <c r="B109" t="s">
        <v>7</v>
      </c>
      <c r="C109" t="s">
        <v>2623</v>
      </c>
      <c r="D109" t="s">
        <v>2624</v>
      </c>
      <c r="E109" t="s">
        <v>233</v>
      </c>
      <c r="F109" t="str">
        <f>IF(OR(AND('3c'!C40&lt;&gt;"No", NOT(ISBLANK('3c'!C40))), AND('3c'!D40&lt;&gt;"No", NOT(ISBLANK('3c'!D40)))), "Yes", "No")</f>
        <v>No</v>
      </c>
      <c r="K109" t="s">
        <v>181</v>
      </c>
      <c r="L109" t="s">
        <v>2270</v>
      </c>
      <c r="M109">
        <f>'7b'!E118</f>
        <v>0</v>
      </c>
    </row>
    <row r="110" spans="1:13" x14ac:dyDescent="0.25">
      <c r="A110" t="s">
        <v>2610</v>
      </c>
      <c r="B110" t="s">
        <v>7</v>
      </c>
      <c r="C110" t="s">
        <v>2625</v>
      </c>
      <c r="D110" t="s">
        <v>2626</v>
      </c>
      <c r="E110" t="s">
        <v>234</v>
      </c>
      <c r="F110" t="str">
        <f>IF(OR(AND('3c'!C41&lt;&gt;"No", NOT(ISBLANK('3c'!C41))), AND('3c'!D41&lt;&gt;"No", NOT(ISBLANK('3c'!D41)))), "Yes", "No")</f>
        <v>No</v>
      </c>
      <c r="K110" t="s">
        <v>181</v>
      </c>
      <c r="L110" t="s">
        <v>2271</v>
      </c>
      <c r="M110">
        <f>'7b'!E119</f>
        <v>0</v>
      </c>
    </row>
    <row r="111" spans="1:13" x14ac:dyDescent="0.25">
      <c r="A111" t="s">
        <v>2610</v>
      </c>
      <c r="B111" t="s">
        <v>7</v>
      </c>
      <c r="C111" t="s">
        <v>2627</v>
      </c>
      <c r="D111" t="s">
        <v>2628</v>
      </c>
      <c r="E111" t="s">
        <v>235</v>
      </c>
      <c r="F111" t="str">
        <f>IF(OR(AND('3c'!C42&lt;&gt;"No", NOT(ISBLANK('3c'!C42))), AND('3c'!D42&lt;&gt;"No", NOT(ISBLANK('3c'!D42)))), "Yes", "No")</f>
        <v>No</v>
      </c>
      <c r="K111" t="s">
        <v>181</v>
      </c>
      <c r="L111" t="s">
        <v>2272</v>
      </c>
      <c r="M111">
        <f>'7b'!E120</f>
        <v>0</v>
      </c>
    </row>
    <row r="112" spans="1:13" x14ac:dyDescent="0.25">
      <c r="A112" t="s">
        <v>2610</v>
      </c>
      <c r="B112" t="s">
        <v>7</v>
      </c>
      <c r="C112" t="s">
        <v>2629</v>
      </c>
      <c r="D112" t="s">
        <v>2630</v>
      </c>
      <c r="E112" t="s">
        <v>236</v>
      </c>
      <c r="F112" t="str">
        <f>IF(OR(AND('3c'!C43&lt;&gt;"No", NOT(ISBLANK('3c'!C43))), AND('3c'!D43&lt;&gt;"No", NOT(ISBLANK('3c'!D43)))), "Yes", "No")</f>
        <v>No</v>
      </c>
      <c r="K112" t="s">
        <v>181</v>
      </c>
      <c r="L112" t="s">
        <v>2273</v>
      </c>
      <c r="M112">
        <f>'7b'!E121</f>
        <v>0</v>
      </c>
    </row>
    <row r="113" spans="1:13" x14ac:dyDescent="0.25">
      <c r="A113" t="s">
        <v>2610</v>
      </c>
      <c r="B113" t="s">
        <v>7</v>
      </c>
      <c r="C113" t="s">
        <v>2631</v>
      </c>
      <c r="D113" t="s">
        <v>2632</v>
      </c>
      <c r="E113" t="s">
        <v>237</v>
      </c>
      <c r="F113" t="str">
        <f>IF(OR(AND('3c'!C44&lt;&gt;"No", NOT(ISBLANK('3c'!C44))), AND('3c'!D44&lt;&gt;"No", NOT(ISBLANK('3c'!D44)))), "Yes", "No")</f>
        <v>No</v>
      </c>
      <c r="K113" t="s">
        <v>181</v>
      </c>
      <c r="L113" t="s">
        <v>2274</v>
      </c>
      <c r="M113">
        <f>'7b'!E122</f>
        <v>0</v>
      </c>
    </row>
    <row r="114" spans="1:13" x14ac:dyDescent="0.25">
      <c r="A114" t="s">
        <v>2610</v>
      </c>
      <c r="B114" t="s">
        <v>7</v>
      </c>
      <c r="C114" t="s">
        <v>2633</v>
      </c>
      <c r="D114" t="s">
        <v>2634</v>
      </c>
      <c r="E114" t="s">
        <v>238</v>
      </c>
      <c r="F114" t="str">
        <f>IF(OR(AND('3c'!C45&lt;&gt;"No", NOT(ISBLANK('3c'!C45))), AND('3c'!D45&lt;&gt;"No", NOT(ISBLANK('3c'!D45)))), "Yes", "No")</f>
        <v>No</v>
      </c>
      <c r="K114" t="s">
        <v>181</v>
      </c>
      <c r="L114" t="s">
        <v>2275</v>
      </c>
      <c r="M114">
        <f>'7b'!E123</f>
        <v>0</v>
      </c>
    </row>
    <row r="115" spans="1:13" x14ac:dyDescent="0.25">
      <c r="A115" t="s">
        <v>2635</v>
      </c>
      <c r="B115" t="s">
        <v>8</v>
      </c>
      <c r="C115" t="s">
        <v>2636</v>
      </c>
      <c r="D115" t="s">
        <v>2637</v>
      </c>
      <c r="E115" t="s">
        <v>239</v>
      </c>
      <c r="F115" t="str">
        <f>IF(OR(AND('3c'!C47&lt;&gt;"No", NOT(ISBLANK('3c'!C47))), AND('3c'!D47&lt;&gt;"No", NOT(ISBLANK('3c'!D47)))), "Yes", "No")</f>
        <v>No</v>
      </c>
      <c r="K115" t="s">
        <v>181</v>
      </c>
      <c r="L115" t="s">
        <v>2276</v>
      </c>
      <c r="M115">
        <f>'7b'!E124</f>
        <v>0</v>
      </c>
    </row>
    <row r="116" spans="1:13" x14ac:dyDescent="0.25">
      <c r="A116" t="s">
        <v>2635</v>
      </c>
      <c r="B116" t="s">
        <v>8</v>
      </c>
      <c r="C116" t="s">
        <v>2638</v>
      </c>
      <c r="D116" t="s">
        <v>2639</v>
      </c>
      <c r="E116" t="s">
        <v>240</v>
      </c>
      <c r="F116" t="str">
        <f>IF(OR(AND('3c'!C48&lt;&gt;"No", NOT(ISBLANK('3c'!C48))), AND('3c'!D48&lt;&gt;"No", NOT(ISBLANK('3c'!D48)))), "Yes", "No")</f>
        <v>No</v>
      </c>
      <c r="K116" t="s">
        <v>181</v>
      </c>
      <c r="L116" t="s">
        <v>2277</v>
      </c>
      <c r="M116">
        <f>'7b'!E125</f>
        <v>0</v>
      </c>
    </row>
    <row r="117" spans="1:13" x14ac:dyDescent="0.25">
      <c r="A117" t="s">
        <v>2635</v>
      </c>
      <c r="B117" t="s">
        <v>8</v>
      </c>
      <c r="C117" t="s">
        <v>2640</v>
      </c>
      <c r="D117" t="s">
        <v>2641</v>
      </c>
      <c r="E117" t="s">
        <v>241</v>
      </c>
      <c r="F117" t="str">
        <f>IF(OR(AND('3c'!C49&lt;&gt;"No", NOT(ISBLANK('3c'!C49))), AND('3c'!D49&lt;&gt;"No", NOT(ISBLANK('3c'!D49)))), "Yes", "No")</f>
        <v>No</v>
      </c>
      <c r="K117" t="s">
        <v>181</v>
      </c>
      <c r="L117" t="s">
        <v>2278</v>
      </c>
      <c r="M117">
        <f>'7b'!E126</f>
        <v>0</v>
      </c>
    </row>
    <row r="118" spans="1:13" x14ac:dyDescent="0.25">
      <c r="A118" t="s">
        <v>2635</v>
      </c>
      <c r="B118" t="s">
        <v>8</v>
      </c>
      <c r="C118" t="s">
        <v>2642</v>
      </c>
      <c r="D118" t="s">
        <v>2643</v>
      </c>
      <c r="E118" t="s">
        <v>242</v>
      </c>
      <c r="F118" t="str">
        <f>IF(OR(AND('3c'!C50&lt;&gt;"No", NOT(ISBLANK('3c'!C50))), AND('3c'!D50&lt;&gt;"No", NOT(ISBLANK('3c'!D50)))), "Yes", "No")</f>
        <v>No</v>
      </c>
      <c r="K118" t="s">
        <v>181</v>
      </c>
      <c r="L118" t="s">
        <v>2279</v>
      </c>
      <c r="M118">
        <f>'7b'!E127</f>
        <v>0</v>
      </c>
    </row>
    <row r="119" spans="1:13" x14ac:dyDescent="0.25">
      <c r="A119" t="s">
        <v>2635</v>
      </c>
      <c r="B119" t="s">
        <v>8</v>
      </c>
      <c r="C119" t="s">
        <v>2644</v>
      </c>
      <c r="D119" t="s">
        <v>2645</v>
      </c>
      <c r="E119" t="s">
        <v>243</v>
      </c>
      <c r="F119" t="str">
        <f>IF(OR(AND('3c'!C51&lt;&gt;"No", NOT(ISBLANK('3c'!C51))), AND('3c'!D51&lt;&gt;"No", NOT(ISBLANK('3c'!D51)))), "Yes", "No")</f>
        <v>No</v>
      </c>
      <c r="K119" t="s">
        <v>181</v>
      </c>
      <c r="L119" t="s">
        <v>2280</v>
      </c>
      <c r="M119">
        <f>'7b'!E128</f>
        <v>0</v>
      </c>
    </row>
    <row r="120" spans="1:13" x14ac:dyDescent="0.25">
      <c r="A120" t="s">
        <v>2635</v>
      </c>
      <c r="B120" t="s">
        <v>8</v>
      </c>
      <c r="C120" t="s">
        <v>2646</v>
      </c>
      <c r="D120" t="s">
        <v>2647</v>
      </c>
      <c r="E120" t="s">
        <v>244</v>
      </c>
      <c r="F120" t="str">
        <f>IF(OR(AND('3c'!C52&lt;&gt;"No", NOT(ISBLANK('3c'!C52))), AND('3c'!D52&lt;&gt;"No", NOT(ISBLANK('3c'!D52)))), "Yes", "No")</f>
        <v>No</v>
      </c>
      <c r="K120" t="s">
        <v>181</v>
      </c>
      <c r="L120" t="s">
        <v>2281</v>
      </c>
      <c r="M120">
        <f>'7b'!E129</f>
        <v>0</v>
      </c>
    </row>
    <row r="121" spans="1:13" x14ac:dyDescent="0.25">
      <c r="A121" t="s">
        <v>2635</v>
      </c>
      <c r="B121" t="s">
        <v>8</v>
      </c>
      <c r="C121" t="s">
        <v>2648</v>
      </c>
      <c r="D121" t="s">
        <v>2649</v>
      </c>
      <c r="E121" t="s">
        <v>245</v>
      </c>
      <c r="F121" t="str">
        <f>IF(OR(AND('3c'!C53&lt;&gt;"No", NOT(ISBLANK('3c'!C53))), AND('3c'!D53&lt;&gt;"No", NOT(ISBLANK('3c'!D53)))), "Yes", "No")</f>
        <v>No</v>
      </c>
      <c r="K121" t="s">
        <v>181</v>
      </c>
      <c r="L121" t="s">
        <v>2282</v>
      </c>
      <c r="M121">
        <f>'7b'!E130</f>
        <v>0</v>
      </c>
    </row>
    <row r="122" spans="1:13" x14ac:dyDescent="0.25">
      <c r="A122" t="s">
        <v>2650</v>
      </c>
      <c r="B122" t="s">
        <v>9</v>
      </c>
      <c r="C122" t="s">
        <v>2651</v>
      </c>
      <c r="D122" t="s">
        <v>2652</v>
      </c>
      <c r="E122" t="s">
        <v>246</v>
      </c>
      <c r="F122" t="str">
        <f>IF(OR(AND('3c'!C55&lt;&gt;"No", NOT(ISBLANK('3c'!C55))), AND('3c'!D55&lt;&gt;"No", NOT(ISBLANK('3c'!D55)))), "Yes", "No")</f>
        <v>No</v>
      </c>
      <c r="K122" t="s">
        <v>181</v>
      </c>
      <c r="L122" t="s">
        <v>2255</v>
      </c>
      <c r="M122">
        <f>'7b'!E131</f>
        <v>0</v>
      </c>
    </row>
    <row r="123" spans="1:13" x14ac:dyDescent="0.25">
      <c r="A123" t="s">
        <v>2650</v>
      </c>
      <c r="B123" t="s">
        <v>9</v>
      </c>
      <c r="C123" t="s">
        <v>2653</v>
      </c>
      <c r="D123" t="s">
        <v>2654</v>
      </c>
      <c r="E123" t="s">
        <v>247</v>
      </c>
      <c r="F123" t="str">
        <f>IF(OR(AND('3c'!C56&lt;&gt;"No", NOT(ISBLANK('3c'!C56))), AND('3c'!D56&lt;&gt;"No", NOT(ISBLANK('3c'!D56)))), "Yes", "No")</f>
        <v>No</v>
      </c>
      <c r="K123" t="s">
        <v>181</v>
      </c>
      <c r="L123" t="s">
        <v>2283</v>
      </c>
      <c r="M123">
        <f>'7b'!E132</f>
        <v>0</v>
      </c>
    </row>
    <row r="124" spans="1:13" x14ac:dyDescent="0.25">
      <c r="A124" t="s">
        <v>2650</v>
      </c>
      <c r="B124" t="s">
        <v>9</v>
      </c>
      <c r="C124" t="s">
        <v>2655</v>
      </c>
      <c r="D124" t="s">
        <v>2656</v>
      </c>
      <c r="E124" t="s">
        <v>248</v>
      </c>
      <c r="F124" t="str">
        <f>IF(OR(AND('3c'!C57&lt;&gt;"No", NOT(ISBLANK('3c'!C57))), AND('3c'!D57&lt;&gt;"No", NOT(ISBLANK('3c'!D57)))), "Yes", "No")</f>
        <v>No</v>
      </c>
      <c r="K124" t="s">
        <v>181</v>
      </c>
      <c r="L124" t="s">
        <v>2284</v>
      </c>
      <c r="M124">
        <f>'7b'!E133</f>
        <v>0</v>
      </c>
    </row>
    <row r="125" spans="1:13" x14ac:dyDescent="0.25">
      <c r="A125" t="s">
        <v>2650</v>
      </c>
      <c r="B125" t="s">
        <v>9</v>
      </c>
      <c r="C125" t="s">
        <v>2657</v>
      </c>
      <c r="D125" t="s">
        <v>2658</v>
      </c>
      <c r="E125" t="s">
        <v>249</v>
      </c>
      <c r="F125" t="str">
        <f>IF(OR(AND('3c'!C58&lt;&gt;"No", NOT(ISBLANK('3c'!C58))), AND('3c'!D58&lt;&gt;"No", NOT(ISBLANK('3c'!D58)))), "Yes", "No")</f>
        <v>No</v>
      </c>
      <c r="K125" t="s">
        <v>181</v>
      </c>
      <c r="L125" t="s">
        <v>2285</v>
      </c>
      <c r="M125">
        <f>'7b'!E134</f>
        <v>0</v>
      </c>
    </row>
    <row r="126" spans="1:13" x14ac:dyDescent="0.25">
      <c r="A126" t="s">
        <v>2650</v>
      </c>
      <c r="B126" t="s">
        <v>9</v>
      </c>
      <c r="C126" t="s">
        <v>2659</v>
      </c>
      <c r="D126" t="s">
        <v>2660</v>
      </c>
      <c r="E126" t="s">
        <v>250</v>
      </c>
      <c r="F126" t="str">
        <f>IF(OR(AND('3c'!C59&lt;&gt;"No", NOT(ISBLANK('3c'!C59))), AND('3c'!D59&lt;&gt;"No", NOT(ISBLANK('3c'!D59)))), "Yes", "No")</f>
        <v>No</v>
      </c>
      <c r="K126" t="s">
        <v>181</v>
      </c>
      <c r="L126" t="s">
        <v>2286</v>
      </c>
      <c r="M126">
        <f>'7b'!E135</f>
        <v>0</v>
      </c>
    </row>
    <row r="127" spans="1:13" x14ac:dyDescent="0.25">
      <c r="A127" t="s">
        <v>2661</v>
      </c>
      <c r="B127" t="s">
        <v>10</v>
      </c>
      <c r="C127" t="s">
        <v>2662</v>
      </c>
      <c r="D127" t="s">
        <v>2663</v>
      </c>
      <c r="E127" t="s">
        <v>251</v>
      </c>
      <c r="F127" t="str">
        <f>IF(OR(AND('3c'!C61&lt;&gt;"No", NOT(ISBLANK('3c'!C61))), AND('3c'!D61&lt;&gt;"No", NOT(ISBLANK('3c'!D61)))), "Yes", "No")</f>
        <v>No</v>
      </c>
      <c r="K127" t="s">
        <v>181</v>
      </c>
      <c r="L127" t="s">
        <v>2287</v>
      </c>
      <c r="M127">
        <f>'7b'!E136</f>
        <v>0</v>
      </c>
    </row>
    <row r="128" spans="1:13" x14ac:dyDescent="0.25">
      <c r="A128" t="s">
        <v>2661</v>
      </c>
      <c r="B128" t="s">
        <v>10</v>
      </c>
      <c r="C128" t="s">
        <v>2664</v>
      </c>
      <c r="D128" t="s">
        <v>2665</v>
      </c>
      <c r="E128" t="s">
        <v>252</v>
      </c>
      <c r="F128" t="str">
        <f>IF(OR(AND('3c'!C62&lt;&gt;"No", NOT(ISBLANK('3c'!C62))), AND('3c'!D62&lt;&gt;"No", NOT(ISBLANK('3c'!D62)))), "Yes", "No")</f>
        <v>No</v>
      </c>
      <c r="K128" t="s">
        <v>181</v>
      </c>
      <c r="L128" t="s">
        <v>2288</v>
      </c>
      <c r="M128">
        <f>'7b'!E137</f>
        <v>0</v>
      </c>
    </row>
    <row r="129" spans="1:13" x14ac:dyDescent="0.25">
      <c r="A129" t="s">
        <v>2661</v>
      </c>
      <c r="B129" t="s">
        <v>10</v>
      </c>
      <c r="C129" t="s">
        <v>2666</v>
      </c>
      <c r="D129" t="s">
        <v>2667</v>
      </c>
      <c r="E129" t="s">
        <v>253</v>
      </c>
      <c r="F129" t="str">
        <f>IF(OR(AND('3c'!C63&lt;&gt;"No", NOT(ISBLANK('3c'!C63))), AND('3c'!D63&lt;&gt;"No", NOT(ISBLANK('3c'!D63)))), "Yes", "No")</f>
        <v>No</v>
      </c>
      <c r="K129" t="s">
        <v>181</v>
      </c>
      <c r="L129" t="s">
        <v>2289</v>
      </c>
      <c r="M129">
        <f>'7b'!E138</f>
        <v>0</v>
      </c>
    </row>
    <row r="130" spans="1:13" x14ac:dyDescent="0.25">
      <c r="A130" t="s">
        <v>2661</v>
      </c>
      <c r="B130" t="s">
        <v>10</v>
      </c>
      <c r="C130" t="s">
        <v>2668</v>
      </c>
      <c r="D130" t="s">
        <v>2669</v>
      </c>
      <c r="E130" t="s">
        <v>254</v>
      </c>
      <c r="F130" t="str">
        <f>IF(OR(AND('3c'!C64&lt;&gt;"No", NOT(ISBLANK('3c'!C64))), AND('3c'!D64&lt;&gt;"No", NOT(ISBLANK('3c'!D64)))), "Yes", "No")</f>
        <v>No</v>
      </c>
      <c r="K130" t="s">
        <v>181</v>
      </c>
      <c r="L130" t="s">
        <v>2290</v>
      </c>
      <c r="M130">
        <f>'7b'!E139</f>
        <v>0</v>
      </c>
    </row>
    <row r="131" spans="1:13" x14ac:dyDescent="0.25">
      <c r="A131" t="s">
        <v>2661</v>
      </c>
      <c r="B131" t="s">
        <v>10</v>
      </c>
      <c r="C131" t="s">
        <v>2670</v>
      </c>
      <c r="D131" t="s">
        <v>2671</v>
      </c>
      <c r="E131" t="s">
        <v>255</v>
      </c>
      <c r="F131" t="str">
        <f>IF(OR(AND('3c'!C65&lt;&gt;"No", NOT(ISBLANK('3c'!C65))), AND('3c'!D65&lt;&gt;"No", NOT(ISBLANK('3c'!D65)))), "Yes", "No")</f>
        <v>No</v>
      </c>
      <c r="K131" t="s">
        <v>181</v>
      </c>
      <c r="L131" t="s">
        <v>2291</v>
      </c>
      <c r="M131">
        <f>'7b'!E140</f>
        <v>0</v>
      </c>
    </row>
    <row r="132" spans="1:13" x14ac:dyDescent="0.25">
      <c r="A132" t="s">
        <v>2661</v>
      </c>
      <c r="B132" t="s">
        <v>10</v>
      </c>
      <c r="C132" t="s">
        <v>2672</v>
      </c>
      <c r="D132" t="s">
        <v>2673</v>
      </c>
      <c r="E132" t="s">
        <v>256</v>
      </c>
      <c r="F132" t="str">
        <f>IF(OR(AND('3c'!C66&lt;&gt;"No", NOT(ISBLANK('3c'!C66))), AND('3c'!D66&lt;&gt;"No", NOT(ISBLANK('3c'!D66)))), "Yes", "No")</f>
        <v>No</v>
      </c>
      <c r="K132" t="s">
        <v>181</v>
      </c>
      <c r="L132" t="s">
        <v>2292</v>
      </c>
      <c r="M132">
        <f>'7b'!E141</f>
        <v>0</v>
      </c>
    </row>
    <row r="133" spans="1:13" x14ac:dyDescent="0.25">
      <c r="A133" t="s">
        <v>2661</v>
      </c>
      <c r="B133" t="s">
        <v>10</v>
      </c>
      <c r="C133" t="s">
        <v>2674</v>
      </c>
      <c r="D133" t="s">
        <v>2675</v>
      </c>
      <c r="E133" t="s">
        <v>257</v>
      </c>
      <c r="F133" t="str">
        <f>IF(OR(AND('3c'!C67&lt;&gt;"No", NOT(ISBLANK('3c'!C67))), AND('3c'!D67&lt;&gt;"No", NOT(ISBLANK('3c'!D67)))), "Yes", "No")</f>
        <v>No</v>
      </c>
      <c r="K133" t="s">
        <v>181</v>
      </c>
      <c r="L133" t="s">
        <v>2293</v>
      </c>
      <c r="M133">
        <f>'7b'!E142</f>
        <v>0</v>
      </c>
    </row>
    <row r="134" spans="1:13" x14ac:dyDescent="0.25">
      <c r="A134" t="s">
        <v>2676</v>
      </c>
      <c r="B134" t="s">
        <v>11</v>
      </c>
      <c r="C134" t="s">
        <v>2677</v>
      </c>
      <c r="D134" t="s">
        <v>2678</v>
      </c>
      <c r="E134" t="s">
        <v>258</v>
      </c>
      <c r="F134" t="str">
        <f>IF(OR(AND('3c'!C69&lt;&gt;"No", NOT(ISBLANK('3c'!C69))), AND('3c'!D69&lt;&gt;"No", NOT(ISBLANK('3c'!D69)))), "Yes", "No")</f>
        <v>No</v>
      </c>
      <c r="K134" t="s">
        <v>181</v>
      </c>
      <c r="L134" t="s">
        <v>2294</v>
      </c>
      <c r="M134">
        <f>'7b'!E143</f>
        <v>0</v>
      </c>
    </row>
    <row r="135" spans="1:13" x14ac:dyDescent="0.25">
      <c r="A135" t="s">
        <v>2676</v>
      </c>
      <c r="B135" t="s">
        <v>11</v>
      </c>
      <c r="C135" t="s">
        <v>2679</v>
      </c>
      <c r="D135" t="s">
        <v>2680</v>
      </c>
      <c r="E135" t="s">
        <v>259</v>
      </c>
      <c r="F135" t="str">
        <f>IF(OR(AND('3c'!C70&lt;&gt;"No", NOT(ISBLANK('3c'!C70))), AND('3c'!D70&lt;&gt;"No", NOT(ISBLANK('3c'!D70)))), "Yes", "No")</f>
        <v>No</v>
      </c>
      <c r="K135" t="s">
        <v>181</v>
      </c>
      <c r="L135" t="s">
        <v>2295</v>
      </c>
      <c r="M135">
        <f>'7b'!E144</f>
        <v>0</v>
      </c>
    </row>
    <row r="136" spans="1:13" x14ac:dyDescent="0.25">
      <c r="A136" t="s">
        <v>2676</v>
      </c>
      <c r="B136" t="s">
        <v>11</v>
      </c>
      <c r="C136" t="s">
        <v>2681</v>
      </c>
      <c r="D136" t="s">
        <v>2682</v>
      </c>
      <c r="E136" t="s">
        <v>260</v>
      </c>
      <c r="F136" t="str">
        <f>IF(OR(AND('3c'!C71&lt;&gt;"No", NOT(ISBLANK('3c'!C71))), AND('3c'!D71&lt;&gt;"No", NOT(ISBLANK('3c'!D71)))), "Yes", "No")</f>
        <v>No</v>
      </c>
      <c r="K136" t="s">
        <v>181</v>
      </c>
      <c r="L136" t="s">
        <v>2296</v>
      </c>
      <c r="M136">
        <f>'7b'!E145</f>
        <v>0</v>
      </c>
    </row>
    <row r="137" spans="1:13" x14ac:dyDescent="0.25">
      <c r="A137" t="s">
        <v>2683</v>
      </c>
      <c r="B137" t="s">
        <v>12</v>
      </c>
      <c r="C137" t="s">
        <v>2684</v>
      </c>
      <c r="D137" t="s">
        <v>2685</v>
      </c>
      <c r="E137" t="s">
        <v>261</v>
      </c>
      <c r="F137" t="str">
        <f>IF(OR(AND('3c'!C73&lt;&gt;"No", NOT(ISBLANK('3c'!C73))), AND('3c'!D73&lt;&gt;"No", NOT(ISBLANK('3c'!D73)))), "Yes", "No")</f>
        <v>No</v>
      </c>
      <c r="K137" t="s">
        <v>181</v>
      </c>
      <c r="L137" t="s">
        <v>2297</v>
      </c>
      <c r="M137">
        <f>'7b'!E146</f>
        <v>0</v>
      </c>
    </row>
    <row r="138" spans="1:13" x14ac:dyDescent="0.25">
      <c r="A138" t="s">
        <v>2683</v>
      </c>
      <c r="B138" t="s">
        <v>12</v>
      </c>
      <c r="C138" t="s">
        <v>2686</v>
      </c>
      <c r="D138" t="s">
        <v>2687</v>
      </c>
      <c r="E138" t="s">
        <v>262</v>
      </c>
      <c r="F138" t="str">
        <f>IF(OR(AND('3c'!C74&lt;&gt;"No", NOT(ISBLANK('3c'!C74))), AND('3c'!D74&lt;&gt;"No", NOT(ISBLANK('3c'!D74)))), "Yes", "No")</f>
        <v>No</v>
      </c>
      <c r="K138" t="s">
        <v>181</v>
      </c>
      <c r="L138" t="s">
        <v>2298</v>
      </c>
      <c r="M138">
        <f>'7b'!E147</f>
        <v>0</v>
      </c>
    </row>
    <row r="139" spans="1:13" x14ac:dyDescent="0.25">
      <c r="A139" t="s">
        <v>2683</v>
      </c>
      <c r="B139" t="s">
        <v>12</v>
      </c>
      <c r="C139" t="s">
        <v>2688</v>
      </c>
      <c r="D139" t="s">
        <v>2689</v>
      </c>
      <c r="E139" t="s">
        <v>263</v>
      </c>
      <c r="F139" t="str">
        <f>IF(OR(AND('3c'!C75&lt;&gt;"No", NOT(ISBLANK('3c'!C75))), AND('3c'!D75&lt;&gt;"No", NOT(ISBLANK('3c'!D75)))), "Yes", "No")</f>
        <v>No</v>
      </c>
      <c r="K139" t="s">
        <v>181</v>
      </c>
      <c r="L139" t="s">
        <v>2294</v>
      </c>
      <c r="M139">
        <f>'7b'!E148</f>
        <v>0</v>
      </c>
    </row>
    <row r="140" spans="1:13" x14ac:dyDescent="0.25">
      <c r="A140" t="s">
        <v>2683</v>
      </c>
      <c r="B140" t="s">
        <v>12</v>
      </c>
      <c r="C140" t="s">
        <v>2690</v>
      </c>
      <c r="D140" t="s">
        <v>2691</v>
      </c>
      <c r="E140" t="s">
        <v>264</v>
      </c>
      <c r="F140" t="str">
        <f>IF(OR(AND('3c'!C76&lt;&gt;"No", NOT(ISBLANK('3c'!C76))), AND('3c'!D76&lt;&gt;"No", NOT(ISBLANK('3c'!D76)))), "Yes", "No")</f>
        <v>No</v>
      </c>
      <c r="K140" t="s">
        <v>181</v>
      </c>
      <c r="L140" t="s">
        <v>2299</v>
      </c>
      <c r="M140">
        <f>'7b'!E149</f>
        <v>0</v>
      </c>
    </row>
    <row r="141" spans="1:13" x14ac:dyDescent="0.25">
      <c r="A141" t="s">
        <v>2683</v>
      </c>
      <c r="B141" t="s">
        <v>12</v>
      </c>
      <c r="C141" t="s">
        <v>2692</v>
      </c>
      <c r="D141" t="s">
        <v>2693</v>
      </c>
      <c r="E141" t="s">
        <v>265</v>
      </c>
      <c r="F141" t="str">
        <f>IF(OR(AND('3c'!C77&lt;&gt;"No", NOT(ISBLANK('3c'!C77))), AND('3c'!D77&lt;&gt;"No", NOT(ISBLANK('3c'!D77)))), "Yes", "No")</f>
        <v>No</v>
      </c>
      <c r="K141" t="s">
        <v>181</v>
      </c>
      <c r="L141" t="s">
        <v>2256</v>
      </c>
      <c r="M141">
        <f>'7b'!E150</f>
        <v>0</v>
      </c>
    </row>
    <row r="142" spans="1:13" x14ac:dyDescent="0.25">
      <c r="A142" t="s">
        <v>2683</v>
      </c>
      <c r="B142" t="s">
        <v>12</v>
      </c>
      <c r="C142" t="s">
        <v>2694</v>
      </c>
      <c r="D142" t="s">
        <v>2695</v>
      </c>
      <c r="E142" t="s">
        <v>266</v>
      </c>
      <c r="F142" t="str">
        <f>IF(OR(AND('3c'!C78&lt;&gt;"No", NOT(ISBLANK('3c'!C78))), AND('3c'!D78&lt;&gt;"No", NOT(ISBLANK('3c'!D78)))), "Yes", "No")</f>
        <v>No</v>
      </c>
      <c r="K142" t="s">
        <v>181</v>
      </c>
      <c r="L142" t="s">
        <v>2257</v>
      </c>
      <c r="M142">
        <f>'7b'!E151</f>
        <v>0</v>
      </c>
    </row>
    <row r="143" spans="1:13" x14ac:dyDescent="0.25">
      <c r="A143" t="s">
        <v>2696</v>
      </c>
      <c r="B143" t="s">
        <v>13</v>
      </c>
      <c r="C143" t="s">
        <v>2697</v>
      </c>
      <c r="D143" t="s">
        <v>2698</v>
      </c>
      <c r="E143" t="s">
        <v>267</v>
      </c>
      <c r="F143" t="str">
        <f>IF(OR(AND('3c'!C80&lt;&gt;"No", NOT(ISBLANK('3c'!C80))), AND('3c'!D80&lt;&gt;"No", NOT(ISBLANK('3c'!D80)))), "Yes", "No")</f>
        <v>No</v>
      </c>
      <c r="K143" t="s">
        <v>181</v>
      </c>
      <c r="L143" t="s">
        <v>2258</v>
      </c>
      <c r="M143">
        <f>'7b'!E152</f>
        <v>0</v>
      </c>
    </row>
    <row r="144" spans="1:13" x14ac:dyDescent="0.25">
      <c r="A144" t="s">
        <v>2696</v>
      </c>
      <c r="B144" t="s">
        <v>13</v>
      </c>
      <c r="C144" t="s">
        <v>2699</v>
      </c>
      <c r="D144" t="s">
        <v>2700</v>
      </c>
      <c r="E144" t="s">
        <v>268</v>
      </c>
      <c r="F144" t="str">
        <f>IF(OR(AND('3c'!C81&lt;&gt;"No", NOT(ISBLANK('3c'!C81))), AND('3c'!D81&lt;&gt;"No", NOT(ISBLANK('3c'!D81)))), "Yes", "No")</f>
        <v>No</v>
      </c>
      <c r="K144" t="s">
        <v>181</v>
      </c>
      <c r="L144" t="s">
        <v>2259</v>
      </c>
      <c r="M144">
        <f>'7b'!E153</f>
        <v>0</v>
      </c>
    </row>
    <row r="145" spans="1:13" x14ac:dyDescent="0.25">
      <c r="A145" t="s">
        <v>2696</v>
      </c>
      <c r="B145" t="s">
        <v>13</v>
      </c>
      <c r="C145" t="s">
        <v>2701</v>
      </c>
      <c r="D145" t="s">
        <v>2702</v>
      </c>
      <c r="E145" t="s">
        <v>269</v>
      </c>
      <c r="F145" t="str">
        <f>IF(OR(AND('3c'!C82&lt;&gt;"No", NOT(ISBLANK('3c'!C82))), AND('3c'!D82&lt;&gt;"No", NOT(ISBLANK('3c'!D82)))), "Yes", "No")</f>
        <v>No</v>
      </c>
      <c r="K145" t="s">
        <v>181</v>
      </c>
      <c r="L145" t="s">
        <v>2260</v>
      </c>
      <c r="M145">
        <f>'7b'!E154</f>
        <v>0</v>
      </c>
    </row>
    <row r="146" spans="1:13" x14ac:dyDescent="0.25">
      <c r="A146" t="s">
        <v>2696</v>
      </c>
      <c r="B146" t="s">
        <v>13</v>
      </c>
      <c r="C146" t="s">
        <v>2703</v>
      </c>
      <c r="D146" t="s">
        <v>2704</v>
      </c>
      <c r="E146" t="s">
        <v>270</v>
      </c>
      <c r="F146" t="str">
        <f>IF(OR(AND('3c'!C83&lt;&gt;"No", NOT(ISBLANK('3c'!C83))), AND('3c'!D83&lt;&gt;"No", NOT(ISBLANK('3c'!D83)))), "Yes", "No")</f>
        <v>No</v>
      </c>
      <c r="K146" t="s">
        <v>181</v>
      </c>
      <c r="L146" t="s">
        <v>2261</v>
      </c>
      <c r="M146">
        <f>'7b'!E155</f>
        <v>0</v>
      </c>
    </row>
    <row r="147" spans="1:13" x14ac:dyDescent="0.25">
      <c r="A147" t="s">
        <v>2705</v>
      </c>
      <c r="B147" t="s">
        <v>14</v>
      </c>
      <c r="C147" t="s">
        <v>2706</v>
      </c>
      <c r="D147" t="s">
        <v>2707</v>
      </c>
      <c r="E147" t="s">
        <v>271</v>
      </c>
      <c r="F147" t="str">
        <f>IF(OR(AND('3d'!C7&lt;&gt;"No", NOT(ISBLANK('3d'!C7))), AND('3d'!D7&lt;&gt;"No", NOT(ISBLANK('3d'!D7)))), "Yes", "No")</f>
        <v>No</v>
      </c>
      <c r="K147" t="s">
        <v>181</v>
      </c>
      <c r="L147" t="s">
        <v>2262</v>
      </c>
      <c r="M147">
        <f>'7b'!E156</f>
        <v>0</v>
      </c>
    </row>
    <row r="148" spans="1:13" x14ac:dyDescent="0.25">
      <c r="A148" t="s">
        <v>2705</v>
      </c>
      <c r="B148" t="s">
        <v>14</v>
      </c>
      <c r="C148" t="s">
        <v>2708</v>
      </c>
      <c r="D148" t="s">
        <v>2709</v>
      </c>
      <c r="E148" t="s">
        <v>272</v>
      </c>
      <c r="F148" t="str">
        <f>IF(OR(AND('3d'!C8&lt;&gt;"No", NOT(ISBLANK('3d'!C8))), AND('3d'!D8&lt;&gt;"No", NOT(ISBLANK('3d'!D8)))), "Yes", "No")</f>
        <v>No</v>
      </c>
      <c r="K148" t="s">
        <v>181</v>
      </c>
      <c r="L148" t="s">
        <v>2263</v>
      </c>
      <c r="M148">
        <f>'7b'!E157</f>
        <v>0</v>
      </c>
    </row>
    <row r="149" spans="1:13" x14ac:dyDescent="0.25">
      <c r="A149" t="s">
        <v>2705</v>
      </c>
      <c r="B149" t="s">
        <v>14</v>
      </c>
      <c r="C149" t="s">
        <v>2710</v>
      </c>
      <c r="D149" t="s">
        <v>2711</v>
      </c>
      <c r="E149" t="s">
        <v>273</v>
      </c>
      <c r="F149" t="str">
        <f>IF(OR(AND('3d'!C9&lt;&gt;"No", NOT(ISBLANK('3d'!C9))), AND('3d'!D9&lt;&gt;"No", NOT(ISBLANK('3d'!D9)))), "Yes", "No")</f>
        <v>No</v>
      </c>
      <c r="K149" t="s">
        <v>181</v>
      </c>
      <c r="L149" t="s">
        <v>2264</v>
      </c>
      <c r="M149">
        <f>'7b'!E158</f>
        <v>0</v>
      </c>
    </row>
    <row r="150" spans="1:13" x14ac:dyDescent="0.25">
      <c r="A150" t="s">
        <v>2705</v>
      </c>
      <c r="B150" t="s">
        <v>14</v>
      </c>
      <c r="C150" t="s">
        <v>2712</v>
      </c>
      <c r="D150" t="s">
        <v>2713</v>
      </c>
      <c r="E150" t="s">
        <v>274</v>
      </c>
      <c r="F150" t="str">
        <f>IF(OR(AND('3d'!C10&lt;&gt;"No", NOT(ISBLANK('3d'!C10))), AND('3d'!D10&lt;&gt;"No", NOT(ISBLANK('3d'!D10)))), "Yes", "No")</f>
        <v>No</v>
      </c>
      <c r="K150" t="s">
        <v>181</v>
      </c>
      <c r="L150" t="s">
        <v>2265</v>
      </c>
      <c r="M150">
        <f>'7b'!E159</f>
        <v>0</v>
      </c>
    </row>
    <row r="151" spans="1:13" x14ac:dyDescent="0.25">
      <c r="A151" t="s">
        <v>2705</v>
      </c>
      <c r="B151" t="s">
        <v>14</v>
      </c>
      <c r="C151" t="s">
        <v>2714</v>
      </c>
      <c r="D151" t="s">
        <v>2715</v>
      </c>
      <c r="E151" t="s">
        <v>275</v>
      </c>
      <c r="F151" t="str">
        <f>IF(OR(AND('3d'!C11&lt;&gt;"No", NOT(ISBLANK('3d'!C11))), AND('3d'!D11&lt;&gt;"No", NOT(ISBLANK('3d'!D11)))), "Yes", "No")</f>
        <v>No</v>
      </c>
      <c r="K151" t="s">
        <v>3869</v>
      </c>
      <c r="L151" t="str">
        <f>IF('7b'!D160&lt;&gt;"(Write-In Program Here)", '7b'!D160, "")</f>
        <v/>
      </c>
      <c r="M151">
        <f>'7b'!E160</f>
        <v>0</v>
      </c>
    </row>
    <row r="152" spans="1:13" x14ac:dyDescent="0.25">
      <c r="A152" t="s">
        <v>2705</v>
      </c>
      <c r="B152" t="s">
        <v>14</v>
      </c>
      <c r="C152" t="s">
        <v>2716</v>
      </c>
      <c r="D152" t="s">
        <v>2717</v>
      </c>
      <c r="E152" t="s">
        <v>276</v>
      </c>
      <c r="F152" t="str">
        <f>IF(OR(AND('3d'!C12&lt;&gt;"No", NOT(ISBLANK('3d'!C12))), AND('3d'!D12&lt;&gt;"No", NOT(ISBLANK('3d'!D12)))), "Yes", "No")</f>
        <v>No</v>
      </c>
      <c r="K152" t="s">
        <v>3869</v>
      </c>
      <c r="L152" t="str">
        <f>IF('7b'!D161&lt;&gt;"(Write-In Program Here)", '7b'!D161, "")</f>
        <v/>
      </c>
      <c r="M152">
        <f>'7b'!E161</f>
        <v>0</v>
      </c>
    </row>
    <row r="153" spans="1:13" x14ac:dyDescent="0.25">
      <c r="A153" t="s">
        <v>2705</v>
      </c>
      <c r="B153" t="s">
        <v>14</v>
      </c>
      <c r="C153" t="s">
        <v>2718</v>
      </c>
      <c r="D153" t="s">
        <v>2719</v>
      </c>
      <c r="E153" t="s">
        <v>277</v>
      </c>
      <c r="F153" t="str">
        <f>IF(OR(AND('3d'!C13&lt;&gt;"No", NOT(ISBLANK('3d'!C13))), AND('3d'!D13&lt;&gt;"No", NOT(ISBLANK('3d'!D13)))), "Yes", "No")</f>
        <v>No</v>
      </c>
      <c r="K153" t="s">
        <v>3869</v>
      </c>
      <c r="L153" t="str">
        <f>IF('7b'!D162&lt;&gt;"(Write-In Program Here)", '7b'!D162, "")</f>
        <v/>
      </c>
      <c r="M153">
        <f>'7b'!E162</f>
        <v>0</v>
      </c>
    </row>
    <row r="154" spans="1:13" x14ac:dyDescent="0.25">
      <c r="A154" t="s">
        <v>2705</v>
      </c>
      <c r="B154" t="s">
        <v>14</v>
      </c>
      <c r="C154" t="s">
        <v>2720</v>
      </c>
      <c r="D154" t="s">
        <v>2721</v>
      </c>
      <c r="E154" t="s">
        <v>278</v>
      </c>
      <c r="F154" t="str">
        <f>IF(OR(AND('3d'!C14&lt;&gt;"No", NOT(ISBLANK('3d'!C14))), AND('3d'!D14&lt;&gt;"No", NOT(ISBLANK('3d'!D14)))), "Yes", "No")</f>
        <v>No</v>
      </c>
      <c r="K154" t="s">
        <v>3869</v>
      </c>
      <c r="L154" t="str">
        <f>IF('7b'!D163&lt;&gt;"(Write-In Program Here)", '7b'!D163, "")</f>
        <v/>
      </c>
      <c r="M154">
        <f>'7b'!E163</f>
        <v>0</v>
      </c>
    </row>
    <row r="155" spans="1:13" x14ac:dyDescent="0.25">
      <c r="A155" t="s">
        <v>2705</v>
      </c>
      <c r="B155" t="s">
        <v>14</v>
      </c>
      <c r="C155" t="s">
        <v>2722</v>
      </c>
      <c r="D155" t="s">
        <v>2723</v>
      </c>
      <c r="E155" t="s">
        <v>279</v>
      </c>
      <c r="F155" t="str">
        <f>IF(OR(AND('3d'!C15&lt;&gt;"No", NOT(ISBLANK('3d'!C15))), AND('3d'!D15&lt;&gt;"No", NOT(ISBLANK('3d'!D15)))), "Yes", "No")</f>
        <v>No</v>
      </c>
      <c r="K155" t="s">
        <v>3869</v>
      </c>
      <c r="L155" t="str">
        <f>IF('7b'!D164&lt;&gt;"(Write-In Program Here)", '7b'!D164, "")</f>
        <v/>
      </c>
      <c r="M155">
        <f>'7b'!E164</f>
        <v>0</v>
      </c>
    </row>
    <row r="156" spans="1:13" x14ac:dyDescent="0.25">
      <c r="A156" t="s">
        <v>2705</v>
      </c>
      <c r="B156" t="s">
        <v>14</v>
      </c>
      <c r="C156" t="s">
        <v>2724</v>
      </c>
      <c r="D156" t="s">
        <v>2725</v>
      </c>
      <c r="E156" t="s">
        <v>280</v>
      </c>
      <c r="F156" t="str">
        <f>IF(OR(AND('3d'!C16&lt;&gt;"No", NOT(ISBLANK('3d'!C16))), AND('3d'!D16&lt;&gt;"No", NOT(ISBLANK('3d'!D16)))), "Yes", "No")</f>
        <v>No</v>
      </c>
      <c r="K156" t="s">
        <v>3869</v>
      </c>
      <c r="L156" t="str">
        <f>IF('7b'!D165&lt;&gt;"(Write-In Program Here)", '7b'!D165, "")</f>
        <v/>
      </c>
      <c r="M156">
        <f>'7b'!E165</f>
        <v>0</v>
      </c>
    </row>
    <row r="157" spans="1:13" x14ac:dyDescent="0.25">
      <c r="A157" t="s">
        <v>2705</v>
      </c>
      <c r="B157" t="s">
        <v>14</v>
      </c>
      <c r="C157" t="s">
        <v>2726</v>
      </c>
      <c r="D157" t="s">
        <v>2727</v>
      </c>
      <c r="E157" t="s">
        <v>281</v>
      </c>
      <c r="F157" t="str">
        <f>IF(OR(AND('3d'!C17&lt;&gt;"No", NOT(ISBLANK('3d'!C17))), AND('3d'!D17&lt;&gt;"No", NOT(ISBLANK('3d'!D17)))), "Yes", "No")</f>
        <v>No</v>
      </c>
      <c r="K157" t="s">
        <v>3869</v>
      </c>
      <c r="L157" t="str">
        <f>IF('7b'!D166&lt;&gt;"(Write-In Program Here)", '7b'!D166, "")</f>
        <v/>
      </c>
      <c r="M157">
        <f>'7b'!E166</f>
        <v>0</v>
      </c>
    </row>
    <row r="158" spans="1:13" x14ac:dyDescent="0.25">
      <c r="A158" t="s">
        <v>2728</v>
      </c>
      <c r="B158" t="s">
        <v>15</v>
      </c>
      <c r="C158" t="s">
        <v>2729</v>
      </c>
      <c r="D158" t="s">
        <v>2730</v>
      </c>
      <c r="E158" t="s">
        <v>282</v>
      </c>
      <c r="F158" t="str">
        <f>IF(OR(AND('3d'!C19&lt;&gt;"No", NOT(ISBLANK('3d'!C19))), AND('3d'!D19&lt;&gt;"No", NOT(ISBLANK('3d'!D19)))), "Yes", "No")</f>
        <v>No</v>
      </c>
      <c r="K158" t="s">
        <v>3869</v>
      </c>
      <c r="L158" t="str">
        <f>IF('7b'!D167&lt;&gt;"(Write-In Program Here)", '7b'!D167, "")</f>
        <v/>
      </c>
      <c r="M158">
        <f>'7b'!E167</f>
        <v>0</v>
      </c>
    </row>
    <row r="159" spans="1:13" x14ac:dyDescent="0.25">
      <c r="A159" t="s">
        <v>2728</v>
      </c>
      <c r="B159" t="s">
        <v>15</v>
      </c>
      <c r="C159" t="s">
        <v>2731</v>
      </c>
      <c r="D159" t="s">
        <v>2732</v>
      </c>
      <c r="E159" t="s">
        <v>283</v>
      </c>
      <c r="F159" t="str">
        <f>IF(OR(AND('3d'!C20&lt;&gt;"No", NOT(ISBLANK('3d'!C20))), AND('3d'!D20&lt;&gt;"No", NOT(ISBLANK('3d'!D20)))), "Yes", "No")</f>
        <v>No</v>
      </c>
      <c r="K159" t="s">
        <v>3869</v>
      </c>
      <c r="L159" t="str">
        <f>IF('7b'!D168&lt;&gt;"(Write-In Program Here)", '7b'!D168, "")</f>
        <v/>
      </c>
      <c r="M159">
        <f>'7b'!E168</f>
        <v>0</v>
      </c>
    </row>
    <row r="160" spans="1:13" x14ac:dyDescent="0.25">
      <c r="A160" t="s">
        <v>2728</v>
      </c>
      <c r="B160" t="s">
        <v>15</v>
      </c>
      <c r="C160" t="s">
        <v>2733</v>
      </c>
      <c r="D160" t="s">
        <v>2734</v>
      </c>
      <c r="E160" t="s">
        <v>284</v>
      </c>
      <c r="F160" t="str">
        <f>IF(OR(AND('3d'!C21&lt;&gt;"No", NOT(ISBLANK('3d'!C21))), AND('3d'!D21&lt;&gt;"No", NOT(ISBLANK('3d'!D21)))), "Yes", "No")</f>
        <v>No</v>
      </c>
      <c r="K160" t="s">
        <v>3869</v>
      </c>
      <c r="L160" t="str">
        <f>IF('7b'!D169&lt;&gt;"(Write-In Program Here)", '7b'!D169, "")</f>
        <v/>
      </c>
      <c r="M160">
        <f>'7b'!E169</f>
        <v>0</v>
      </c>
    </row>
    <row r="161" spans="1:13" x14ac:dyDescent="0.25">
      <c r="A161" t="s">
        <v>2728</v>
      </c>
      <c r="B161" t="s">
        <v>15</v>
      </c>
      <c r="C161" t="s">
        <v>2735</v>
      </c>
      <c r="D161" t="s">
        <v>2736</v>
      </c>
      <c r="E161" t="s">
        <v>285</v>
      </c>
      <c r="F161" t="str">
        <f>IF(OR(AND('3d'!C22&lt;&gt;"No", NOT(ISBLANK('3d'!C22))), AND('3d'!D22&lt;&gt;"No", NOT(ISBLANK('3d'!D22)))), "Yes", "No")</f>
        <v>No</v>
      </c>
      <c r="K161" t="s">
        <v>3869</v>
      </c>
      <c r="L161" t="str">
        <f>IF('7b'!D170&lt;&gt;"(Write-In Program Here)", '7b'!D170, "")</f>
        <v/>
      </c>
      <c r="M161">
        <f>'7b'!E170</f>
        <v>0</v>
      </c>
    </row>
    <row r="162" spans="1:13" x14ac:dyDescent="0.25">
      <c r="A162" t="s">
        <v>2728</v>
      </c>
      <c r="B162" t="s">
        <v>15</v>
      </c>
      <c r="C162" t="s">
        <v>2737</v>
      </c>
      <c r="D162" t="s">
        <v>2738</v>
      </c>
      <c r="E162" t="s">
        <v>286</v>
      </c>
      <c r="F162" t="str">
        <f>IF(OR(AND('3d'!C23&lt;&gt;"No", NOT(ISBLANK('3d'!C23))), AND('3d'!D23&lt;&gt;"No", NOT(ISBLANK('3d'!D23)))), "Yes", "No")</f>
        <v>No</v>
      </c>
      <c r="K162" t="s">
        <v>3869</v>
      </c>
      <c r="L162" t="str">
        <f>IF('7b'!D171&lt;&gt;"(Write-In Program Here)", '7b'!D171, "")</f>
        <v/>
      </c>
      <c r="M162">
        <f>'7b'!E171</f>
        <v>0</v>
      </c>
    </row>
    <row r="163" spans="1:13" x14ac:dyDescent="0.25">
      <c r="A163" t="s">
        <v>2728</v>
      </c>
      <c r="B163" t="s">
        <v>15</v>
      </c>
      <c r="C163" t="s">
        <v>2739</v>
      </c>
      <c r="D163" t="s">
        <v>2740</v>
      </c>
      <c r="E163" t="s">
        <v>287</v>
      </c>
      <c r="F163" t="str">
        <f>IF(OR(AND('3d'!C24&lt;&gt;"No", NOT(ISBLANK('3d'!C24))), AND('3d'!D24&lt;&gt;"No", NOT(ISBLANK('3d'!D24)))), "Yes", "No")</f>
        <v>No</v>
      </c>
      <c r="K163" t="s">
        <v>3869</v>
      </c>
      <c r="L163" t="str">
        <f>IF('7b'!D172&lt;&gt;"(Write-In Program Here)", '7b'!D172, "")</f>
        <v/>
      </c>
      <c r="M163">
        <f>'7b'!E172</f>
        <v>0</v>
      </c>
    </row>
    <row r="164" spans="1:13" x14ac:dyDescent="0.25">
      <c r="A164" t="s">
        <v>2728</v>
      </c>
      <c r="B164" t="s">
        <v>15</v>
      </c>
      <c r="C164" t="s">
        <v>2741</v>
      </c>
      <c r="D164" t="s">
        <v>2742</v>
      </c>
      <c r="E164" t="s">
        <v>288</v>
      </c>
      <c r="F164" t="str">
        <f>IF(OR(AND('3d'!C25&lt;&gt;"No", NOT(ISBLANK('3d'!C25))), AND('3d'!D25&lt;&gt;"No", NOT(ISBLANK('3d'!D25)))), "Yes", "No")</f>
        <v>No</v>
      </c>
      <c r="K164" t="s">
        <v>3869</v>
      </c>
      <c r="L164" t="str">
        <f>IF('7b'!D173&lt;&gt;"(Write-In Program Here)", '7b'!D173, "")</f>
        <v/>
      </c>
      <c r="M164">
        <f>'7b'!E173</f>
        <v>0</v>
      </c>
    </row>
    <row r="165" spans="1:13" x14ac:dyDescent="0.25">
      <c r="A165" t="s">
        <v>2728</v>
      </c>
      <c r="B165" t="s">
        <v>15</v>
      </c>
      <c r="C165" t="s">
        <v>2743</v>
      </c>
      <c r="D165" t="s">
        <v>2744</v>
      </c>
      <c r="E165" t="s">
        <v>289</v>
      </c>
      <c r="F165" t="str">
        <f>IF(OR(AND('3d'!C26&lt;&gt;"No", NOT(ISBLANK('3d'!C26))), AND('3d'!D26&lt;&gt;"No", NOT(ISBLANK('3d'!D26)))), "Yes", "No")</f>
        <v>No</v>
      </c>
      <c r="K165" t="s">
        <v>3869</v>
      </c>
      <c r="L165" t="str">
        <f>IF('7b'!D174&lt;&gt;"(Write-In Program Here)", '7b'!D174, "")</f>
        <v/>
      </c>
      <c r="M165">
        <f>'7b'!E174</f>
        <v>0</v>
      </c>
    </row>
    <row r="166" spans="1:13" x14ac:dyDescent="0.25">
      <c r="A166" t="s">
        <v>2728</v>
      </c>
      <c r="B166" t="s">
        <v>15</v>
      </c>
      <c r="C166" t="s">
        <v>2745</v>
      </c>
      <c r="D166" t="s">
        <v>2746</v>
      </c>
      <c r="E166" t="s">
        <v>290</v>
      </c>
      <c r="F166" t="str">
        <f>IF(OR(AND('3d'!C27&lt;&gt;"No", NOT(ISBLANK('3d'!C27))), AND('3d'!D27&lt;&gt;"No", NOT(ISBLANK('3d'!D27)))), "Yes", "No")</f>
        <v>No</v>
      </c>
      <c r="K166" t="s">
        <v>3869</v>
      </c>
      <c r="L166" t="str">
        <f>IF('7b'!D175&lt;&gt;"(Write-In Program Here)", '7b'!D175, "")</f>
        <v/>
      </c>
      <c r="M166">
        <f>'7b'!E175</f>
        <v>0</v>
      </c>
    </row>
    <row r="167" spans="1:13" x14ac:dyDescent="0.25">
      <c r="A167" t="s">
        <v>2728</v>
      </c>
      <c r="B167" t="s">
        <v>15</v>
      </c>
      <c r="C167" t="s">
        <v>2747</v>
      </c>
      <c r="D167" t="s">
        <v>2748</v>
      </c>
      <c r="E167" t="s">
        <v>291</v>
      </c>
      <c r="F167" t="str">
        <f>IF(OR(AND('3d'!C28&lt;&gt;"No", NOT(ISBLANK('3d'!C28))), AND('3d'!D28&lt;&gt;"No", NOT(ISBLANK('3d'!D28)))), "Yes", "No")</f>
        <v>No</v>
      </c>
      <c r="K167" t="s">
        <v>3869</v>
      </c>
      <c r="L167" t="str">
        <f>IF('7b'!D176&lt;&gt;"(Write-In Program Here)", '7b'!D176, "")</f>
        <v/>
      </c>
      <c r="M167">
        <f>'7b'!E176</f>
        <v>0</v>
      </c>
    </row>
    <row r="168" spans="1:13" x14ac:dyDescent="0.25">
      <c r="A168" t="s">
        <v>2728</v>
      </c>
      <c r="B168" t="s">
        <v>15</v>
      </c>
      <c r="C168" t="s">
        <v>2749</v>
      </c>
      <c r="D168" t="s">
        <v>2750</v>
      </c>
      <c r="E168" t="s">
        <v>292</v>
      </c>
      <c r="F168" t="str">
        <f>IF(OR(AND('3d'!C29&lt;&gt;"No", NOT(ISBLANK('3d'!C29))), AND('3d'!D29&lt;&gt;"No", NOT(ISBLANK('3d'!D29)))), "Yes", "No")</f>
        <v>No</v>
      </c>
      <c r="K168" t="s">
        <v>3869</v>
      </c>
      <c r="L168" t="str">
        <f>IF('7b'!D177&lt;&gt;"(Write-In Program Here)", '7b'!D177, "")</f>
        <v/>
      </c>
      <c r="M168">
        <f>'7b'!E177</f>
        <v>0</v>
      </c>
    </row>
    <row r="169" spans="1:13" x14ac:dyDescent="0.25">
      <c r="A169" t="s">
        <v>2751</v>
      </c>
      <c r="B169" t="s">
        <v>16</v>
      </c>
      <c r="C169" t="s">
        <v>2752</v>
      </c>
      <c r="D169" t="s">
        <v>2753</v>
      </c>
      <c r="E169" t="s">
        <v>293</v>
      </c>
      <c r="F169" t="str">
        <f>IF(OR(AND('3d'!C31&lt;&gt;"No", NOT(ISBLANK('3d'!C31))), AND('3d'!D31&lt;&gt;"No", NOT(ISBLANK('3d'!D31)))), "Yes", "No")</f>
        <v>No</v>
      </c>
      <c r="K169" t="s">
        <v>3869</v>
      </c>
      <c r="L169" t="str">
        <f>IF('7b'!D178&lt;&gt;"(Write-In Program Here)", '7b'!D178, "")</f>
        <v/>
      </c>
      <c r="M169">
        <f>'7b'!E178</f>
        <v>0</v>
      </c>
    </row>
    <row r="170" spans="1:13" x14ac:dyDescent="0.25">
      <c r="A170" t="s">
        <v>2751</v>
      </c>
      <c r="B170" t="s">
        <v>16</v>
      </c>
      <c r="C170" t="s">
        <v>2754</v>
      </c>
      <c r="D170" t="s">
        <v>2755</v>
      </c>
      <c r="E170" t="s">
        <v>294</v>
      </c>
      <c r="F170" t="str">
        <f>IF(OR(AND('3d'!C32&lt;&gt;"No", NOT(ISBLANK('3d'!C32))), AND('3d'!D32&lt;&gt;"No", NOT(ISBLANK('3d'!D32)))), "Yes", "No")</f>
        <v>No</v>
      </c>
      <c r="K170" t="s">
        <v>3869</v>
      </c>
      <c r="L170" s="362" t="str">
        <f>IF('7b'!D179&lt;&gt;"(Write-In Program Here)", '7b'!D179, "")</f>
        <v/>
      </c>
      <c r="M170">
        <f>'7b'!E179</f>
        <v>0</v>
      </c>
    </row>
    <row r="171" spans="1:13" x14ac:dyDescent="0.25">
      <c r="A171" t="s">
        <v>2751</v>
      </c>
      <c r="B171" t="s">
        <v>16</v>
      </c>
      <c r="C171" t="s">
        <v>2756</v>
      </c>
      <c r="D171" t="s">
        <v>2757</v>
      </c>
      <c r="E171" t="s">
        <v>295</v>
      </c>
      <c r="F171" t="str">
        <f>IF(OR(AND('3d'!C33&lt;&gt;"No", NOT(ISBLANK('3d'!C33))), AND('3d'!D33&lt;&gt;"No", NOT(ISBLANK('3d'!D33)))), "Yes", "No")</f>
        <v>No</v>
      </c>
    </row>
    <row r="172" spans="1:13" x14ac:dyDescent="0.25">
      <c r="A172" t="s">
        <v>2751</v>
      </c>
      <c r="B172" t="s">
        <v>16</v>
      </c>
      <c r="C172" t="s">
        <v>2758</v>
      </c>
      <c r="D172" t="s">
        <v>2759</v>
      </c>
      <c r="E172" t="s">
        <v>296</v>
      </c>
      <c r="F172" t="str">
        <f>IF(OR(AND('3d'!C34&lt;&gt;"No", NOT(ISBLANK('3d'!C34))), AND('3d'!D34&lt;&gt;"No", NOT(ISBLANK('3d'!D34)))), "Yes", "No")</f>
        <v>No</v>
      </c>
    </row>
    <row r="173" spans="1:13" x14ac:dyDescent="0.25">
      <c r="A173" t="s">
        <v>2760</v>
      </c>
      <c r="B173" t="s">
        <v>17</v>
      </c>
      <c r="C173" t="s">
        <v>2761</v>
      </c>
      <c r="D173" t="s">
        <v>2762</v>
      </c>
      <c r="E173" t="s">
        <v>297</v>
      </c>
      <c r="F173" t="str">
        <f>IF(OR(AND('3d'!C36&lt;&gt;"No", NOT(ISBLANK('3d'!C36))), AND('3d'!D36&lt;&gt;"No", NOT(ISBLANK('3d'!D36)))), "Yes", "No")</f>
        <v>No</v>
      </c>
    </row>
    <row r="174" spans="1:13" x14ac:dyDescent="0.25">
      <c r="A174" t="s">
        <v>2760</v>
      </c>
      <c r="B174" t="s">
        <v>17</v>
      </c>
      <c r="C174" t="s">
        <v>2763</v>
      </c>
      <c r="D174" t="s">
        <v>2764</v>
      </c>
      <c r="E174" t="s">
        <v>298</v>
      </c>
      <c r="F174" t="str">
        <f>IF(OR(AND('3d'!C37&lt;&gt;"No", NOT(ISBLANK('3d'!C37))), AND('3d'!D37&lt;&gt;"No", NOT(ISBLANK('3d'!D37)))), "Yes", "No")</f>
        <v>No</v>
      </c>
    </row>
    <row r="175" spans="1:13" x14ac:dyDescent="0.25">
      <c r="A175" t="s">
        <v>2760</v>
      </c>
      <c r="B175" t="s">
        <v>17</v>
      </c>
      <c r="C175" t="s">
        <v>2765</v>
      </c>
      <c r="D175" t="s">
        <v>2766</v>
      </c>
      <c r="E175" t="s">
        <v>299</v>
      </c>
      <c r="F175" t="str">
        <f>IF(OR(AND('3d'!C38&lt;&gt;"No", NOT(ISBLANK('3d'!C38))), AND('3d'!D38&lt;&gt;"No", NOT(ISBLANK('3d'!D38)))), "Yes", "No")</f>
        <v>No</v>
      </c>
    </row>
    <row r="176" spans="1:13" x14ac:dyDescent="0.25">
      <c r="A176" t="s">
        <v>2767</v>
      </c>
      <c r="B176" t="s">
        <v>18</v>
      </c>
      <c r="C176" t="s">
        <v>2768</v>
      </c>
      <c r="D176" t="s">
        <v>2769</v>
      </c>
      <c r="E176" t="s">
        <v>300</v>
      </c>
      <c r="F176" t="str">
        <f>IF(OR(AND('3d'!C40&lt;&gt;"No", NOT(ISBLANK('3d'!C40))), AND('3d'!D40&lt;&gt;"No", NOT(ISBLANK('3d'!D40)))), "Yes", "No")</f>
        <v>No</v>
      </c>
    </row>
    <row r="177" spans="1:6" x14ac:dyDescent="0.25">
      <c r="A177" t="s">
        <v>2767</v>
      </c>
      <c r="B177" t="s">
        <v>18</v>
      </c>
      <c r="C177" t="s">
        <v>2770</v>
      </c>
      <c r="D177" t="s">
        <v>2771</v>
      </c>
      <c r="E177" t="s">
        <v>301</v>
      </c>
      <c r="F177" t="str">
        <f>IF(OR(AND('3d'!C41&lt;&gt;"No", NOT(ISBLANK('3d'!C41))), AND('3d'!D41&lt;&gt;"No", NOT(ISBLANK('3d'!D41)))), "Yes", "No")</f>
        <v>No</v>
      </c>
    </row>
    <row r="178" spans="1:6" x14ac:dyDescent="0.25">
      <c r="A178" t="s">
        <v>2767</v>
      </c>
      <c r="B178" t="s">
        <v>18</v>
      </c>
      <c r="C178" t="s">
        <v>2772</v>
      </c>
      <c r="D178" t="s">
        <v>2773</v>
      </c>
      <c r="E178" t="s">
        <v>302</v>
      </c>
      <c r="F178" t="str">
        <f>IF(OR(AND('3d'!C42&lt;&gt;"No", NOT(ISBLANK('3d'!C42))), AND('3d'!D42&lt;&gt;"No", NOT(ISBLANK('3d'!D42)))), "Yes", "No")</f>
        <v>No</v>
      </c>
    </row>
    <row r="179" spans="1:6" x14ac:dyDescent="0.25">
      <c r="A179" t="s">
        <v>2774</v>
      </c>
      <c r="B179" t="s">
        <v>19</v>
      </c>
      <c r="C179" t="s">
        <v>2775</v>
      </c>
      <c r="D179" t="s">
        <v>2776</v>
      </c>
      <c r="E179" t="s">
        <v>303</v>
      </c>
      <c r="F179" t="str">
        <f>IF(OR(AND('3d'!C44&lt;&gt;"No", NOT(ISBLANK('3d'!C44))), AND('3d'!D44&lt;&gt;"No", NOT(ISBLANK('3d'!D44)))), "Yes", "No")</f>
        <v>No</v>
      </c>
    </row>
    <row r="180" spans="1:6" x14ac:dyDescent="0.25">
      <c r="A180" t="s">
        <v>2774</v>
      </c>
      <c r="B180" t="s">
        <v>19</v>
      </c>
      <c r="C180" t="s">
        <v>2777</v>
      </c>
      <c r="D180" t="s">
        <v>2778</v>
      </c>
      <c r="E180" t="s">
        <v>304</v>
      </c>
      <c r="F180" t="str">
        <f>IF(OR(AND('3d'!C45&lt;&gt;"No", NOT(ISBLANK('3d'!C45))), AND('3d'!D45&lt;&gt;"No", NOT(ISBLANK('3d'!D45)))), "Yes", "No")</f>
        <v>No</v>
      </c>
    </row>
    <row r="181" spans="1:6" x14ac:dyDescent="0.25">
      <c r="A181" t="s">
        <v>2774</v>
      </c>
      <c r="B181" t="s">
        <v>19</v>
      </c>
      <c r="C181" t="s">
        <v>2779</v>
      </c>
      <c r="D181" t="s">
        <v>2780</v>
      </c>
      <c r="E181" t="s">
        <v>305</v>
      </c>
      <c r="F181" t="str">
        <f>IF(OR(AND('3d'!C46&lt;&gt;"No", NOT(ISBLANK('3d'!C46))), AND('3d'!D46&lt;&gt;"No", NOT(ISBLANK('3d'!D46)))), "Yes", "No")</f>
        <v>No</v>
      </c>
    </row>
    <row r="182" spans="1:6" x14ac:dyDescent="0.25">
      <c r="A182" t="s">
        <v>2774</v>
      </c>
      <c r="B182" t="s">
        <v>19</v>
      </c>
      <c r="C182" t="s">
        <v>2781</v>
      </c>
      <c r="D182" t="s">
        <v>2782</v>
      </c>
      <c r="E182" t="s">
        <v>306</v>
      </c>
      <c r="F182" t="str">
        <f>IF(OR(AND('3d'!C47&lt;&gt;"No", NOT(ISBLANK('3d'!C47))), AND('3d'!D47&lt;&gt;"No", NOT(ISBLANK('3d'!D47)))), "Yes", "No")</f>
        <v>No</v>
      </c>
    </row>
    <row r="183" spans="1:6" x14ac:dyDescent="0.25">
      <c r="A183" t="s">
        <v>2774</v>
      </c>
      <c r="B183" t="s">
        <v>19</v>
      </c>
      <c r="C183" t="s">
        <v>2783</v>
      </c>
      <c r="D183" t="s">
        <v>2784</v>
      </c>
      <c r="E183" t="s">
        <v>307</v>
      </c>
      <c r="F183" t="str">
        <f>IF(OR(AND('3d'!C48&lt;&gt;"No", NOT(ISBLANK('3d'!C48))), AND('3d'!D48&lt;&gt;"No", NOT(ISBLANK('3d'!D48)))), "Yes", "No")</f>
        <v>No</v>
      </c>
    </row>
    <row r="184" spans="1:6" x14ac:dyDescent="0.25">
      <c r="A184" t="s">
        <v>2774</v>
      </c>
      <c r="B184" t="s">
        <v>19</v>
      </c>
      <c r="C184" t="s">
        <v>2785</v>
      </c>
      <c r="D184" t="s">
        <v>2786</v>
      </c>
      <c r="E184" t="s">
        <v>308</v>
      </c>
      <c r="F184" t="str">
        <f>IF(OR(AND('3d'!C49&lt;&gt;"No", NOT(ISBLANK('3d'!C49))), AND('3d'!D49&lt;&gt;"No", NOT(ISBLANK('3d'!D49)))), "Yes", "No")</f>
        <v>No</v>
      </c>
    </row>
    <row r="185" spans="1:6" x14ac:dyDescent="0.25">
      <c r="A185" t="s">
        <v>2774</v>
      </c>
      <c r="B185" t="s">
        <v>19</v>
      </c>
      <c r="C185" t="s">
        <v>2787</v>
      </c>
      <c r="D185" t="s">
        <v>2788</v>
      </c>
      <c r="E185" t="s">
        <v>309</v>
      </c>
      <c r="F185" t="str">
        <f>IF(OR(AND('3d'!C50&lt;&gt;"No", NOT(ISBLANK('3d'!C50))), AND('3d'!D50&lt;&gt;"No", NOT(ISBLANK('3d'!D50)))), "Yes", "No")</f>
        <v>No</v>
      </c>
    </row>
    <row r="186" spans="1:6" x14ac:dyDescent="0.25">
      <c r="A186" t="s">
        <v>2774</v>
      </c>
      <c r="B186" t="s">
        <v>19</v>
      </c>
      <c r="C186" t="s">
        <v>2789</v>
      </c>
      <c r="D186" t="s">
        <v>2790</v>
      </c>
      <c r="E186" t="s">
        <v>310</v>
      </c>
      <c r="F186" t="str">
        <f>IF(OR(AND('3d'!C51&lt;&gt;"No", NOT(ISBLANK('3d'!C51))), AND('3d'!D51&lt;&gt;"No", NOT(ISBLANK('3d'!D51)))), "Yes", "No")</f>
        <v>No</v>
      </c>
    </row>
    <row r="187" spans="1:6" x14ac:dyDescent="0.25">
      <c r="A187" t="s">
        <v>2774</v>
      </c>
      <c r="B187" t="s">
        <v>19</v>
      </c>
      <c r="C187" t="s">
        <v>2791</v>
      </c>
      <c r="D187" t="s">
        <v>2792</v>
      </c>
      <c r="E187" t="s">
        <v>311</v>
      </c>
      <c r="F187" t="str">
        <f>IF(OR(AND('3d'!C52&lt;&gt;"No", NOT(ISBLANK('3d'!C52))), AND('3d'!D52&lt;&gt;"No", NOT(ISBLANK('3d'!D52)))), "Yes", "No")</f>
        <v>No</v>
      </c>
    </row>
    <row r="188" spans="1:6" x14ac:dyDescent="0.25">
      <c r="A188" t="s">
        <v>2774</v>
      </c>
      <c r="B188" t="s">
        <v>19</v>
      </c>
      <c r="C188" t="s">
        <v>2793</v>
      </c>
      <c r="D188" t="s">
        <v>2794</v>
      </c>
      <c r="E188" t="s">
        <v>312</v>
      </c>
      <c r="F188" t="str">
        <f>IF(OR(AND('3d'!C53&lt;&gt;"No", NOT(ISBLANK('3d'!C53))), AND('3d'!D53&lt;&gt;"No", NOT(ISBLANK('3d'!D53)))), "Yes", "No")</f>
        <v>No</v>
      </c>
    </row>
    <row r="189" spans="1:6" x14ac:dyDescent="0.25">
      <c r="A189" t="s">
        <v>2774</v>
      </c>
      <c r="B189" t="s">
        <v>19</v>
      </c>
      <c r="C189" t="s">
        <v>2795</v>
      </c>
      <c r="D189" t="s">
        <v>2796</v>
      </c>
      <c r="E189" t="s">
        <v>313</v>
      </c>
      <c r="F189" t="str">
        <f>IF(OR(AND('3d'!C54&lt;&gt;"No", NOT(ISBLANK('3d'!C54))), AND('3d'!D54&lt;&gt;"No", NOT(ISBLANK('3d'!D54)))), "Yes", "No")</f>
        <v>No</v>
      </c>
    </row>
    <row r="190" spans="1:6" x14ac:dyDescent="0.25">
      <c r="A190" t="s">
        <v>2774</v>
      </c>
      <c r="B190" t="s">
        <v>19</v>
      </c>
      <c r="C190" t="s">
        <v>2797</v>
      </c>
      <c r="D190" t="s">
        <v>2798</v>
      </c>
      <c r="E190" t="s">
        <v>314</v>
      </c>
      <c r="F190" t="str">
        <f>IF(OR(AND('3d'!C55&lt;&gt;"No", NOT(ISBLANK('3d'!C55))), AND('3d'!D55&lt;&gt;"No", NOT(ISBLANK('3d'!D55)))), "Yes", "No")</f>
        <v>No</v>
      </c>
    </row>
    <row r="191" spans="1:6" x14ac:dyDescent="0.25">
      <c r="A191" t="s">
        <v>2774</v>
      </c>
      <c r="B191" t="s">
        <v>19</v>
      </c>
      <c r="C191" t="s">
        <v>2799</v>
      </c>
      <c r="D191" t="s">
        <v>2800</v>
      </c>
      <c r="E191" t="s">
        <v>315</v>
      </c>
      <c r="F191" t="str">
        <f>IF(OR(AND('3d'!C56&lt;&gt;"No", NOT(ISBLANK('3d'!C56))), AND('3d'!D56&lt;&gt;"No", NOT(ISBLANK('3d'!D56)))), "Yes", "No")</f>
        <v>No</v>
      </c>
    </row>
    <row r="192" spans="1:6" x14ac:dyDescent="0.25">
      <c r="A192" t="s">
        <v>2774</v>
      </c>
      <c r="B192" t="s">
        <v>19</v>
      </c>
      <c r="C192" t="s">
        <v>2801</v>
      </c>
      <c r="D192" t="s">
        <v>2802</v>
      </c>
      <c r="E192" t="s">
        <v>316</v>
      </c>
      <c r="F192" t="str">
        <f>IF(OR(AND('3d'!C57&lt;&gt;"No", NOT(ISBLANK('3d'!C57))), AND('3d'!D57&lt;&gt;"No", NOT(ISBLANK('3d'!D57)))), "Yes", "No")</f>
        <v>No</v>
      </c>
    </row>
    <row r="193" spans="1:6" x14ac:dyDescent="0.25">
      <c r="A193" t="s">
        <v>2774</v>
      </c>
      <c r="B193" t="s">
        <v>19</v>
      </c>
      <c r="C193" t="s">
        <v>2803</v>
      </c>
      <c r="D193" t="s">
        <v>2804</v>
      </c>
      <c r="E193" t="s">
        <v>317</v>
      </c>
      <c r="F193" t="str">
        <f>IF(OR(AND('3d'!C58&lt;&gt;"No", NOT(ISBLANK('3d'!C58))), AND('3d'!D58&lt;&gt;"No", NOT(ISBLANK('3d'!D58)))), "Yes", "No")</f>
        <v>No</v>
      </c>
    </row>
    <row r="194" spans="1:6" x14ac:dyDescent="0.25">
      <c r="A194" t="s">
        <v>2774</v>
      </c>
      <c r="B194" t="s">
        <v>19</v>
      </c>
      <c r="C194" t="s">
        <v>2805</v>
      </c>
      <c r="D194" t="s">
        <v>2806</v>
      </c>
      <c r="E194" t="s">
        <v>318</v>
      </c>
      <c r="F194" t="str">
        <f>IF(OR(AND('3d'!C59&lt;&gt;"No", NOT(ISBLANK('3d'!C59))), AND('3d'!D59&lt;&gt;"No", NOT(ISBLANK('3d'!D59)))), "Yes", "No")</f>
        <v>No</v>
      </c>
    </row>
    <row r="195" spans="1:6" x14ac:dyDescent="0.25">
      <c r="A195" t="s">
        <v>2774</v>
      </c>
      <c r="B195" t="s">
        <v>19</v>
      </c>
      <c r="C195" t="s">
        <v>2807</v>
      </c>
      <c r="D195" t="s">
        <v>2808</v>
      </c>
      <c r="E195" t="s">
        <v>319</v>
      </c>
      <c r="F195" t="str">
        <f>IF(OR(AND('3d'!C60&lt;&gt;"No", NOT(ISBLANK('3d'!C60))), AND('3d'!D60&lt;&gt;"No", NOT(ISBLANK('3d'!D60)))), "Yes", "No")</f>
        <v>No</v>
      </c>
    </row>
    <row r="196" spans="1:6" x14ac:dyDescent="0.25">
      <c r="A196" t="s">
        <v>2774</v>
      </c>
      <c r="B196" t="s">
        <v>19</v>
      </c>
      <c r="C196" t="s">
        <v>2809</v>
      </c>
      <c r="D196" t="s">
        <v>2810</v>
      </c>
      <c r="E196" t="s">
        <v>320</v>
      </c>
      <c r="F196" t="str">
        <f>IF(OR(AND('3d'!C61&lt;&gt;"No", NOT(ISBLANK('3d'!C61))), AND('3d'!D61&lt;&gt;"No", NOT(ISBLANK('3d'!D61)))), "Yes", "No")</f>
        <v>No</v>
      </c>
    </row>
    <row r="197" spans="1:6" x14ac:dyDescent="0.25">
      <c r="A197" t="s">
        <v>2774</v>
      </c>
      <c r="B197" t="s">
        <v>19</v>
      </c>
      <c r="C197" t="s">
        <v>2811</v>
      </c>
      <c r="D197" t="s">
        <v>2812</v>
      </c>
      <c r="E197" t="s">
        <v>321</v>
      </c>
      <c r="F197" t="str">
        <f>IF(OR(AND('3d'!C62&lt;&gt;"No", NOT(ISBLANK('3d'!C62))), AND('3d'!D62&lt;&gt;"No", NOT(ISBLANK('3d'!D62)))), "Yes", "No")</f>
        <v>No</v>
      </c>
    </row>
    <row r="198" spans="1:6" x14ac:dyDescent="0.25">
      <c r="A198" t="s">
        <v>2774</v>
      </c>
      <c r="B198" t="s">
        <v>19</v>
      </c>
      <c r="C198" t="s">
        <v>2813</v>
      </c>
      <c r="D198" t="s">
        <v>2814</v>
      </c>
      <c r="E198" t="s">
        <v>322</v>
      </c>
      <c r="F198" t="str">
        <f>IF(OR(AND('3d'!C63&lt;&gt;"No", NOT(ISBLANK('3d'!C63))), AND('3d'!D63&lt;&gt;"No", NOT(ISBLANK('3d'!D63)))), "Yes", "No")</f>
        <v>No</v>
      </c>
    </row>
    <row r="199" spans="1:6" x14ac:dyDescent="0.25">
      <c r="A199" t="s">
        <v>2774</v>
      </c>
      <c r="B199" t="s">
        <v>19</v>
      </c>
      <c r="C199" t="s">
        <v>2815</v>
      </c>
      <c r="D199" t="s">
        <v>2816</v>
      </c>
      <c r="E199" t="s">
        <v>323</v>
      </c>
      <c r="F199" t="str">
        <f>IF(OR(AND('3d'!C64&lt;&gt;"No", NOT(ISBLANK('3d'!C64))), AND('3d'!D64&lt;&gt;"No", NOT(ISBLANK('3d'!D64)))), "Yes", "No")</f>
        <v>No</v>
      </c>
    </row>
    <row r="200" spans="1:6" x14ac:dyDescent="0.25">
      <c r="A200" t="s">
        <v>2774</v>
      </c>
      <c r="B200" t="s">
        <v>19</v>
      </c>
      <c r="C200" t="s">
        <v>2817</v>
      </c>
      <c r="D200" t="s">
        <v>2818</v>
      </c>
      <c r="E200" t="s">
        <v>324</v>
      </c>
      <c r="F200" t="str">
        <f>IF(OR(AND('3d'!C65&lt;&gt;"No", NOT(ISBLANK('3d'!C65))), AND('3d'!D65&lt;&gt;"No", NOT(ISBLANK('3d'!D65)))), "Yes", "No")</f>
        <v>No</v>
      </c>
    </row>
    <row r="201" spans="1:6" x14ac:dyDescent="0.25">
      <c r="A201" t="s">
        <v>2774</v>
      </c>
      <c r="B201" t="s">
        <v>19</v>
      </c>
      <c r="C201" t="s">
        <v>2819</v>
      </c>
      <c r="D201" t="s">
        <v>2820</v>
      </c>
      <c r="E201" t="s">
        <v>325</v>
      </c>
      <c r="F201" t="str">
        <f>IF(OR(AND('3d'!C66&lt;&gt;"No", NOT(ISBLANK('3d'!C66))), AND('3d'!D66&lt;&gt;"No", NOT(ISBLANK('3d'!D66)))), "Yes", "No")</f>
        <v>No</v>
      </c>
    </row>
    <row r="202" spans="1:6" x14ac:dyDescent="0.25">
      <c r="A202" t="s">
        <v>2774</v>
      </c>
      <c r="B202" t="s">
        <v>19</v>
      </c>
      <c r="C202" t="s">
        <v>2821</v>
      </c>
      <c r="D202" t="s">
        <v>2822</v>
      </c>
      <c r="E202" t="s">
        <v>326</v>
      </c>
      <c r="F202" t="str">
        <f>IF(OR(AND('3d'!C67&lt;&gt;"No", NOT(ISBLANK('3d'!C67))), AND('3d'!D67&lt;&gt;"No", NOT(ISBLANK('3d'!D67)))), "Yes", "No")</f>
        <v>No</v>
      </c>
    </row>
    <row r="203" spans="1:6" x14ac:dyDescent="0.25">
      <c r="A203" t="s">
        <v>2774</v>
      </c>
      <c r="B203" t="s">
        <v>19</v>
      </c>
      <c r="C203" t="s">
        <v>2823</v>
      </c>
      <c r="D203" t="s">
        <v>2824</v>
      </c>
      <c r="E203" t="s">
        <v>327</v>
      </c>
      <c r="F203" t="str">
        <f>IF(OR(AND('3d'!C68&lt;&gt;"No", NOT(ISBLANK('3d'!C68))), AND('3d'!D68&lt;&gt;"No", NOT(ISBLANK('3d'!D68)))), "Yes", "No")</f>
        <v>No</v>
      </c>
    </row>
    <row r="204" spans="1:6" x14ac:dyDescent="0.25">
      <c r="A204" t="s">
        <v>2774</v>
      </c>
      <c r="B204" t="s">
        <v>19</v>
      </c>
      <c r="C204" t="s">
        <v>2825</v>
      </c>
      <c r="D204" t="s">
        <v>2826</v>
      </c>
      <c r="E204" t="s">
        <v>328</v>
      </c>
      <c r="F204" t="str">
        <f>IF(OR(AND('3d'!C69&lt;&gt;"No", NOT(ISBLANK('3d'!C69))), AND('3d'!D69&lt;&gt;"No", NOT(ISBLANK('3d'!D69)))), "Yes", "No")</f>
        <v>No</v>
      </c>
    </row>
    <row r="205" spans="1:6" x14ac:dyDescent="0.25">
      <c r="A205" t="s">
        <v>2774</v>
      </c>
      <c r="B205" t="s">
        <v>19</v>
      </c>
      <c r="C205" t="s">
        <v>2827</v>
      </c>
      <c r="D205" t="s">
        <v>2828</v>
      </c>
      <c r="E205" t="s">
        <v>329</v>
      </c>
      <c r="F205" t="str">
        <f>IF(OR(AND('3d'!C70&lt;&gt;"No", NOT(ISBLANK('3d'!C70))), AND('3d'!D70&lt;&gt;"No", NOT(ISBLANK('3d'!D70)))), "Yes", "No")</f>
        <v>No</v>
      </c>
    </row>
    <row r="206" spans="1:6" x14ac:dyDescent="0.25">
      <c r="A206" t="s">
        <v>2774</v>
      </c>
      <c r="B206" t="s">
        <v>19</v>
      </c>
      <c r="C206" t="s">
        <v>2829</v>
      </c>
      <c r="D206" t="s">
        <v>2830</v>
      </c>
      <c r="E206" t="s">
        <v>330</v>
      </c>
      <c r="F206" t="str">
        <f>IF(OR(AND('3d'!C71&lt;&gt;"No", NOT(ISBLANK('3d'!C71))), AND('3d'!D71&lt;&gt;"No", NOT(ISBLANK('3d'!D71)))), "Yes", "No")</f>
        <v>No</v>
      </c>
    </row>
    <row r="207" spans="1:6" x14ac:dyDescent="0.25">
      <c r="A207" t="s">
        <v>2774</v>
      </c>
      <c r="B207" t="s">
        <v>19</v>
      </c>
      <c r="C207" t="s">
        <v>2831</v>
      </c>
      <c r="D207" t="s">
        <v>2832</v>
      </c>
      <c r="E207" t="s">
        <v>331</v>
      </c>
      <c r="F207" t="str">
        <f>IF(OR(AND('3d'!C72&lt;&gt;"No", NOT(ISBLANK('3d'!C72))), AND('3d'!D72&lt;&gt;"No", NOT(ISBLANK('3d'!D72)))), "Yes", "No")</f>
        <v>No</v>
      </c>
    </row>
    <row r="208" spans="1:6" x14ac:dyDescent="0.25">
      <c r="A208" t="s">
        <v>2774</v>
      </c>
      <c r="B208" t="s">
        <v>19</v>
      </c>
      <c r="C208" t="s">
        <v>2833</v>
      </c>
      <c r="D208" t="s">
        <v>2834</v>
      </c>
      <c r="E208" t="s">
        <v>332</v>
      </c>
      <c r="F208" t="str">
        <f>IF(OR(AND('3d'!C73&lt;&gt;"No", NOT(ISBLANK('3d'!C73))), AND('3d'!D73&lt;&gt;"No", NOT(ISBLANK('3d'!D73)))), "Yes", "No")</f>
        <v>No</v>
      </c>
    </row>
    <row r="209" spans="1:6" x14ac:dyDescent="0.25">
      <c r="A209" t="s">
        <v>2774</v>
      </c>
      <c r="B209" t="s">
        <v>19</v>
      </c>
      <c r="C209" t="s">
        <v>2835</v>
      </c>
      <c r="D209" t="s">
        <v>2836</v>
      </c>
      <c r="E209" t="s">
        <v>333</v>
      </c>
      <c r="F209" t="str">
        <f>IF(OR(AND('3d'!C74&lt;&gt;"No", NOT(ISBLANK('3d'!C74))), AND('3d'!D74&lt;&gt;"No", NOT(ISBLANK('3d'!D74)))), "Yes", "No")</f>
        <v>No</v>
      </c>
    </row>
    <row r="210" spans="1:6" x14ac:dyDescent="0.25">
      <c r="A210" t="s">
        <v>2774</v>
      </c>
      <c r="B210" t="s">
        <v>19</v>
      </c>
      <c r="C210" t="s">
        <v>2837</v>
      </c>
      <c r="D210" t="s">
        <v>2838</v>
      </c>
      <c r="E210" t="s">
        <v>334</v>
      </c>
      <c r="F210" t="str">
        <f>IF(OR(AND('3d'!C75&lt;&gt;"No", NOT(ISBLANK('3d'!C75))), AND('3d'!D75&lt;&gt;"No", NOT(ISBLANK('3d'!D75)))), "Yes", "No")</f>
        <v>No</v>
      </c>
    </row>
    <row r="211" spans="1:6" x14ac:dyDescent="0.25">
      <c r="A211" t="s">
        <v>2774</v>
      </c>
      <c r="B211" t="s">
        <v>19</v>
      </c>
      <c r="C211" t="s">
        <v>2839</v>
      </c>
      <c r="D211" t="s">
        <v>2840</v>
      </c>
      <c r="E211" t="s">
        <v>335</v>
      </c>
      <c r="F211" t="str">
        <f>IF(OR(AND('3d'!C76&lt;&gt;"No", NOT(ISBLANK('3d'!C76))), AND('3d'!D76&lt;&gt;"No", NOT(ISBLANK('3d'!D76)))), "Yes", "No")</f>
        <v>No</v>
      </c>
    </row>
    <row r="212" spans="1:6" x14ac:dyDescent="0.25">
      <c r="A212" t="s">
        <v>2774</v>
      </c>
      <c r="B212" t="s">
        <v>19</v>
      </c>
      <c r="C212" t="s">
        <v>2841</v>
      </c>
      <c r="D212" t="s">
        <v>2842</v>
      </c>
      <c r="E212" t="s">
        <v>336</v>
      </c>
      <c r="F212" t="str">
        <f>IF(OR(AND('3d'!C77&lt;&gt;"No", NOT(ISBLANK('3d'!C77))), AND('3d'!D77&lt;&gt;"No", NOT(ISBLANK('3d'!D77)))), "Yes", "No")</f>
        <v>No</v>
      </c>
    </row>
    <row r="213" spans="1:6" x14ac:dyDescent="0.25">
      <c r="A213" t="s">
        <v>2774</v>
      </c>
      <c r="B213" t="s">
        <v>19</v>
      </c>
      <c r="C213" t="s">
        <v>2843</v>
      </c>
      <c r="D213" t="s">
        <v>2844</v>
      </c>
      <c r="E213" t="s">
        <v>337</v>
      </c>
      <c r="F213" t="str">
        <f>IF(OR(AND('3d'!C78&lt;&gt;"No", NOT(ISBLANK('3d'!C78))), AND('3d'!D78&lt;&gt;"No", NOT(ISBLANK('3d'!D78)))), "Yes", "No")</f>
        <v>No</v>
      </c>
    </row>
    <row r="214" spans="1:6" x14ac:dyDescent="0.25">
      <c r="A214" t="s">
        <v>2774</v>
      </c>
      <c r="B214" t="s">
        <v>19</v>
      </c>
      <c r="C214" t="s">
        <v>2845</v>
      </c>
      <c r="D214" t="s">
        <v>2846</v>
      </c>
      <c r="E214" t="s">
        <v>338</v>
      </c>
      <c r="F214" t="str">
        <f>IF(OR(AND('3d'!C79&lt;&gt;"No", NOT(ISBLANK('3d'!C79))), AND('3d'!D79&lt;&gt;"No", NOT(ISBLANK('3d'!D79)))), "Yes", "No")</f>
        <v>No</v>
      </c>
    </row>
    <row r="215" spans="1:6" x14ac:dyDescent="0.25">
      <c r="A215" t="s">
        <v>2847</v>
      </c>
      <c r="B215" t="s">
        <v>20</v>
      </c>
      <c r="C215" t="s">
        <v>2848</v>
      </c>
      <c r="D215" t="s">
        <v>2849</v>
      </c>
      <c r="E215" t="s">
        <v>339</v>
      </c>
      <c r="F215" t="str">
        <f>IF(OR(AND('3d'!C81&lt;&gt;"No", NOT(ISBLANK('3d'!C81))), AND('3d'!D81&lt;&gt;"No", NOT(ISBLANK('3d'!D81)))), "Yes", "No")</f>
        <v>No</v>
      </c>
    </row>
    <row r="216" spans="1:6" x14ac:dyDescent="0.25">
      <c r="A216" t="s">
        <v>2847</v>
      </c>
      <c r="B216" t="s">
        <v>20</v>
      </c>
      <c r="C216" t="s">
        <v>2850</v>
      </c>
      <c r="D216" t="s">
        <v>2851</v>
      </c>
      <c r="E216" t="s">
        <v>340</v>
      </c>
      <c r="F216" t="str">
        <f>IF(OR(AND('3d'!C82&lt;&gt;"No", NOT(ISBLANK('3d'!C82))), AND('3d'!D82&lt;&gt;"No", NOT(ISBLANK('3d'!D82)))), "Yes", "No")</f>
        <v>No</v>
      </c>
    </row>
    <row r="217" spans="1:6" x14ac:dyDescent="0.25">
      <c r="A217" t="s">
        <v>2847</v>
      </c>
      <c r="B217" t="s">
        <v>20</v>
      </c>
      <c r="C217" t="s">
        <v>2852</v>
      </c>
      <c r="D217" t="s">
        <v>2853</v>
      </c>
      <c r="E217" t="s">
        <v>341</v>
      </c>
      <c r="F217" t="str">
        <f>IF(OR(AND('3d'!C83&lt;&gt;"No", NOT(ISBLANK('3d'!C83))), AND('3d'!D83&lt;&gt;"No", NOT(ISBLANK('3d'!D83)))), "Yes", "No")</f>
        <v>No</v>
      </c>
    </row>
    <row r="218" spans="1:6" x14ac:dyDescent="0.25">
      <c r="A218" t="s">
        <v>2847</v>
      </c>
      <c r="B218" t="s">
        <v>20</v>
      </c>
      <c r="C218" t="s">
        <v>2854</v>
      </c>
      <c r="D218" t="s">
        <v>2855</v>
      </c>
      <c r="E218" t="s">
        <v>342</v>
      </c>
      <c r="F218" t="str">
        <f>IF(OR(AND('3d'!C84&lt;&gt;"No", NOT(ISBLANK('3d'!C84))), AND('3d'!D84&lt;&gt;"No", NOT(ISBLANK('3d'!D84)))), "Yes", "No")</f>
        <v>No</v>
      </c>
    </row>
    <row r="219" spans="1:6" x14ac:dyDescent="0.25">
      <c r="A219" t="s">
        <v>2847</v>
      </c>
      <c r="B219" t="s">
        <v>20</v>
      </c>
      <c r="C219" t="s">
        <v>2856</v>
      </c>
      <c r="D219" t="s">
        <v>2857</v>
      </c>
      <c r="E219" t="s">
        <v>343</v>
      </c>
      <c r="F219" t="str">
        <f>IF(OR(AND('3d'!C85&lt;&gt;"No", NOT(ISBLANK('3d'!C85))), AND('3d'!D85&lt;&gt;"No", NOT(ISBLANK('3d'!D85)))), "Yes", "No")</f>
        <v>No</v>
      </c>
    </row>
    <row r="220" spans="1:6" x14ac:dyDescent="0.25">
      <c r="A220" t="s">
        <v>2847</v>
      </c>
      <c r="B220" t="s">
        <v>20</v>
      </c>
      <c r="C220" t="s">
        <v>2858</v>
      </c>
      <c r="D220" t="s">
        <v>2859</v>
      </c>
      <c r="E220" t="s">
        <v>344</v>
      </c>
      <c r="F220" t="str">
        <f>IF(OR(AND('3d'!C86&lt;&gt;"No", NOT(ISBLANK('3d'!C86))), AND('3d'!D86&lt;&gt;"No", NOT(ISBLANK('3d'!D86)))), "Yes", "No")</f>
        <v>No</v>
      </c>
    </row>
    <row r="221" spans="1:6" x14ac:dyDescent="0.25">
      <c r="A221" t="s">
        <v>2860</v>
      </c>
      <c r="B221" t="s">
        <v>21</v>
      </c>
      <c r="C221" t="s">
        <v>2861</v>
      </c>
      <c r="D221" t="s">
        <v>2862</v>
      </c>
      <c r="E221" t="s">
        <v>345</v>
      </c>
      <c r="F221" t="str">
        <f>IF(OR(AND('3e'!C7&lt;&gt;"No", NOT(ISBLANK('3e'!C7))), AND('3e'!D7&lt;&gt;"No", NOT(ISBLANK('3e'!D7)))), "Yes", "No")</f>
        <v>No</v>
      </c>
    </row>
    <row r="222" spans="1:6" x14ac:dyDescent="0.25">
      <c r="A222" t="s">
        <v>2860</v>
      </c>
      <c r="B222" t="s">
        <v>21</v>
      </c>
      <c r="C222" t="s">
        <v>2863</v>
      </c>
      <c r="D222" t="s">
        <v>2864</v>
      </c>
      <c r="E222" t="s">
        <v>346</v>
      </c>
      <c r="F222" t="str">
        <f>IF(OR(AND('3e'!C8&lt;&gt;"No", NOT(ISBLANK('3e'!C8))), AND('3e'!D8&lt;&gt;"No", NOT(ISBLANK('3e'!D8)))), "Yes", "No")</f>
        <v>No</v>
      </c>
    </row>
    <row r="223" spans="1:6" x14ac:dyDescent="0.25">
      <c r="A223" t="s">
        <v>2860</v>
      </c>
      <c r="B223" t="s">
        <v>21</v>
      </c>
      <c r="C223" t="s">
        <v>2865</v>
      </c>
      <c r="D223" t="s">
        <v>2866</v>
      </c>
      <c r="E223" t="s">
        <v>347</v>
      </c>
      <c r="F223" t="str">
        <f>IF(OR(AND('3e'!C9&lt;&gt;"No", NOT(ISBLANK('3e'!C9))), AND('3e'!D9&lt;&gt;"No", NOT(ISBLANK('3e'!D9)))), "Yes", "No")</f>
        <v>No</v>
      </c>
    </row>
    <row r="224" spans="1:6" x14ac:dyDescent="0.25">
      <c r="A224" t="s">
        <v>2860</v>
      </c>
      <c r="B224" t="s">
        <v>21</v>
      </c>
      <c r="C224" t="s">
        <v>2867</v>
      </c>
      <c r="D224" t="s">
        <v>2868</v>
      </c>
      <c r="E224" t="s">
        <v>348</v>
      </c>
      <c r="F224" t="str">
        <f>IF(OR(AND('3e'!C10&lt;&gt;"No", NOT(ISBLANK('3e'!C10))), AND('3e'!D10&lt;&gt;"No", NOT(ISBLANK('3e'!D10)))), "Yes", "No")</f>
        <v>No</v>
      </c>
    </row>
    <row r="225" spans="1:6" x14ac:dyDescent="0.25">
      <c r="A225" t="s">
        <v>2860</v>
      </c>
      <c r="B225" t="s">
        <v>21</v>
      </c>
      <c r="C225" t="s">
        <v>2869</v>
      </c>
      <c r="D225" t="s">
        <v>2870</v>
      </c>
      <c r="E225" t="s">
        <v>349</v>
      </c>
      <c r="F225" t="str">
        <f>IF(OR(AND('3e'!C11&lt;&gt;"No", NOT(ISBLANK('3e'!C11))), AND('3e'!D11&lt;&gt;"No", NOT(ISBLANK('3e'!D11)))), "Yes", "No")</f>
        <v>No</v>
      </c>
    </row>
    <row r="226" spans="1:6" x14ac:dyDescent="0.25">
      <c r="A226" t="s">
        <v>2860</v>
      </c>
      <c r="B226" t="s">
        <v>21</v>
      </c>
      <c r="C226" t="s">
        <v>2871</v>
      </c>
      <c r="D226" t="s">
        <v>2872</v>
      </c>
      <c r="E226" t="s">
        <v>350</v>
      </c>
      <c r="F226" t="str">
        <f>IF(OR(AND('3e'!C12&lt;&gt;"No", NOT(ISBLANK('3e'!C12))), AND('3e'!D12&lt;&gt;"No", NOT(ISBLANK('3e'!D12)))), "Yes", "No")</f>
        <v>No</v>
      </c>
    </row>
    <row r="227" spans="1:6" x14ac:dyDescent="0.25">
      <c r="A227" t="s">
        <v>2860</v>
      </c>
      <c r="B227" t="s">
        <v>21</v>
      </c>
      <c r="C227" t="s">
        <v>2873</v>
      </c>
      <c r="D227" t="s">
        <v>2874</v>
      </c>
      <c r="E227" t="s">
        <v>351</v>
      </c>
      <c r="F227" t="str">
        <f>IF(OR(AND('3e'!C13&lt;&gt;"No", NOT(ISBLANK('3e'!C13))), AND('3e'!D13&lt;&gt;"No", NOT(ISBLANK('3e'!D13)))), "Yes", "No")</f>
        <v>No</v>
      </c>
    </row>
    <row r="228" spans="1:6" x14ac:dyDescent="0.25">
      <c r="A228" t="s">
        <v>2860</v>
      </c>
      <c r="B228" t="s">
        <v>21</v>
      </c>
      <c r="C228" t="s">
        <v>2875</v>
      </c>
      <c r="D228" t="s">
        <v>2876</v>
      </c>
      <c r="E228" t="s">
        <v>352</v>
      </c>
      <c r="F228" t="str">
        <f>IF(OR(AND('3e'!C14&lt;&gt;"No", NOT(ISBLANK('3e'!C14))), AND('3e'!D14&lt;&gt;"No", NOT(ISBLANK('3e'!D14)))), "Yes", "No")</f>
        <v>No</v>
      </c>
    </row>
    <row r="229" spans="1:6" x14ac:dyDescent="0.25">
      <c r="A229" t="s">
        <v>2860</v>
      </c>
      <c r="B229" t="s">
        <v>21</v>
      </c>
      <c r="C229" t="s">
        <v>2877</v>
      </c>
      <c r="D229" t="s">
        <v>2878</v>
      </c>
      <c r="E229" t="s">
        <v>353</v>
      </c>
      <c r="F229" t="str">
        <f>IF(OR(AND('3e'!C15&lt;&gt;"No", NOT(ISBLANK('3e'!C15))), AND('3e'!D15&lt;&gt;"No", NOT(ISBLANK('3e'!D15)))), "Yes", "No")</f>
        <v>No</v>
      </c>
    </row>
    <row r="230" spans="1:6" x14ac:dyDescent="0.25">
      <c r="A230" t="s">
        <v>2860</v>
      </c>
      <c r="B230" t="s">
        <v>21</v>
      </c>
      <c r="C230" t="s">
        <v>2879</v>
      </c>
      <c r="D230" t="s">
        <v>2880</v>
      </c>
      <c r="E230" t="s">
        <v>354</v>
      </c>
      <c r="F230" t="str">
        <f>IF(OR(AND('3e'!C16&lt;&gt;"No", NOT(ISBLANK('3e'!C16))), AND('3e'!D16&lt;&gt;"No", NOT(ISBLANK('3e'!D16)))), "Yes", "No")</f>
        <v>No</v>
      </c>
    </row>
    <row r="231" spans="1:6" x14ac:dyDescent="0.25">
      <c r="A231" t="s">
        <v>2860</v>
      </c>
      <c r="B231" t="s">
        <v>21</v>
      </c>
      <c r="C231" t="s">
        <v>2881</v>
      </c>
      <c r="D231" t="s">
        <v>2882</v>
      </c>
      <c r="E231" t="s">
        <v>355</v>
      </c>
      <c r="F231" t="str">
        <f>IF(OR(AND('3e'!C17&lt;&gt;"No", NOT(ISBLANK('3e'!C17))), AND('3e'!D17&lt;&gt;"No", NOT(ISBLANK('3e'!D17)))), "Yes", "No")</f>
        <v>No</v>
      </c>
    </row>
    <row r="232" spans="1:6" x14ac:dyDescent="0.25">
      <c r="A232" t="s">
        <v>2860</v>
      </c>
      <c r="B232" t="s">
        <v>21</v>
      </c>
      <c r="C232" t="s">
        <v>2883</v>
      </c>
      <c r="D232" t="s">
        <v>2884</v>
      </c>
      <c r="E232" t="s">
        <v>356</v>
      </c>
      <c r="F232" t="str">
        <f>IF(OR(AND('3e'!C18&lt;&gt;"No", NOT(ISBLANK('3e'!C18))), AND('3e'!D18&lt;&gt;"No", NOT(ISBLANK('3e'!D18)))), "Yes", "No")</f>
        <v>No</v>
      </c>
    </row>
    <row r="233" spans="1:6" x14ac:dyDescent="0.25">
      <c r="A233" t="s">
        <v>2860</v>
      </c>
      <c r="B233" t="s">
        <v>21</v>
      </c>
      <c r="C233" t="s">
        <v>2885</v>
      </c>
      <c r="D233" t="s">
        <v>2886</v>
      </c>
      <c r="E233" t="s">
        <v>357</v>
      </c>
      <c r="F233" t="str">
        <f>IF(OR(AND('3e'!C19&lt;&gt;"No", NOT(ISBLANK('3e'!C19))), AND('3e'!D19&lt;&gt;"No", NOT(ISBLANK('3e'!D19)))), "Yes", "No")</f>
        <v>No</v>
      </c>
    </row>
    <row r="234" spans="1:6" x14ac:dyDescent="0.25">
      <c r="A234" t="s">
        <v>2860</v>
      </c>
      <c r="B234" t="s">
        <v>21</v>
      </c>
      <c r="C234" t="s">
        <v>2887</v>
      </c>
      <c r="D234" t="s">
        <v>2888</v>
      </c>
      <c r="E234" t="s">
        <v>358</v>
      </c>
      <c r="F234" t="str">
        <f>IF(OR(AND('3e'!C20&lt;&gt;"No", NOT(ISBLANK('3e'!C20))), AND('3e'!D20&lt;&gt;"No", NOT(ISBLANK('3e'!D20)))), "Yes", "No")</f>
        <v>No</v>
      </c>
    </row>
    <row r="235" spans="1:6" x14ac:dyDescent="0.25">
      <c r="A235" t="s">
        <v>2860</v>
      </c>
      <c r="B235" t="s">
        <v>21</v>
      </c>
      <c r="C235" t="s">
        <v>2889</v>
      </c>
      <c r="D235" t="s">
        <v>2890</v>
      </c>
      <c r="E235" t="s">
        <v>359</v>
      </c>
      <c r="F235" t="str">
        <f>IF(OR(AND('3e'!C21&lt;&gt;"No", NOT(ISBLANK('3e'!C21))), AND('3e'!D21&lt;&gt;"No", NOT(ISBLANK('3e'!D21)))), "Yes", "No")</f>
        <v>No</v>
      </c>
    </row>
    <row r="236" spans="1:6" x14ac:dyDescent="0.25">
      <c r="A236" t="s">
        <v>2860</v>
      </c>
      <c r="B236" t="s">
        <v>21</v>
      </c>
      <c r="C236" t="s">
        <v>2891</v>
      </c>
      <c r="D236" t="s">
        <v>2892</v>
      </c>
      <c r="E236" t="s">
        <v>360</v>
      </c>
      <c r="F236" t="str">
        <f>IF(OR(AND('3e'!C22&lt;&gt;"No", NOT(ISBLANK('3e'!C22))), AND('3e'!D22&lt;&gt;"No", NOT(ISBLANK('3e'!D22)))), "Yes", "No")</f>
        <v>No</v>
      </c>
    </row>
    <row r="237" spans="1:6" x14ac:dyDescent="0.25">
      <c r="A237" t="s">
        <v>2860</v>
      </c>
      <c r="B237" t="s">
        <v>21</v>
      </c>
      <c r="C237" t="s">
        <v>2893</v>
      </c>
      <c r="D237" t="s">
        <v>2894</v>
      </c>
      <c r="E237" t="s">
        <v>361</v>
      </c>
      <c r="F237" t="str">
        <f>IF(OR(AND('3e'!C23&lt;&gt;"No", NOT(ISBLANK('3e'!C23))), AND('3e'!D23&lt;&gt;"No", NOT(ISBLANK('3e'!D23)))), "Yes", "No")</f>
        <v>No</v>
      </c>
    </row>
    <row r="238" spans="1:6" x14ac:dyDescent="0.25">
      <c r="A238" t="s">
        <v>2860</v>
      </c>
      <c r="B238" t="s">
        <v>21</v>
      </c>
      <c r="C238" t="s">
        <v>2895</v>
      </c>
      <c r="D238" t="s">
        <v>2896</v>
      </c>
      <c r="E238" t="s">
        <v>362</v>
      </c>
      <c r="F238" t="str">
        <f>IF(OR(AND('3e'!C24&lt;&gt;"No", NOT(ISBLANK('3e'!C24))), AND('3e'!D24&lt;&gt;"No", NOT(ISBLANK('3e'!D24)))), "Yes", "No")</f>
        <v>No</v>
      </c>
    </row>
    <row r="239" spans="1:6" x14ac:dyDescent="0.25">
      <c r="A239" t="s">
        <v>2860</v>
      </c>
      <c r="B239" t="s">
        <v>21</v>
      </c>
      <c r="C239" t="s">
        <v>2897</v>
      </c>
      <c r="D239" t="s">
        <v>2898</v>
      </c>
      <c r="E239" t="s">
        <v>363</v>
      </c>
      <c r="F239" t="str">
        <f>IF(OR(AND('3e'!C25&lt;&gt;"No", NOT(ISBLANK('3e'!C25))), AND('3e'!D25&lt;&gt;"No", NOT(ISBLANK('3e'!D25)))), "Yes", "No")</f>
        <v>No</v>
      </c>
    </row>
    <row r="240" spans="1:6" x14ac:dyDescent="0.25">
      <c r="A240" t="s">
        <v>2860</v>
      </c>
      <c r="B240" t="s">
        <v>21</v>
      </c>
      <c r="C240" t="s">
        <v>2899</v>
      </c>
      <c r="D240" t="s">
        <v>2900</v>
      </c>
      <c r="E240" t="s">
        <v>364</v>
      </c>
      <c r="F240" t="str">
        <f>IF(OR(AND('3e'!C26&lt;&gt;"No", NOT(ISBLANK('3e'!C26))), AND('3e'!D26&lt;&gt;"No", NOT(ISBLANK('3e'!D26)))), "Yes", "No")</f>
        <v>No</v>
      </c>
    </row>
    <row r="241" spans="1:6" x14ac:dyDescent="0.25">
      <c r="A241" t="s">
        <v>2901</v>
      </c>
      <c r="B241" t="s">
        <v>22</v>
      </c>
      <c r="C241" t="s">
        <v>2902</v>
      </c>
      <c r="D241" t="s">
        <v>2903</v>
      </c>
      <c r="E241" t="s">
        <v>365</v>
      </c>
      <c r="F241" t="str">
        <f>IF(OR(AND('3e'!C28&lt;&gt;"No", NOT(ISBLANK('3e'!C28))), AND('3e'!D28&lt;&gt;"No", NOT(ISBLANK('3e'!D28)))), "Yes", "No")</f>
        <v>No</v>
      </c>
    </row>
    <row r="242" spans="1:6" x14ac:dyDescent="0.25">
      <c r="A242" t="s">
        <v>2901</v>
      </c>
      <c r="B242" t="s">
        <v>22</v>
      </c>
      <c r="C242" t="s">
        <v>2904</v>
      </c>
      <c r="D242" t="s">
        <v>2905</v>
      </c>
      <c r="E242" t="s">
        <v>366</v>
      </c>
      <c r="F242" t="str">
        <f>IF(OR(AND('3e'!C29&lt;&gt;"No", NOT(ISBLANK('3e'!C29))), AND('3e'!D29&lt;&gt;"No", NOT(ISBLANK('3e'!D29)))), "Yes", "No")</f>
        <v>No</v>
      </c>
    </row>
    <row r="243" spans="1:6" x14ac:dyDescent="0.25">
      <c r="A243" t="s">
        <v>2901</v>
      </c>
      <c r="B243" t="s">
        <v>22</v>
      </c>
      <c r="C243" t="s">
        <v>2906</v>
      </c>
      <c r="D243" t="s">
        <v>2907</v>
      </c>
      <c r="E243" t="s">
        <v>367</v>
      </c>
      <c r="F243" t="str">
        <f>IF(OR(AND('3e'!C30&lt;&gt;"No", NOT(ISBLANK('3e'!C30))), AND('3e'!D30&lt;&gt;"No", NOT(ISBLANK('3e'!D30)))), "Yes", "No")</f>
        <v>No</v>
      </c>
    </row>
    <row r="244" spans="1:6" x14ac:dyDescent="0.25">
      <c r="A244" t="s">
        <v>2901</v>
      </c>
      <c r="B244" t="s">
        <v>22</v>
      </c>
      <c r="C244" t="s">
        <v>2908</v>
      </c>
      <c r="D244" t="s">
        <v>2909</v>
      </c>
      <c r="E244" t="s">
        <v>368</v>
      </c>
      <c r="F244" t="str">
        <f>IF(OR(AND('3e'!C31&lt;&gt;"No", NOT(ISBLANK('3e'!C31))), AND('3e'!D31&lt;&gt;"No", NOT(ISBLANK('3e'!D31)))), "Yes", "No")</f>
        <v>No</v>
      </c>
    </row>
    <row r="245" spans="1:6" x14ac:dyDescent="0.25">
      <c r="A245" t="s">
        <v>2901</v>
      </c>
      <c r="B245" t="s">
        <v>22</v>
      </c>
      <c r="C245" t="s">
        <v>2910</v>
      </c>
      <c r="D245" t="s">
        <v>2911</v>
      </c>
      <c r="E245" t="s">
        <v>369</v>
      </c>
      <c r="F245" t="str">
        <f>IF(OR(AND('3e'!C32&lt;&gt;"No", NOT(ISBLANK('3e'!C32))), AND('3e'!D32&lt;&gt;"No", NOT(ISBLANK('3e'!D32)))), "Yes", "No")</f>
        <v>No</v>
      </c>
    </row>
    <row r="246" spans="1:6" x14ac:dyDescent="0.25">
      <c r="A246" t="s">
        <v>2901</v>
      </c>
      <c r="B246" t="s">
        <v>22</v>
      </c>
      <c r="C246" t="s">
        <v>2912</v>
      </c>
      <c r="D246" t="s">
        <v>2913</v>
      </c>
      <c r="E246" t="s">
        <v>370</v>
      </c>
      <c r="F246" t="str">
        <f>IF(OR(AND('3e'!C33&lt;&gt;"No", NOT(ISBLANK('3e'!C33))), AND('3e'!D33&lt;&gt;"No", NOT(ISBLANK('3e'!D33)))), "Yes", "No")</f>
        <v>No</v>
      </c>
    </row>
    <row r="247" spans="1:6" x14ac:dyDescent="0.25">
      <c r="A247" t="s">
        <v>2914</v>
      </c>
      <c r="B247" t="s">
        <v>23</v>
      </c>
      <c r="C247" t="s">
        <v>2915</v>
      </c>
      <c r="D247" t="s">
        <v>2916</v>
      </c>
      <c r="E247" t="s">
        <v>371</v>
      </c>
      <c r="F247" t="str">
        <f>IF(OR(AND('3e'!C35&lt;&gt;"No", NOT(ISBLANK('3e'!C35))), AND('3e'!D35&lt;&gt;"No", NOT(ISBLANK('3e'!D35)))), "Yes", "No")</f>
        <v>No</v>
      </c>
    </row>
    <row r="248" spans="1:6" x14ac:dyDescent="0.25">
      <c r="A248" t="s">
        <v>2914</v>
      </c>
      <c r="B248" t="s">
        <v>23</v>
      </c>
      <c r="C248" t="s">
        <v>2917</v>
      </c>
      <c r="D248" t="s">
        <v>2918</v>
      </c>
      <c r="E248" t="s">
        <v>372</v>
      </c>
      <c r="F248" t="str">
        <f>IF(OR(AND('3e'!C36&lt;&gt;"No", NOT(ISBLANK('3e'!C36))), AND('3e'!D36&lt;&gt;"No", NOT(ISBLANK('3e'!D36)))), "Yes", "No")</f>
        <v>No</v>
      </c>
    </row>
    <row r="249" spans="1:6" x14ac:dyDescent="0.25">
      <c r="A249" t="s">
        <v>2914</v>
      </c>
      <c r="B249" t="s">
        <v>23</v>
      </c>
      <c r="C249" t="s">
        <v>2919</v>
      </c>
      <c r="D249" t="s">
        <v>2920</v>
      </c>
      <c r="E249" t="s">
        <v>373</v>
      </c>
      <c r="F249" t="str">
        <f>IF(OR(AND('3e'!C37&lt;&gt;"No", NOT(ISBLANK('3e'!C37))), AND('3e'!D37&lt;&gt;"No", NOT(ISBLANK('3e'!D37)))), "Yes", "No")</f>
        <v>No</v>
      </c>
    </row>
    <row r="250" spans="1:6" x14ac:dyDescent="0.25">
      <c r="A250" t="s">
        <v>2914</v>
      </c>
      <c r="B250" t="s">
        <v>23</v>
      </c>
      <c r="C250" t="s">
        <v>2921</v>
      </c>
      <c r="D250" t="s">
        <v>2922</v>
      </c>
      <c r="E250" t="s">
        <v>374</v>
      </c>
      <c r="F250" t="str">
        <f>IF(OR(AND('3e'!C38&lt;&gt;"No", NOT(ISBLANK('3e'!C38))), AND('3e'!D38&lt;&gt;"No", NOT(ISBLANK('3e'!D38)))), "Yes", "No")</f>
        <v>No</v>
      </c>
    </row>
    <row r="251" spans="1:6" x14ac:dyDescent="0.25">
      <c r="A251" t="s">
        <v>2914</v>
      </c>
      <c r="B251" t="s">
        <v>23</v>
      </c>
      <c r="C251" t="s">
        <v>2923</v>
      </c>
      <c r="D251" t="s">
        <v>2924</v>
      </c>
      <c r="E251" t="s">
        <v>375</v>
      </c>
      <c r="F251" t="str">
        <f>IF(OR(AND('3e'!C39&lt;&gt;"No", NOT(ISBLANK('3e'!C39))), AND('3e'!D39&lt;&gt;"No", NOT(ISBLANK('3e'!D39)))), "Yes", "No")</f>
        <v>No</v>
      </c>
    </row>
    <row r="252" spans="1:6" x14ac:dyDescent="0.25">
      <c r="A252" t="s">
        <v>2914</v>
      </c>
      <c r="B252" t="s">
        <v>23</v>
      </c>
      <c r="C252" t="s">
        <v>2925</v>
      </c>
      <c r="D252" t="s">
        <v>2926</v>
      </c>
      <c r="E252" t="s">
        <v>376</v>
      </c>
      <c r="F252" t="str">
        <f>IF(OR(AND('3e'!C40&lt;&gt;"No", NOT(ISBLANK('3e'!C40))), AND('3e'!D40&lt;&gt;"No", NOT(ISBLANK('3e'!D40)))), "Yes", "No")</f>
        <v>No</v>
      </c>
    </row>
    <row r="253" spans="1:6" x14ac:dyDescent="0.25">
      <c r="A253" t="s">
        <v>2914</v>
      </c>
      <c r="B253" t="s">
        <v>23</v>
      </c>
      <c r="C253" t="s">
        <v>2927</v>
      </c>
      <c r="D253" t="s">
        <v>2928</v>
      </c>
      <c r="E253" t="s">
        <v>377</v>
      </c>
      <c r="F253" t="str">
        <f>IF(OR(AND('3e'!C41&lt;&gt;"No", NOT(ISBLANK('3e'!C41))), AND('3e'!D41&lt;&gt;"No", NOT(ISBLANK('3e'!D41)))), "Yes", "No")</f>
        <v>No</v>
      </c>
    </row>
    <row r="254" spans="1:6" x14ac:dyDescent="0.25">
      <c r="A254" t="s">
        <v>2914</v>
      </c>
      <c r="B254" t="s">
        <v>23</v>
      </c>
      <c r="C254" t="s">
        <v>2929</v>
      </c>
      <c r="D254" t="s">
        <v>2930</v>
      </c>
      <c r="E254" t="s">
        <v>378</v>
      </c>
      <c r="F254" t="str">
        <f>IF(OR(AND('3e'!C42&lt;&gt;"No", NOT(ISBLANK('3e'!C42))), AND('3e'!D42&lt;&gt;"No", NOT(ISBLANK('3e'!D42)))), "Yes", "No")</f>
        <v>No</v>
      </c>
    </row>
    <row r="255" spans="1:6" x14ac:dyDescent="0.25">
      <c r="A255" t="s">
        <v>2931</v>
      </c>
      <c r="B255" t="s">
        <v>24</v>
      </c>
      <c r="C255" t="s">
        <v>2932</v>
      </c>
      <c r="D255" t="s">
        <v>2933</v>
      </c>
      <c r="E255" t="s">
        <v>379</v>
      </c>
      <c r="F255" t="str">
        <f>IF(OR(AND('3e'!C44&lt;&gt;"No", NOT(ISBLANK('3e'!C44))), AND('3e'!D44&lt;&gt;"No", NOT(ISBLANK('3e'!D44)))), "Yes", "No")</f>
        <v>No</v>
      </c>
    </row>
    <row r="256" spans="1:6" x14ac:dyDescent="0.25">
      <c r="A256" t="s">
        <v>2931</v>
      </c>
      <c r="B256" t="s">
        <v>24</v>
      </c>
      <c r="C256" t="s">
        <v>2934</v>
      </c>
      <c r="D256" t="s">
        <v>2935</v>
      </c>
      <c r="E256" t="s">
        <v>380</v>
      </c>
      <c r="F256" t="str">
        <f>IF(OR(AND('3e'!C45&lt;&gt;"No", NOT(ISBLANK('3e'!C45))), AND('3e'!D45&lt;&gt;"No", NOT(ISBLANK('3e'!D45)))), "Yes", "No")</f>
        <v>No</v>
      </c>
    </row>
    <row r="257" spans="1:6" x14ac:dyDescent="0.25">
      <c r="A257" t="s">
        <v>2931</v>
      </c>
      <c r="B257" t="s">
        <v>24</v>
      </c>
      <c r="C257" t="s">
        <v>2936</v>
      </c>
      <c r="D257" t="s">
        <v>2937</v>
      </c>
      <c r="E257" t="s">
        <v>381</v>
      </c>
      <c r="F257" t="str">
        <f>IF(OR(AND('3e'!C46&lt;&gt;"No", NOT(ISBLANK('3e'!C46))), AND('3e'!D46&lt;&gt;"No", NOT(ISBLANK('3e'!D46)))), "Yes", "No")</f>
        <v>No</v>
      </c>
    </row>
    <row r="258" spans="1:6" x14ac:dyDescent="0.25">
      <c r="A258" t="s">
        <v>2931</v>
      </c>
      <c r="B258" t="s">
        <v>24</v>
      </c>
      <c r="C258" t="s">
        <v>2938</v>
      </c>
      <c r="D258" t="s">
        <v>2939</v>
      </c>
      <c r="E258" t="s">
        <v>382</v>
      </c>
      <c r="F258" t="str">
        <f>IF(OR(AND('3e'!C47&lt;&gt;"No", NOT(ISBLANK('3e'!C47))), AND('3e'!D47&lt;&gt;"No", NOT(ISBLANK('3e'!D47)))), "Yes", "No")</f>
        <v>No</v>
      </c>
    </row>
    <row r="259" spans="1:6" x14ac:dyDescent="0.25">
      <c r="A259" t="s">
        <v>2931</v>
      </c>
      <c r="B259" t="s">
        <v>24</v>
      </c>
      <c r="C259" t="s">
        <v>2940</v>
      </c>
      <c r="D259" t="s">
        <v>2941</v>
      </c>
      <c r="E259" t="s">
        <v>383</v>
      </c>
      <c r="F259" t="str">
        <f>IF(OR(AND('3e'!C48&lt;&gt;"No", NOT(ISBLANK('3e'!C48))), AND('3e'!D48&lt;&gt;"No", NOT(ISBLANK('3e'!D48)))), "Yes", "No")</f>
        <v>No</v>
      </c>
    </row>
    <row r="260" spans="1:6" x14ac:dyDescent="0.25">
      <c r="A260" t="s">
        <v>2931</v>
      </c>
      <c r="B260" t="s">
        <v>24</v>
      </c>
      <c r="C260" t="s">
        <v>2942</v>
      </c>
      <c r="D260" t="s">
        <v>2943</v>
      </c>
      <c r="E260" t="s">
        <v>384</v>
      </c>
      <c r="F260" t="str">
        <f>IF(OR(AND('3e'!C49&lt;&gt;"No", NOT(ISBLANK('3e'!C49))), AND('3e'!D49&lt;&gt;"No", NOT(ISBLANK('3e'!D49)))), "Yes", "No")</f>
        <v>No</v>
      </c>
    </row>
    <row r="261" spans="1:6" x14ac:dyDescent="0.25">
      <c r="A261" t="s">
        <v>2931</v>
      </c>
      <c r="B261" t="s">
        <v>24</v>
      </c>
      <c r="C261" t="s">
        <v>2944</v>
      </c>
      <c r="D261" t="s">
        <v>2945</v>
      </c>
      <c r="E261" t="s">
        <v>385</v>
      </c>
      <c r="F261" t="str">
        <f>IF(OR(AND('3e'!C50&lt;&gt;"No", NOT(ISBLANK('3e'!C50))), AND('3e'!D50&lt;&gt;"No", NOT(ISBLANK('3e'!D50)))), "Yes", "No")</f>
        <v>No</v>
      </c>
    </row>
    <row r="262" spans="1:6" x14ac:dyDescent="0.25">
      <c r="A262" t="s">
        <v>2931</v>
      </c>
      <c r="B262" t="s">
        <v>24</v>
      </c>
      <c r="C262" t="s">
        <v>2946</v>
      </c>
      <c r="D262" t="s">
        <v>2947</v>
      </c>
      <c r="E262" t="s">
        <v>386</v>
      </c>
      <c r="F262" t="str">
        <f>IF(OR(AND('3e'!C51&lt;&gt;"No", NOT(ISBLANK('3e'!C51))), AND('3e'!D51&lt;&gt;"No", NOT(ISBLANK('3e'!D51)))), "Yes", "No")</f>
        <v>No</v>
      </c>
    </row>
    <row r="263" spans="1:6" x14ac:dyDescent="0.25">
      <c r="A263" t="s">
        <v>2948</v>
      </c>
      <c r="B263" t="s">
        <v>25</v>
      </c>
      <c r="C263" t="s">
        <v>2949</v>
      </c>
      <c r="D263" t="s">
        <v>2950</v>
      </c>
      <c r="E263" t="s">
        <v>387</v>
      </c>
      <c r="F263" t="str">
        <f>IF(OR(AND('3e'!C53&lt;&gt;"No", NOT(ISBLANK('3e'!C53))), AND('3e'!D53&lt;&gt;"No", NOT(ISBLANK('3e'!D53)))), "Yes", "No")</f>
        <v>No</v>
      </c>
    </row>
    <row r="264" spans="1:6" x14ac:dyDescent="0.25">
      <c r="A264" t="s">
        <v>2948</v>
      </c>
      <c r="B264" t="s">
        <v>25</v>
      </c>
      <c r="C264" t="s">
        <v>2951</v>
      </c>
      <c r="D264" t="s">
        <v>2952</v>
      </c>
      <c r="E264" t="s">
        <v>388</v>
      </c>
      <c r="F264" t="str">
        <f>IF(OR(AND('3e'!C54&lt;&gt;"No", NOT(ISBLANK('3e'!C54))), AND('3e'!D54&lt;&gt;"No", NOT(ISBLANK('3e'!D54)))), "Yes", "No")</f>
        <v>No</v>
      </c>
    </row>
    <row r="265" spans="1:6" x14ac:dyDescent="0.25">
      <c r="A265" t="s">
        <v>2948</v>
      </c>
      <c r="B265" t="s">
        <v>25</v>
      </c>
      <c r="C265" t="s">
        <v>2953</v>
      </c>
      <c r="D265" t="s">
        <v>2954</v>
      </c>
      <c r="E265" t="s">
        <v>389</v>
      </c>
      <c r="F265" t="str">
        <f>IF(OR(AND('3e'!C55&lt;&gt;"No", NOT(ISBLANK('3e'!C55))), AND('3e'!D55&lt;&gt;"No", NOT(ISBLANK('3e'!D55)))), "Yes", "No")</f>
        <v>No</v>
      </c>
    </row>
    <row r="266" spans="1:6" x14ac:dyDescent="0.25">
      <c r="A266" t="s">
        <v>2955</v>
      </c>
      <c r="B266" t="s">
        <v>26</v>
      </c>
      <c r="C266" t="s">
        <v>2956</v>
      </c>
      <c r="D266" t="s">
        <v>2957</v>
      </c>
      <c r="E266" t="s">
        <v>390</v>
      </c>
      <c r="F266" t="str">
        <f>IF(OR(AND('3e'!C57&lt;&gt;"No", NOT(ISBLANK('3e'!C57))), AND('3e'!D57&lt;&gt;"No", NOT(ISBLANK('3e'!D57)))), "Yes", "No")</f>
        <v>No</v>
      </c>
    </row>
    <row r="267" spans="1:6" x14ac:dyDescent="0.25">
      <c r="A267" t="s">
        <v>2955</v>
      </c>
      <c r="B267" t="s">
        <v>26</v>
      </c>
      <c r="C267" t="s">
        <v>2958</v>
      </c>
      <c r="D267" t="s">
        <v>2959</v>
      </c>
      <c r="E267" t="s">
        <v>391</v>
      </c>
      <c r="F267" t="str">
        <f>IF(OR(AND('3e'!C58&lt;&gt;"No", NOT(ISBLANK('3e'!C58))), AND('3e'!D58&lt;&gt;"No", NOT(ISBLANK('3e'!D58)))), "Yes", "No")</f>
        <v>No</v>
      </c>
    </row>
    <row r="268" spans="1:6" x14ac:dyDescent="0.25">
      <c r="A268" t="s">
        <v>2955</v>
      </c>
      <c r="B268" t="s">
        <v>26</v>
      </c>
      <c r="C268" t="s">
        <v>2960</v>
      </c>
      <c r="D268" t="s">
        <v>2961</v>
      </c>
      <c r="E268" t="s">
        <v>392</v>
      </c>
      <c r="F268" t="str">
        <f>IF(OR(AND('3e'!C59&lt;&gt;"No", NOT(ISBLANK('3e'!C59))), AND('3e'!D59&lt;&gt;"No", NOT(ISBLANK('3e'!D59)))), "Yes", "No")</f>
        <v>No</v>
      </c>
    </row>
    <row r="269" spans="1:6" x14ac:dyDescent="0.25">
      <c r="A269" t="s">
        <v>2955</v>
      </c>
      <c r="B269" t="s">
        <v>26</v>
      </c>
      <c r="C269" t="s">
        <v>2962</v>
      </c>
      <c r="D269" t="s">
        <v>2963</v>
      </c>
      <c r="E269" t="s">
        <v>393</v>
      </c>
      <c r="F269" t="str">
        <f>IF(OR(AND('3e'!C60&lt;&gt;"No", NOT(ISBLANK('3e'!C60))), AND('3e'!D60&lt;&gt;"No", NOT(ISBLANK('3e'!D60)))), "Yes", "No")</f>
        <v>No</v>
      </c>
    </row>
    <row r="270" spans="1:6" x14ac:dyDescent="0.25">
      <c r="A270" t="s">
        <v>2955</v>
      </c>
      <c r="B270" t="s">
        <v>26</v>
      </c>
      <c r="C270" t="s">
        <v>2964</v>
      </c>
      <c r="D270" t="s">
        <v>2965</v>
      </c>
      <c r="E270" t="s">
        <v>394</v>
      </c>
      <c r="F270" t="str">
        <f>IF(OR(AND('3e'!C61&lt;&gt;"No", NOT(ISBLANK('3e'!C61))), AND('3e'!D61&lt;&gt;"No", NOT(ISBLANK('3e'!D61)))), "Yes", "No")</f>
        <v>No</v>
      </c>
    </row>
    <row r="271" spans="1:6" x14ac:dyDescent="0.25">
      <c r="A271" t="s">
        <v>2966</v>
      </c>
      <c r="B271" t="s">
        <v>27</v>
      </c>
      <c r="C271" t="s">
        <v>2967</v>
      </c>
      <c r="D271" t="s">
        <v>2968</v>
      </c>
      <c r="E271" t="s">
        <v>395</v>
      </c>
      <c r="F271" t="str">
        <f>IF(OR(AND('3e'!C63&lt;&gt;"No", NOT(ISBLANK('3e'!C63))), AND('3e'!D63&lt;&gt;"No", NOT(ISBLANK('3e'!D63)))), "Yes", "No")</f>
        <v>No</v>
      </c>
    </row>
    <row r="272" spans="1:6" x14ac:dyDescent="0.25">
      <c r="A272" t="s">
        <v>2966</v>
      </c>
      <c r="B272" t="s">
        <v>27</v>
      </c>
      <c r="C272" t="s">
        <v>2969</v>
      </c>
      <c r="D272" t="s">
        <v>2970</v>
      </c>
      <c r="E272" t="s">
        <v>396</v>
      </c>
      <c r="F272" t="str">
        <f>IF(OR(AND('3e'!C64&lt;&gt;"No", NOT(ISBLANK('3e'!C64))), AND('3e'!D64&lt;&gt;"No", NOT(ISBLANK('3e'!D64)))), "Yes", "No")</f>
        <v>No</v>
      </c>
    </row>
    <row r="273" spans="1:6" x14ac:dyDescent="0.25">
      <c r="A273" t="s">
        <v>2966</v>
      </c>
      <c r="B273" t="s">
        <v>27</v>
      </c>
      <c r="C273" t="s">
        <v>2971</v>
      </c>
      <c r="D273" t="s">
        <v>2972</v>
      </c>
      <c r="E273" t="s">
        <v>397</v>
      </c>
      <c r="F273" t="str">
        <f>IF(OR(AND('3e'!C65&lt;&gt;"No", NOT(ISBLANK('3e'!C65))), AND('3e'!D65&lt;&gt;"No", NOT(ISBLANK('3e'!D65)))), "Yes", "No")</f>
        <v>No</v>
      </c>
    </row>
    <row r="274" spans="1:6" x14ac:dyDescent="0.25">
      <c r="A274" t="s">
        <v>2966</v>
      </c>
      <c r="B274" t="s">
        <v>27</v>
      </c>
      <c r="C274" t="s">
        <v>2973</v>
      </c>
      <c r="D274" t="s">
        <v>2974</v>
      </c>
      <c r="E274" t="s">
        <v>398</v>
      </c>
      <c r="F274" t="str">
        <f>IF(OR(AND('3e'!C66&lt;&gt;"No", NOT(ISBLANK('3e'!C66))), AND('3e'!D66&lt;&gt;"No", NOT(ISBLANK('3e'!D66)))), "Yes", "No")</f>
        <v>No</v>
      </c>
    </row>
    <row r="275" spans="1:6" x14ac:dyDescent="0.25">
      <c r="A275" t="s">
        <v>2966</v>
      </c>
      <c r="B275" t="s">
        <v>27</v>
      </c>
      <c r="C275" t="s">
        <v>2975</v>
      </c>
      <c r="D275" t="s">
        <v>2976</v>
      </c>
      <c r="E275" t="s">
        <v>399</v>
      </c>
      <c r="F275" t="str">
        <f>IF(OR(AND('3e'!C67&lt;&gt;"No", NOT(ISBLANK('3e'!C67))), AND('3e'!D67&lt;&gt;"No", NOT(ISBLANK('3e'!D67)))), "Yes", "No")</f>
        <v>No</v>
      </c>
    </row>
    <row r="276" spans="1:6" x14ac:dyDescent="0.25">
      <c r="A276" t="s">
        <v>2966</v>
      </c>
      <c r="B276" t="s">
        <v>27</v>
      </c>
      <c r="C276" t="s">
        <v>2977</v>
      </c>
      <c r="D276" t="s">
        <v>2978</v>
      </c>
      <c r="E276" t="s">
        <v>400</v>
      </c>
      <c r="F276" t="str">
        <f>IF(OR(AND('3e'!C68&lt;&gt;"No", NOT(ISBLANK('3e'!C68))), AND('3e'!D68&lt;&gt;"No", NOT(ISBLANK('3e'!D68)))), "Yes", "No")</f>
        <v>No</v>
      </c>
    </row>
    <row r="277" spans="1:6" x14ac:dyDescent="0.25">
      <c r="A277" t="s">
        <v>2979</v>
      </c>
      <c r="B277" t="s">
        <v>28</v>
      </c>
      <c r="C277" t="s">
        <v>2980</v>
      </c>
      <c r="D277" t="s">
        <v>2981</v>
      </c>
      <c r="E277" t="s">
        <v>401</v>
      </c>
      <c r="F277" t="str">
        <f>IF(OR(AND('3e'!C70&lt;&gt;"No", NOT(ISBLANK('3e'!C70))), AND('3e'!D70&lt;&gt;"No", NOT(ISBLANK('3e'!D70)))), "Yes", "No")</f>
        <v>No</v>
      </c>
    </row>
    <row r="278" spans="1:6" x14ac:dyDescent="0.25">
      <c r="A278" t="s">
        <v>2979</v>
      </c>
      <c r="B278" t="s">
        <v>28</v>
      </c>
      <c r="C278" t="s">
        <v>2982</v>
      </c>
      <c r="D278" t="s">
        <v>2983</v>
      </c>
      <c r="E278" t="s">
        <v>402</v>
      </c>
      <c r="F278" t="str">
        <f>IF(OR(AND('3e'!C71&lt;&gt;"No", NOT(ISBLANK('3e'!C71))), AND('3e'!D71&lt;&gt;"No", NOT(ISBLANK('3e'!D71)))), "Yes", "No")</f>
        <v>No</v>
      </c>
    </row>
    <row r="279" spans="1:6" x14ac:dyDescent="0.25">
      <c r="A279" t="s">
        <v>2979</v>
      </c>
      <c r="B279" t="s">
        <v>28</v>
      </c>
      <c r="C279" t="s">
        <v>2984</v>
      </c>
      <c r="D279" t="s">
        <v>2985</v>
      </c>
      <c r="E279" t="s">
        <v>403</v>
      </c>
      <c r="F279" t="str">
        <f>IF(OR(AND('3e'!C72&lt;&gt;"No", NOT(ISBLANK('3e'!C72))), AND('3e'!D72&lt;&gt;"No", NOT(ISBLANK('3e'!D72)))), "Yes", "No")</f>
        <v>No</v>
      </c>
    </row>
    <row r="280" spans="1:6" x14ac:dyDescent="0.25">
      <c r="A280" t="s">
        <v>2986</v>
      </c>
      <c r="B280" t="s">
        <v>29</v>
      </c>
      <c r="C280" t="s">
        <v>2987</v>
      </c>
      <c r="D280" t="s">
        <v>2988</v>
      </c>
      <c r="E280" t="s">
        <v>404</v>
      </c>
      <c r="F280" t="str">
        <f>IF(OR(AND('3e'!C74&lt;&gt;"No", NOT(ISBLANK('3e'!C74))), AND('3e'!D74&lt;&gt;"No", NOT(ISBLANK('3e'!D74)))), "Yes", "No")</f>
        <v>No</v>
      </c>
    </row>
    <row r="281" spans="1:6" x14ac:dyDescent="0.25">
      <c r="A281" t="s">
        <v>2986</v>
      </c>
      <c r="B281" t="s">
        <v>29</v>
      </c>
      <c r="C281" t="s">
        <v>2989</v>
      </c>
      <c r="D281" t="s">
        <v>2990</v>
      </c>
      <c r="E281" t="s">
        <v>405</v>
      </c>
      <c r="F281" t="str">
        <f>IF(OR(AND('3e'!C75&lt;&gt;"No", NOT(ISBLANK('3e'!C75))), AND('3e'!D75&lt;&gt;"No", NOT(ISBLANK('3e'!D75)))), "Yes", "No")</f>
        <v>No</v>
      </c>
    </row>
    <row r="282" spans="1:6" x14ac:dyDescent="0.25">
      <c r="A282" t="s">
        <v>2986</v>
      </c>
      <c r="B282" t="s">
        <v>29</v>
      </c>
      <c r="C282" t="s">
        <v>2991</v>
      </c>
      <c r="D282" t="s">
        <v>2992</v>
      </c>
      <c r="E282" t="s">
        <v>406</v>
      </c>
      <c r="F282" t="str">
        <f>IF(OR(AND('3e'!C76&lt;&gt;"No", NOT(ISBLANK('3e'!C76))), AND('3e'!D76&lt;&gt;"No", NOT(ISBLANK('3e'!D76)))), "Yes", "No")</f>
        <v>No</v>
      </c>
    </row>
    <row r="283" spans="1:6" x14ac:dyDescent="0.25">
      <c r="A283" t="s">
        <v>2986</v>
      </c>
      <c r="B283" t="s">
        <v>29</v>
      </c>
      <c r="C283" t="s">
        <v>2993</v>
      </c>
      <c r="D283" t="s">
        <v>2994</v>
      </c>
      <c r="E283" t="s">
        <v>407</v>
      </c>
      <c r="F283" t="str">
        <f>IF(OR(AND('3e'!C77&lt;&gt;"No", NOT(ISBLANK('3e'!C77))), AND('3e'!D77&lt;&gt;"No", NOT(ISBLANK('3e'!D77)))), "Yes", "No")</f>
        <v>No</v>
      </c>
    </row>
    <row r="284" spans="1:6" x14ac:dyDescent="0.25">
      <c r="A284" t="s">
        <v>2986</v>
      </c>
      <c r="B284" t="s">
        <v>29</v>
      </c>
      <c r="C284" t="s">
        <v>2995</v>
      </c>
      <c r="D284" t="s">
        <v>2996</v>
      </c>
      <c r="E284" t="s">
        <v>408</v>
      </c>
      <c r="F284" t="str">
        <f>IF(OR(AND('3e'!C78&lt;&gt;"No", NOT(ISBLANK('3e'!C78))), AND('3e'!D78&lt;&gt;"No", NOT(ISBLANK('3e'!D78)))), "Yes", "No")</f>
        <v>No</v>
      </c>
    </row>
    <row r="285" spans="1:6" x14ac:dyDescent="0.25">
      <c r="A285" t="s">
        <v>2986</v>
      </c>
      <c r="B285" t="s">
        <v>29</v>
      </c>
      <c r="C285" t="s">
        <v>2997</v>
      </c>
      <c r="D285" t="s">
        <v>2998</v>
      </c>
      <c r="E285" t="s">
        <v>409</v>
      </c>
      <c r="F285" t="str">
        <f>IF(OR(AND('3e'!C79&lt;&gt;"No", NOT(ISBLANK('3e'!C79))), AND('3e'!D79&lt;&gt;"No", NOT(ISBLANK('3e'!D79)))), "Yes", "No")</f>
        <v>No</v>
      </c>
    </row>
    <row r="286" spans="1:6" x14ac:dyDescent="0.25">
      <c r="A286" t="s">
        <v>2999</v>
      </c>
      <c r="B286" t="s">
        <v>30</v>
      </c>
      <c r="C286" t="s">
        <v>3000</v>
      </c>
      <c r="D286" t="s">
        <v>3001</v>
      </c>
      <c r="E286" t="s">
        <v>410</v>
      </c>
      <c r="F286" t="str">
        <f>IF(OR(AND('3e'!C81&lt;&gt;"No", NOT(ISBLANK('3e'!C81))), AND('3e'!D81&lt;&gt;"No", NOT(ISBLANK('3e'!D81)))), "Yes", "No")</f>
        <v>No</v>
      </c>
    </row>
    <row r="287" spans="1:6" x14ac:dyDescent="0.25">
      <c r="A287" t="s">
        <v>2999</v>
      </c>
      <c r="B287" t="s">
        <v>30</v>
      </c>
      <c r="C287" t="s">
        <v>3002</v>
      </c>
      <c r="D287" t="s">
        <v>3003</v>
      </c>
      <c r="E287" t="s">
        <v>411</v>
      </c>
      <c r="F287" t="str">
        <f>IF(OR(AND('3e'!C82&lt;&gt;"No", NOT(ISBLANK('3e'!C82))), AND('3e'!D82&lt;&gt;"No", NOT(ISBLANK('3e'!D82)))), "Yes", "No")</f>
        <v>No</v>
      </c>
    </row>
    <row r="288" spans="1:6" x14ac:dyDescent="0.25">
      <c r="A288" t="s">
        <v>2999</v>
      </c>
      <c r="B288" t="s">
        <v>30</v>
      </c>
      <c r="C288" t="s">
        <v>3004</v>
      </c>
      <c r="D288" t="s">
        <v>3005</v>
      </c>
      <c r="E288" t="s">
        <v>412</v>
      </c>
      <c r="F288" t="str">
        <f>IF(OR(AND('3e'!C83&lt;&gt;"No", NOT(ISBLANK('3e'!C83))), AND('3e'!D83&lt;&gt;"No", NOT(ISBLANK('3e'!D83)))), "Yes", "No")</f>
        <v>No</v>
      </c>
    </row>
    <row r="289" spans="1:6" x14ac:dyDescent="0.25">
      <c r="A289" t="s">
        <v>2999</v>
      </c>
      <c r="B289" t="s">
        <v>30</v>
      </c>
      <c r="C289" t="s">
        <v>3006</v>
      </c>
      <c r="D289" t="s">
        <v>3007</v>
      </c>
      <c r="E289" t="s">
        <v>413</v>
      </c>
      <c r="F289" t="str">
        <f>IF(OR(AND('3e'!C84&lt;&gt;"No", NOT(ISBLANK('3e'!C84))), AND('3e'!D84&lt;&gt;"No", NOT(ISBLANK('3e'!D84)))), "Yes", "No")</f>
        <v>No</v>
      </c>
    </row>
    <row r="290" spans="1:6" x14ac:dyDescent="0.25">
      <c r="A290" t="s">
        <v>3008</v>
      </c>
      <c r="B290" t="s">
        <v>31</v>
      </c>
      <c r="C290" t="s">
        <v>3009</v>
      </c>
      <c r="D290" t="s">
        <v>3010</v>
      </c>
      <c r="E290" t="s">
        <v>414</v>
      </c>
      <c r="F290" t="str">
        <f>IF(OR(AND('3e'!C86&lt;&gt;"No", NOT(ISBLANK('3e'!C86))), AND('3e'!D86&lt;&gt;"No", NOT(ISBLANK('3e'!D86)))), "Yes", "No")</f>
        <v>No</v>
      </c>
    </row>
    <row r="291" spans="1:6" x14ac:dyDescent="0.25">
      <c r="A291" t="s">
        <v>3008</v>
      </c>
      <c r="B291" t="s">
        <v>31</v>
      </c>
      <c r="C291" t="s">
        <v>3011</v>
      </c>
      <c r="D291" t="s">
        <v>3012</v>
      </c>
      <c r="E291" t="s">
        <v>415</v>
      </c>
      <c r="F291" t="str">
        <f>IF(OR(AND('3e'!C87&lt;&gt;"No", NOT(ISBLANK('3e'!C87))), AND('3e'!D87&lt;&gt;"No", NOT(ISBLANK('3e'!D87)))), "Yes", "No")</f>
        <v>No</v>
      </c>
    </row>
    <row r="292" spans="1:6" x14ac:dyDescent="0.25">
      <c r="A292" t="s">
        <v>3008</v>
      </c>
      <c r="B292" t="s">
        <v>31</v>
      </c>
      <c r="C292" t="s">
        <v>3013</v>
      </c>
      <c r="D292" t="s">
        <v>3014</v>
      </c>
      <c r="E292" t="s">
        <v>416</v>
      </c>
      <c r="F292" t="str">
        <f>IF(OR(AND('3e'!C88&lt;&gt;"No", NOT(ISBLANK('3e'!C88))), AND('3e'!D88&lt;&gt;"No", NOT(ISBLANK('3e'!D88)))), "Yes", "No")</f>
        <v>No</v>
      </c>
    </row>
    <row r="293" spans="1:6" x14ac:dyDescent="0.25">
      <c r="A293" t="s">
        <v>3015</v>
      </c>
      <c r="B293" t="s">
        <v>32</v>
      </c>
      <c r="C293" t="s">
        <v>3016</v>
      </c>
      <c r="D293" t="s">
        <v>3017</v>
      </c>
      <c r="E293" t="s">
        <v>417</v>
      </c>
      <c r="F293" t="str">
        <f>IF(OR(AND('3f'!C7&lt;&gt;"No", NOT(ISBLANK('3f'!C7))), AND('3f'!D7&lt;&gt;"No", NOT(ISBLANK('3f'!D7)))), "Yes", "No")</f>
        <v>No</v>
      </c>
    </row>
    <row r="294" spans="1:6" x14ac:dyDescent="0.25">
      <c r="A294" t="s">
        <v>3015</v>
      </c>
      <c r="B294" t="s">
        <v>32</v>
      </c>
      <c r="C294" t="s">
        <v>3018</v>
      </c>
      <c r="D294" t="s">
        <v>3019</v>
      </c>
      <c r="E294" t="s">
        <v>418</v>
      </c>
      <c r="F294" t="str">
        <f>IF(OR(AND('3f'!C8&lt;&gt;"No", NOT(ISBLANK('3f'!C8))), AND('3f'!D8&lt;&gt;"No", NOT(ISBLANK('3f'!D8)))), "Yes", "No")</f>
        <v>No</v>
      </c>
    </row>
    <row r="295" spans="1:6" x14ac:dyDescent="0.25">
      <c r="A295" t="s">
        <v>3015</v>
      </c>
      <c r="B295" t="s">
        <v>32</v>
      </c>
      <c r="C295" t="s">
        <v>3020</v>
      </c>
      <c r="D295" t="s">
        <v>3021</v>
      </c>
      <c r="E295" t="s">
        <v>419</v>
      </c>
      <c r="F295" t="str">
        <f>IF(OR(AND('3f'!C9&lt;&gt;"No", NOT(ISBLANK('3f'!C9))), AND('3f'!D9&lt;&gt;"No", NOT(ISBLANK('3f'!D9)))), "Yes", "No")</f>
        <v>No</v>
      </c>
    </row>
    <row r="296" spans="1:6" x14ac:dyDescent="0.25">
      <c r="A296" t="s">
        <v>3022</v>
      </c>
      <c r="B296" t="s">
        <v>33</v>
      </c>
      <c r="C296" t="s">
        <v>3023</v>
      </c>
      <c r="D296" t="s">
        <v>3024</v>
      </c>
      <c r="E296" t="s">
        <v>420</v>
      </c>
      <c r="F296" t="str">
        <f>IF(OR(AND('3f'!C11&lt;&gt;"No", NOT(ISBLANK('3f'!C11))), AND('3f'!D11&lt;&gt;"No", NOT(ISBLANK('3f'!D11)))), "Yes", "No")</f>
        <v>No</v>
      </c>
    </row>
    <row r="297" spans="1:6" x14ac:dyDescent="0.25">
      <c r="A297" t="s">
        <v>3022</v>
      </c>
      <c r="B297" t="s">
        <v>33</v>
      </c>
      <c r="C297" t="s">
        <v>3025</v>
      </c>
      <c r="D297" t="s">
        <v>3026</v>
      </c>
      <c r="E297" t="s">
        <v>421</v>
      </c>
      <c r="F297" t="str">
        <f>IF(OR(AND('3f'!C12&lt;&gt;"No", NOT(ISBLANK('3f'!C12))), AND('3f'!D12&lt;&gt;"No", NOT(ISBLANK('3f'!D12)))), "Yes", "No")</f>
        <v>No</v>
      </c>
    </row>
    <row r="298" spans="1:6" x14ac:dyDescent="0.25">
      <c r="A298" t="s">
        <v>3027</v>
      </c>
      <c r="B298" t="s">
        <v>34</v>
      </c>
      <c r="C298" t="s">
        <v>3028</v>
      </c>
      <c r="D298" t="s">
        <v>3029</v>
      </c>
      <c r="E298" t="s">
        <v>422</v>
      </c>
      <c r="F298" t="str">
        <f>IF(OR(AND('3f'!C14&lt;&gt;"No", NOT(ISBLANK('3f'!C14))), AND('3f'!D14&lt;&gt;"No", NOT(ISBLANK('3f'!D14)))), "Yes", "No")</f>
        <v>No</v>
      </c>
    </row>
    <row r="299" spans="1:6" x14ac:dyDescent="0.25">
      <c r="A299" t="s">
        <v>3027</v>
      </c>
      <c r="B299" t="s">
        <v>34</v>
      </c>
      <c r="C299" t="s">
        <v>3030</v>
      </c>
      <c r="D299" t="s">
        <v>3031</v>
      </c>
      <c r="E299" t="s">
        <v>423</v>
      </c>
      <c r="F299" t="str">
        <f>IF(OR(AND('3f'!C15&lt;&gt;"No", NOT(ISBLANK('3f'!C15))), AND('3f'!D15&lt;&gt;"No", NOT(ISBLANK('3f'!D15)))), "Yes", "No")</f>
        <v>No</v>
      </c>
    </row>
    <row r="300" spans="1:6" x14ac:dyDescent="0.25">
      <c r="A300" t="s">
        <v>3027</v>
      </c>
      <c r="B300" t="s">
        <v>34</v>
      </c>
      <c r="C300" t="s">
        <v>3032</v>
      </c>
      <c r="D300" t="s">
        <v>3033</v>
      </c>
      <c r="E300" t="s">
        <v>424</v>
      </c>
      <c r="F300" t="str">
        <f>IF(OR(AND('3f'!C16&lt;&gt;"No", NOT(ISBLANK('3f'!C16))), AND('3f'!D16&lt;&gt;"No", NOT(ISBLANK('3f'!D16)))), "Yes", "No")</f>
        <v>No</v>
      </c>
    </row>
    <row r="301" spans="1:6" x14ac:dyDescent="0.25">
      <c r="A301" t="s">
        <v>3027</v>
      </c>
      <c r="B301" t="s">
        <v>34</v>
      </c>
      <c r="C301" t="s">
        <v>3034</v>
      </c>
      <c r="D301" t="s">
        <v>3035</v>
      </c>
      <c r="E301" t="s">
        <v>425</v>
      </c>
      <c r="F301" t="str">
        <f>IF(OR(AND('3f'!C17&lt;&gt;"No", NOT(ISBLANK('3f'!C17))), AND('3f'!D17&lt;&gt;"No", NOT(ISBLANK('3f'!D17)))), "Yes", "No")</f>
        <v>No</v>
      </c>
    </row>
    <row r="302" spans="1:6" x14ac:dyDescent="0.25">
      <c r="A302" t="s">
        <v>3027</v>
      </c>
      <c r="B302" t="s">
        <v>34</v>
      </c>
      <c r="C302" t="s">
        <v>3036</v>
      </c>
      <c r="D302" t="s">
        <v>3037</v>
      </c>
      <c r="E302" t="s">
        <v>426</v>
      </c>
      <c r="F302" t="str">
        <f>IF(OR(AND('3f'!C18&lt;&gt;"No", NOT(ISBLANK('3f'!C18))), AND('3f'!D18&lt;&gt;"No", NOT(ISBLANK('3f'!D18)))), "Yes", "No")</f>
        <v>No</v>
      </c>
    </row>
    <row r="303" spans="1:6" x14ac:dyDescent="0.25">
      <c r="A303" t="s">
        <v>3027</v>
      </c>
      <c r="B303" t="s">
        <v>34</v>
      </c>
      <c r="C303" t="s">
        <v>3038</v>
      </c>
      <c r="D303" t="s">
        <v>3039</v>
      </c>
      <c r="E303" t="s">
        <v>427</v>
      </c>
      <c r="F303" t="str">
        <f>IF(OR(AND('3f'!C19&lt;&gt;"No", NOT(ISBLANK('3f'!C19))), AND('3f'!D19&lt;&gt;"No", NOT(ISBLANK('3f'!D19)))), "Yes", "No")</f>
        <v>No</v>
      </c>
    </row>
    <row r="304" spans="1:6" x14ac:dyDescent="0.25">
      <c r="A304" t="s">
        <v>3027</v>
      </c>
      <c r="B304" t="s">
        <v>34</v>
      </c>
      <c r="C304" t="s">
        <v>3040</v>
      </c>
      <c r="D304" t="s">
        <v>3041</v>
      </c>
      <c r="E304" t="s">
        <v>428</v>
      </c>
      <c r="F304" t="str">
        <f>IF(OR(AND('3f'!C20&lt;&gt;"No", NOT(ISBLANK('3f'!C20))), AND('3f'!D20&lt;&gt;"No", NOT(ISBLANK('3f'!D20)))), "Yes", "No")</f>
        <v>No</v>
      </c>
    </row>
    <row r="305" spans="1:6" x14ac:dyDescent="0.25">
      <c r="A305" t="s">
        <v>3027</v>
      </c>
      <c r="B305" t="s">
        <v>34</v>
      </c>
      <c r="C305" t="s">
        <v>3042</v>
      </c>
      <c r="D305" t="s">
        <v>3043</v>
      </c>
      <c r="E305" t="s">
        <v>429</v>
      </c>
      <c r="F305" t="str">
        <f>IF(OR(AND('3f'!C21&lt;&gt;"No", NOT(ISBLANK('3f'!C21))), AND('3f'!D21&lt;&gt;"No", NOT(ISBLANK('3f'!D21)))), "Yes", "No")</f>
        <v>No</v>
      </c>
    </row>
    <row r="306" spans="1:6" x14ac:dyDescent="0.25">
      <c r="A306" t="s">
        <v>3027</v>
      </c>
      <c r="B306" t="s">
        <v>34</v>
      </c>
      <c r="C306" t="s">
        <v>3044</v>
      </c>
      <c r="D306" t="s">
        <v>3045</v>
      </c>
      <c r="E306" t="s">
        <v>430</v>
      </c>
      <c r="F306" t="str">
        <f>IF(OR(AND('3f'!C22&lt;&gt;"No", NOT(ISBLANK('3f'!C22))), AND('3f'!D22&lt;&gt;"No", NOT(ISBLANK('3f'!D22)))), "Yes", "No")</f>
        <v>No</v>
      </c>
    </row>
    <row r="307" spans="1:6" x14ac:dyDescent="0.25">
      <c r="A307" t="s">
        <v>3027</v>
      </c>
      <c r="B307" t="s">
        <v>34</v>
      </c>
      <c r="C307" t="s">
        <v>3046</v>
      </c>
      <c r="D307" t="s">
        <v>3047</v>
      </c>
      <c r="E307" t="s">
        <v>431</v>
      </c>
      <c r="F307" t="str">
        <f>IF(OR(AND('3f'!C23&lt;&gt;"No", NOT(ISBLANK('3f'!C23))), AND('3f'!D23&lt;&gt;"No", NOT(ISBLANK('3f'!D23)))), "Yes", "No")</f>
        <v>No</v>
      </c>
    </row>
    <row r="308" spans="1:6" x14ac:dyDescent="0.25">
      <c r="A308" t="s">
        <v>3027</v>
      </c>
      <c r="B308" t="s">
        <v>34</v>
      </c>
      <c r="C308" t="s">
        <v>3048</v>
      </c>
      <c r="D308" t="s">
        <v>3049</v>
      </c>
      <c r="E308" t="s">
        <v>432</v>
      </c>
      <c r="F308" t="str">
        <f>IF(OR(AND('3f'!C24&lt;&gt;"No", NOT(ISBLANK('3f'!C24))), AND('3f'!D24&lt;&gt;"No", NOT(ISBLANK('3f'!D24)))), "Yes", "No")</f>
        <v>No</v>
      </c>
    </row>
    <row r="309" spans="1:6" x14ac:dyDescent="0.25">
      <c r="A309" t="s">
        <v>3027</v>
      </c>
      <c r="B309" t="s">
        <v>34</v>
      </c>
      <c r="C309" t="s">
        <v>3050</v>
      </c>
      <c r="D309" t="s">
        <v>3051</v>
      </c>
      <c r="E309" t="s">
        <v>433</v>
      </c>
      <c r="F309" t="str">
        <f>IF(OR(AND('3f'!C25&lt;&gt;"No", NOT(ISBLANK('3f'!C25))), AND('3f'!D25&lt;&gt;"No", NOT(ISBLANK('3f'!D25)))), "Yes", "No")</f>
        <v>No</v>
      </c>
    </row>
    <row r="310" spans="1:6" x14ac:dyDescent="0.25">
      <c r="A310" t="s">
        <v>3027</v>
      </c>
      <c r="B310" t="s">
        <v>34</v>
      </c>
      <c r="C310" t="s">
        <v>3052</v>
      </c>
      <c r="D310" t="s">
        <v>3053</v>
      </c>
      <c r="E310" t="s">
        <v>434</v>
      </c>
      <c r="F310" t="str">
        <f>IF(OR(AND('3f'!C26&lt;&gt;"No", NOT(ISBLANK('3f'!C26))), AND('3f'!D26&lt;&gt;"No", NOT(ISBLANK('3f'!D26)))), "Yes", "No")</f>
        <v>No</v>
      </c>
    </row>
    <row r="311" spans="1:6" x14ac:dyDescent="0.25">
      <c r="A311" t="s">
        <v>3054</v>
      </c>
      <c r="B311" t="s">
        <v>35</v>
      </c>
      <c r="C311" t="s">
        <v>3055</v>
      </c>
      <c r="D311" t="s">
        <v>3056</v>
      </c>
      <c r="E311" t="s">
        <v>435</v>
      </c>
      <c r="F311" t="str">
        <f>IF(OR(AND('3f'!C28&lt;&gt;"No", NOT(ISBLANK('3f'!C28))), AND('3f'!D28&lt;&gt;"No", NOT(ISBLANK('3f'!D28)))), "Yes", "No")</f>
        <v>No</v>
      </c>
    </row>
    <row r="312" spans="1:6" x14ac:dyDescent="0.25">
      <c r="A312" t="s">
        <v>3054</v>
      </c>
      <c r="B312" t="s">
        <v>35</v>
      </c>
      <c r="C312" t="s">
        <v>3057</v>
      </c>
      <c r="D312" t="s">
        <v>3058</v>
      </c>
      <c r="E312" t="s">
        <v>436</v>
      </c>
      <c r="F312" t="str">
        <f>IF(OR(AND('3f'!C29&lt;&gt;"No", NOT(ISBLANK('3f'!C29))), AND('3f'!D29&lt;&gt;"No", NOT(ISBLANK('3f'!D29)))), "Yes", "No")</f>
        <v>No</v>
      </c>
    </row>
    <row r="313" spans="1:6" x14ac:dyDescent="0.25">
      <c r="A313" t="s">
        <v>3054</v>
      </c>
      <c r="B313" t="s">
        <v>35</v>
      </c>
      <c r="C313" t="s">
        <v>3059</v>
      </c>
      <c r="D313" t="s">
        <v>3060</v>
      </c>
      <c r="E313" t="s">
        <v>437</v>
      </c>
      <c r="F313" t="str">
        <f>IF(OR(AND('3f'!C30&lt;&gt;"No", NOT(ISBLANK('3f'!C30))), AND('3f'!D30&lt;&gt;"No", NOT(ISBLANK('3f'!D30)))), "Yes", "No")</f>
        <v>No</v>
      </c>
    </row>
    <row r="314" spans="1:6" x14ac:dyDescent="0.25">
      <c r="A314" t="s">
        <v>3054</v>
      </c>
      <c r="B314" t="s">
        <v>35</v>
      </c>
      <c r="C314" t="s">
        <v>3061</v>
      </c>
      <c r="D314" t="s">
        <v>3062</v>
      </c>
      <c r="E314" t="s">
        <v>438</v>
      </c>
      <c r="F314" t="str">
        <f>IF(OR(AND('3f'!C31&lt;&gt;"No", NOT(ISBLANK('3f'!C31))), AND('3f'!D31&lt;&gt;"No", NOT(ISBLANK('3f'!D31)))), "Yes", "No")</f>
        <v>No</v>
      </c>
    </row>
    <row r="315" spans="1:6" x14ac:dyDescent="0.25">
      <c r="A315" t="s">
        <v>3054</v>
      </c>
      <c r="B315" t="s">
        <v>35</v>
      </c>
      <c r="C315" t="s">
        <v>3063</v>
      </c>
      <c r="D315" t="s">
        <v>3064</v>
      </c>
      <c r="E315" t="s">
        <v>439</v>
      </c>
      <c r="F315" t="str">
        <f>IF(OR(AND('3f'!C32&lt;&gt;"No", NOT(ISBLANK('3f'!C32))), AND('3f'!D32&lt;&gt;"No", NOT(ISBLANK('3f'!D32)))), "Yes", "No")</f>
        <v>No</v>
      </c>
    </row>
    <row r="316" spans="1:6" x14ac:dyDescent="0.25">
      <c r="A316" t="s">
        <v>3054</v>
      </c>
      <c r="B316" t="s">
        <v>35</v>
      </c>
      <c r="C316" t="s">
        <v>3065</v>
      </c>
      <c r="D316" t="s">
        <v>3066</v>
      </c>
      <c r="E316" t="s">
        <v>440</v>
      </c>
      <c r="F316" t="str">
        <f>IF(OR(AND('3f'!C33&lt;&gt;"No", NOT(ISBLANK('3f'!C33))), AND('3f'!D33&lt;&gt;"No", NOT(ISBLANK('3f'!D33)))), "Yes", "No")</f>
        <v>No</v>
      </c>
    </row>
    <row r="317" spans="1:6" x14ac:dyDescent="0.25">
      <c r="A317" t="s">
        <v>3054</v>
      </c>
      <c r="B317" t="s">
        <v>35</v>
      </c>
      <c r="C317" t="s">
        <v>3067</v>
      </c>
      <c r="D317" t="s">
        <v>3068</v>
      </c>
      <c r="E317" t="s">
        <v>441</v>
      </c>
      <c r="F317" t="str">
        <f>IF(OR(AND('3f'!C34&lt;&gt;"No", NOT(ISBLANK('3f'!C34))), AND('3f'!D34&lt;&gt;"No", NOT(ISBLANK('3f'!D34)))), "Yes", "No")</f>
        <v>No</v>
      </c>
    </row>
    <row r="318" spans="1:6" x14ac:dyDescent="0.25">
      <c r="A318" t="s">
        <v>3069</v>
      </c>
      <c r="B318" t="s">
        <v>36</v>
      </c>
      <c r="C318" t="s">
        <v>3070</v>
      </c>
      <c r="D318" t="s">
        <v>3071</v>
      </c>
      <c r="E318" t="s">
        <v>442</v>
      </c>
      <c r="F318" t="str">
        <f>IF(OR(AND('3f'!C36&lt;&gt;"No", NOT(ISBLANK('3f'!C36))), AND('3f'!D36&lt;&gt;"No", NOT(ISBLANK('3f'!D36)))), "Yes", "No")</f>
        <v>No</v>
      </c>
    </row>
    <row r="319" spans="1:6" x14ac:dyDescent="0.25">
      <c r="A319" t="s">
        <v>3069</v>
      </c>
      <c r="B319" t="s">
        <v>36</v>
      </c>
      <c r="C319" t="s">
        <v>3072</v>
      </c>
      <c r="D319" t="s">
        <v>3073</v>
      </c>
      <c r="E319" t="s">
        <v>443</v>
      </c>
      <c r="F319" t="str">
        <f>IF(OR(AND('3f'!C37&lt;&gt;"No", NOT(ISBLANK('3f'!C37))), AND('3f'!D37&lt;&gt;"No", NOT(ISBLANK('3f'!D37)))), "Yes", "No")</f>
        <v>No</v>
      </c>
    </row>
    <row r="320" spans="1:6" x14ac:dyDescent="0.25">
      <c r="A320" t="s">
        <v>3069</v>
      </c>
      <c r="B320" t="s">
        <v>36</v>
      </c>
      <c r="C320" t="s">
        <v>3074</v>
      </c>
      <c r="D320" t="s">
        <v>3075</v>
      </c>
      <c r="E320" t="s">
        <v>444</v>
      </c>
      <c r="F320" t="str">
        <f>IF(OR(AND('3f'!C38&lt;&gt;"No", NOT(ISBLANK('3f'!C38))), AND('3f'!D38&lt;&gt;"No", NOT(ISBLANK('3f'!D38)))), "Yes", "No")</f>
        <v>No</v>
      </c>
    </row>
    <row r="321" spans="1:6" x14ac:dyDescent="0.25">
      <c r="A321" t="s">
        <v>3076</v>
      </c>
      <c r="B321" t="s">
        <v>37</v>
      </c>
      <c r="C321" t="s">
        <v>3077</v>
      </c>
      <c r="D321" t="s">
        <v>3078</v>
      </c>
      <c r="E321" t="s">
        <v>445</v>
      </c>
      <c r="F321" t="str">
        <f>IF(OR(AND('3f'!C40&lt;&gt;"No", NOT(ISBLANK('3f'!C40))), AND('3f'!D40&lt;&gt;"No", NOT(ISBLANK('3f'!D40)))), "Yes", "No")</f>
        <v>No</v>
      </c>
    </row>
    <row r="322" spans="1:6" x14ac:dyDescent="0.25">
      <c r="A322" t="s">
        <v>3076</v>
      </c>
      <c r="B322" t="s">
        <v>37</v>
      </c>
      <c r="C322" t="s">
        <v>3079</v>
      </c>
      <c r="D322" t="s">
        <v>3080</v>
      </c>
      <c r="E322" t="s">
        <v>446</v>
      </c>
      <c r="F322" t="str">
        <f>IF(OR(AND('3f'!C41&lt;&gt;"No", NOT(ISBLANK('3f'!C41))), AND('3f'!D41&lt;&gt;"No", NOT(ISBLANK('3f'!D41)))), "Yes", "No")</f>
        <v>No</v>
      </c>
    </row>
    <row r="323" spans="1:6" x14ac:dyDescent="0.25">
      <c r="A323" t="s">
        <v>3076</v>
      </c>
      <c r="B323" t="s">
        <v>37</v>
      </c>
      <c r="C323" t="s">
        <v>3081</v>
      </c>
      <c r="D323" t="s">
        <v>3082</v>
      </c>
      <c r="E323" t="s">
        <v>447</v>
      </c>
      <c r="F323" t="str">
        <f>IF(OR(AND('3f'!C42&lt;&gt;"No", NOT(ISBLANK('3f'!C42))), AND('3f'!D42&lt;&gt;"No", NOT(ISBLANK('3f'!D42)))), "Yes", "No")</f>
        <v>No</v>
      </c>
    </row>
    <row r="324" spans="1:6" x14ac:dyDescent="0.25">
      <c r="A324" t="s">
        <v>3076</v>
      </c>
      <c r="B324" t="s">
        <v>37</v>
      </c>
      <c r="C324" t="s">
        <v>3083</v>
      </c>
      <c r="D324" t="s">
        <v>3084</v>
      </c>
      <c r="E324" t="s">
        <v>448</v>
      </c>
      <c r="F324" t="str">
        <f>IF(OR(AND('3f'!C43&lt;&gt;"No", NOT(ISBLANK('3f'!C43))), AND('3f'!D43&lt;&gt;"No", NOT(ISBLANK('3f'!D43)))), "Yes", "No")</f>
        <v>No</v>
      </c>
    </row>
    <row r="325" spans="1:6" x14ac:dyDescent="0.25">
      <c r="A325" t="s">
        <v>3076</v>
      </c>
      <c r="B325" t="s">
        <v>37</v>
      </c>
      <c r="C325" t="s">
        <v>3085</v>
      </c>
      <c r="D325" t="s">
        <v>3086</v>
      </c>
      <c r="E325" t="s">
        <v>449</v>
      </c>
      <c r="F325" t="str">
        <f>IF(OR(AND('3f'!C44&lt;&gt;"No", NOT(ISBLANK('3f'!C44))), AND('3f'!D44&lt;&gt;"No", NOT(ISBLANK('3f'!D44)))), "Yes", "No")</f>
        <v>No</v>
      </c>
    </row>
    <row r="326" spans="1:6" x14ac:dyDescent="0.25">
      <c r="A326" t="s">
        <v>3076</v>
      </c>
      <c r="B326" t="s">
        <v>37</v>
      </c>
      <c r="C326" t="s">
        <v>3087</v>
      </c>
      <c r="D326" t="s">
        <v>3088</v>
      </c>
      <c r="E326" t="s">
        <v>450</v>
      </c>
      <c r="F326" t="str">
        <f>IF(OR(AND('3f'!C45&lt;&gt;"No", NOT(ISBLANK('3f'!C45))), AND('3f'!D45&lt;&gt;"No", NOT(ISBLANK('3f'!D45)))), "Yes", "No")</f>
        <v>No</v>
      </c>
    </row>
    <row r="327" spans="1:6" x14ac:dyDescent="0.25">
      <c r="A327" t="s">
        <v>3076</v>
      </c>
      <c r="B327" t="s">
        <v>37</v>
      </c>
      <c r="C327" t="s">
        <v>3089</v>
      </c>
      <c r="D327" t="s">
        <v>3090</v>
      </c>
      <c r="E327" t="s">
        <v>451</v>
      </c>
      <c r="F327" t="str">
        <f>IF(OR(AND('3f'!C46&lt;&gt;"No", NOT(ISBLANK('3f'!C46))), AND('3f'!D46&lt;&gt;"No", NOT(ISBLANK('3f'!D46)))), "Yes", "No")</f>
        <v>No</v>
      </c>
    </row>
    <row r="328" spans="1:6" x14ac:dyDescent="0.25">
      <c r="A328" t="s">
        <v>3076</v>
      </c>
      <c r="B328" t="s">
        <v>37</v>
      </c>
      <c r="C328" t="s">
        <v>3091</v>
      </c>
      <c r="D328" t="s">
        <v>3092</v>
      </c>
      <c r="E328" t="s">
        <v>452</v>
      </c>
      <c r="F328" t="str">
        <f>IF(OR(AND('3f'!C47&lt;&gt;"No", NOT(ISBLANK('3f'!C47))), AND('3f'!D47&lt;&gt;"No", NOT(ISBLANK('3f'!D47)))), "Yes", "No")</f>
        <v>No</v>
      </c>
    </row>
    <row r="329" spans="1:6" x14ac:dyDescent="0.25">
      <c r="A329" t="s">
        <v>3076</v>
      </c>
      <c r="B329" t="s">
        <v>37</v>
      </c>
      <c r="C329" t="s">
        <v>3093</v>
      </c>
      <c r="D329" t="s">
        <v>3094</v>
      </c>
      <c r="E329" t="s">
        <v>453</v>
      </c>
      <c r="F329" t="str">
        <f>IF(OR(AND('3f'!C48&lt;&gt;"No", NOT(ISBLANK('3f'!C48))), AND('3f'!D48&lt;&gt;"No", NOT(ISBLANK('3f'!D48)))), "Yes", "No")</f>
        <v>No</v>
      </c>
    </row>
    <row r="330" spans="1:6" x14ac:dyDescent="0.25">
      <c r="A330" t="s">
        <v>3076</v>
      </c>
      <c r="B330" t="s">
        <v>37</v>
      </c>
      <c r="C330" t="s">
        <v>3095</v>
      </c>
      <c r="D330" t="s">
        <v>3096</v>
      </c>
      <c r="E330" t="s">
        <v>454</v>
      </c>
      <c r="F330" t="str">
        <f>IF(OR(AND('3f'!C49&lt;&gt;"No", NOT(ISBLANK('3f'!C49))), AND('3f'!D49&lt;&gt;"No", NOT(ISBLANK('3f'!D49)))), "Yes", "No")</f>
        <v>No</v>
      </c>
    </row>
    <row r="331" spans="1:6" x14ac:dyDescent="0.25">
      <c r="A331" t="s">
        <v>3076</v>
      </c>
      <c r="B331" t="s">
        <v>37</v>
      </c>
      <c r="C331" t="s">
        <v>3097</v>
      </c>
      <c r="D331" t="s">
        <v>3098</v>
      </c>
      <c r="E331" t="s">
        <v>455</v>
      </c>
      <c r="F331" t="str">
        <f>IF(OR(AND('3f'!C50&lt;&gt;"No", NOT(ISBLANK('3f'!C50))), AND('3f'!D50&lt;&gt;"No", NOT(ISBLANK('3f'!D50)))), "Yes", "No")</f>
        <v>No</v>
      </c>
    </row>
    <row r="332" spans="1:6" x14ac:dyDescent="0.25">
      <c r="A332" t="s">
        <v>3076</v>
      </c>
      <c r="B332" t="s">
        <v>37</v>
      </c>
      <c r="C332" t="s">
        <v>3099</v>
      </c>
      <c r="D332" t="s">
        <v>3100</v>
      </c>
      <c r="E332" t="s">
        <v>456</v>
      </c>
      <c r="F332" t="str">
        <f>IF(OR(AND('3f'!C51&lt;&gt;"No", NOT(ISBLANK('3f'!C51))), AND('3f'!D51&lt;&gt;"No", NOT(ISBLANK('3f'!D51)))), "Yes", "No")</f>
        <v>No</v>
      </c>
    </row>
    <row r="333" spans="1:6" x14ac:dyDescent="0.25">
      <c r="A333" t="s">
        <v>3076</v>
      </c>
      <c r="B333" t="s">
        <v>37</v>
      </c>
      <c r="C333" t="s">
        <v>3101</v>
      </c>
      <c r="D333" t="s">
        <v>3102</v>
      </c>
      <c r="E333" t="s">
        <v>457</v>
      </c>
      <c r="F333" t="str">
        <f>IF(OR(AND('3f'!C52&lt;&gt;"No", NOT(ISBLANK('3f'!C52))), AND('3f'!D52&lt;&gt;"No", NOT(ISBLANK('3f'!D52)))), "Yes", "No")</f>
        <v>No</v>
      </c>
    </row>
    <row r="334" spans="1:6" x14ac:dyDescent="0.25">
      <c r="A334" t="s">
        <v>3076</v>
      </c>
      <c r="B334" t="s">
        <v>37</v>
      </c>
      <c r="C334" t="s">
        <v>3103</v>
      </c>
      <c r="D334" t="s">
        <v>3104</v>
      </c>
      <c r="E334" t="s">
        <v>458</v>
      </c>
      <c r="F334" t="str">
        <f>IF(OR(AND('3f'!C53&lt;&gt;"No", NOT(ISBLANK('3f'!C53))), AND('3f'!D53&lt;&gt;"No", NOT(ISBLANK('3f'!D53)))), "Yes", "No")</f>
        <v>No</v>
      </c>
    </row>
    <row r="335" spans="1:6" x14ac:dyDescent="0.25">
      <c r="A335" t="s">
        <v>3076</v>
      </c>
      <c r="B335" t="s">
        <v>37</v>
      </c>
      <c r="C335" t="s">
        <v>3105</v>
      </c>
      <c r="D335" t="s">
        <v>3106</v>
      </c>
      <c r="E335" t="s">
        <v>459</v>
      </c>
      <c r="F335" t="str">
        <f>IF(OR(AND('3f'!C54&lt;&gt;"No", NOT(ISBLANK('3f'!C54))), AND('3f'!D54&lt;&gt;"No", NOT(ISBLANK('3f'!D54)))), "Yes", "No")</f>
        <v>No</v>
      </c>
    </row>
    <row r="336" spans="1:6" x14ac:dyDescent="0.25">
      <c r="A336" t="s">
        <v>3076</v>
      </c>
      <c r="B336" t="s">
        <v>37</v>
      </c>
      <c r="C336" t="s">
        <v>3107</v>
      </c>
      <c r="D336" t="s">
        <v>3108</v>
      </c>
      <c r="E336" t="s">
        <v>460</v>
      </c>
      <c r="F336" t="str">
        <f>IF(OR(AND('3f'!C55&lt;&gt;"No", NOT(ISBLANK('3f'!C55))), AND('3f'!D55&lt;&gt;"No", NOT(ISBLANK('3f'!D55)))), "Yes", "No")</f>
        <v>No</v>
      </c>
    </row>
    <row r="337" spans="1:6" x14ac:dyDescent="0.25">
      <c r="A337" t="s">
        <v>3076</v>
      </c>
      <c r="B337" t="s">
        <v>37</v>
      </c>
      <c r="C337" t="s">
        <v>3109</v>
      </c>
      <c r="D337" t="s">
        <v>3110</v>
      </c>
      <c r="E337" t="s">
        <v>461</v>
      </c>
      <c r="F337" t="str">
        <f>IF(OR(AND('3f'!C56&lt;&gt;"No", NOT(ISBLANK('3f'!C56))), AND('3f'!D56&lt;&gt;"No", NOT(ISBLANK('3f'!D56)))), "Yes", "No")</f>
        <v>No</v>
      </c>
    </row>
    <row r="338" spans="1:6" x14ac:dyDescent="0.25">
      <c r="A338" t="s">
        <v>3076</v>
      </c>
      <c r="B338" t="s">
        <v>37</v>
      </c>
      <c r="C338" t="s">
        <v>3111</v>
      </c>
      <c r="D338" t="s">
        <v>3112</v>
      </c>
      <c r="E338" t="s">
        <v>462</v>
      </c>
      <c r="F338" t="str">
        <f>IF(OR(AND('3f'!C57&lt;&gt;"No", NOT(ISBLANK('3f'!C57))), AND('3f'!D57&lt;&gt;"No", NOT(ISBLANK('3f'!D57)))), "Yes", "No")</f>
        <v>No</v>
      </c>
    </row>
    <row r="339" spans="1:6" x14ac:dyDescent="0.25">
      <c r="A339" t="s">
        <v>3113</v>
      </c>
      <c r="B339" t="s">
        <v>38</v>
      </c>
      <c r="C339" t="s">
        <v>3114</v>
      </c>
      <c r="D339" t="s">
        <v>3115</v>
      </c>
      <c r="E339" t="s">
        <v>463</v>
      </c>
      <c r="F339" t="str">
        <f>IF(OR(AND('3f'!C59&lt;&gt;"No", NOT(ISBLANK('3f'!C59))), AND('3f'!D59&lt;&gt;"No", NOT(ISBLANK('3f'!D59)))), "Yes", "No")</f>
        <v>No</v>
      </c>
    </row>
    <row r="340" spans="1:6" x14ac:dyDescent="0.25">
      <c r="A340" t="s">
        <v>3113</v>
      </c>
      <c r="B340" t="s">
        <v>38</v>
      </c>
      <c r="C340" t="s">
        <v>3116</v>
      </c>
      <c r="D340" t="s">
        <v>3117</v>
      </c>
      <c r="E340" t="s">
        <v>464</v>
      </c>
      <c r="F340" t="str">
        <f>IF(OR(AND('3f'!C60&lt;&gt;"No", NOT(ISBLANK('3f'!C60))), AND('3f'!D60&lt;&gt;"No", NOT(ISBLANK('3f'!D60)))), "Yes", "No")</f>
        <v>No</v>
      </c>
    </row>
    <row r="341" spans="1:6" x14ac:dyDescent="0.25">
      <c r="A341" t="s">
        <v>3113</v>
      </c>
      <c r="B341" t="s">
        <v>38</v>
      </c>
      <c r="C341" t="s">
        <v>3118</v>
      </c>
      <c r="D341" t="s">
        <v>3119</v>
      </c>
      <c r="E341" t="s">
        <v>465</v>
      </c>
      <c r="F341" t="str">
        <f>IF(OR(AND('3f'!C61&lt;&gt;"No", NOT(ISBLANK('3f'!C61))), AND('3f'!D61&lt;&gt;"No", NOT(ISBLANK('3f'!D61)))), "Yes", "No")</f>
        <v>No</v>
      </c>
    </row>
    <row r="342" spans="1:6" x14ac:dyDescent="0.25">
      <c r="A342" t="s">
        <v>3113</v>
      </c>
      <c r="B342" t="s">
        <v>38</v>
      </c>
      <c r="C342" t="s">
        <v>3120</v>
      </c>
      <c r="D342" t="s">
        <v>3121</v>
      </c>
      <c r="E342" t="s">
        <v>466</v>
      </c>
      <c r="F342" t="str">
        <f>IF(OR(AND('3f'!C62&lt;&gt;"No", NOT(ISBLANK('3f'!C62))), AND('3f'!D62&lt;&gt;"No", NOT(ISBLANK('3f'!D62)))), "Yes", "No")</f>
        <v>No</v>
      </c>
    </row>
    <row r="343" spans="1:6" x14ac:dyDescent="0.25">
      <c r="A343" t="s">
        <v>3113</v>
      </c>
      <c r="B343" t="s">
        <v>38</v>
      </c>
      <c r="C343" t="s">
        <v>3122</v>
      </c>
      <c r="D343" t="s">
        <v>3123</v>
      </c>
      <c r="E343" t="s">
        <v>467</v>
      </c>
      <c r="F343" t="str">
        <f>IF(OR(AND('3f'!C63&lt;&gt;"No", NOT(ISBLANK('3f'!C63))), AND('3f'!D63&lt;&gt;"No", NOT(ISBLANK('3f'!D63)))), "Yes", "No")</f>
        <v>No</v>
      </c>
    </row>
    <row r="344" spans="1:6" x14ac:dyDescent="0.25">
      <c r="A344" t="s">
        <v>3113</v>
      </c>
      <c r="B344" t="s">
        <v>38</v>
      </c>
      <c r="C344" t="s">
        <v>3124</v>
      </c>
      <c r="D344" t="s">
        <v>3125</v>
      </c>
      <c r="E344" t="s">
        <v>468</v>
      </c>
      <c r="F344" t="str">
        <f>IF(OR(AND('3f'!C64&lt;&gt;"No", NOT(ISBLANK('3f'!C64))), AND('3f'!D64&lt;&gt;"No", NOT(ISBLANK('3f'!D64)))), "Yes", "No")</f>
        <v>No</v>
      </c>
    </row>
    <row r="345" spans="1:6" x14ac:dyDescent="0.25">
      <c r="A345" t="s">
        <v>3113</v>
      </c>
      <c r="B345" t="s">
        <v>38</v>
      </c>
      <c r="C345" t="s">
        <v>3126</v>
      </c>
      <c r="D345" t="s">
        <v>3127</v>
      </c>
      <c r="E345" t="s">
        <v>469</v>
      </c>
      <c r="F345" t="str">
        <f>IF(OR(AND('3f'!C65&lt;&gt;"No", NOT(ISBLANK('3f'!C65))), AND('3f'!D65&lt;&gt;"No", NOT(ISBLANK('3f'!D65)))), "Yes", "No")</f>
        <v>No</v>
      </c>
    </row>
    <row r="346" spans="1:6" x14ac:dyDescent="0.25">
      <c r="A346" t="s">
        <v>3113</v>
      </c>
      <c r="B346" t="s">
        <v>38</v>
      </c>
      <c r="C346" t="s">
        <v>3128</v>
      </c>
      <c r="D346" t="s">
        <v>3129</v>
      </c>
      <c r="E346" t="s">
        <v>470</v>
      </c>
      <c r="F346" t="str">
        <f>IF(OR(AND('3f'!C66&lt;&gt;"No", NOT(ISBLANK('3f'!C66))), AND('3f'!D66&lt;&gt;"No", NOT(ISBLANK('3f'!D66)))), "Yes", "No")</f>
        <v>No</v>
      </c>
    </row>
    <row r="347" spans="1:6" x14ac:dyDescent="0.25">
      <c r="A347" t="s">
        <v>3130</v>
      </c>
      <c r="B347" t="s">
        <v>39</v>
      </c>
      <c r="C347" t="s">
        <v>3131</v>
      </c>
      <c r="D347" t="s">
        <v>3132</v>
      </c>
      <c r="E347" t="s">
        <v>471</v>
      </c>
      <c r="F347" t="str">
        <f>IF(OR(AND('3f'!C68&lt;&gt;"No", NOT(ISBLANK('3f'!C68))), AND('3f'!D68&lt;&gt;"No", NOT(ISBLANK('3f'!D68)))), "Yes", "No")</f>
        <v>No</v>
      </c>
    </row>
    <row r="348" spans="1:6" x14ac:dyDescent="0.25">
      <c r="A348" t="s">
        <v>3130</v>
      </c>
      <c r="B348" t="s">
        <v>39</v>
      </c>
      <c r="C348" t="s">
        <v>3133</v>
      </c>
      <c r="D348" t="s">
        <v>3134</v>
      </c>
      <c r="E348" t="s">
        <v>472</v>
      </c>
      <c r="F348" t="str">
        <f>IF(OR(AND('3f'!C69&lt;&gt;"No", NOT(ISBLANK('3f'!C69))), AND('3f'!D69&lt;&gt;"No", NOT(ISBLANK('3f'!D69)))), "Yes", "No")</f>
        <v>No</v>
      </c>
    </row>
    <row r="349" spans="1:6" x14ac:dyDescent="0.25">
      <c r="A349" t="s">
        <v>3130</v>
      </c>
      <c r="B349" t="s">
        <v>39</v>
      </c>
      <c r="C349" t="s">
        <v>3135</v>
      </c>
      <c r="D349" t="s">
        <v>3136</v>
      </c>
      <c r="E349" t="s">
        <v>473</v>
      </c>
      <c r="F349" t="str">
        <f>IF(OR(AND('3f'!C70&lt;&gt;"No", NOT(ISBLANK('3f'!C70))), AND('3f'!D70&lt;&gt;"No", NOT(ISBLANK('3f'!D70)))), "Yes", "No")</f>
        <v>No</v>
      </c>
    </row>
    <row r="350" spans="1:6" x14ac:dyDescent="0.25">
      <c r="A350" t="s">
        <v>3137</v>
      </c>
      <c r="B350" t="s">
        <v>40</v>
      </c>
      <c r="C350" t="s">
        <v>3138</v>
      </c>
      <c r="D350" t="s">
        <v>3139</v>
      </c>
      <c r="E350" t="s">
        <v>474</v>
      </c>
      <c r="F350" t="str">
        <f>IF(OR(AND('3f'!C72&lt;&gt;"No", NOT(ISBLANK('3f'!C72))), AND('3f'!D72&lt;&gt;"No", NOT(ISBLANK('3f'!D72)))), "Yes", "No")</f>
        <v>No</v>
      </c>
    </row>
    <row r="351" spans="1:6" x14ac:dyDescent="0.25">
      <c r="A351" t="s">
        <v>3137</v>
      </c>
      <c r="B351" t="s">
        <v>40</v>
      </c>
      <c r="C351" t="s">
        <v>3140</v>
      </c>
      <c r="D351" t="s">
        <v>3141</v>
      </c>
      <c r="E351" t="s">
        <v>475</v>
      </c>
      <c r="F351" t="str">
        <f>IF(OR(AND('3f'!C73&lt;&gt;"No", NOT(ISBLANK('3f'!C73))), AND('3f'!D73&lt;&gt;"No", NOT(ISBLANK('3f'!D73)))), "Yes", "No")</f>
        <v>No</v>
      </c>
    </row>
    <row r="352" spans="1:6" x14ac:dyDescent="0.25">
      <c r="A352" t="s">
        <v>3137</v>
      </c>
      <c r="B352" t="s">
        <v>40</v>
      </c>
      <c r="C352" t="s">
        <v>3142</v>
      </c>
      <c r="D352" t="s">
        <v>3143</v>
      </c>
      <c r="E352" t="s">
        <v>476</v>
      </c>
      <c r="F352" t="str">
        <f>IF(OR(AND('3f'!C74&lt;&gt;"No", NOT(ISBLANK('3f'!C74))), AND('3f'!D74&lt;&gt;"No", NOT(ISBLANK('3f'!D74)))), "Yes", "No")</f>
        <v>No</v>
      </c>
    </row>
    <row r="353" spans="1:6" x14ac:dyDescent="0.25">
      <c r="A353" t="s">
        <v>3137</v>
      </c>
      <c r="B353" t="s">
        <v>40</v>
      </c>
      <c r="C353" t="s">
        <v>3144</v>
      </c>
      <c r="D353" t="s">
        <v>3145</v>
      </c>
      <c r="E353" t="s">
        <v>477</v>
      </c>
      <c r="F353" t="str">
        <f>IF(OR(AND('3f'!C75&lt;&gt;"No", NOT(ISBLANK('3f'!C75))), AND('3f'!D75&lt;&gt;"No", NOT(ISBLANK('3f'!D75)))), "Yes", "No")</f>
        <v>No</v>
      </c>
    </row>
    <row r="354" spans="1:6" x14ac:dyDescent="0.25">
      <c r="A354" t="s">
        <v>3137</v>
      </c>
      <c r="B354" t="s">
        <v>40</v>
      </c>
      <c r="C354" t="s">
        <v>3146</v>
      </c>
      <c r="D354" t="s">
        <v>3147</v>
      </c>
      <c r="E354" t="s">
        <v>478</v>
      </c>
      <c r="F354" t="str">
        <f>IF(OR(AND('3f'!C76&lt;&gt;"No", NOT(ISBLANK('3f'!C76))), AND('3f'!D76&lt;&gt;"No", NOT(ISBLANK('3f'!D76)))), "Yes", "No")</f>
        <v>No</v>
      </c>
    </row>
    <row r="355" spans="1:6" x14ac:dyDescent="0.25">
      <c r="A355" t="s">
        <v>3137</v>
      </c>
      <c r="B355" t="s">
        <v>40</v>
      </c>
      <c r="C355" t="s">
        <v>3148</v>
      </c>
      <c r="D355" t="s">
        <v>3149</v>
      </c>
      <c r="E355" t="s">
        <v>479</v>
      </c>
      <c r="F355" t="str">
        <f>IF(OR(AND('3f'!C77&lt;&gt;"No", NOT(ISBLANK('3f'!C77))), AND('3f'!D77&lt;&gt;"No", NOT(ISBLANK('3f'!D77)))), "Yes", "No")</f>
        <v>No</v>
      </c>
    </row>
    <row r="356" spans="1:6" x14ac:dyDescent="0.25">
      <c r="A356" t="s">
        <v>3137</v>
      </c>
      <c r="B356" t="s">
        <v>40</v>
      </c>
      <c r="C356" t="s">
        <v>3150</v>
      </c>
      <c r="D356" t="s">
        <v>3151</v>
      </c>
      <c r="E356" t="s">
        <v>480</v>
      </c>
      <c r="F356" t="str">
        <f>IF(OR(AND('3f'!C78&lt;&gt;"No", NOT(ISBLANK('3f'!C78))), AND('3f'!D78&lt;&gt;"No", NOT(ISBLANK('3f'!D78)))), "Yes", "No")</f>
        <v>No</v>
      </c>
    </row>
    <row r="357" spans="1:6" x14ac:dyDescent="0.25">
      <c r="A357" t="s">
        <v>3137</v>
      </c>
      <c r="B357" t="s">
        <v>40</v>
      </c>
      <c r="C357" t="s">
        <v>3152</v>
      </c>
      <c r="D357" t="s">
        <v>3153</v>
      </c>
      <c r="E357" t="s">
        <v>481</v>
      </c>
      <c r="F357" t="str">
        <f>IF(OR(AND('3f'!C79&lt;&gt;"No", NOT(ISBLANK('3f'!C79))), AND('3f'!D79&lt;&gt;"No", NOT(ISBLANK('3f'!D79)))), "Yes", "No")</f>
        <v>No</v>
      </c>
    </row>
    <row r="358" spans="1:6" x14ac:dyDescent="0.25">
      <c r="A358" t="s">
        <v>3137</v>
      </c>
      <c r="B358" t="s">
        <v>40</v>
      </c>
      <c r="C358" t="s">
        <v>3154</v>
      </c>
      <c r="D358" t="s">
        <v>3155</v>
      </c>
      <c r="E358" t="s">
        <v>482</v>
      </c>
      <c r="F358" t="str">
        <f>IF(OR(AND('3f'!C80&lt;&gt;"No", NOT(ISBLANK('3f'!C80))), AND('3f'!D80&lt;&gt;"No", NOT(ISBLANK('3f'!D80)))), "Yes", "No")</f>
        <v>No</v>
      </c>
    </row>
    <row r="359" spans="1:6" x14ac:dyDescent="0.25">
      <c r="A359" t="s">
        <v>3156</v>
      </c>
      <c r="B359" t="s">
        <v>41</v>
      </c>
      <c r="C359" t="s">
        <v>3157</v>
      </c>
      <c r="D359" t="s">
        <v>3158</v>
      </c>
      <c r="E359" t="s">
        <v>483</v>
      </c>
      <c r="F359" t="str">
        <f>IF(OR(AND('3g'!C7&lt;&gt;"No", NOT(ISBLANK('3g'!C7))), AND('3g'!D7&lt;&gt;"No", NOT(ISBLANK('3g'!D7)))), "Yes", "No")</f>
        <v>No</v>
      </c>
    </row>
    <row r="360" spans="1:6" x14ac:dyDescent="0.25">
      <c r="A360" t="s">
        <v>3156</v>
      </c>
      <c r="B360" t="s">
        <v>41</v>
      </c>
      <c r="C360" t="s">
        <v>3159</v>
      </c>
      <c r="D360" t="s">
        <v>3160</v>
      </c>
      <c r="E360" t="s">
        <v>484</v>
      </c>
      <c r="F360" t="str">
        <f>IF(OR(AND('3g'!C8&lt;&gt;"No", NOT(ISBLANK('3g'!C8))), AND('3g'!D8&lt;&gt;"No", NOT(ISBLANK('3g'!D8)))), "Yes", "No")</f>
        <v>No</v>
      </c>
    </row>
    <row r="361" spans="1:6" x14ac:dyDescent="0.25">
      <c r="A361" t="s">
        <v>3156</v>
      </c>
      <c r="B361" t="s">
        <v>41</v>
      </c>
      <c r="C361" t="s">
        <v>3161</v>
      </c>
      <c r="D361" t="s">
        <v>3162</v>
      </c>
      <c r="E361" t="s">
        <v>485</v>
      </c>
      <c r="F361" t="str">
        <f>IF(OR(AND('3g'!C9&lt;&gt;"No", NOT(ISBLANK('3g'!C9))), AND('3g'!D9&lt;&gt;"No", NOT(ISBLANK('3g'!D9)))), "Yes", "No")</f>
        <v>No</v>
      </c>
    </row>
    <row r="362" spans="1:6" x14ac:dyDescent="0.25">
      <c r="A362" t="s">
        <v>3156</v>
      </c>
      <c r="B362" t="s">
        <v>41</v>
      </c>
      <c r="C362" t="s">
        <v>3163</v>
      </c>
      <c r="D362" t="s">
        <v>3164</v>
      </c>
      <c r="E362" t="s">
        <v>486</v>
      </c>
      <c r="F362" t="str">
        <f>IF(OR(AND('3g'!C10&lt;&gt;"No", NOT(ISBLANK('3g'!C10))), AND('3g'!D10&lt;&gt;"No", NOT(ISBLANK('3g'!D10)))), "Yes", "No")</f>
        <v>No</v>
      </c>
    </row>
    <row r="363" spans="1:6" x14ac:dyDescent="0.25">
      <c r="A363" t="s">
        <v>3156</v>
      </c>
      <c r="B363" t="s">
        <v>41</v>
      </c>
      <c r="C363" t="s">
        <v>3165</v>
      </c>
      <c r="D363" t="s">
        <v>3166</v>
      </c>
      <c r="E363" t="s">
        <v>487</v>
      </c>
      <c r="F363" t="str">
        <f>IF(OR(AND('3g'!C11&lt;&gt;"No", NOT(ISBLANK('3g'!C11))), AND('3g'!D11&lt;&gt;"No", NOT(ISBLANK('3g'!D11)))), "Yes", "No")</f>
        <v>No</v>
      </c>
    </row>
    <row r="364" spans="1:6" x14ac:dyDescent="0.25">
      <c r="A364" t="s">
        <v>3156</v>
      </c>
      <c r="B364" t="s">
        <v>41</v>
      </c>
      <c r="C364" t="s">
        <v>3167</v>
      </c>
      <c r="D364" t="s">
        <v>3168</v>
      </c>
      <c r="E364" t="s">
        <v>488</v>
      </c>
      <c r="F364" t="str">
        <f>IF(OR(AND('3g'!C12&lt;&gt;"No", NOT(ISBLANK('3g'!C12))), AND('3g'!D12&lt;&gt;"No", NOT(ISBLANK('3g'!D12)))), "Yes", "No")</f>
        <v>No</v>
      </c>
    </row>
    <row r="365" spans="1:6" x14ac:dyDescent="0.25">
      <c r="A365" t="s">
        <v>3156</v>
      </c>
      <c r="B365" t="s">
        <v>41</v>
      </c>
      <c r="C365" t="s">
        <v>3169</v>
      </c>
      <c r="D365" t="s">
        <v>3170</v>
      </c>
      <c r="E365" t="s">
        <v>489</v>
      </c>
      <c r="F365" t="str">
        <f>IF(OR(AND('3g'!C13&lt;&gt;"No", NOT(ISBLANK('3g'!C13))), AND('3g'!D13&lt;&gt;"No", NOT(ISBLANK('3g'!D13)))), "Yes", "No")</f>
        <v>No</v>
      </c>
    </row>
    <row r="366" spans="1:6" x14ac:dyDescent="0.25">
      <c r="A366" t="s">
        <v>3156</v>
      </c>
      <c r="B366" t="s">
        <v>41</v>
      </c>
      <c r="C366" t="s">
        <v>3171</v>
      </c>
      <c r="D366" t="s">
        <v>3172</v>
      </c>
      <c r="E366" t="s">
        <v>490</v>
      </c>
      <c r="F366" t="str">
        <f>IF(OR(AND('3g'!C14&lt;&gt;"No", NOT(ISBLANK('3g'!C14))), AND('3g'!D14&lt;&gt;"No", NOT(ISBLANK('3g'!D14)))), "Yes", "No")</f>
        <v>No</v>
      </c>
    </row>
    <row r="367" spans="1:6" x14ac:dyDescent="0.25">
      <c r="A367" t="s">
        <v>3156</v>
      </c>
      <c r="B367" t="s">
        <v>41</v>
      </c>
      <c r="C367" t="s">
        <v>3173</v>
      </c>
      <c r="D367" t="s">
        <v>3174</v>
      </c>
      <c r="E367" t="s">
        <v>491</v>
      </c>
      <c r="F367" t="str">
        <f>IF(OR(AND('3g'!C15&lt;&gt;"No", NOT(ISBLANK('3g'!C15))), AND('3g'!D15&lt;&gt;"No", NOT(ISBLANK('3g'!D15)))), "Yes", "No")</f>
        <v>No</v>
      </c>
    </row>
    <row r="368" spans="1:6" x14ac:dyDescent="0.25">
      <c r="A368" t="s">
        <v>3156</v>
      </c>
      <c r="B368" t="s">
        <v>41</v>
      </c>
      <c r="C368" t="s">
        <v>3175</v>
      </c>
      <c r="D368" t="s">
        <v>3176</v>
      </c>
      <c r="E368" t="s">
        <v>492</v>
      </c>
      <c r="F368" t="str">
        <f>IF(OR(AND('3g'!C16&lt;&gt;"No", NOT(ISBLANK('3g'!C16))), AND('3g'!D16&lt;&gt;"No", NOT(ISBLANK('3g'!D16)))), "Yes", "No")</f>
        <v>No</v>
      </c>
    </row>
    <row r="369" spans="1:6" x14ac:dyDescent="0.25">
      <c r="A369" t="s">
        <v>3156</v>
      </c>
      <c r="B369" t="s">
        <v>41</v>
      </c>
      <c r="C369" t="s">
        <v>3177</v>
      </c>
      <c r="D369" t="s">
        <v>3178</v>
      </c>
      <c r="E369" t="s">
        <v>493</v>
      </c>
      <c r="F369" t="str">
        <f>IF(OR(AND('3g'!C17&lt;&gt;"No", NOT(ISBLANK('3g'!C17))), AND('3g'!D17&lt;&gt;"No", NOT(ISBLANK('3g'!D17)))), "Yes", "No")</f>
        <v>No</v>
      </c>
    </row>
    <row r="370" spans="1:6" x14ac:dyDescent="0.25">
      <c r="A370" t="s">
        <v>3156</v>
      </c>
      <c r="B370" t="s">
        <v>41</v>
      </c>
      <c r="C370" t="s">
        <v>3179</v>
      </c>
      <c r="D370" t="s">
        <v>3180</v>
      </c>
      <c r="E370" t="s">
        <v>494</v>
      </c>
      <c r="F370" t="str">
        <f>IF(OR(AND('3g'!C18&lt;&gt;"No", NOT(ISBLANK('3g'!C18))), AND('3g'!D18&lt;&gt;"No", NOT(ISBLANK('3g'!D18)))), "Yes", "No")</f>
        <v>No</v>
      </c>
    </row>
    <row r="371" spans="1:6" x14ac:dyDescent="0.25">
      <c r="A371" t="s">
        <v>3156</v>
      </c>
      <c r="B371" t="s">
        <v>41</v>
      </c>
      <c r="C371" t="s">
        <v>3181</v>
      </c>
      <c r="D371" t="s">
        <v>3182</v>
      </c>
      <c r="E371" t="s">
        <v>495</v>
      </c>
      <c r="F371" t="str">
        <f>IF(OR(AND('3g'!C19&lt;&gt;"No", NOT(ISBLANK('3g'!C19))), AND('3g'!D19&lt;&gt;"No", NOT(ISBLANK('3g'!D19)))), "Yes", "No")</f>
        <v>No</v>
      </c>
    </row>
    <row r="372" spans="1:6" x14ac:dyDescent="0.25">
      <c r="A372" t="s">
        <v>3156</v>
      </c>
      <c r="B372" t="s">
        <v>41</v>
      </c>
      <c r="C372" t="s">
        <v>3183</v>
      </c>
      <c r="D372" t="s">
        <v>3184</v>
      </c>
      <c r="E372" t="s">
        <v>496</v>
      </c>
      <c r="F372" t="str">
        <f>IF(OR(AND('3g'!C20&lt;&gt;"No", NOT(ISBLANK('3g'!C20))), AND('3g'!D20&lt;&gt;"No", NOT(ISBLANK('3g'!D20)))), "Yes", "No")</f>
        <v>No</v>
      </c>
    </row>
    <row r="373" spans="1:6" x14ac:dyDescent="0.25">
      <c r="A373" t="s">
        <v>3156</v>
      </c>
      <c r="B373" t="s">
        <v>41</v>
      </c>
      <c r="C373" t="s">
        <v>3185</v>
      </c>
      <c r="D373" t="s">
        <v>3186</v>
      </c>
      <c r="E373" t="s">
        <v>497</v>
      </c>
      <c r="F373" t="str">
        <f>IF(OR(AND('3g'!C21&lt;&gt;"No", NOT(ISBLANK('3g'!C21))), AND('3g'!D21&lt;&gt;"No", NOT(ISBLANK('3g'!D21)))), "Yes", "No")</f>
        <v>No</v>
      </c>
    </row>
    <row r="374" spans="1:6" x14ac:dyDescent="0.25">
      <c r="A374" t="s">
        <v>3156</v>
      </c>
      <c r="B374" t="s">
        <v>41</v>
      </c>
      <c r="C374" t="s">
        <v>3187</v>
      </c>
      <c r="D374" t="s">
        <v>3188</v>
      </c>
      <c r="E374" t="s">
        <v>498</v>
      </c>
      <c r="F374" t="str">
        <f>IF(OR(AND('3g'!C22&lt;&gt;"No", NOT(ISBLANK('3g'!C22))), AND('3g'!D22&lt;&gt;"No", NOT(ISBLANK('3g'!D22)))), "Yes", "No")</f>
        <v>No</v>
      </c>
    </row>
    <row r="375" spans="1:6" x14ac:dyDescent="0.25">
      <c r="A375" t="s">
        <v>3156</v>
      </c>
      <c r="B375" t="s">
        <v>41</v>
      </c>
      <c r="C375" t="s">
        <v>3189</v>
      </c>
      <c r="D375" t="s">
        <v>3190</v>
      </c>
      <c r="E375" t="s">
        <v>499</v>
      </c>
      <c r="F375" t="str">
        <f>IF(OR(AND('3g'!C23&lt;&gt;"No", NOT(ISBLANK('3g'!C23))), AND('3g'!D23&lt;&gt;"No", NOT(ISBLANK('3g'!D23)))), "Yes", "No")</f>
        <v>No</v>
      </c>
    </row>
    <row r="376" spans="1:6" x14ac:dyDescent="0.25">
      <c r="A376" t="s">
        <v>3156</v>
      </c>
      <c r="B376" t="s">
        <v>41</v>
      </c>
      <c r="C376" t="s">
        <v>3191</v>
      </c>
      <c r="D376" t="s">
        <v>3192</v>
      </c>
      <c r="E376" t="s">
        <v>500</v>
      </c>
      <c r="F376" t="str">
        <f>IF(OR(AND('3g'!C24&lt;&gt;"No", NOT(ISBLANK('3g'!C24))), AND('3g'!D24&lt;&gt;"No", NOT(ISBLANK('3g'!D24)))), "Yes", "No")</f>
        <v>No</v>
      </c>
    </row>
    <row r="377" spans="1:6" x14ac:dyDescent="0.25">
      <c r="A377" t="s">
        <v>3156</v>
      </c>
      <c r="B377" t="s">
        <v>41</v>
      </c>
      <c r="C377" t="s">
        <v>3193</v>
      </c>
      <c r="D377" t="s">
        <v>3194</v>
      </c>
      <c r="E377" t="s">
        <v>501</v>
      </c>
      <c r="F377" t="str">
        <f>IF(OR(AND('3g'!C25&lt;&gt;"No", NOT(ISBLANK('3g'!C25))), AND('3g'!D25&lt;&gt;"No", NOT(ISBLANK('3g'!D25)))), "Yes", "No")</f>
        <v>No</v>
      </c>
    </row>
    <row r="378" spans="1:6" x14ac:dyDescent="0.25">
      <c r="A378" t="s">
        <v>3156</v>
      </c>
      <c r="B378" t="s">
        <v>41</v>
      </c>
      <c r="C378" t="s">
        <v>3195</v>
      </c>
      <c r="D378" t="s">
        <v>3196</v>
      </c>
      <c r="E378" t="s">
        <v>502</v>
      </c>
      <c r="F378" t="str">
        <f>IF(OR(AND('3g'!C26&lt;&gt;"No", NOT(ISBLANK('3g'!C26))), AND('3g'!D26&lt;&gt;"No", NOT(ISBLANK('3g'!D26)))), "Yes", "No")</f>
        <v>No</v>
      </c>
    </row>
    <row r="379" spans="1:6" x14ac:dyDescent="0.25">
      <c r="A379" t="s">
        <v>3197</v>
      </c>
      <c r="B379" t="s">
        <v>42</v>
      </c>
      <c r="C379" t="s">
        <v>3198</v>
      </c>
      <c r="D379" t="s">
        <v>3199</v>
      </c>
      <c r="E379" t="s">
        <v>503</v>
      </c>
      <c r="F379" t="str">
        <f>IF(OR(AND('3g'!C28&lt;&gt;"No", NOT(ISBLANK('3g'!C28))), AND('3g'!D28&lt;&gt;"No", NOT(ISBLANK('3g'!D28)))), "Yes", "No")</f>
        <v>No</v>
      </c>
    </row>
    <row r="380" spans="1:6" x14ac:dyDescent="0.25">
      <c r="A380" t="s">
        <v>3197</v>
      </c>
      <c r="B380" t="s">
        <v>42</v>
      </c>
      <c r="C380" t="s">
        <v>3200</v>
      </c>
      <c r="D380" t="s">
        <v>3201</v>
      </c>
      <c r="E380" t="s">
        <v>504</v>
      </c>
      <c r="F380" t="str">
        <f>IF(OR(AND('3g'!C29&lt;&gt;"No", NOT(ISBLANK('3g'!C29))), AND('3g'!D29&lt;&gt;"No", NOT(ISBLANK('3g'!D29)))), "Yes", "No")</f>
        <v>No</v>
      </c>
    </row>
    <row r="381" spans="1:6" x14ac:dyDescent="0.25">
      <c r="A381" t="s">
        <v>3197</v>
      </c>
      <c r="B381" t="s">
        <v>42</v>
      </c>
      <c r="C381" t="s">
        <v>3202</v>
      </c>
      <c r="D381" t="s">
        <v>3203</v>
      </c>
      <c r="E381" t="s">
        <v>505</v>
      </c>
      <c r="F381" t="str">
        <f>IF(OR(AND('3g'!C30&lt;&gt;"No", NOT(ISBLANK('3g'!C30))), AND('3g'!D30&lt;&gt;"No", NOT(ISBLANK('3g'!D30)))), "Yes", "No")</f>
        <v>No</v>
      </c>
    </row>
    <row r="382" spans="1:6" x14ac:dyDescent="0.25">
      <c r="A382" t="s">
        <v>3197</v>
      </c>
      <c r="B382" t="s">
        <v>42</v>
      </c>
      <c r="C382" t="s">
        <v>3204</v>
      </c>
      <c r="D382" t="s">
        <v>3205</v>
      </c>
      <c r="E382" t="s">
        <v>506</v>
      </c>
      <c r="F382" t="str">
        <f>IF(OR(AND('3g'!C31&lt;&gt;"No", NOT(ISBLANK('3g'!C31))), AND('3g'!D31&lt;&gt;"No", NOT(ISBLANK('3g'!D31)))), "Yes", "No")</f>
        <v>No</v>
      </c>
    </row>
    <row r="383" spans="1:6" x14ac:dyDescent="0.25">
      <c r="A383" t="s">
        <v>3197</v>
      </c>
      <c r="B383" t="s">
        <v>42</v>
      </c>
      <c r="C383" t="s">
        <v>3206</v>
      </c>
      <c r="D383" t="s">
        <v>3207</v>
      </c>
      <c r="E383" t="s">
        <v>507</v>
      </c>
      <c r="F383" t="str">
        <f>IF(OR(AND('3g'!C32&lt;&gt;"No", NOT(ISBLANK('3g'!C32))), AND('3g'!D32&lt;&gt;"No", NOT(ISBLANK('3g'!D32)))), "Yes", "No")</f>
        <v>No</v>
      </c>
    </row>
    <row r="384" spans="1:6" x14ac:dyDescent="0.25">
      <c r="A384" t="s">
        <v>3197</v>
      </c>
      <c r="B384" t="s">
        <v>42</v>
      </c>
      <c r="C384" t="s">
        <v>3208</v>
      </c>
      <c r="D384" t="s">
        <v>3209</v>
      </c>
      <c r="E384" t="s">
        <v>508</v>
      </c>
      <c r="F384" t="str">
        <f>IF(OR(AND('3g'!C33&lt;&gt;"No", NOT(ISBLANK('3g'!C33))), AND('3g'!D33&lt;&gt;"No", NOT(ISBLANK('3g'!D33)))), "Yes", "No")</f>
        <v>No</v>
      </c>
    </row>
    <row r="385" spans="1:6" x14ac:dyDescent="0.25">
      <c r="A385" t="s">
        <v>3197</v>
      </c>
      <c r="B385" t="s">
        <v>42</v>
      </c>
      <c r="C385" t="s">
        <v>3210</v>
      </c>
      <c r="D385" t="s">
        <v>3211</v>
      </c>
      <c r="E385" t="s">
        <v>509</v>
      </c>
      <c r="F385" t="str">
        <f>IF(OR(AND('3g'!C34&lt;&gt;"No", NOT(ISBLANK('3g'!C34))), AND('3g'!D34&lt;&gt;"No", NOT(ISBLANK('3g'!D34)))), "Yes", "No")</f>
        <v>No</v>
      </c>
    </row>
    <row r="386" spans="1:6" x14ac:dyDescent="0.25">
      <c r="A386" t="s">
        <v>3197</v>
      </c>
      <c r="B386" t="s">
        <v>42</v>
      </c>
      <c r="C386" t="s">
        <v>3212</v>
      </c>
      <c r="D386" t="s">
        <v>3213</v>
      </c>
      <c r="E386" t="s">
        <v>510</v>
      </c>
      <c r="F386" t="str">
        <f>IF(OR(AND('3g'!C35&lt;&gt;"No", NOT(ISBLANK('3g'!C35))), AND('3g'!D35&lt;&gt;"No", NOT(ISBLANK('3g'!D35)))), "Yes", "No")</f>
        <v>No</v>
      </c>
    </row>
    <row r="387" spans="1:6" x14ac:dyDescent="0.25">
      <c r="A387" t="s">
        <v>3197</v>
      </c>
      <c r="B387" t="s">
        <v>42</v>
      </c>
      <c r="C387" t="s">
        <v>3214</v>
      </c>
      <c r="D387" t="s">
        <v>3215</v>
      </c>
      <c r="E387" t="s">
        <v>511</v>
      </c>
      <c r="F387" t="str">
        <f>IF(OR(AND('3g'!C36&lt;&gt;"No", NOT(ISBLANK('3g'!C36))), AND('3g'!D36&lt;&gt;"No", NOT(ISBLANK('3g'!D36)))), "Yes", "No")</f>
        <v>No</v>
      </c>
    </row>
    <row r="388" spans="1:6" x14ac:dyDescent="0.25">
      <c r="A388" t="s">
        <v>3197</v>
      </c>
      <c r="B388" t="s">
        <v>42</v>
      </c>
      <c r="C388" t="s">
        <v>3216</v>
      </c>
      <c r="D388" t="s">
        <v>3217</v>
      </c>
      <c r="E388" t="s">
        <v>512</v>
      </c>
      <c r="F388" t="str">
        <f>IF(OR(AND('3g'!C37&lt;&gt;"No", NOT(ISBLANK('3g'!C37))), AND('3g'!D37&lt;&gt;"No", NOT(ISBLANK('3g'!D37)))), "Yes", "No")</f>
        <v>No</v>
      </c>
    </row>
    <row r="389" spans="1:6" x14ac:dyDescent="0.25">
      <c r="A389" t="s">
        <v>3197</v>
      </c>
      <c r="B389" t="s">
        <v>42</v>
      </c>
      <c r="C389" t="s">
        <v>3218</v>
      </c>
      <c r="D389" t="s">
        <v>3219</v>
      </c>
      <c r="E389" t="s">
        <v>513</v>
      </c>
      <c r="F389" t="str">
        <f>IF(OR(AND('3g'!C38&lt;&gt;"No", NOT(ISBLANK('3g'!C38))), AND('3g'!D38&lt;&gt;"No", NOT(ISBLANK('3g'!D38)))), "Yes", "No")</f>
        <v>No</v>
      </c>
    </row>
    <row r="390" spans="1:6" x14ac:dyDescent="0.25">
      <c r="A390" t="s">
        <v>3197</v>
      </c>
      <c r="B390" t="s">
        <v>42</v>
      </c>
      <c r="C390" t="s">
        <v>3220</v>
      </c>
      <c r="D390" t="s">
        <v>3221</v>
      </c>
      <c r="E390" t="s">
        <v>514</v>
      </c>
      <c r="F390" t="str">
        <f>IF(OR(AND('3g'!C39&lt;&gt;"No", NOT(ISBLANK('3g'!C39))), AND('3g'!D39&lt;&gt;"No", NOT(ISBLANK('3g'!D39)))), "Yes", "No")</f>
        <v>No</v>
      </c>
    </row>
    <row r="391" spans="1:6" x14ac:dyDescent="0.25">
      <c r="A391" t="s">
        <v>3197</v>
      </c>
      <c r="B391" t="s">
        <v>42</v>
      </c>
      <c r="C391" t="s">
        <v>3222</v>
      </c>
      <c r="D391" t="s">
        <v>3223</v>
      </c>
      <c r="E391" t="s">
        <v>515</v>
      </c>
      <c r="F391" t="str">
        <f>IF(OR(AND('3g'!C40&lt;&gt;"No", NOT(ISBLANK('3g'!C40))), AND('3g'!D40&lt;&gt;"No", NOT(ISBLANK('3g'!D40)))), "Yes", "No")</f>
        <v>No</v>
      </c>
    </row>
    <row r="392" spans="1:6" x14ac:dyDescent="0.25">
      <c r="A392" t="s">
        <v>3197</v>
      </c>
      <c r="B392" t="s">
        <v>42</v>
      </c>
      <c r="C392" t="s">
        <v>3224</v>
      </c>
      <c r="D392" t="s">
        <v>3225</v>
      </c>
      <c r="E392" t="s">
        <v>516</v>
      </c>
      <c r="F392" t="str">
        <f>IF(OR(AND('3g'!C41&lt;&gt;"No", NOT(ISBLANK('3g'!C41))), AND('3g'!D41&lt;&gt;"No", NOT(ISBLANK('3g'!D41)))), "Yes", "No")</f>
        <v>No</v>
      </c>
    </row>
    <row r="393" spans="1:6" x14ac:dyDescent="0.25">
      <c r="A393" t="s">
        <v>3197</v>
      </c>
      <c r="B393" t="s">
        <v>42</v>
      </c>
      <c r="C393" t="s">
        <v>3226</v>
      </c>
      <c r="D393" t="s">
        <v>3227</v>
      </c>
      <c r="E393" t="s">
        <v>517</v>
      </c>
      <c r="F393" t="str">
        <f>IF(OR(AND('3g'!C42&lt;&gt;"No", NOT(ISBLANK('3g'!C42))), AND('3g'!D42&lt;&gt;"No", NOT(ISBLANK('3g'!D42)))), "Yes", "No")</f>
        <v>No</v>
      </c>
    </row>
    <row r="394" spans="1:6" x14ac:dyDescent="0.25">
      <c r="A394" t="s">
        <v>3197</v>
      </c>
      <c r="B394" t="s">
        <v>42</v>
      </c>
      <c r="C394" t="s">
        <v>3228</v>
      </c>
      <c r="D394" t="s">
        <v>3229</v>
      </c>
      <c r="E394" t="s">
        <v>518</v>
      </c>
      <c r="F394" t="str">
        <f>IF(OR(AND('3g'!C43&lt;&gt;"No", NOT(ISBLANK('3g'!C43))), AND('3g'!D43&lt;&gt;"No", NOT(ISBLANK('3g'!D43)))), "Yes", "No")</f>
        <v>No</v>
      </c>
    </row>
    <row r="395" spans="1:6" x14ac:dyDescent="0.25">
      <c r="A395" t="s">
        <v>3197</v>
      </c>
      <c r="B395" t="s">
        <v>42</v>
      </c>
      <c r="C395" t="s">
        <v>3230</v>
      </c>
      <c r="D395" t="s">
        <v>3231</v>
      </c>
      <c r="E395" t="s">
        <v>519</v>
      </c>
      <c r="F395" t="str">
        <f>IF(OR(AND('3g'!C44&lt;&gt;"No", NOT(ISBLANK('3g'!C44))), AND('3g'!D44&lt;&gt;"No", NOT(ISBLANK('3g'!D44)))), "Yes", "No")</f>
        <v>No</v>
      </c>
    </row>
    <row r="396" spans="1:6" x14ac:dyDescent="0.25">
      <c r="A396" t="s">
        <v>3197</v>
      </c>
      <c r="B396" t="s">
        <v>42</v>
      </c>
      <c r="C396" t="s">
        <v>3232</v>
      </c>
      <c r="D396" t="s">
        <v>3233</v>
      </c>
      <c r="E396" t="s">
        <v>520</v>
      </c>
      <c r="F396" t="str">
        <f>IF(OR(AND('3g'!C45&lt;&gt;"No", NOT(ISBLANK('3g'!C45))), AND('3g'!D45&lt;&gt;"No", NOT(ISBLANK('3g'!D45)))), "Yes", "No")</f>
        <v>No</v>
      </c>
    </row>
    <row r="397" spans="1:6" x14ac:dyDescent="0.25">
      <c r="A397" t="s">
        <v>3197</v>
      </c>
      <c r="B397" t="s">
        <v>42</v>
      </c>
      <c r="C397" t="s">
        <v>3234</v>
      </c>
      <c r="D397" t="s">
        <v>3235</v>
      </c>
      <c r="E397" t="s">
        <v>521</v>
      </c>
      <c r="F397" t="str">
        <f>IF(OR(AND('3g'!C46&lt;&gt;"No", NOT(ISBLANK('3g'!C46))), AND('3g'!D46&lt;&gt;"No", NOT(ISBLANK('3g'!D46)))), "Yes", "No")</f>
        <v>No</v>
      </c>
    </row>
    <row r="398" spans="1:6" x14ac:dyDescent="0.25">
      <c r="A398" t="s">
        <v>3197</v>
      </c>
      <c r="B398" t="s">
        <v>42</v>
      </c>
      <c r="C398" t="s">
        <v>3236</v>
      </c>
      <c r="D398" t="s">
        <v>3237</v>
      </c>
      <c r="E398" t="s">
        <v>522</v>
      </c>
      <c r="F398" t="str">
        <f>IF(OR(AND('3g'!C47&lt;&gt;"No", NOT(ISBLANK('3g'!C47))), AND('3g'!D47&lt;&gt;"No", NOT(ISBLANK('3g'!D47)))), "Yes", "No")</f>
        <v>No</v>
      </c>
    </row>
    <row r="399" spans="1:6" x14ac:dyDescent="0.25">
      <c r="A399" t="s">
        <v>3197</v>
      </c>
      <c r="B399" t="s">
        <v>42</v>
      </c>
      <c r="C399" t="s">
        <v>3238</v>
      </c>
      <c r="D399" t="s">
        <v>3239</v>
      </c>
      <c r="E399" t="s">
        <v>523</v>
      </c>
      <c r="F399" t="str">
        <f>IF(OR(AND('3g'!C48&lt;&gt;"No", NOT(ISBLANK('3g'!C48))), AND('3g'!D48&lt;&gt;"No", NOT(ISBLANK('3g'!D48)))), "Yes", "No")</f>
        <v>No</v>
      </c>
    </row>
    <row r="400" spans="1:6" x14ac:dyDescent="0.25">
      <c r="A400" t="s">
        <v>3197</v>
      </c>
      <c r="B400" t="s">
        <v>42</v>
      </c>
      <c r="C400" t="s">
        <v>3240</v>
      </c>
      <c r="D400" t="s">
        <v>3241</v>
      </c>
      <c r="E400" t="s">
        <v>524</v>
      </c>
      <c r="F400" t="str">
        <f>IF(OR(AND('3g'!C49&lt;&gt;"No", NOT(ISBLANK('3g'!C49))), AND('3g'!D49&lt;&gt;"No", NOT(ISBLANK('3g'!D49)))), "Yes", "No")</f>
        <v>No</v>
      </c>
    </row>
    <row r="401" spans="1:6" x14ac:dyDescent="0.25">
      <c r="A401" t="s">
        <v>3197</v>
      </c>
      <c r="B401" t="s">
        <v>42</v>
      </c>
      <c r="C401" t="s">
        <v>3242</v>
      </c>
      <c r="D401" t="s">
        <v>3243</v>
      </c>
      <c r="E401" t="s">
        <v>525</v>
      </c>
      <c r="F401" t="str">
        <f>IF(OR(AND('3g'!C50&lt;&gt;"No", NOT(ISBLANK('3g'!C50))), AND('3g'!D50&lt;&gt;"No", NOT(ISBLANK('3g'!D50)))), "Yes", "No")</f>
        <v>No</v>
      </c>
    </row>
    <row r="402" spans="1:6" x14ac:dyDescent="0.25">
      <c r="A402" t="s">
        <v>3197</v>
      </c>
      <c r="B402" t="s">
        <v>42</v>
      </c>
      <c r="C402" t="s">
        <v>3244</v>
      </c>
      <c r="D402" t="s">
        <v>3245</v>
      </c>
      <c r="E402" t="s">
        <v>526</v>
      </c>
      <c r="F402" t="str">
        <f>IF(OR(AND('3g'!C51&lt;&gt;"No", NOT(ISBLANK('3g'!C51))), AND('3g'!D51&lt;&gt;"No", NOT(ISBLANK('3g'!D51)))), "Yes", "No")</f>
        <v>No</v>
      </c>
    </row>
    <row r="403" spans="1:6" x14ac:dyDescent="0.25">
      <c r="A403" t="s">
        <v>3197</v>
      </c>
      <c r="B403" t="s">
        <v>42</v>
      </c>
      <c r="C403" t="s">
        <v>3246</v>
      </c>
      <c r="D403" t="s">
        <v>3247</v>
      </c>
      <c r="E403" t="s">
        <v>527</v>
      </c>
      <c r="F403" t="str">
        <f>IF(OR(AND('3g'!C52&lt;&gt;"No", NOT(ISBLANK('3g'!C52))), AND('3g'!D52&lt;&gt;"No", NOT(ISBLANK('3g'!D52)))), "Yes", "No")</f>
        <v>No</v>
      </c>
    </row>
    <row r="404" spans="1:6" x14ac:dyDescent="0.25">
      <c r="A404" t="s">
        <v>3197</v>
      </c>
      <c r="B404" t="s">
        <v>42</v>
      </c>
      <c r="C404" t="s">
        <v>3248</v>
      </c>
      <c r="D404" t="s">
        <v>3249</v>
      </c>
      <c r="E404" t="s">
        <v>528</v>
      </c>
      <c r="F404" t="str">
        <f>IF(OR(AND('3g'!C53&lt;&gt;"No", NOT(ISBLANK('3g'!C53))), AND('3g'!D53&lt;&gt;"No", NOT(ISBLANK('3g'!D53)))), "Yes", "No")</f>
        <v>No</v>
      </c>
    </row>
    <row r="405" spans="1:6" x14ac:dyDescent="0.25">
      <c r="A405" t="s">
        <v>3250</v>
      </c>
      <c r="B405" t="s">
        <v>43</v>
      </c>
      <c r="C405" t="s">
        <v>3251</v>
      </c>
      <c r="D405" t="s">
        <v>3252</v>
      </c>
      <c r="E405" t="s">
        <v>529</v>
      </c>
      <c r="F405" t="str">
        <f>IF(OR(AND('3g'!C55&lt;&gt;"No", NOT(ISBLANK('3g'!C55))), AND('3g'!D55&lt;&gt;"No", NOT(ISBLANK('3g'!D55)))), "Yes", "No")</f>
        <v>No</v>
      </c>
    </row>
    <row r="406" spans="1:6" x14ac:dyDescent="0.25">
      <c r="A406" t="s">
        <v>3250</v>
      </c>
      <c r="B406" t="s">
        <v>43</v>
      </c>
      <c r="C406" t="s">
        <v>3253</v>
      </c>
      <c r="D406" t="s">
        <v>3254</v>
      </c>
      <c r="E406" t="s">
        <v>530</v>
      </c>
      <c r="F406" t="str">
        <f>IF(OR(AND('3g'!C56&lt;&gt;"No", NOT(ISBLANK('3g'!C56))), AND('3g'!D56&lt;&gt;"No", NOT(ISBLANK('3g'!D56)))), "Yes", "No")</f>
        <v>No</v>
      </c>
    </row>
    <row r="407" spans="1:6" x14ac:dyDescent="0.25">
      <c r="A407" t="s">
        <v>3250</v>
      </c>
      <c r="B407" t="s">
        <v>43</v>
      </c>
      <c r="C407" t="s">
        <v>3255</v>
      </c>
      <c r="D407" t="s">
        <v>3256</v>
      </c>
      <c r="E407" t="s">
        <v>531</v>
      </c>
      <c r="F407" t="str">
        <f>IF(OR(AND('3g'!C57&lt;&gt;"No", NOT(ISBLANK('3g'!C57))), AND('3g'!D57&lt;&gt;"No", NOT(ISBLANK('3g'!D57)))), "Yes", "No")</f>
        <v>No</v>
      </c>
    </row>
    <row r="408" spans="1:6" x14ac:dyDescent="0.25">
      <c r="A408" t="s">
        <v>3250</v>
      </c>
      <c r="B408" t="s">
        <v>43</v>
      </c>
      <c r="C408" t="s">
        <v>3257</v>
      </c>
      <c r="D408" t="s">
        <v>3258</v>
      </c>
      <c r="E408" t="s">
        <v>532</v>
      </c>
      <c r="F408" t="str">
        <f>IF(OR(AND('3g'!C58&lt;&gt;"No", NOT(ISBLANK('3g'!C58))), AND('3g'!D58&lt;&gt;"No", NOT(ISBLANK('3g'!D58)))), "Yes", "No")</f>
        <v>No</v>
      </c>
    </row>
    <row r="409" spans="1:6" x14ac:dyDescent="0.25">
      <c r="A409" t="s">
        <v>3250</v>
      </c>
      <c r="B409" t="s">
        <v>43</v>
      </c>
      <c r="C409" t="s">
        <v>3259</v>
      </c>
      <c r="D409" t="s">
        <v>3260</v>
      </c>
      <c r="E409" t="s">
        <v>533</v>
      </c>
      <c r="F409" t="str">
        <f>IF(OR(AND('3g'!C59&lt;&gt;"No", NOT(ISBLANK('3g'!C59))), AND('3g'!D59&lt;&gt;"No", NOT(ISBLANK('3g'!D59)))), "Yes", "No")</f>
        <v>No</v>
      </c>
    </row>
    <row r="410" spans="1:6" x14ac:dyDescent="0.25">
      <c r="A410" t="s">
        <v>3250</v>
      </c>
      <c r="B410" t="s">
        <v>43</v>
      </c>
      <c r="C410" t="s">
        <v>3261</v>
      </c>
      <c r="D410" t="s">
        <v>3262</v>
      </c>
      <c r="E410" t="s">
        <v>534</v>
      </c>
      <c r="F410" t="str">
        <f>IF(OR(AND('3g'!C60&lt;&gt;"No", NOT(ISBLANK('3g'!C60))), AND('3g'!D60&lt;&gt;"No", NOT(ISBLANK('3g'!D60)))), "Yes", "No")</f>
        <v>No</v>
      </c>
    </row>
    <row r="411" spans="1:6" x14ac:dyDescent="0.25">
      <c r="A411" t="s">
        <v>3250</v>
      </c>
      <c r="B411" t="s">
        <v>43</v>
      </c>
      <c r="C411" t="s">
        <v>3263</v>
      </c>
      <c r="D411" t="s">
        <v>3264</v>
      </c>
      <c r="E411" t="s">
        <v>535</v>
      </c>
      <c r="F411" t="str">
        <f>IF(OR(AND('3g'!C61&lt;&gt;"No", NOT(ISBLANK('3g'!C61))), AND('3g'!D61&lt;&gt;"No", NOT(ISBLANK('3g'!D61)))), "Yes", "No")</f>
        <v>No</v>
      </c>
    </row>
    <row r="412" spans="1:6" x14ac:dyDescent="0.25">
      <c r="A412" t="s">
        <v>3250</v>
      </c>
      <c r="B412" t="s">
        <v>43</v>
      </c>
      <c r="C412" t="s">
        <v>3265</v>
      </c>
      <c r="D412" t="s">
        <v>3266</v>
      </c>
      <c r="E412" t="s">
        <v>536</v>
      </c>
      <c r="F412" t="str">
        <f>IF(OR(AND('3g'!C62&lt;&gt;"No", NOT(ISBLANK('3g'!C62))), AND('3g'!D62&lt;&gt;"No", NOT(ISBLANK('3g'!D62)))), "Yes", "No")</f>
        <v>No</v>
      </c>
    </row>
    <row r="413" spans="1:6" x14ac:dyDescent="0.25">
      <c r="A413" t="s">
        <v>3250</v>
      </c>
      <c r="B413" t="s">
        <v>43</v>
      </c>
      <c r="C413" t="s">
        <v>3267</v>
      </c>
      <c r="D413" t="s">
        <v>3268</v>
      </c>
      <c r="E413" t="s">
        <v>537</v>
      </c>
      <c r="F413" t="str">
        <f>IF(OR(AND('3g'!C63&lt;&gt;"No", NOT(ISBLANK('3g'!C63))), AND('3g'!D63&lt;&gt;"No", NOT(ISBLANK('3g'!D63)))), "Yes", "No")</f>
        <v>No</v>
      </c>
    </row>
    <row r="414" spans="1:6" x14ac:dyDescent="0.25">
      <c r="A414" t="s">
        <v>3250</v>
      </c>
      <c r="B414" t="s">
        <v>43</v>
      </c>
      <c r="C414" t="s">
        <v>3269</v>
      </c>
      <c r="D414" t="s">
        <v>3270</v>
      </c>
      <c r="E414" t="s">
        <v>538</v>
      </c>
      <c r="F414" t="str">
        <f>IF(OR(AND('3g'!C64&lt;&gt;"No", NOT(ISBLANK('3g'!C64))), AND('3g'!D64&lt;&gt;"No", NOT(ISBLANK('3g'!D64)))), "Yes", "No")</f>
        <v>No</v>
      </c>
    </row>
    <row r="415" spans="1:6" x14ac:dyDescent="0.25">
      <c r="A415" t="s">
        <v>3250</v>
      </c>
      <c r="B415" t="s">
        <v>43</v>
      </c>
      <c r="C415" t="s">
        <v>3271</v>
      </c>
      <c r="D415" t="s">
        <v>3272</v>
      </c>
      <c r="E415" t="s">
        <v>539</v>
      </c>
      <c r="F415" t="str">
        <f>IF(OR(AND('3g'!C65&lt;&gt;"No", NOT(ISBLANK('3g'!C65))), AND('3g'!D65&lt;&gt;"No", NOT(ISBLANK('3g'!D65)))), "Yes", "No")</f>
        <v>No</v>
      </c>
    </row>
    <row r="416" spans="1:6" x14ac:dyDescent="0.25">
      <c r="A416" t="s">
        <v>3273</v>
      </c>
      <c r="B416" t="s">
        <v>44</v>
      </c>
      <c r="C416" t="s">
        <v>3274</v>
      </c>
      <c r="D416" t="s">
        <v>3275</v>
      </c>
      <c r="E416" t="s">
        <v>540</v>
      </c>
      <c r="F416" t="str">
        <f>IF(OR(AND('3g'!C67&lt;&gt;"No", NOT(ISBLANK('3g'!C67))), AND('3g'!D67&lt;&gt;"No", NOT(ISBLANK('3g'!D67)))), "Yes", "No")</f>
        <v>No</v>
      </c>
    </row>
    <row r="417" spans="1:6" x14ac:dyDescent="0.25">
      <c r="A417" t="s">
        <v>3273</v>
      </c>
      <c r="B417" t="s">
        <v>44</v>
      </c>
      <c r="C417" t="s">
        <v>3276</v>
      </c>
      <c r="D417" t="s">
        <v>3277</v>
      </c>
      <c r="E417" t="s">
        <v>541</v>
      </c>
      <c r="F417" t="str">
        <f>IF(OR(AND('3g'!C68&lt;&gt;"No", NOT(ISBLANK('3g'!C68))), AND('3g'!D68&lt;&gt;"No", NOT(ISBLANK('3g'!D68)))), "Yes", "No")</f>
        <v>No</v>
      </c>
    </row>
    <row r="418" spans="1:6" x14ac:dyDescent="0.25">
      <c r="A418" t="s">
        <v>3273</v>
      </c>
      <c r="B418" t="s">
        <v>44</v>
      </c>
      <c r="C418" t="s">
        <v>3278</v>
      </c>
      <c r="D418" t="s">
        <v>3279</v>
      </c>
      <c r="E418" t="s">
        <v>542</v>
      </c>
      <c r="F418" t="str">
        <f>IF(OR(AND('3g'!C69&lt;&gt;"No", NOT(ISBLANK('3g'!C69))), AND('3g'!D69&lt;&gt;"No", NOT(ISBLANK('3g'!D69)))), "Yes", "No")</f>
        <v>No</v>
      </c>
    </row>
    <row r="419" spans="1:6" x14ac:dyDescent="0.25">
      <c r="A419" t="s">
        <v>3273</v>
      </c>
      <c r="B419" t="s">
        <v>44</v>
      </c>
      <c r="C419" t="s">
        <v>3280</v>
      </c>
      <c r="D419" t="s">
        <v>3281</v>
      </c>
      <c r="E419" t="s">
        <v>543</v>
      </c>
      <c r="F419" t="str">
        <f>IF(OR(AND('3g'!C70&lt;&gt;"No", NOT(ISBLANK('3g'!C70))), AND('3g'!D70&lt;&gt;"No", NOT(ISBLANK('3g'!D70)))), "Yes", "No")</f>
        <v>No</v>
      </c>
    </row>
    <row r="420" spans="1:6" x14ac:dyDescent="0.25">
      <c r="A420" t="s">
        <v>3273</v>
      </c>
      <c r="B420" t="s">
        <v>44</v>
      </c>
      <c r="C420" t="s">
        <v>3282</v>
      </c>
      <c r="D420" t="s">
        <v>3283</v>
      </c>
      <c r="E420" t="s">
        <v>544</v>
      </c>
      <c r="F420" t="str">
        <f>IF(OR(AND('3g'!C71&lt;&gt;"No", NOT(ISBLANK('3g'!C71))), AND('3g'!D71&lt;&gt;"No", NOT(ISBLANK('3g'!D71)))), "Yes", "No")</f>
        <v>No</v>
      </c>
    </row>
    <row r="421" spans="1:6" x14ac:dyDescent="0.25">
      <c r="A421" t="s">
        <v>3273</v>
      </c>
      <c r="B421" t="s">
        <v>44</v>
      </c>
      <c r="C421" t="s">
        <v>3284</v>
      </c>
      <c r="D421" t="s">
        <v>3285</v>
      </c>
      <c r="E421" t="s">
        <v>545</v>
      </c>
      <c r="F421" t="str">
        <f>IF(OR(AND('3g'!C72&lt;&gt;"No", NOT(ISBLANK('3g'!C72))), AND('3g'!D72&lt;&gt;"No", NOT(ISBLANK('3g'!D72)))), "Yes", "No")</f>
        <v>No</v>
      </c>
    </row>
    <row r="422" spans="1:6" x14ac:dyDescent="0.25">
      <c r="A422" t="s">
        <v>3273</v>
      </c>
      <c r="B422" t="s">
        <v>44</v>
      </c>
      <c r="C422" t="s">
        <v>3286</v>
      </c>
      <c r="D422" t="s">
        <v>3287</v>
      </c>
      <c r="E422" t="s">
        <v>546</v>
      </c>
      <c r="F422" t="str">
        <f>IF(OR(AND('3g'!C73&lt;&gt;"No", NOT(ISBLANK('3g'!C73))), AND('3g'!D73&lt;&gt;"No", NOT(ISBLANK('3g'!D73)))), "Yes", "No")</f>
        <v>No</v>
      </c>
    </row>
    <row r="423" spans="1:6" x14ac:dyDescent="0.25">
      <c r="A423" t="s">
        <v>3273</v>
      </c>
      <c r="B423" t="s">
        <v>44</v>
      </c>
      <c r="C423" t="s">
        <v>3288</v>
      </c>
      <c r="D423" t="s">
        <v>3289</v>
      </c>
      <c r="E423" t="s">
        <v>547</v>
      </c>
      <c r="F423" t="str">
        <f>IF(OR(AND('3g'!C74&lt;&gt;"No", NOT(ISBLANK('3g'!C74))), AND('3g'!D74&lt;&gt;"No", NOT(ISBLANK('3g'!D74)))), "Yes", "No")</f>
        <v>No</v>
      </c>
    </row>
    <row r="424" spans="1:6" x14ac:dyDescent="0.25">
      <c r="A424" t="s">
        <v>3273</v>
      </c>
      <c r="B424" t="s">
        <v>44</v>
      </c>
      <c r="C424" t="s">
        <v>3290</v>
      </c>
      <c r="D424" t="s">
        <v>3291</v>
      </c>
      <c r="E424" t="s">
        <v>548</v>
      </c>
      <c r="F424" t="str">
        <f>IF(OR(AND('3g'!C75&lt;&gt;"No", NOT(ISBLANK('3g'!C75))), AND('3g'!D75&lt;&gt;"No", NOT(ISBLANK('3g'!D75)))), "Yes", "No")</f>
        <v>No</v>
      </c>
    </row>
    <row r="425" spans="1:6" x14ac:dyDescent="0.25">
      <c r="A425" t="s">
        <v>3273</v>
      </c>
      <c r="B425" t="s">
        <v>44</v>
      </c>
      <c r="C425" t="s">
        <v>3292</v>
      </c>
      <c r="D425" t="s">
        <v>3293</v>
      </c>
      <c r="E425" t="s">
        <v>549</v>
      </c>
      <c r="F425" t="str">
        <f>IF(OR(AND('3g'!C76&lt;&gt;"No", NOT(ISBLANK('3g'!C76))), AND('3g'!D76&lt;&gt;"No", NOT(ISBLANK('3g'!D76)))), "Yes", "No")</f>
        <v>No</v>
      </c>
    </row>
    <row r="426" spans="1:6" x14ac:dyDescent="0.25">
      <c r="A426" t="s">
        <v>3273</v>
      </c>
      <c r="B426" t="s">
        <v>44</v>
      </c>
      <c r="C426" t="s">
        <v>3294</v>
      </c>
      <c r="D426" t="s">
        <v>3295</v>
      </c>
      <c r="E426" t="s">
        <v>550</v>
      </c>
      <c r="F426" t="str">
        <f>IF(OR(AND('3g'!C77&lt;&gt;"No", NOT(ISBLANK('3g'!C77))), AND('3g'!D77&lt;&gt;"No", NOT(ISBLANK('3g'!D77)))), "Yes", "No")</f>
        <v>No</v>
      </c>
    </row>
    <row r="427" spans="1:6" x14ac:dyDescent="0.25">
      <c r="A427" t="s">
        <v>3273</v>
      </c>
      <c r="B427" t="s">
        <v>44</v>
      </c>
      <c r="C427" t="s">
        <v>3296</v>
      </c>
      <c r="D427" t="s">
        <v>3297</v>
      </c>
      <c r="E427" t="s">
        <v>551</v>
      </c>
      <c r="F427" t="str">
        <f>IF(OR(AND('3g'!C78&lt;&gt;"No", NOT(ISBLANK('3g'!C78))), AND('3g'!D78&lt;&gt;"No", NOT(ISBLANK('3g'!D78)))), "Yes", "No")</f>
        <v>No</v>
      </c>
    </row>
    <row r="428" spans="1:6" x14ac:dyDescent="0.25">
      <c r="A428" t="s">
        <v>3273</v>
      </c>
      <c r="B428" t="s">
        <v>44</v>
      </c>
      <c r="C428" t="s">
        <v>3298</v>
      </c>
      <c r="D428" t="s">
        <v>3299</v>
      </c>
      <c r="E428" t="s">
        <v>552</v>
      </c>
      <c r="F428" t="str">
        <f>IF(OR(AND('3g'!C79&lt;&gt;"No", NOT(ISBLANK('3g'!C79))), AND('3g'!D79&lt;&gt;"No", NOT(ISBLANK('3g'!D79)))), "Yes", "No")</f>
        <v>No</v>
      </c>
    </row>
    <row r="429" spans="1:6" x14ac:dyDescent="0.25">
      <c r="A429" t="s">
        <v>3300</v>
      </c>
      <c r="B429" t="s">
        <v>45</v>
      </c>
      <c r="C429" t="s">
        <v>3301</v>
      </c>
      <c r="D429" t="s">
        <v>3302</v>
      </c>
      <c r="E429" t="s">
        <v>553</v>
      </c>
      <c r="F429" t="str">
        <f>IF(OR(AND('3g'!C81&lt;&gt;"No", NOT(ISBLANK('3g'!C81))), AND('3g'!D81&lt;&gt;"No", NOT(ISBLANK('3g'!D81)))), "Yes", "No")</f>
        <v>No</v>
      </c>
    </row>
    <row r="430" spans="1:6" x14ac:dyDescent="0.25">
      <c r="A430" t="s">
        <v>3300</v>
      </c>
      <c r="B430" t="s">
        <v>45</v>
      </c>
      <c r="C430" t="s">
        <v>3303</v>
      </c>
      <c r="D430" t="s">
        <v>3304</v>
      </c>
      <c r="E430" t="s">
        <v>554</v>
      </c>
      <c r="F430" t="str">
        <f>IF(OR(AND('3g'!C82&lt;&gt;"No", NOT(ISBLANK('3g'!C82))), AND('3g'!D82&lt;&gt;"No", NOT(ISBLANK('3g'!D82)))), "Yes", "No")</f>
        <v>No</v>
      </c>
    </row>
    <row r="431" spans="1:6" x14ac:dyDescent="0.25">
      <c r="A431" t="s">
        <v>3300</v>
      </c>
      <c r="B431" t="s">
        <v>45</v>
      </c>
      <c r="C431" t="s">
        <v>3305</v>
      </c>
      <c r="D431" t="s">
        <v>3306</v>
      </c>
      <c r="E431" t="s">
        <v>555</v>
      </c>
      <c r="F431" t="str">
        <f>IF(OR(AND('3g'!C83&lt;&gt;"No", NOT(ISBLANK('3g'!C83))), AND('3g'!D83&lt;&gt;"No", NOT(ISBLANK('3g'!D83)))), "Yes", "No")</f>
        <v>No</v>
      </c>
    </row>
    <row r="432" spans="1:6" x14ac:dyDescent="0.25">
      <c r="A432" t="s">
        <v>3300</v>
      </c>
      <c r="B432" t="s">
        <v>45</v>
      </c>
      <c r="C432" t="s">
        <v>3307</v>
      </c>
      <c r="D432" t="s">
        <v>3308</v>
      </c>
      <c r="E432" t="s">
        <v>556</v>
      </c>
      <c r="F432" t="str">
        <f>IF(OR(AND('3g'!C84&lt;&gt;"No", NOT(ISBLANK('3g'!C84))), AND('3g'!D84&lt;&gt;"No", NOT(ISBLANK('3g'!D84)))), "Yes", "No")</f>
        <v>No</v>
      </c>
    </row>
    <row r="433" spans="1:6" x14ac:dyDescent="0.25">
      <c r="A433" t="s">
        <v>3300</v>
      </c>
      <c r="B433" t="s">
        <v>45</v>
      </c>
      <c r="C433" t="s">
        <v>3309</v>
      </c>
      <c r="D433" t="s">
        <v>3310</v>
      </c>
      <c r="E433" t="s">
        <v>557</v>
      </c>
      <c r="F433" t="str">
        <f>IF(OR(AND('3g'!C85&lt;&gt;"No", NOT(ISBLANK('3g'!C85))), AND('3g'!D85&lt;&gt;"No", NOT(ISBLANK('3g'!D85)))), "Yes", "No")</f>
        <v>No</v>
      </c>
    </row>
    <row r="434" spans="1:6" x14ac:dyDescent="0.25">
      <c r="A434" t="s">
        <v>3300</v>
      </c>
      <c r="B434" t="s">
        <v>45</v>
      </c>
      <c r="C434" t="s">
        <v>3311</v>
      </c>
      <c r="D434" t="s">
        <v>3312</v>
      </c>
      <c r="E434" t="s">
        <v>558</v>
      </c>
      <c r="F434" t="str">
        <f>IF(OR(AND('3g'!C86&lt;&gt;"No", NOT(ISBLANK('3g'!C86))), AND('3g'!D86&lt;&gt;"No", NOT(ISBLANK('3g'!D86)))), "Yes", "No")</f>
        <v>No</v>
      </c>
    </row>
    <row r="435" spans="1:6" x14ac:dyDescent="0.25">
      <c r="A435" t="s">
        <v>3313</v>
      </c>
      <c r="B435" t="s">
        <v>46</v>
      </c>
      <c r="C435" t="s">
        <v>3314</v>
      </c>
      <c r="D435" t="s">
        <v>3315</v>
      </c>
      <c r="E435" t="s">
        <v>559</v>
      </c>
      <c r="F435" t="str">
        <f>IF(OR(AND('3h'!C7&lt;&gt;"No", NOT(ISBLANK('3h'!C7))), AND('3h'!D7&lt;&gt;"No", NOT(ISBLANK('3h'!D7)))), "Yes", "No")</f>
        <v>No</v>
      </c>
    </row>
    <row r="436" spans="1:6" x14ac:dyDescent="0.25">
      <c r="A436" t="s">
        <v>3313</v>
      </c>
      <c r="B436" t="s">
        <v>46</v>
      </c>
      <c r="C436" t="s">
        <v>3316</v>
      </c>
      <c r="D436" t="s">
        <v>3317</v>
      </c>
      <c r="E436" t="s">
        <v>560</v>
      </c>
      <c r="F436" t="str">
        <f>IF(OR(AND('3h'!C8&lt;&gt;"No", NOT(ISBLANK('3h'!C8))), AND('3h'!D8&lt;&gt;"No", NOT(ISBLANK('3h'!D8)))), "Yes", "No")</f>
        <v>No</v>
      </c>
    </row>
    <row r="437" spans="1:6" x14ac:dyDescent="0.25">
      <c r="A437" t="s">
        <v>3313</v>
      </c>
      <c r="B437" t="s">
        <v>46</v>
      </c>
      <c r="C437" t="s">
        <v>3318</v>
      </c>
      <c r="D437" t="s">
        <v>3319</v>
      </c>
      <c r="E437" t="s">
        <v>561</v>
      </c>
      <c r="F437" t="str">
        <f>IF(OR(AND('3h'!C9&lt;&gt;"No", NOT(ISBLANK('3h'!C9))), AND('3h'!D9&lt;&gt;"No", NOT(ISBLANK('3h'!D9)))), "Yes", "No")</f>
        <v>No</v>
      </c>
    </row>
    <row r="438" spans="1:6" x14ac:dyDescent="0.25">
      <c r="A438" t="s">
        <v>3313</v>
      </c>
      <c r="B438" t="s">
        <v>46</v>
      </c>
      <c r="C438" t="s">
        <v>3320</v>
      </c>
      <c r="D438" t="s">
        <v>3321</v>
      </c>
      <c r="E438" t="s">
        <v>562</v>
      </c>
      <c r="F438" t="str">
        <f>IF(OR(AND('3h'!C10&lt;&gt;"No", NOT(ISBLANK('3h'!C10))), AND('3h'!D10&lt;&gt;"No", NOT(ISBLANK('3h'!D10)))), "Yes", "No")</f>
        <v>No</v>
      </c>
    </row>
    <row r="439" spans="1:6" x14ac:dyDescent="0.25">
      <c r="A439" t="s">
        <v>3313</v>
      </c>
      <c r="B439" t="s">
        <v>46</v>
      </c>
      <c r="C439" t="s">
        <v>3322</v>
      </c>
      <c r="D439" t="s">
        <v>3323</v>
      </c>
      <c r="E439" t="s">
        <v>563</v>
      </c>
      <c r="F439" t="str">
        <f>IF(OR(AND('3h'!C11&lt;&gt;"No", NOT(ISBLANK('3h'!C11))), AND('3h'!D11&lt;&gt;"No", NOT(ISBLANK('3h'!D11)))), "Yes", "No")</f>
        <v>No</v>
      </c>
    </row>
    <row r="440" spans="1:6" x14ac:dyDescent="0.25">
      <c r="A440" t="s">
        <v>3324</v>
      </c>
      <c r="B440" t="s">
        <v>47</v>
      </c>
      <c r="C440" t="s">
        <v>3325</v>
      </c>
      <c r="D440" t="s">
        <v>3326</v>
      </c>
      <c r="E440" t="s">
        <v>564</v>
      </c>
      <c r="F440" t="str">
        <f>IF(OR(AND('3h'!C13&lt;&gt;"No", NOT(ISBLANK('3h'!C13))), AND('3h'!D13&lt;&gt;"No", NOT(ISBLANK('3h'!D13)))), "Yes", "No")</f>
        <v>No</v>
      </c>
    </row>
    <row r="441" spans="1:6" x14ac:dyDescent="0.25">
      <c r="A441" t="s">
        <v>3324</v>
      </c>
      <c r="B441" t="s">
        <v>47</v>
      </c>
      <c r="C441" t="s">
        <v>3327</v>
      </c>
      <c r="D441" t="s">
        <v>3328</v>
      </c>
      <c r="E441" t="s">
        <v>565</v>
      </c>
      <c r="F441" t="str">
        <f>IF(OR(AND('3h'!C14&lt;&gt;"No", NOT(ISBLANK('3h'!C14))), AND('3h'!D14&lt;&gt;"No", NOT(ISBLANK('3h'!D14)))), "Yes", "No")</f>
        <v>No</v>
      </c>
    </row>
    <row r="442" spans="1:6" x14ac:dyDescent="0.25">
      <c r="A442" t="s">
        <v>3324</v>
      </c>
      <c r="B442" t="s">
        <v>47</v>
      </c>
      <c r="C442" t="s">
        <v>3329</v>
      </c>
      <c r="D442" t="s">
        <v>3330</v>
      </c>
      <c r="E442" t="s">
        <v>566</v>
      </c>
      <c r="F442" t="str">
        <f>IF(OR(AND('3h'!C15&lt;&gt;"No", NOT(ISBLANK('3h'!C15))), AND('3h'!D15&lt;&gt;"No", NOT(ISBLANK('3h'!D15)))), "Yes", "No")</f>
        <v>No</v>
      </c>
    </row>
    <row r="443" spans="1:6" x14ac:dyDescent="0.25">
      <c r="A443" t="s">
        <v>3324</v>
      </c>
      <c r="B443" t="s">
        <v>47</v>
      </c>
      <c r="C443" t="s">
        <v>3331</v>
      </c>
      <c r="D443" t="s">
        <v>3332</v>
      </c>
      <c r="E443" t="s">
        <v>567</v>
      </c>
      <c r="F443" t="str">
        <f>IF(OR(AND('3h'!C16&lt;&gt;"No", NOT(ISBLANK('3h'!C16))), AND('3h'!D16&lt;&gt;"No", NOT(ISBLANK('3h'!D16)))), "Yes", "No")</f>
        <v>No</v>
      </c>
    </row>
    <row r="444" spans="1:6" x14ac:dyDescent="0.25">
      <c r="A444" t="s">
        <v>3324</v>
      </c>
      <c r="B444" t="s">
        <v>47</v>
      </c>
      <c r="C444" t="s">
        <v>3333</v>
      </c>
      <c r="D444" t="s">
        <v>3334</v>
      </c>
      <c r="E444" t="s">
        <v>568</v>
      </c>
      <c r="F444" t="str">
        <f>IF(OR(AND('3h'!C17&lt;&gt;"No", NOT(ISBLANK('3h'!C17))), AND('3h'!D17&lt;&gt;"No", NOT(ISBLANK('3h'!D17)))), "Yes", "No")</f>
        <v>No</v>
      </c>
    </row>
    <row r="445" spans="1:6" x14ac:dyDescent="0.25">
      <c r="A445" t="s">
        <v>3324</v>
      </c>
      <c r="B445" t="s">
        <v>47</v>
      </c>
      <c r="C445" t="s">
        <v>3335</v>
      </c>
      <c r="D445" t="s">
        <v>3336</v>
      </c>
      <c r="E445" t="s">
        <v>569</v>
      </c>
      <c r="F445" t="str">
        <f>IF(OR(AND('3h'!C18&lt;&gt;"No", NOT(ISBLANK('3h'!C18))), AND('3h'!D18&lt;&gt;"No", NOT(ISBLANK('3h'!D18)))), "Yes", "No")</f>
        <v>No</v>
      </c>
    </row>
    <row r="446" spans="1:6" x14ac:dyDescent="0.25">
      <c r="A446" t="s">
        <v>3324</v>
      </c>
      <c r="B446" t="s">
        <v>47</v>
      </c>
      <c r="C446" t="s">
        <v>3337</v>
      </c>
      <c r="D446" t="s">
        <v>3338</v>
      </c>
      <c r="E446" t="s">
        <v>570</v>
      </c>
      <c r="F446" t="str">
        <f>IF(OR(AND('3h'!C19&lt;&gt;"No", NOT(ISBLANK('3h'!C19))), AND('3h'!D19&lt;&gt;"No", NOT(ISBLANK('3h'!D19)))), "Yes", "No")</f>
        <v>No</v>
      </c>
    </row>
    <row r="447" spans="1:6" x14ac:dyDescent="0.25">
      <c r="A447" t="s">
        <v>3324</v>
      </c>
      <c r="B447" t="s">
        <v>47</v>
      </c>
      <c r="C447" t="s">
        <v>3339</v>
      </c>
      <c r="D447" t="s">
        <v>3340</v>
      </c>
      <c r="E447" t="s">
        <v>571</v>
      </c>
      <c r="F447" t="str">
        <f>IF(OR(AND('3h'!C20&lt;&gt;"No", NOT(ISBLANK('3h'!C20))), AND('3h'!D20&lt;&gt;"No", NOT(ISBLANK('3h'!D20)))), "Yes", "No")</f>
        <v>No</v>
      </c>
    </row>
    <row r="448" spans="1:6" x14ac:dyDescent="0.25">
      <c r="A448" t="s">
        <v>3324</v>
      </c>
      <c r="B448" t="s">
        <v>47</v>
      </c>
      <c r="C448" t="s">
        <v>3341</v>
      </c>
      <c r="D448" t="s">
        <v>3342</v>
      </c>
      <c r="E448" t="s">
        <v>572</v>
      </c>
      <c r="F448" t="str">
        <f>IF(OR(AND('3h'!C21&lt;&gt;"No", NOT(ISBLANK('3h'!C21))), AND('3h'!D21&lt;&gt;"No", NOT(ISBLANK('3h'!D21)))), "Yes", "No")</f>
        <v>No</v>
      </c>
    </row>
    <row r="449" spans="1:6" x14ac:dyDescent="0.25">
      <c r="A449" t="s">
        <v>3324</v>
      </c>
      <c r="B449" t="s">
        <v>47</v>
      </c>
      <c r="C449" t="s">
        <v>3343</v>
      </c>
      <c r="D449" t="s">
        <v>3344</v>
      </c>
      <c r="E449" t="s">
        <v>573</v>
      </c>
      <c r="F449" t="str">
        <f>IF(OR(AND('3h'!C22&lt;&gt;"No", NOT(ISBLANK('3h'!C22))), AND('3h'!D22&lt;&gt;"No", NOT(ISBLANK('3h'!D22)))), "Yes", "No")</f>
        <v>No</v>
      </c>
    </row>
    <row r="450" spans="1:6" x14ac:dyDescent="0.25">
      <c r="A450" t="s">
        <v>3324</v>
      </c>
      <c r="B450" t="s">
        <v>47</v>
      </c>
      <c r="C450" t="s">
        <v>3345</v>
      </c>
      <c r="D450" t="s">
        <v>3346</v>
      </c>
      <c r="E450" t="s">
        <v>574</v>
      </c>
      <c r="F450" t="str">
        <f>IF(OR(AND('3h'!C23&lt;&gt;"No", NOT(ISBLANK('3h'!C23))), AND('3h'!D23&lt;&gt;"No", NOT(ISBLANK('3h'!D23)))), "Yes", "No")</f>
        <v>No</v>
      </c>
    </row>
    <row r="451" spans="1:6" x14ac:dyDescent="0.25">
      <c r="A451" t="s">
        <v>3324</v>
      </c>
      <c r="B451" t="s">
        <v>47</v>
      </c>
      <c r="C451" t="s">
        <v>3347</v>
      </c>
      <c r="D451" t="s">
        <v>3348</v>
      </c>
      <c r="E451" t="s">
        <v>575</v>
      </c>
      <c r="F451" t="str">
        <f>IF(OR(AND('3h'!C24&lt;&gt;"No", NOT(ISBLANK('3h'!C24))), AND('3h'!D24&lt;&gt;"No", NOT(ISBLANK('3h'!D24)))), "Yes", "No")</f>
        <v>No</v>
      </c>
    </row>
    <row r="452" spans="1:6" x14ac:dyDescent="0.25">
      <c r="A452" t="s">
        <v>3349</v>
      </c>
      <c r="B452" t="s">
        <v>48</v>
      </c>
      <c r="C452" t="s">
        <v>3350</v>
      </c>
      <c r="D452" t="s">
        <v>3351</v>
      </c>
      <c r="E452" t="s">
        <v>576</v>
      </c>
      <c r="F452" t="str">
        <f>IF(OR(AND('3h'!C26&lt;&gt;"No", NOT(ISBLANK('3h'!C26))), AND('3h'!D26&lt;&gt;"No", NOT(ISBLANK('3h'!D26)))), "Yes", "No")</f>
        <v>No</v>
      </c>
    </row>
    <row r="453" spans="1:6" x14ac:dyDescent="0.25">
      <c r="A453" t="s">
        <v>3349</v>
      </c>
      <c r="B453" t="s">
        <v>48</v>
      </c>
      <c r="C453" t="s">
        <v>3352</v>
      </c>
      <c r="D453" t="s">
        <v>3353</v>
      </c>
      <c r="E453" t="s">
        <v>577</v>
      </c>
      <c r="F453" t="str">
        <f>IF(OR(AND('3h'!C27&lt;&gt;"No", NOT(ISBLANK('3h'!C27))), AND('3h'!D27&lt;&gt;"No", NOT(ISBLANK('3h'!D27)))), "Yes", "No")</f>
        <v>No</v>
      </c>
    </row>
    <row r="454" spans="1:6" x14ac:dyDescent="0.25">
      <c r="A454" t="s">
        <v>3349</v>
      </c>
      <c r="B454" t="s">
        <v>48</v>
      </c>
      <c r="C454" t="s">
        <v>3354</v>
      </c>
      <c r="D454" t="s">
        <v>3355</v>
      </c>
      <c r="E454" t="s">
        <v>578</v>
      </c>
      <c r="F454" t="str">
        <f>IF(OR(AND('3h'!C28&lt;&gt;"No", NOT(ISBLANK('3h'!C28))), AND('3h'!D28&lt;&gt;"No", NOT(ISBLANK('3h'!D28)))), "Yes", "No")</f>
        <v>No</v>
      </c>
    </row>
    <row r="455" spans="1:6" x14ac:dyDescent="0.25">
      <c r="A455" t="s">
        <v>3349</v>
      </c>
      <c r="B455" t="s">
        <v>48</v>
      </c>
      <c r="C455" t="s">
        <v>3356</v>
      </c>
      <c r="D455" t="s">
        <v>3357</v>
      </c>
      <c r="E455" t="s">
        <v>579</v>
      </c>
      <c r="F455" t="str">
        <f>IF(OR(AND('3h'!C29&lt;&gt;"No", NOT(ISBLANK('3h'!C29))), AND('3h'!D29&lt;&gt;"No", NOT(ISBLANK('3h'!D29)))), "Yes", "No")</f>
        <v>No</v>
      </c>
    </row>
    <row r="456" spans="1:6" x14ac:dyDescent="0.25">
      <c r="A456" t="s">
        <v>3349</v>
      </c>
      <c r="B456" t="s">
        <v>48</v>
      </c>
      <c r="C456" t="s">
        <v>3358</v>
      </c>
      <c r="D456" t="s">
        <v>3359</v>
      </c>
      <c r="E456" t="s">
        <v>580</v>
      </c>
      <c r="F456" t="str">
        <f>IF(OR(AND('3h'!C30&lt;&gt;"No", NOT(ISBLANK('3h'!C30))), AND('3h'!D30&lt;&gt;"No", NOT(ISBLANK('3h'!D30)))), "Yes", "No")</f>
        <v>No</v>
      </c>
    </row>
    <row r="457" spans="1:6" x14ac:dyDescent="0.25">
      <c r="A457" t="s">
        <v>3349</v>
      </c>
      <c r="B457" t="s">
        <v>48</v>
      </c>
      <c r="C457" t="s">
        <v>3360</v>
      </c>
      <c r="D457" t="s">
        <v>3361</v>
      </c>
      <c r="E457" t="s">
        <v>581</v>
      </c>
      <c r="F457" t="str">
        <f>IF(OR(AND('3h'!C31&lt;&gt;"No", NOT(ISBLANK('3h'!C31))), AND('3h'!D31&lt;&gt;"No", NOT(ISBLANK('3h'!D31)))), "Yes", "No")</f>
        <v>No</v>
      </c>
    </row>
    <row r="458" spans="1:6" x14ac:dyDescent="0.25">
      <c r="A458" t="s">
        <v>3349</v>
      </c>
      <c r="B458" t="s">
        <v>48</v>
      </c>
      <c r="C458" t="s">
        <v>3362</v>
      </c>
      <c r="D458" t="s">
        <v>3363</v>
      </c>
      <c r="E458" t="s">
        <v>582</v>
      </c>
      <c r="F458" t="str">
        <f>IF(OR(AND('3h'!C32&lt;&gt;"No", NOT(ISBLANK('3h'!C32))), AND('3h'!D32&lt;&gt;"No", NOT(ISBLANK('3h'!D32)))), "Yes", "No")</f>
        <v>No</v>
      </c>
    </row>
    <row r="459" spans="1:6" x14ac:dyDescent="0.25">
      <c r="A459" t="s">
        <v>3349</v>
      </c>
      <c r="B459" t="s">
        <v>48</v>
      </c>
      <c r="C459" t="s">
        <v>3364</v>
      </c>
      <c r="D459" t="s">
        <v>3365</v>
      </c>
      <c r="E459" t="s">
        <v>583</v>
      </c>
      <c r="F459" t="str">
        <f>IF(OR(AND('3h'!C33&lt;&gt;"No", NOT(ISBLANK('3h'!C33))), AND('3h'!D33&lt;&gt;"No", NOT(ISBLANK('3h'!D33)))), "Yes", "No")</f>
        <v>No</v>
      </c>
    </row>
    <row r="460" spans="1:6" x14ac:dyDescent="0.25">
      <c r="A460" t="s">
        <v>3349</v>
      </c>
      <c r="B460" t="s">
        <v>48</v>
      </c>
      <c r="C460" t="s">
        <v>3366</v>
      </c>
      <c r="D460" t="s">
        <v>3367</v>
      </c>
      <c r="E460" t="s">
        <v>584</v>
      </c>
      <c r="F460" t="str">
        <f>IF(OR(AND('3h'!C34&lt;&gt;"No", NOT(ISBLANK('3h'!C34))), AND('3h'!D34&lt;&gt;"No", NOT(ISBLANK('3h'!D34)))), "Yes", "No")</f>
        <v>No</v>
      </c>
    </row>
    <row r="461" spans="1:6" x14ac:dyDescent="0.25">
      <c r="A461" t="s">
        <v>3349</v>
      </c>
      <c r="B461" t="s">
        <v>48</v>
      </c>
      <c r="C461" t="s">
        <v>3368</v>
      </c>
      <c r="D461" t="s">
        <v>3369</v>
      </c>
      <c r="E461" t="s">
        <v>585</v>
      </c>
      <c r="F461" t="str">
        <f>IF(OR(AND('3h'!C35&lt;&gt;"No", NOT(ISBLANK('3h'!C35))), AND('3h'!D35&lt;&gt;"No", NOT(ISBLANK('3h'!D35)))), "Yes", "No")</f>
        <v>No</v>
      </c>
    </row>
    <row r="462" spans="1:6" x14ac:dyDescent="0.25">
      <c r="A462" t="s">
        <v>3349</v>
      </c>
      <c r="B462" t="s">
        <v>48</v>
      </c>
      <c r="C462" t="s">
        <v>3370</v>
      </c>
      <c r="D462" t="s">
        <v>3371</v>
      </c>
      <c r="E462" t="s">
        <v>586</v>
      </c>
      <c r="F462" t="str">
        <f>IF(OR(AND('3h'!C36&lt;&gt;"No", NOT(ISBLANK('3h'!C36))), AND('3h'!D36&lt;&gt;"No", NOT(ISBLANK('3h'!D36)))), "Yes", "No")</f>
        <v>No</v>
      </c>
    </row>
    <row r="463" spans="1:6" x14ac:dyDescent="0.25">
      <c r="A463" t="s">
        <v>3349</v>
      </c>
      <c r="B463" t="s">
        <v>48</v>
      </c>
      <c r="C463" t="s">
        <v>3372</v>
      </c>
      <c r="D463" t="s">
        <v>3373</v>
      </c>
      <c r="E463" t="s">
        <v>587</v>
      </c>
      <c r="F463" t="str">
        <f>IF(OR(AND('3h'!C37&lt;&gt;"No", NOT(ISBLANK('3h'!C37))), AND('3h'!D37&lt;&gt;"No", NOT(ISBLANK('3h'!D37)))), "Yes", "No")</f>
        <v>No</v>
      </c>
    </row>
    <row r="464" spans="1:6" x14ac:dyDescent="0.25">
      <c r="A464" t="s">
        <v>3349</v>
      </c>
      <c r="B464" t="s">
        <v>48</v>
      </c>
      <c r="C464" t="s">
        <v>3374</v>
      </c>
      <c r="D464" t="s">
        <v>3375</v>
      </c>
      <c r="E464" t="s">
        <v>588</v>
      </c>
      <c r="F464" t="str">
        <f>IF(OR(AND('3h'!C38&lt;&gt;"No", NOT(ISBLANK('3h'!C38))), AND('3h'!D38&lt;&gt;"No", NOT(ISBLANK('3h'!D38)))), "Yes", "No")</f>
        <v>No</v>
      </c>
    </row>
    <row r="465" spans="1:6" x14ac:dyDescent="0.25">
      <c r="A465" t="s">
        <v>3349</v>
      </c>
      <c r="B465" t="s">
        <v>48</v>
      </c>
      <c r="C465" t="s">
        <v>3376</v>
      </c>
      <c r="D465" t="s">
        <v>3377</v>
      </c>
      <c r="E465" t="s">
        <v>589</v>
      </c>
      <c r="F465" t="str">
        <f>IF(OR(AND('3h'!C39&lt;&gt;"No", NOT(ISBLANK('3h'!C39))), AND('3h'!D39&lt;&gt;"No", NOT(ISBLANK('3h'!D39)))), "Yes", "No")</f>
        <v>No</v>
      </c>
    </row>
    <row r="466" spans="1:6" x14ac:dyDescent="0.25">
      <c r="A466" t="s">
        <v>3349</v>
      </c>
      <c r="B466" t="s">
        <v>48</v>
      </c>
      <c r="C466" t="s">
        <v>3378</v>
      </c>
      <c r="D466" t="s">
        <v>3379</v>
      </c>
      <c r="E466" t="s">
        <v>590</v>
      </c>
      <c r="F466" t="str">
        <f>IF(OR(AND('3h'!C40&lt;&gt;"No", NOT(ISBLANK('3h'!C40))), AND('3h'!D40&lt;&gt;"No", NOT(ISBLANK('3h'!D40)))), "Yes", "No")</f>
        <v>No</v>
      </c>
    </row>
    <row r="467" spans="1:6" x14ac:dyDescent="0.25">
      <c r="A467" t="s">
        <v>3349</v>
      </c>
      <c r="B467" t="s">
        <v>48</v>
      </c>
      <c r="C467" t="s">
        <v>3380</v>
      </c>
      <c r="D467" t="s">
        <v>3381</v>
      </c>
      <c r="E467" t="s">
        <v>591</v>
      </c>
      <c r="F467" t="str">
        <f>IF(OR(AND('3h'!C41&lt;&gt;"No", NOT(ISBLANK('3h'!C41))), AND('3h'!D41&lt;&gt;"No", NOT(ISBLANK('3h'!D41)))), "Yes", "No")</f>
        <v>No</v>
      </c>
    </row>
    <row r="468" spans="1:6" x14ac:dyDescent="0.25">
      <c r="A468" t="s">
        <v>3349</v>
      </c>
      <c r="B468" t="s">
        <v>48</v>
      </c>
      <c r="C468" t="s">
        <v>3382</v>
      </c>
      <c r="D468" t="s">
        <v>3383</v>
      </c>
      <c r="E468" t="s">
        <v>592</v>
      </c>
      <c r="F468" t="str">
        <f>IF(OR(AND('3h'!C42&lt;&gt;"No", NOT(ISBLANK('3h'!C42))), AND('3h'!D42&lt;&gt;"No", NOT(ISBLANK('3h'!D42)))), "Yes", "No")</f>
        <v>No</v>
      </c>
    </row>
    <row r="469" spans="1:6" x14ac:dyDescent="0.25">
      <c r="A469" t="s">
        <v>3349</v>
      </c>
      <c r="B469" t="s">
        <v>48</v>
      </c>
      <c r="C469" t="s">
        <v>3384</v>
      </c>
      <c r="D469" t="s">
        <v>3385</v>
      </c>
      <c r="E469" t="s">
        <v>593</v>
      </c>
      <c r="F469" t="str">
        <f>IF(OR(AND('3h'!C43&lt;&gt;"No", NOT(ISBLANK('3h'!C43))), AND('3h'!D43&lt;&gt;"No", NOT(ISBLANK('3h'!D43)))), "Yes", "No")</f>
        <v>No</v>
      </c>
    </row>
    <row r="470" spans="1:6" x14ac:dyDescent="0.25">
      <c r="A470" t="s">
        <v>3349</v>
      </c>
      <c r="B470" t="s">
        <v>48</v>
      </c>
      <c r="C470" t="s">
        <v>3386</v>
      </c>
      <c r="D470" t="s">
        <v>3387</v>
      </c>
      <c r="E470" t="s">
        <v>594</v>
      </c>
      <c r="F470" t="str">
        <f>IF(OR(AND('3h'!C44&lt;&gt;"No", NOT(ISBLANK('3h'!C44))), AND('3h'!D44&lt;&gt;"No", NOT(ISBLANK('3h'!D44)))), "Yes", "No")</f>
        <v>No</v>
      </c>
    </row>
    <row r="471" spans="1:6" x14ac:dyDescent="0.25">
      <c r="A471" t="s">
        <v>3388</v>
      </c>
      <c r="B471" t="s">
        <v>49</v>
      </c>
      <c r="C471" t="s">
        <v>3389</v>
      </c>
      <c r="D471" t="s">
        <v>3390</v>
      </c>
      <c r="E471" t="s">
        <v>595</v>
      </c>
      <c r="F471" t="str">
        <f>IF(OR(AND('3h'!C46&lt;&gt;"No", NOT(ISBLANK('3h'!C46))), AND('3h'!D46&lt;&gt;"No", NOT(ISBLANK('3h'!D46)))), "Yes", "No")</f>
        <v>No</v>
      </c>
    </row>
    <row r="472" spans="1:6" x14ac:dyDescent="0.25">
      <c r="A472" t="s">
        <v>3388</v>
      </c>
      <c r="B472" t="s">
        <v>49</v>
      </c>
      <c r="C472" t="s">
        <v>3391</v>
      </c>
      <c r="D472" t="s">
        <v>3392</v>
      </c>
      <c r="E472" t="s">
        <v>596</v>
      </c>
      <c r="F472" t="str">
        <f>IF(OR(AND('3h'!C47&lt;&gt;"No", NOT(ISBLANK('3h'!C47))), AND('3h'!D47&lt;&gt;"No", NOT(ISBLANK('3h'!D47)))), "Yes", "No")</f>
        <v>No</v>
      </c>
    </row>
    <row r="473" spans="1:6" x14ac:dyDescent="0.25">
      <c r="A473" t="s">
        <v>3388</v>
      </c>
      <c r="B473" t="s">
        <v>49</v>
      </c>
      <c r="C473" t="s">
        <v>3393</v>
      </c>
      <c r="D473" t="s">
        <v>3394</v>
      </c>
      <c r="E473" t="s">
        <v>597</v>
      </c>
      <c r="F473" t="str">
        <f>IF(OR(AND('3h'!C48&lt;&gt;"No", NOT(ISBLANK('3h'!C48))), AND('3h'!D48&lt;&gt;"No", NOT(ISBLANK('3h'!D48)))), "Yes", "No")</f>
        <v>No</v>
      </c>
    </row>
    <row r="474" spans="1:6" x14ac:dyDescent="0.25">
      <c r="A474" t="s">
        <v>3388</v>
      </c>
      <c r="B474" t="s">
        <v>49</v>
      </c>
      <c r="C474" t="s">
        <v>3395</v>
      </c>
      <c r="D474" t="s">
        <v>3396</v>
      </c>
      <c r="E474" t="s">
        <v>598</v>
      </c>
      <c r="F474" t="str">
        <f>IF(OR(AND('3h'!C49&lt;&gt;"No", NOT(ISBLANK('3h'!C49))), AND('3h'!D49&lt;&gt;"No", NOT(ISBLANK('3h'!D49)))), "Yes", "No")</f>
        <v>No</v>
      </c>
    </row>
    <row r="475" spans="1:6" x14ac:dyDescent="0.25">
      <c r="A475" t="s">
        <v>3388</v>
      </c>
      <c r="B475" t="s">
        <v>49</v>
      </c>
      <c r="C475" t="s">
        <v>3397</v>
      </c>
      <c r="D475" t="s">
        <v>3398</v>
      </c>
      <c r="E475" t="s">
        <v>599</v>
      </c>
      <c r="F475" t="str">
        <f>IF(OR(AND('3h'!C50&lt;&gt;"No", NOT(ISBLANK('3h'!C50))), AND('3h'!D50&lt;&gt;"No", NOT(ISBLANK('3h'!D50)))), "Yes", "No")</f>
        <v>No</v>
      </c>
    </row>
    <row r="476" spans="1:6" x14ac:dyDescent="0.25">
      <c r="A476" t="s">
        <v>3388</v>
      </c>
      <c r="B476" t="s">
        <v>49</v>
      </c>
      <c r="C476" t="s">
        <v>3399</v>
      </c>
      <c r="D476" t="s">
        <v>3400</v>
      </c>
      <c r="E476" t="s">
        <v>600</v>
      </c>
      <c r="F476" t="str">
        <f>IF(OR(AND('3h'!C51&lt;&gt;"No", NOT(ISBLANK('3h'!C51))), AND('3h'!D51&lt;&gt;"No", NOT(ISBLANK('3h'!D51)))), "Yes", "No")</f>
        <v>No</v>
      </c>
    </row>
    <row r="477" spans="1:6" x14ac:dyDescent="0.25">
      <c r="A477" t="s">
        <v>3388</v>
      </c>
      <c r="B477" t="s">
        <v>49</v>
      </c>
      <c r="C477" t="s">
        <v>3401</v>
      </c>
      <c r="D477" t="s">
        <v>3402</v>
      </c>
      <c r="E477" t="s">
        <v>601</v>
      </c>
      <c r="F477" t="str">
        <f>IF(OR(AND('3h'!C52&lt;&gt;"No", NOT(ISBLANK('3h'!C52))), AND('3h'!D52&lt;&gt;"No", NOT(ISBLANK('3h'!D52)))), "Yes", "No")</f>
        <v>No</v>
      </c>
    </row>
    <row r="478" spans="1:6" x14ac:dyDescent="0.25">
      <c r="A478" t="s">
        <v>3388</v>
      </c>
      <c r="B478" t="s">
        <v>49</v>
      </c>
      <c r="C478" t="s">
        <v>3403</v>
      </c>
      <c r="D478" t="s">
        <v>3404</v>
      </c>
      <c r="E478" t="s">
        <v>602</v>
      </c>
      <c r="F478" t="str">
        <f>IF(OR(AND('3h'!C53&lt;&gt;"No", NOT(ISBLANK('3h'!C53))), AND('3h'!D53&lt;&gt;"No", NOT(ISBLANK('3h'!D53)))), "Yes", "No")</f>
        <v>No</v>
      </c>
    </row>
    <row r="479" spans="1:6" x14ac:dyDescent="0.25">
      <c r="A479" t="s">
        <v>3405</v>
      </c>
      <c r="B479" t="s">
        <v>50</v>
      </c>
      <c r="C479" t="s">
        <v>3406</v>
      </c>
      <c r="D479" t="s">
        <v>3407</v>
      </c>
      <c r="E479" t="s">
        <v>603</v>
      </c>
      <c r="F479" t="str">
        <f>IF(OR(AND('3h'!C55&lt;&gt;"No", NOT(ISBLANK('3h'!C55))), AND('3h'!D55&lt;&gt;"No", NOT(ISBLANK('3h'!D55)))), "Yes", "No")</f>
        <v>No</v>
      </c>
    </row>
    <row r="480" spans="1:6" x14ac:dyDescent="0.25">
      <c r="A480" t="s">
        <v>3405</v>
      </c>
      <c r="B480" t="s">
        <v>50</v>
      </c>
      <c r="C480" t="s">
        <v>3408</v>
      </c>
      <c r="D480" t="s">
        <v>3409</v>
      </c>
      <c r="E480" t="s">
        <v>604</v>
      </c>
      <c r="F480" t="str">
        <f>IF(OR(AND('3h'!C56&lt;&gt;"No", NOT(ISBLANK('3h'!C56))), AND('3h'!D56&lt;&gt;"No", NOT(ISBLANK('3h'!D56)))), "Yes", "No")</f>
        <v>No</v>
      </c>
    </row>
    <row r="481" spans="1:6" x14ac:dyDescent="0.25">
      <c r="A481" t="s">
        <v>3405</v>
      </c>
      <c r="B481" t="s">
        <v>50</v>
      </c>
      <c r="C481" t="s">
        <v>3410</v>
      </c>
      <c r="D481" t="s">
        <v>3411</v>
      </c>
      <c r="E481" t="s">
        <v>605</v>
      </c>
      <c r="F481" t="str">
        <f>IF(OR(AND('3h'!C57&lt;&gt;"No", NOT(ISBLANK('3h'!C57))), AND('3h'!D57&lt;&gt;"No", NOT(ISBLANK('3h'!D57)))), "Yes", "No")</f>
        <v>No</v>
      </c>
    </row>
    <row r="482" spans="1:6" x14ac:dyDescent="0.25">
      <c r="A482" t="s">
        <v>3405</v>
      </c>
      <c r="B482" t="s">
        <v>50</v>
      </c>
      <c r="C482" t="s">
        <v>3412</v>
      </c>
      <c r="D482" t="s">
        <v>3413</v>
      </c>
      <c r="E482" t="s">
        <v>606</v>
      </c>
      <c r="F482" t="str">
        <f>IF(OR(AND('3h'!C58&lt;&gt;"No", NOT(ISBLANK('3h'!C58))), AND('3h'!D58&lt;&gt;"No", NOT(ISBLANK('3h'!D58)))), "Yes", "No")</f>
        <v>No</v>
      </c>
    </row>
    <row r="483" spans="1:6" x14ac:dyDescent="0.25">
      <c r="A483" t="s">
        <v>3405</v>
      </c>
      <c r="B483" t="s">
        <v>50</v>
      </c>
      <c r="C483" t="s">
        <v>3414</v>
      </c>
      <c r="D483" t="s">
        <v>3415</v>
      </c>
      <c r="E483" t="s">
        <v>607</v>
      </c>
      <c r="F483" t="str">
        <f>IF(OR(AND('3h'!C59&lt;&gt;"No", NOT(ISBLANK('3h'!C59))), AND('3h'!D59&lt;&gt;"No", NOT(ISBLANK('3h'!D59)))), "Yes", "No")</f>
        <v>No</v>
      </c>
    </row>
    <row r="484" spans="1:6" x14ac:dyDescent="0.25">
      <c r="A484" t="s">
        <v>3416</v>
      </c>
      <c r="B484" t="s">
        <v>51</v>
      </c>
      <c r="C484" t="s">
        <v>3417</v>
      </c>
      <c r="D484" t="s">
        <v>3418</v>
      </c>
      <c r="E484" t="s">
        <v>608</v>
      </c>
      <c r="F484" t="str">
        <f>IF(OR(AND('3h'!C61&lt;&gt;"No", NOT(ISBLANK('3h'!C61))), AND('3h'!D61&lt;&gt;"No", NOT(ISBLANK('3h'!D61)))), "Yes", "No")</f>
        <v>No</v>
      </c>
    </row>
    <row r="485" spans="1:6" x14ac:dyDescent="0.25">
      <c r="A485" t="s">
        <v>3416</v>
      </c>
      <c r="B485" t="s">
        <v>51</v>
      </c>
      <c r="C485" t="s">
        <v>3419</v>
      </c>
      <c r="D485" t="s">
        <v>3420</v>
      </c>
      <c r="E485" t="s">
        <v>609</v>
      </c>
      <c r="F485" t="str">
        <f>IF(OR(AND('3h'!C62&lt;&gt;"No", NOT(ISBLANK('3h'!C62))), AND('3h'!D62&lt;&gt;"No", NOT(ISBLANK('3h'!D62)))), "Yes", "No")</f>
        <v>No</v>
      </c>
    </row>
    <row r="486" spans="1:6" x14ac:dyDescent="0.25">
      <c r="A486" t="s">
        <v>3416</v>
      </c>
      <c r="B486" t="s">
        <v>51</v>
      </c>
      <c r="C486" t="s">
        <v>3421</v>
      </c>
      <c r="D486" t="s">
        <v>3422</v>
      </c>
      <c r="E486" t="s">
        <v>610</v>
      </c>
      <c r="F486" t="str">
        <f>IF(OR(AND('3h'!C63&lt;&gt;"No", NOT(ISBLANK('3h'!C63))), AND('3h'!D63&lt;&gt;"No", NOT(ISBLANK('3h'!D63)))), "Yes", "No")</f>
        <v>No</v>
      </c>
    </row>
    <row r="487" spans="1:6" x14ac:dyDescent="0.25">
      <c r="A487" t="s">
        <v>3416</v>
      </c>
      <c r="B487" t="s">
        <v>51</v>
      </c>
      <c r="C487" t="s">
        <v>3423</v>
      </c>
      <c r="D487" t="s">
        <v>3424</v>
      </c>
      <c r="E487" t="s">
        <v>611</v>
      </c>
      <c r="F487" t="str">
        <f>IF(OR(AND('3h'!C64&lt;&gt;"No", NOT(ISBLANK('3h'!C64))), AND('3h'!D64&lt;&gt;"No", NOT(ISBLANK('3h'!D64)))), "Yes", "No")</f>
        <v>No</v>
      </c>
    </row>
    <row r="488" spans="1:6" x14ac:dyDescent="0.25">
      <c r="A488" t="s">
        <v>3425</v>
      </c>
      <c r="B488" t="s">
        <v>52</v>
      </c>
      <c r="C488" t="s">
        <v>3426</v>
      </c>
      <c r="D488" t="s">
        <v>3427</v>
      </c>
      <c r="E488" t="s">
        <v>2087</v>
      </c>
      <c r="F488" t="str">
        <f>IF(OR(AND('3h'!C66&lt;&gt;"No", NOT(ISBLANK('3h'!C66))), AND('3h'!D66&lt;&gt;"No", NOT(ISBLANK('3h'!D66)))), "Yes", "No")</f>
        <v>No</v>
      </c>
    </row>
    <row r="489" spans="1:6" x14ac:dyDescent="0.25">
      <c r="A489" t="s">
        <v>3425</v>
      </c>
      <c r="B489" t="s">
        <v>52</v>
      </c>
      <c r="C489" t="s">
        <v>3428</v>
      </c>
      <c r="D489" t="s">
        <v>3429</v>
      </c>
      <c r="E489" t="s">
        <v>2088</v>
      </c>
      <c r="F489" t="str">
        <f>IF(OR(AND('3h'!C67&lt;&gt;"No", NOT(ISBLANK('3h'!C67))), AND('3h'!D67&lt;&gt;"No", NOT(ISBLANK('3h'!D67)))), "Yes", "No")</f>
        <v>No</v>
      </c>
    </row>
    <row r="490" spans="1:6" x14ac:dyDescent="0.25">
      <c r="A490" t="s">
        <v>3425</v>
      </c>
      <c r="B490" t="s">
        <v>52</v>
      </c>
      <c r="C490" t="s">
        <v>3430</v>
      </c>
      <c r="D490" t="s">
        <v>3431</v>
      </c>
      <c r="E490" t="s">
        <v>2089</v>
      </c>
      <c r="F490" t="str">
        <f>IF(OR(AND('3h'!C68&lt;&gt;"No", NOT(ISBLANK('3h'!C68))), AND('3h'!D68&lt;&gt;"No", NOT(ISBLANK('3h'!D68)))), "Yes", "No")</f>
        <v>No</v>
      </c>
    </row>
    <row r="491" spans="1:6" x14ac:dyDescent="0.25">
      <c r="A491" t="s">
        <v>3425</v>
      </c>
      <c r="B491" t="s">
        <v>52</v>
      </c>
      <c r="C491" t="s">
        <v>3432</v>
      </c>
      <c r="D491" t="s">
        <v>3433</v>
      </c>
      <c r="E491" t="s">
        <v>2090</v>
      </c>
      <c r="F491" t="str">
        <f>IF(OR(AND('3h'!C69&lt;&gt;"No", NOT(ISBLANK('3h'!C69))), AND('3h'!D69&lt;&gt;"No", NOT(ISBLANK('3h'!D69)))), "Yes", "No")</f>
        <v>No</v>
      </c>
    </row>
    <row r="492" spans="1:6" x14ac:dyDescent="0.25">
      <c r="A492" t="s">
        <v>3425</v>
      </c>
      <c r="B492" t="s">
        <v>52</v>
      </c>
      <c r="C492" t="s">
        <v>3434</v>
      </c>
      <c r="D492" t="s">
        <v>3435</v>
      </c>
      <c r="E492" t="s">
        <v>2091</v>
      </c>
      <c r="F492" t="str">
        <f>IF(OR(AND('3h'!C70&lt;&gt;"No", NOT(ISBLANK('3h'!C70))), AND('3h'!D70&lt;&gt;"No", NOT(ISBLANK('3h'!D70)))), "Yes", "No")</f>
        <v>No</v>
      </c>
    </row>
    <row r="493" spans="1:6" x14ac:dyDescent="0.25">
      <c r="A493" t="s">
        <v>3425</v>
      </c>
      <c r="B493" t="s">
        <v>52</v>
      </c>
      <c r="C493" t="s">
        <v>3436</v>
      </c>
      <c r="D493" t="s">
        <v>3437</v>
      </c>
      <c r="E493" t="s">
        <v>2092</v>
      </c>
      <c r="F493" t="str">
        <f>IF(OR(AND('3h'!C71&lt;&gt;"No", NOT(ISBLANK('3h'!C71))), AND('3h'!D71&lt;&gt;"No", NOT(ISBLANK('3h'!D71)))), "Yes", "No")</f>
        <v>No</v>
      </c>
    </row>
    <row r="494" spans="1:6" x14ac:dyDescent="0.25">
      <c r="A494" t="s">
        <v>3425</v>
      </c>
      <c r="B494" t="s">
        <v>52</v>
      </c>
      <c r="C494" t="s">
        <v>3438</v>
      </c>
      <c r="D494" t="s">
        <v>3439</v>
      </c>
      <c r="E494" t="s">
        <v>2093</v>
      </c>
      <c r="F494" t="str">
        <f>IF(OR(AND('3h'!C72&lt;&gt;"No", NOT(ISBLANK('3h'!C72))), AND('3h'!D72&lt;&gt;"No", NOT(ISBLANK('3h'!D72)))), "Yes", "No")</f>
        <v>No</v>
      </c>
    </row>
    <row r="495" spans="1:6" x14ac:dyDescent="0.25">
      <c r="A495" t="s">
        <v>3425</v>
      </c>
      <c r="B495" t="s">
        <v>52</v>
      </c>
      <c r="C495" t="s">
        <v>3440</v>
      </c>
      <c r="D495" t="s">
        <v>3441</v>
      </c>
      <c r="E495" t="s">
        <v>612</v>
      </c>
      <c r="F495" t="str">
        <f>IF(OR(AND('3h'!C73&lt;&gt;"No", NOT(ISBLANK('3h'!C73))), AND('3h'!D73&lt;&gt;"No", NOT(ISBLANK('3h'!D73)))), "Yes", "No")</f>
        <v>No</v>
      </c>
    </row>
    <row r="496" spans="1:6" x14ac:dyDescent="0.25">
      <c r="A496" t="s">
        <v>3425</v>
      </c>
      <c r="B496" t="s">
        <v>52</v>
      </c>
      <c r="C496" t="s">
        <v>3442</v>
      </c>
      <c r="D496" t="s">
        <v>3443</v>
      </c>
      <c r="E496" t="s">
        <v>613</v>
      </c>
      <c r="F496" t="str">
        <f>IF(OR(AND('3h'!C74&lt;&gt;"No", NOT(ISBLANK('3h'!C74))), AND('3h'!D74&lt;&gt;"No", NOT(ISBLANK('3h'!D74)))), "Yes", "No")</f>
        <v>No</v>
      </c>
    </row>
    <row r="497" spans="1:6" x14ac:dyDescent="0.25">
      <c r="A497" t="s">
        <v>3425</v>
      </c>
      <c r="B497" t="s">
        <v>52</v>
      </c>
      <c r="C497" t="s">
        <v>3444</v>
      </c>
      <c r="D497" t="s">
        <v>3445</v>
      </c>
      <c r="E497" t="s">
        <v>2094</v>
      </c>
      <c r="F497" t="str">
        <f>IF(OR(AND('3h'!C75&lt;&gt;"No", NOT(ISBLANK('3h'!C75))), AND('3h'!D75&lt;&gt;"No", NOT(ISBLANK('3h'!D75)))), "Yes", "No")</f>
        <v>No</v>
      </c>
    </row>
    <row r="498" spans="1:6" x14ac:dyDescent="0.25">
      <c r="A498" t="s">
        <v>3425</v>
      </c>
      <c r="B498" t="s">
        <v>52</v>
      </c>
      <c r="C498" t="s">
        <v>3446</v>
      </c>
      <c r="D498" t="s">
        <v>3447</v>
      </c>
      <c r="E498" t="s">
        <v>2095</v>
      </c>
      <c r="F498" t="str">
        <f>IF(OR(AND('3h'!C76&lt;&gt;"No", NOT(ISBLANK('3h'!C76))), AND('3h'!D76&lt;&gt;"No", NOT(ISBLANK('3h'!D76)))), "Yes", "No")</f>
        <v>No</v>
      </c>
    </row>
    <row r="499" spans="1:6" x14ac:dyDescent="0.25">
      <c r="A499" t="s">
        <v>3448</v>
      </c>
      <c r="B499" t="s">
        <v>53</v>
      </c>
      <c r="C499" t="s">
        <v>3449</v>
      </c>
      <c r="D499" t="s">
        <v>3450</v>
      </c>
      <c r="E499" t="s">
        <v>614</v>
      </c>
      <c r="F499" t="str">
        <f>IF(OR(AND('3h'!C78&lt;&gt;"No", NOT(ISBLANK('3h'!C78))), AND('3h'!D78&lt;&gt;"No", NOT(ISBLANK('3h'!D78)))), "Yes", "No")</f>
        <v>No</v>
      </c>
    </row>
    <row r="500" spans="1:6" x14ac:dyDescent="0.25">
      <c r="A500" t="s">
        <v>3448</v>
      </c>
      <c r="B500" t="s">
        <v>53</v>
      </c>
      <c r="C500" t="s">
        <v>3451</v>
      </c>
      <c r="D500" t="s">
        <v>3452</v>
      </c>
      <c r="E500" t="s">
        <v>615</v>
      </c>
      <c r="F500" t="str">
        <f>IF(OR(AND('3h'!C79&lt;&gt;"No", NOT(ISBLANK('3h'!C79))), AND('3h'!D79&lt;&gt;"No", NOT(ISBLANK('3h'!D79)))), "Yes", "No")</f>
        <v>No</v>
      </c>
    </row>
    <row r="501" spans="1:6" x14ac:dyDescent="0.25">
      <c r="A501" t="s">
        <v>3448</v>
      </c>
      <c r="B501" t="s">
        <v>53</v>
      </c>
      <c r="C501" t="s">
        <v>3453</v>
      </c>
      <c r="D501" t="s">
        <v>3454</v>
      </c>
      <c r="E501" t="s">
        <v>616</v>
      </c>
      <c r="F501" t="str">
        <f>IF(OR(AND('3h'!C80&lt;&gt;"No", NOT(ISBLANK('3h'!C80))), AND('3h'!D80&lt;&gt;"No", NOT(ISBLANK('3h'!D80)))), "Yes", "No")</f>
        <v>No</v>
      </c>
    </row>
    <row r="502" spans="1:6" x14ac:dyDescent="0.25">
      <c r="A502" t="s">
        <v>3448</v>
      </c>
      <c r="B502" t="s">
        <v>53</v>
      </c>
      <c r="C502" t="s">
        <v>3455</v>
      </c>
      <c r="D502" t="s">
        <v>3456</v>
      </c>
      <c r="E502" t="s">
        <v>617</v>
      </c>
      <c r="F502" t="str">
        <f>IF(OR(AND('3h'!C81&lt;&gt;"No", NOT(ISBLANK('3h'!C81))), AND('3h'!D81&lt;&gt;"No", NOT(ISBLANK('3h'!D81)))), "Yes", "No")</f>
        <v>No</v>
      </c>
    </row>
    <row r="503" spans="1:6" x14ac:dyDescent="0.25">
      <c r="A503" t="s">
        <v>3457</v>
      </c>
      <c r="B503" t="s">
        <v>54</v>
      </c>
      <c r="C503" t="s">
        <v>3458</v>
      </c>
      <c r="D503" t="s">
        <v>3459</v>
      </c>
      <c r="E503" t="s">
        <v>618</v>
      </c>
      <c r="F503" t="str">
        <f>IF(OR(AND('3h'!C83&lt;&gt;"No", NOT(ISBLANK('3h'!C83))), AND('3h'!D83&lt;&gt;"No", NOT(ISBLANK('3h'!D83)))), "Yes", "No")</f>
        <v>No</v>
      </c>
    </row>
    <row r="504" spans="1:6" x14ac:dyDescent="0.25">
      <c r="A504" t="s">
        <v>3457</v>
      </c>
      <c r="B504" t="s">
        <v>54</v>
      </c>
      <c r="C504" t="s">
        <v>3460</v>
      </c>
      <c r="D504" t="s">
        <v>3461</v>
      </c>
      <c r="E504" t="s">
        <v>619</v>
      </c>
      <c r="F504" t="str">
        <f>IF(OR(AND('3h'!C84&lt;&gt;"No", NOT(ISBLANK('3h'!C84))), AND('3h'!D84&lt;&gt;"No", NOT(ISBLANK('3h'!D84)))), "Yes", "No")</f>
        <v>No</v>
      </c>
    </row>
    <row r="505" spans="1:6" x14ac:dyDescent="0.25">
      <c r="A505" t="s">
        <v>3457</v>
      </c>
      <c r="B505" t="s">
        <v>54</v>
      </c>
      <c r="C505" t="s">
        <v>3462</v>
      </c>
      <c r="D505" t="s">
        <v>3463</v>
      </c>
      <c r="E505" t="s">
        <v>620</v>
      </c>
      <c r="F505" t="str">
        <f>IF(OR(AND('3h'!C85&lt;&gt;"No", NOT(ISBLANK('3h'!C85))), AND('3h'!D85&lt;&gt;"No", NOT(ISBLANK('3h'!D85)))), "Yes", "No")</f>
        <v>No</v>
      </c>
    </row>
    <row r="506" spans="1:6" x14ac:dyDescent="0.25">
      <c r="A506" t="s">
        <v>3457</v>
      </c>
      <c r="B506" t="s">
        <v>54</v>
      </c>
      <c r="C506" t="s">
        <v>3464</v>
      </c>
      <c r="D506" t="s">
        <v>3465</v>
      </c>
      <c r="E506" t="s">
        <v>621</v>
      </c>
      <c r="F506" t="str">
        <f>IF(OR(AND('3h'!C86&lt;&gt;"No", NOT(ISBLANK('3h'!C86))), AND('3h'!D86&lt;&gt;"No", NOT(ISBLANK('3h'!D86)))), "Yes", "No")</f>
        <v>No</v>
      </c>
    </row>
    <row r="507" spans="1:6" x14ac:dyDescent="0.25">
      <c r="A507" t="s">
        <v>3457</v>
      </c>
      <c r="B507" t="s">
        <v>54</v>
      </c>
      <c r="C507" t="s">
        <v>3466</v>
      </c>
      <c r="D507" t="s">
        <v>3467</v>
      </c>
      <c r="E507" t="s">
        <v>622</v>
      </c>
      <c r="F507" t="str">
        <f>IF(OR(AND('3h'!C87&lt;&gt;"No", NOT(ISBLANK('3h'!C87))), AND('3h'!D87&lt;&gt;"No", NOT(ISBLANK('3h'!D87)))), "Yes", "No")</f>
        <v>No</v>
      </c>
    </row>
    <row r="508" spans="1:6" x14ac:dyDescent="0.25">
      <c r="A508" t="s">
        <v>3468</v>
      </c>
      <c r="B508" t="s">
        <v>55</v>
      </c>
      <c r="C508" t="s">
        <v>3469</v>
      </c>
      <c r="D508" t="s">
        <v>3470</v>
      </c>
      <c r="E508" t="s">
        <v>623</v>
      </c>
      <c r="F508" t="str">
        <f>IF(OR(AND('3i'!C7&lt;&gt;"No", NOT(ISBLANK('3i'!C7))), AND('3i'!D7&lt;&gt;"No", NOT(ISBLANK('3i'!D7)))), "Yes", "No")</f>
        <v>No</v>
      </c>
    </row>
    <row r="509" spans="1:6" x14ac:dyDescent="0.25">
      <c r="A509" t="s">
        <v>3468</v>
      </c>
      <c r="B509" t="s">
        <v>55</v>
      </c>
      <c r="C509" t="s">
        <v>3471</v>
      </c>
      <c r="D509" t="s">
        <v>3472</v>
      </c>
      <c r="E509" t="s">
        <v>624</v>
      </c>
      <c r="F509" t="str">
        <f>IF(OR(AND('3i'!C8&lt;&gt;"No", NOT(ISBLANK('3i'!C8))), AND('3i'!D8&lt;&gt;"No", NOT(ISBLANK('3i'!D8)))), "Yes", "No")</f>
        <v>No</v>
      </c>
    </row>
    <row r="510" spans="1:6" x14ac:dyDescent="0.25">
      <c r="A510" t="s">
        <v>3468</v>
      </c>
      <c r="B510" t="s">
        <v>55</v>
      </c>
      <c r="C510" t="s">
        <v>3473</v>
      </c>
      <c r="D510" t="s">
        <v>3474</v>
      </c>
      <c r="E510" t="s">
        <v>625</v>
      </c>
      <c r="F510" t="str">
        <f>IF(OR(AND('3i'!C9&lt;&gt;"No", NOT(ISBLANK('3i'!C9))), AND('3i'!D9&lt;&gt;"No", NOT(ISBLANK('3i'!D9)))), "Yes", "No")</f>
        <v>No</v>
      </c>
    </row>
    <row r="511" spans="1:6" x14ac:dyDescent="0.25">
      <c r="A511" t="s">
        <v>3468</v>
      </c>
      <c r="B511" t="s">
        <v>55</v>
      </c>
      <c r="C511" t="s">
        <v>3475</v>
      </c>
      <c r="D511" t="s">
        <v>3476</v>
      </c>
      <c r="E511" t="s">
        <v>626</v>
      </c>
      <c r="F511" t="str">
        <f>IF(OR(AND('3i'!C10&lt;&gt;"No", NOT(ISBLANK('3i'!C10))), AND('3i'!D10&lt;&gt;"No", NOT(ISBLANK('3i'!D10)))), "Yes", "No")</f>
        <v>No</v>
      </c>
    </row>
    <row r="512" spans="1:6" x14ac:dyDescent="0.25">
      <c r="A512" t="s">
        <v>3468</v>
      </c>
      <c r="B512" t="s">
        <v>55</v>
      </c>
      <c r="C512" t="s">
        <v>3477</v>
      </c>
      <c r="D512" t="s">
        <v>3478</v>
      </c>
      <c r="E512" t="s">
        <v>627</v>
      </c>
      <c r="F512" t="str">
        <f>IF(OR(AND('3i'!C11&lt;&gt;"No", NOT(ISBLANK('3i'!C11))), AND('3i'!D11&lt;&gt;"No", NOT(ISBLANK('3i'!D11)))), "Yes", "No")</f>
        <v>No</v>
      </c>
    </row>
    <row r="513" spans="1:6" x14ac:dyDescent="0.25">
      <c r="A513" t="s">
        <v>3468</v>
      </c>
      <c r="B513" t="s">
        <v>55</v>
      </c>
      <c r="C513" t="s">
        <v>3479</v>
      </c>
      <c r="D513" t="s">
        <v>3480</v>
      </c>
      <c r="E513" t="s">
        <v>628</v>
      </c>
      <c r="F513" t="str">
        <f>IF(OR(AND('3i'!C12&lt;&gt;"No", NOT(ISBLANK('3i'!C12))), AND('3i'!D12&lt;&gt;"No", NOT(ISBLANK('3i'!D12)))), "Yes", "No")</f>
        <v>No</v>
      </c>
    </row>
    <row r="514" spans="1:6" x14ac:dyDescent="0.25">
      <c r="A514" t="s">
        <v>3481</v>
      </c>
      <c r="B514" t="s">
        <v>56</v>
      </c>
      <c r="C514" t="s">
        <v>3482</v>
      </c>
      <c r="D514" t="s">
        <v>3483</v>
      </c>
      <c r="E514" t="s">
        <v>629</v>
      </c>
      <c r="F514" t="str">
        <f>IF(OR(AND('3i'!C14&lt;&gt;"No", NOT(ISBLANK('3i'!C14))), AND('3i'!D14&lt;&gt;"No", NOT(ISBLANK('3i'!D14)))), "Yes", "No")</f>
        <v>No</v>
      </c>
    </row>
    <row r="515" spans="1:6" x14ac:dyDescent="0.25">
      <c r="A515" t="s">
        <v>3481</v>
      </c>
      <c r="B515" t="s">
        <v>56</v>
      </c>
      <c r="C515" t="s">
        <v>3484</v>
      </c>
      <c r="D515" t="s">
        <v>3485</v>
      </c>
      <c r="E515" t="s">
        <v>630</v>
      </c>
      <c r="F515" t="str">
        <f>IF(OR(AND('3i'!C15&lt;&gt;"No", NOT(ISBLANK('3i'!C15))), AND('3i'!D15&lt;&gt;"No", NOT(ISBLANK('3i'!D15)))), "Yes", "No")</f>
        <v>No</v>
      </c>
    </row>
    <row r="516" spans="1:6" x14ac:dyDescent="0.25">
      <c r="A516" t="s">
        <v>3481</v>
      </c>
      <c r="B516" t="s">
        <v>56</v>
      </c>
      <c r="C516" t="s">
        <v>3486</v>
      </c>
      <c r="D516" t="s">
        <v>3487</v>
      </c>
      <c r="E516" t="s">
        <v>631</v>
      </c>
      <c r="F516" t="str">
        <f>IF(OR(AND('3i'!C16&lt;&gt;"No", NOT(ISBLANK('3i'!C16))), AND('3i'!D16&lt;&gt;"No", NOT(ISBLANK('3i'!D16)))), "Yes", "No")</f>
        <v>No</v>
      </c>
    </row>
    <row r="517" spans="1:6" x14ac:dyDescent="0.25">
      <c r="A517" t="s">
        <v>3481</v>
      </c>
      <c r="B517" t="s">
        <v>56</v>
      </c>
      <c r="C517" t="s">
        <v>3488</v>
      </c>
      <c r="D517" t="s">
        <v>3489</v>
      </c>
      <c r="E517" t="s">
        <v>632</v>
      </c>
      <c r="F517" t="str">
        <f>IF(OR(AND('3i'!C17&lt;&gt;"No", NOT(ISBLANK('3i'!C17))), AND('3i'!D17&lt;&gt;"No", NOT(ISBLANK('3i'!D17)))), "Yes", "No")</f>
        <v>No</v>
      </c>
    </row>
    <row r="518" spans="1:6" x14ac:dyDescent="0.25">
      <c r="A518" t="s">
        <v>3481</v>
      </c>
      <c r="B518" t="s">
        <v>56</v>
      </c>
      <c r="C518" t="s">
        <v>3490</v>
      </c>
      <c r="D518" t="s">
        <v>3491</v>
      </c>
      <c r="E518" t="s">
        <v>633</v>
      </c>
      <c r="F518" t="str">
        <f>IF(OR(AND('3i'!C18&lt;&gt;"No", NOT(ISBLANK('3i'!C18))), AND('3i'!D18&lt;&gt;"No", NOT(ISBLANK('3i'!D18)))), "Yes", "No")</f>
        <v>No</v>
      </c>
    </row>
    <row r="519" spans="1:6" x14ac:dyDescent="0.25">
      <c r="A519" t="s">
        <v>3481</v>
      </c>
      <c r="B519" t="s">
        <v>56</v>
      </c>
      <c r="C519" t="s">
        <v>3492</v>
      </c>
      <c r="D519" t="s">
        <v>3493</v>
      </c>
      <c r="E519" t="s">
        <v>634</v>
      </c>
      <c r="F519" t="str">
        <f>IF(OR(AND('3i'!C19&lt;&gt;"No", NOT(ISBLANK('3i'!C19))), AND('3i'!D19&lt;&gt;"No", NOT(ISBLANK('3i'!D19)))), "Yes", "No")</f>
        <v>No</v>
      </c>
    </row>
    <row r="520" spans="1:6" x14ac:dyDescent="0.25">
      <c r="A520" t="s">
        <v>3494</v>
      </c>
      <c r="B520" t="s">
        <v>57</v>
      </c>
      <c r="C520" t="s">
        <v>3495</v>
      </c>
      <c r="D520" t="s">
        <v>3496</v>
      </c>
      <c r="E520" t="s">
        <v>635</v>
      </c>
      <c r="F520" t="str">
        <f>IF(OR(AND('3i'!C21&lt;&gt;"No", NOT(ISBLANK('3i'!C21))), AND('3i'!D21&lt;&gt;"No", NOT(ISBLANK('3i'!D21)))), "Yes", "No")</f>
        <v>No</v>
      </c>
    </row>
    <row r="521" spans="1:6" x14ac:dyDescent="0.25">
      <c r="A521" t="s">
        <v>3494</v>
      </c>
      <c r="B521" t="s">
        <v>57</v>
      </c>
      <c r="C521" t="s">
        <v>3497</v>
      </c>
      <c r="D521" t="s">
        <v>3498</v>
      </c>
      <c r="E521" t="s">
        <v>636</v>
      </c>
      <c r="F521" t="str">
        <f>IF(OR(AND('3i'!C22&lt;&gt;"No", NOT(ISBLANK('3i'!C22))), AND('3i'!D22&lt;&gt;"No", NOT(ISBLANK('3i'!D22)))), "Yes", "No")</f>
        <v>No</v>
      </c>
    </row>
    <row r="522" spans="1:6" x14ac:dyDescent="0.25">
      <c r="A522" t="s">
        <v>3494</v>
      </c>
      <c r="B522" t="s">
        <v>57</v>
      </c>
      <c r="C522" t="s">
        <v>3499</v>
      </c>
      <c r="D522" t="s">
        <v>3500</v>
      </c>
      <c r="E522" t="s">
        <v>637</v>
      </c>
      <c r="F522" t="str">
        <f>IF(OR(AND('3i'!C23&lt;&gt;"No", NOT(ISBLANK('3i'!C23))), AND('3i'!D23&lt;&gt;"No", NOT(ISBLANK('3i'!D23)))), "Yes", "No")</f>
        <v>No</v>
      </c>
    </row>
    <row r="523" spans="1:6" x14ac:dyDescent="0.25">
      <c r="A523" t="s">
        <v>3494</v>
      </c>
      <c r="B523" t="s">
        <v>57</v>
      </c>
      <c r="C523" t="s">
        <v>3501</v>
      </c>
      <c r="D523" t="s">
        <v>3502</v>
      </c>
      <c r="E523" t="s">
        <v>638</v>
      </c>
      <c r="F523" t="str">
        <f>IF(OR(AND('3i'!C24&lt;&gt;"No", NOT(ISBLANK('3i'!C24))), AND('3i'!D24&lt;&gt;"No", NOT(ISBLANK('3i'!D24)))), "Yes", "No")</f>
        <v>No</v>
      </c>
    </row>
    <row r="524" spans="1:6" x14ac:dyDescent="0.25">
      <c r="A524" t="s">
        <v>3503</v>
      </c>
      <c r="B524" t="s">
        <v>58</v>
      </c>
      <c r="C524" t="s">
        <v>3504</v>
      </c>
      <c r="D524" t="s">
        <v>3505</v>
      </c>
      <c r="E524" t="s">
        <v>639</v>
      </c>
      <c r="F524" t="str">
        <f>IF(OR(AND('3i'!C26&lt;&gt;"No", NOT(ISBLANK('3i'!C26))), AND('3i'!D26&lt;&gt;"No", NOT(ISBLANK('3i'!D26)))), "Yes", "No")</f>
        <v>No</v>
      </c>
    </row>
    <row r="525" spans="1:6" x14ac:dyDescent="0.25">
      <c r="A525" t="s">
        <v>3503</v>
      </c>
      <c r="B525" t="s">
        <v>58</v>
      </c>
      <c r="C525" t="s">
        <v>3506</v>
      </c>
      <c r="D525" t="s">
        <v>3507</v>
      </c>
      <c r="E525" t="s">
        <v>640</v>
      </c>
      <c r="F525" t="str">
        <f>IF(OR(AND('3i'!C27&lt;&gt;"No", NOT(ISBLANK('3i'!C27))), AND('3i'!D27&lt;&gt;"No", NOT(ISBLANK('3i'!D27)))), "Yes", "No")</f>
        <v>No</v>
      </c>
    </row>
    <row r="526" spans="1:6" x14ac:dyDescent="0.25">
      <c r="A526" t="s">
        <v>3503</v>
      </c>
      <c r="B526" t="s">
        <v>58</v>
      </c>
      <c r="C526" t="s">
        <v>3508</v>
      </c>
      <c r="D526" t="s">
        <v>3509</v>
      </c>
      <c r="E526" t="s">
        <v>641</v>
      </c>
      <c r="F526" t="str">
        <f>IF(OR(AND('3i'!C28&lt;&gt;"No", NOT(ISBLANK('3i'!C28))), AND('3i'!D28&lt;&gt;"No", NOT(ISBLANK('3i'!D28)))), "Yes", "No")</f>
        <v>No</v>
      </c>
    </row>
    <row r="527" spans="1:6" x14ac:dyDescent="0.25">
      <c r="A527" t="s">
        <v>3503</v>
      </c>
      <c r="B527" t="s">
        <v>58</v>
      </c>
      <c r="C527" t="s">
        <v>3510</v>
      </c>
      <c r="D527" t="s">
        <v>3511</v>
      </c>
      <c r="E527" t="s">
        <v>642</v>
      </c>
      <c r="F527" t="str">
        <f>IF(OR(AND('3i'!C29&lt;&gt;"No", NOT(ISBLANK('3i'!C29))), AND('3i'!D29&lt;&gt;"No", NOT(ISBLANK('3i'!D29)))), "Yes", "No")</f>
        <v>No</v>
      </c>
    </row>
    <row r="528" spans="1:6" x14ac:dyDescent="0.25">
      <c r="A528" t="s">
        <v>3503</v>
      </c>
      <c r="B528" t="s">
        <v>58</v>
      </c>
      <c r="C528" t="s">
        <v>3512</v>
      </c>
      <c r="D528" t="s">
        <v>3513</v>
      </c>
      <c r="E528" t="s">
        <v>643</v>
      </c>
      <c r="F528" t="str">
        <f>IF(OR(AND('3i'!C30&lt;&gt;"No", NOT(ISBLANK('3i'!C30))), AND('3i'!D30&lt;&gt;"No", NOT(ISBLANK('3i'!D30)))), "Yes", "No")</f>
        <v>No</v>
      </c>
    </row>
    <row r="529" spans="1:6" x14ac:dyDescent="0.25">
      <c r="A529" t="s">
        <v>3503</v>
      </c>
      <c r="B529" t="s">
        <v>58</v>
      </c>
      <c r="C529" t="s">
        <v>3514</v>
      </c>
      <c r="D529" t="s">
        <v>3515</v>
      </c>
      <c r="E529" t="s">
        <v>644</v>
      </c>
      <c r="F529" t="str">
        <f>IF(OR(AND('3i'!C31&lt;&gt;"No", NOT(ISBLANK('3i'!C31))), AND('3i'!D31&lt;&gt;"No", NOT(ISBLANK('3i'!D31)))), "Yes", "No")</f>
        <v>No</v>
      </c>
    </row>
    <row r="530" spans="1:6" x14ac:dyDescent="0.25">
      <c r="A530" t="s">
        <v>3503</v>
      </c>
      <c r="B530" t="s">
        <v>58</v>
      </c>
      <c r="C530" t="s">
        <v>3516</v>
      </c>
      <c r="D530" t="s">
        <v>3517</v>
      </c>
      <c r="E530" t="s">
        <v>645</v>
      </c>
      <c r="F530" t="str">
        <f>IF(OR(AND('3i'!C32&lt;&gt;"No", NOT(ISBLANK('3i'!C32))), AND('3i'!D32&lt;&gt;"No", NOT(ISBLANK('3i'!D32)))), "Yes", "No")</f>
        <v>No</v>
      </c>
    </row>
    <row r="531" spans="1:6" x14ac:dyDescent="0.25">
      <c r="A531" t="s">
        <v>3503</v>
      </c>
      <c r="B531" t="s">
        <v>58</v>
      </c>
      <c r="C531" t="s">
        <v>3518</v>
      </c>
      <c r="D531" t="s">
        <v>3519</v>
      </c>
      <c r="E531" t="s">
        <v>646</v>
      </c>
      <c r="F531" t="str">
        <f>IF(OR(AND('3i'!C33&lt;&gt;"No", NOT(ISBLANK('3i'!C33))), AND('3i'!D33&lt;&gt;"No", NOT(ISBLANK('3i'!D33)))), "Yes", "No")</f>
        <v>No</v>
      </c>
    </row>
    <row r="532" spans="1:6" x14ac:dyDescent="0.25">
      <c r="A532" t="s">
        <v>3503</v>
      </c>
      <c r="B532" t="s">
        <v>58</v>
      </c>
      <c r="C532" t="s">
        <v>3520</v>
      </c>
      <c r="D532" t="s">
        <v>3521</v>
      </c>
      <c r="E532" t="s">
        <v>647</v>
      </c>
      <c r="F532" t="str">
        <f>IF(OR(AND('3i'!C34&lt;&gt;"No", NOT(ISBLANK('3i'!C34))), AND('3i'!D34&lt;&gt;"No", NOT(ISBLANK('3i'!D34)))), "Yes", "No")</f>
        <v>No</v>
      </c>
    </row>
    <row r="533" spans="1:6" x14ac:dyDescent="0.25">
      <c r="A533" t="s">
        <v>3503</v>
      </c>
      <c r="B533" t="s">
        <v>58</v>
      </c>
      <c r="C533" t="s">
        <v>3522</v>
      </c>
      <c r="D533" t="s">
        <v>3523</v>
      </c>
      <c r="E533" t="s">
        <v>648</v>
      </c>
      <c r="F533" t="str">
        <f>IF(OR(AND('3i'!C35&lt;&gt;"No", NOT(ISBLANK('3i'!C35))), AND('3i'!D35&lt;&gt;"No", NOT(ISBLANK('3i'!D35)))), "Yes", "No")</f>
        <v>No</v>
      </c>
    </row>
    <row r="534" spans="1:6" x14ac:dyDescent="0.25">
      <c r="A534" t="s">
        <v>3503</v>
      </c>
      <c r="B534" t="s">
        <v>58</v>
      </c>
      <c r="C534" t="s">
        <v>3524</v>
      </c>
      <c r="D534" t="s">
        <v>3525</v>
      </c>
      <c r="E534" t="s">
        <v>649</v>
      </c>
      <c r="F534" t="str">
        <f>IF(OR(AND('3i'!C36&lt;&gt;"No", NOT(ISBLANK('3i'!C36))), AND('3i'!D36&lt;&gt;"No", NOT(ISBLANK('3i'!D36)))), "Yes", "No")</f>
        <v>No</v>
      </c>
    </row>
    <row r="535" spans="1:6" x14ac:dyDescent="0.25">
      <c r="A535" t="s">
        <v>3526</v>
      </c>
      <c r="B535" t="s">
        <v>59</v>
      </c>
      <c r="C535" t="s">
        <v>3527</v>
      </c>
      <c r="D535" t="s">
        <v>3528</v>
      </c>
      <c r="E535" t="s">
        <v>650</v>
      </c>
      <c r="F535" t="str">
        <f>IF(OR(AND('3i'!C38&lt;&gt;"No", NOT(ISBLANK('3i'!C38))), AND('3i'!D38&lt;&gt;"No", NOT(ISBLANK('3i'!D38)))), "Yes", "No")</f>
        <v>No</v>
      </c>
    </row>
    <row r="536" spans="1:6" x14ac:dyDescent="0.25">
      <c r="A536" t="s">
        <v>3526</v>
      </c>
      <c r="B536" t="s">
        <v>59</v>
      </c>
      <c r="C536" t="s">
        <v>3529</v>
      </c>
      <c r="D536" t="s">
        <v>3530</v>
      </c>
      <c r="E536" t="s">
        <v>651</v>
      </c>
      <c r="F536" t="str">
        <f>IF(OR(AND('3i'!C39&lt;&gt;"No", NOT(ISBLANK('3i'!C39))), AND('3i'!D39&lt;&gt;"No", NOT(ISBLANK('3i'!D39)))), "Yes", "No")</f>
        <v>No</v>
      </c>
    </row>
    <row r="537" spans="1:6" x14ac:dyDescent="0.25">
      <c r="A537" t="s">
        <v>3526</v>
      </c>
      <c r="B537" t="s">
        <v>59</v>
      </c>
      <c r="C537" t="s">
        <v>3531</v>
      </c>
      <c r="D537" t="s">
        <v>3532</v>
      </c>
      <c r="E537" t="s">
        <v>652</v>
      </c>
      <c r="F537" t="str">
        <f>IF(OR(AND('3i'!C40&lt;&gt;"No", NOT(ISBLANK('3i'!C40))), AND('3i'!D40&lt;&gt;"No", NOT(ISBLANK('3i'!D40)))), "Yes", "No")</f>
        <v>No</v>
      </c>
    </row>
    <row r="538" spans="1:6" x14ac:dyDescent="0.25">
      <c r="A538" t="s">
        <v>3526</v>
      </c>
      <c r="B538" t="s">
        <v>59</v>
      </c>
      <c r="C538" t="s">
        <v>3533</v>
      </c>
      <c r="D538" t="s">
        <v>3534</v>
      </c>
      <c r="E538" t="s">
        <v>653</v>
      </c>
      <c r="F538" t="str">
        <f>IF(OR(AND('3i'!C41&lt;&gt;"No", NOT(ISBLANK('3i'!C41))), AND('3i'!D41&lt;&gt;"No", NOT(ISBLANK('3i'!D41)))), "Yes", "No")</f>
        <v>No</v>
      </c>
    </row>
    <row r="539" spans="1:6" x14ac:dyDescent="0.25">
      <c r="A539" t="s">
        <v>3526</v>
      </c>
      <c r="B539" t="s">
        <v>59</v>
      </c>
      <c r="C539" t="s">
        <v>3535</v>
      </c>
      <c r="D539" t="s">
        <v>3536</v>
      </c>
      <c r="E539" t="s">
        <v>654</v>
      </c>
      <c r="F539" t="str">
        <f>IF(OR(AND('3i'!C42&lt;&gt;"No", NOT(ISBLANK('3i'!C42))), AND('3i'!D42&lt;&gt;"No", NOT(ISBLANK('3i'!D42)))), "Yes", "No")</f>
        <v>No</v>
      </c>
    </row>
    <row r="540" spans="1:6" x14ac:dyDescent="0.25">
      <c r="A540" t="s">
        <v>3537</v>
      </c>
      <c r="B540" t="s">
        <v>60</v>
      </c>
      <c r="C540" t="s">
        <v>3538</v>
      </c>
      <c r="D540" t="s">
        <v>3539</v>
      </c>
      <c r="E540" t="s">
        <v>655</v>
      </c>
      <c r="F540" t="str">
        <f>IF(OR(AND('3i'!C44&lt;&gt;"No", NOT(ISBLANK('3i'!C44))), AND('3i'!D44&lt;&gt;"No", NOT(ISBLANK('3i'!D44)))), "Yes", "No")</f>
        <v>No</v>
      </c>
    </row>
    <row r="541" spans="1:6" x14ac:dyDescent="0.25">
      <c r="A541" t="s">
        <v>3537</v>
      </c>
      <c r="B541" t="s">
        <v>60</v>
      </c>
      <c r="C541" t="s">
        <v>3540</v>
      </c>
      <c r="D541" t="s">
        <v>3541</v>
      </c>
      <c r="E541" t="s">
        <v>656</v>
      </c>
      <c r="F541" t="str">
        <f>IF(OR(AND('3i'!C45&lt;&gt;"No", NOT(ISBLANK('3i'!C45))), AND('3i'!D45&lt;&gt;"No", NOT(ISBLANK('3i'!D45)))), "Yes", "No")</f>
        <v>No</v>
      </c>
    </row>
    <row r="542" spans="1:6" x14ac:dyDescent="0.25">
      <c r="A542" t="s">
        <v>3537</v>
      </c>
      <c r="B542" t="s">
        <v>60</v>
      </c>
      <c r="C542" t="s">
        <v>3542</v>
      </c>
      <c r="D542" t="s">
        <v>3543</v>
      </c>
      <c r="E542" t="s">
        <v>657</v>
      </c>
      <c r="F542" t="str">
        <f>IF(OR(AND('3i'!C46&lt;&gt;"No", NOT(ISBLANK('3i'!C46))), AND('3i'!D46&lt;&gt;"No", NOT(ISBLANK('3i'!D46)))), "Yes", "No")</f>
        <v>No</v>
      </c>
    </row>
    <row r="543" spans="1:6" x14ac:dyDescent="0.25">
      <c r="A543" t="s">
        <v>3544</v>
      </c>
      <c r="B543" t="s">
        <v>61</v>
      </c>
      <c r="C543" t="s">
        <v>3545</v>
      </c>
      <c r="D543" t="s">
        <v>3546</v>
      </c>
      <c r="E543" t="s">
        <v>658</v>
      </c>
      <c r="F543" t="str">
        <f>IF(OR(AND('3i'!C48&lt;&gt;"No", NOT(ISBLANK('3i'!C48))), AND('3i'!D48&lt;&gt;"No", NOT(ISBLANK('3i'!D48)))), "Yes", "No")</f>
        <v>No</v>
      </c>
    </row>
    <row r="544" spans="1:6" x14ac:dyDescent="0.25">
      <c r="A544" t="s">
        <v>3544</v>
      </c>
      <c r="B544" t="s">
        <v>61</v>
      </c>
      <c r="C544" t="s">
        <v>3547</v>
      </c>
      <c r="D544" t="s">
        <v>3548</v>
      </c>
      <c r="E544" t="s">
        <v>659</v>
      </c>
      <c r="F544" t="str">
        <f>IF(OR(AND('3i'!C49&lt;&gt;"No", NOT(ISBLANK('3i'!C49))), AND('3i'!D49&lt;&gt;"No", NOT(ISBLANK('3i'!D49)))), "Yes", "No")</f>
        <v>No</v>
      </c>
    </row>
    <row r="545" spans="1:6" x14ac:dyDescent="0.25">
      <c r="A545" t="s">
        <v>3544</v>
      </c>
      <c r="B545" t="s">
        <v>61</v>
      </c>
      <c r="C545" t="s">
        <v>3549</v>
      </c>
      <c r="D545" t="s">
        <v>3550</v>
      </c>
      <c r="E545" t="s">
        <v>660</v>
      </c>
      <c r="F545" t="str">
        <f>IF(OR(AND('3i'!C50&lt;&gt;"No", NOT(ISBLANK('3i'!C50))), AND('3i'!D50&lt;&gt;"No", NOT(ISBLANK('3i'!D50)))), "Yes", "No")</f>
        <v>No</v>
      </c>
    </row>
    <row r="546" spans="1:6" x14ac:dyDescent="0.25">
      <c r="A546" t="s">
        <v>3551</v>
      </c>
      <c r="B546" t="s">
        <v>62</v>
      </c>
      <c r="C546" t="s">
        <v>3552</v>
      </c>
      <c r="D546" t="s">
        <v>3553</v>
      </c>
      <c r="E546" t="s">
        <v>661</v>
      </c>
      <c r="F546" t="str">
        <f>IF(OR(AND('3i'!C52&lt;&gt;"No", NOT(ISBLANK('3i'!C52))), AND('3i'!D52&lt;&gt;"No", NOT(ISBLANK('3i'!D52)))), "Yes", "No")</f>
        <v>No</v>
      </c>
    </row>
    <row r="547" spans="1:6" x14ac:dyDescent="0.25">
      <c r="A547" t="s">
        <v>3551</v>
      </c>
      <c r="B547" t="s">
        <v>62</v>
      </c>
      <c r="C547" t="s">
        <v>3554</v>
      </c>
      <c r="D547" t="s">
        <v>3555</v>
      </c>
      <c r="E547" t="s">
        <v>662</v>
      </c>
      <c r="F547" t="str">
        <f>IF(OR(AND('3i'!C53&lt;&gt;"No", NOT(ISBLANK('3i'!C53))), AND('3i'!D53&lt;&gt;"No", NOT(ISBLANK('3i'!D53)))), "Yes", "No")</f>
        <v>No</v>
      </c>
    </row>
    <row r="548" spans="1:6" x14ac:dyDescent="0.25">
      <c r="A548" t="s">
        <v>3551</v>
      </c>
      <c r="B548" t="s">
        <v>62</v>
      </c>
      <c r="C548" t="s">
        <v>3556</v>
      </c>
      <c r="D548" t="s">
        <v>3557</v>
      </c>
      <c r="E548" t="s">
        <v>663</v>
      </c>
      <c r="F548" t="str">
        <f>IF(OR(AND('3i'!C54&lt;&gt;"No", NOT(ISBLANK('3i'!C54))), AND('3i'!D54&lt;&gt;"No", NOT(ISBLANK('3i'!D54)))), "Yes", "No")</f>
        <v>No</v>
      </c>
    </row>
    <row r="549" spans="1:6" x14ac:dyDescent="0.25">
      <c r="A549" t="s">
        <v>3551</v>
      </c>
      <c r="B549" t="s">
        <v>62</v>
      </c>
      <c r="C549" t="s">
        <v>3558</v>
      </c>
      <c r="D549" t="s">
        <v>3559</v>
      </c>
      <c r="E549" t="s">
        <v>664</v>
      </c>
      <c r="F549" t="str">
        <f>IF(OR(AND('3i'!C55&lt;&gt;"No", NOT(ISBLANK('3i'!C55))), AND('3i'!D55&lt;&gt;"No", NOT(ISBLANK('3i'!D55)))), "Yes", "No")</f>
        <v>No</v>
      </c>
    </row>
    <row r="550" spans="1:6" x14ac:dyDescent="0.25">
      <c r="A550" t="s">
        <v>3560</v>
      </c>
      <c r="B550" t="s">
        <v>63</v>
      </c>
      <c r="C550" t="s">
        <v>3561</v>
      </c>
      <c r="D550" t="s">
        <v>3562</v>
      </c>
      <c r="E550" t="s">
        <v>665</v>
      </c>
      <c r="F550" t="str">
        <f>IF(OR(AND('3i'!C57&lt;&gt;"No", NOT(ISBLANK('3i'!C57))), AND('3i'!D57&lt;&gt;"No", NOT(ISBLANK('3i'!D57)))), "Yes", "No")</f>
        <v>No</v>
      </c>
    </row>
    <row r="551" spans="1:6" x14ac:dyDescent="0.25">
      <c r="A551" t="s">
        <v>3560</v>
      </c>
      <c r="B551" t="s">
        <v>63</v>
      </c>
      <c r="C551" t="s">
        <v>3563</v>
      </c>
      <c r="D551" t="s">
        <v>3564</v>
      </c>
      <c r="E551" t="s">
        <v>666</v>
      </c>
      <c r="F551" t="str">
        <f>IF(OR(AND('3i'!C58&lt;&gt;"No", NOT(ISBLANK('3i'!C58))), AND('3i'!D58&lt;&gt;"No", NOT(ISBLANK('3i'!D58)))), "Yes", "No")</f>
        <v>No</v>
      </c>
    </row>
    <row r="552" spans="1:6" x14ac:dyDescent="0.25">
      <c r="A552" t="s">
        <v>3560</v>
      </c>
      <c r="B552" t="s">
        <v>63</v>
      </c>
      <c r="C552" t="s">
        <v>3565</v>
      </c>
      <c r="D552" t="s">
        <v>3566</v>
      </c>
      <c r="E552" t="s">
        <v>667</v>
      </c>
      <c r="F552" t="str">
        <f>IF(OR(AND('3i'!C59&lt;&gt;"No", NOT(ISBLANK('3i'!C59))), AND('3i'!D59&lt;&gt;"No", NOT(ISBLANK('3i'!D59)))), "Yes", "No")</f>
        <v>No</v>
      </c>
    </row>
    <row r="553" spans="1:6" x14ac:dyDescent="0.25">
      <c r="A553" t="s">
        <v>3560</v>
      </c>
      <c r="B553" t="s">
        <v>63</v>
      </c>
      <c r="C553" t="s">
        <v>3567</v>
      </c>
      <c r="D553" t="s">
        <v>3568</v>
      </c>
      <c r="E553" t="s">
        <v>668</v>
      </c>
      <c r="F553" t="str">
        <f>IF(OR(AND('3i'!C60&lt;&gt;"No", NOT(ISBLANK('3i'!C60))), AND('3i'!D60&lt;&gt;"No", NOT(ISBLANK('3i'!D60)))), "Yes", "No")</f>
        <v>No</v>
      </c>
    </row>
    <row r="554" spans="1:6" x14ac:dyDescent="0.25">
      <c r="A554" t="s">
        <v>3560</v>
      </c>
      <c r="B554" t="s">
        <v>63</v>
      </c>
      <c r="C554" t="s">
        <v>3569</v>
      </c>
      <c r="D554" t="s">
        <v>3570</v>
      </c>
      <c r="E554" t="s">
        <v>669</v>
      </c>
      <c r="F554" t="str">
        <f>IF(OR(AND('3i'!C61&lt;&gt;"No", NOT(ISBLANK('3i'!C61))), AND('3i'!D61&lt;&gt;"No", NOT(ISBLANK('3i'!D61)))), "Yes", "No")</f>
        <v>No</v>
      </c>
    </row>
    <row r="555" spans="1:6" x14ac:dyDescent="0.25">
      <c r="A555" t="s">
        <v>3560</v>
      </c>
      <c r="B555" t="s">
        <v>63</v>
      </c>
      <c r="C555" t="s">
        <v>3571</v>
      </c>
      <c r="D555" t="s">
        <v>3572</v>
      </c>
      <c r="E555" t="s">
        <v>670</v>
      </c>
      <c r="F555" t="str">
        <f>IF(OR(AND('3i'!C62&lt;&gt;"No", NOT(ISBLANK('3i'!C62))), AND('3i'!D62&lt;&gt;"No", NOT(ISBLANK('3i'!D62)))), "Yes", "No")</f>
        <v>No</v>
      </c>
    </row>
    <row r="556" spans="1:6" x14ac:dyDescent="0.25">
      <c r="A556" t="s">
        <v>3560</v>
      </c>
      <c r="B556" t="s">
        <v>63</v>
      </c>
      <c r="C556" t="s">
        <v>3573</v>
      </c>
      <c r="D556" t="s">
        <v>3574</v>
      </c>
      <c r="E556" t="s">
        <v>671</v>
      </c>
      <c r="F556" t="str">
        <f>IF(OR(AND('3i'!C63&lt;&gt;"No", NOT(ISBLANK('3i'!C63))), AND('3i'!D63&lt;&gt;"No", NOT(ISBLANK('3i'!D63)))), "Yes", "No")</f>
        <v>No</v>
      </c>
    </row>
    <row r="557" spans="1:6" x14ac:dyDescent="0.25">
      <c r="A557" t="s">
        <v>3560</v>
      </c>
      <c r="B557" t="s">
        <v>63</v>
      </c>
      <c r="C557" t="s">
        <v>3575</v>
      </c>
      <c r="D557" t="s">
        <v>3576</v>
      </c>
      <c r="E557" t="s">
        <v>672</v>
      </c>
      <c r="F557" t="str">
        <f>IF(OR(AND('3i'!C64&lt;&gt;"No", NOT(ISBLANK('3i'!C64))), AND('3i'!D64&lt;&gt;"No", NOT(ISBLANK('3i'!D64)))), "Yes", "No")</f>
        <v>No</v>
      </c>
    </row>
    <row r="558" spans="1:6" x14ac:dyDescent="0.25">
      <c r="A558" t="s">
        <v>3560</v>
      </c>
      <c r="B558" t="s">
        <v>63</v>
      </c>
      <c r="C558" t="s">
        <v>3577</v>
      </c>
      <c r="D558" t="s">
        <v>3578</v>
      </c>
      <c r="E558" t="s">
        <v>673</v>
      </c>
      <c r="F558" t="str">
        <f>IF(OR(AND('3i'!C65&lt;&gt;"No", NOT(ISBLANK('3i'!C65))), AND('3i'!D65&lt;&gt;"No", NOT(ISBLANK('3i'!D65)))), "Yes", "No")</f>
        <v>No</v>
      </c>
    </row>
    <row r="559" spans="1:6" x14ac:dyDescent="0.25">
      <c r="A559" t="s">
        <v>3560</v>
      </c>
      <c r="B559" t="s">
        <v>63</v>
      </c>
      <c r="C559" t="s">
        <v>3579</v>
      </c>
      <c r="D559" t="s">
        <v>3580</v>
      </c>
      <c r="E559" t="s">
        <v>674</v>
      </c>
      <c r="F559" t="str">
        <f>IF(OR(AND('3i'!C66&lt;&gt;"No", NOT(ISBLANK('3i'!C66))), AND('3i'!D66&lt;&gt;"No", NOT(ISBLANK('3i'!D66)))), "Yes", "No")</f>
        <v>No</v>
      </c>
    </row>
    <row r="560" spans="1:6" x14ac:dyDescent="0.25">
      <c r="A560" t="s">
        <v>3581</v>
      </c>
      <c r="B560" t="s">
        <v>64</v>
      </c>
      <c r="C560" t="s">
        <v>3582</v>
      </c>
      <c r="D560" t="s">
        <v>3583</v>
      </c>
      <c r="E560" t="s">
        <v>675</v>
      </c>
      <c r="F560" t="str">
        <f>IF(OR(AND('3i'!C68&lt;&gt;"No", NOT(ISBLANK('3i'!C68))), AND('3i'!D68&lt;&gt;"No", NOT(ISBLANK('3i'!D68)))), "Yes", "No")</f>
        <v>No</v>
      </c>
    </row>
    <row r="561" spans="1:6" x14ac:dyDescent="0.25">
      <c r="A561" t="s">
        <v>3581</v>
      </c>
      <c r="B561" t="s">
        <v>64</v>
      </c>
      <c r="C561" t="s">
        <v>3584</v>
      </c>
      <c r="D561" t="s">
        <v>3585</v>
      </c>
      <c r="E561" t="s">
        <v>676</v>
      </c>
      <c r="F561" t="str">
        <f>IF(OR(AND('3i'!C69&lt;&gt;"No", NOT(ISBLANK('3i'!C69))), AND('3i'!D69&lt;&gt;"No", NOT(ISBLANK('3i'!D69)))), "Yes", "No")</f>
        <v>No</v>
      </c>
    </row>
    <row r="562" spans="1:6" x14ac:dyDescent="0.25">
      <c r="A562" t="s">
        <v>3581</v>
      </c>
      <c r="B562" t="s">
        <v>64</v>
      </c>
      <c r="C562" t="s">
        <v>3586</v>
      </c>
      <c r="D562" t="s">
        <v>3587</v>
      </c>
      <c r="E562" t="s">
        <v>677</v>
      </c>
      <c r="F562" t="str">
        <f>IF(OR(AND('3i'!C70&lt;&gt;"No", NOT(ISBLANK('3i'!C70))), AND('3i'!D70&lt;&gt;"No", NOT(ISBLANK('3i'!D70)))), "Yes", "No")</f>
        <v>No</v>
      </c>
    </row>
    <row r="563" spans="1:6" x14ac:dyDescent="0.25">
      <c r="A563" t="s">
        <v>3581</v>
      </c>
      <c r="B563" t="s">
        <v>64</v>
      </c>
      <c r="C563" t="s">
        <v>3588</v>
      </c>
      <c r="D563" t="s">
        <v>3589</v>
      </c>
      <c r="E563" t="s">
        <v>678</v>
      </c>
      <c r="F563" t="str">
        <f>IF(OR(AND('3i'!C71&lt;&gt;"No", NOT(ISBLANK('3i'!C71))), AND('3i'!D71&lt;&gt;"No", NOT(ISBLANK('3i'!D71)))), "Yes", "No")</f>
        <v>No</v>
      </c>
    </row>
    <row r="564" spans="1:6" x14ac:dyDescent="0.25">
      <c r="A564" t="s">
        <v>3581</v>
      </c>
      <c r="B564" t="s">
        <v>64</v>
      </c>
      <c r="C564" t="s">
        <v>3590</v>
      </c>
      <c r="D564" t="s">
        <v>3591</v>
      </c>
      <c r="E564" t="s">
        <v>679</v>
      </c>
      <c r="F564" t="str">
        <f>IF(OR(AND('3i'!C72&lt;&gt;"No", NOT(ISBLANK('3i'!C72))), AND('3i'!D72&lt;&gt;"No", NOT(ISBLANK('3i'!D72)))), "Yes", "No")</f>
        <v>No</v>
      </c>
    </row>
    <row r="565" spans="1:6" x14ac:dyDescent="0.25">
      <c r="A565" t="s">
        <v>3581</v>
      </c>
      <c r="B565" t="s">
        <v>64</v>
      </c>
      <c r="C565" t="s">
        <v>3592</v>
      </c>
      <c r="D565" t="s">
        <v>3593</v>
      </c>
      <c r="E565" t="s">
        <v>680</v>
      </c>
      <c r="F565" t="str">
        <f>IF(OR(AND('3i'!C73&lt;&gt;"No", NOT(ISBLANK('3i'!C73))), AND('3i'!D73&lt;&gt;"No", NOT(ISBLANK('3i'!D73)))), "Yes", "No")</f>
        <v>No</v>
      </c>
    </row>
    <row r="566" spans="1:6" x14ac:dyDescent="0.25">
      <c r="A566" t="s">
        <v>3581</v>
      </c>
      <c r="B566" t="s">
        <v>64</v>
      </c>
      <c r="C566" t="s">
        <v>3594</v>
      </c>
      <c r="D566" t="s">
        <v>3595</v>
      </c>
      <c r="E566" t="s">
        <v>681</v>
      </c>
      <c r="F566" t="str">
        <f>IF(OR(AND('3i'!C74&lt;&gt;"No", NOT(ISBLANK('3i'!C74))), AND('3i'!D74&lt;&gt;"No", NOT(ISBLANK('3i'!D74)))), "Yes", "No")</f>
        <v>No</v>
      </c>
    </row>
    <row r="567" spans="1:6" x14ac:dyDescent="0.25">
      <c r="A567" t="s">
        <v>3581</v>
      </c>
      <c r="B567" t="s">
        <v>64</v>
      </c>
      <c r="C567" t="s">
        <v>3596</v>
      </c>
      <c r="D567" t="s">
        <v>3597</v>
      </c>
      <c r="E567" t="s">
        <v>682</v>
      </c>
      <c r="F567" t="str">
        <f>IF(OR(AND('3i'!C75&lt;&gt;"No", NOT(ISBLANK('3i'!C75))), AND('3i'!D75&lt;&gt;"No", NOT(ISBLANK('3i'!D75)))), "Yes", "No")</f>
        <v>No</v>
      </c>
    </row>
    <row r="568" spans="1:6" x14ac:dyDescent="0.25">
      <c r="A568" t="s">
        <v>3581</v>
      </c>
      <c r="B568" t="s">
        <v>64</v>
      </c>
      <c r="C568" t="s">
        <v>3598</v>
      </c>
      <c r="D568" t="s">
        <v>3599</v>
      </c>
      <c r="E568" t="s">
        <v>683</v>
      </c>
      <c r="F568" t="str">
        <f>IF(OR(AND('3i'!C76&lt;&gt;"No", NOT(ISBLANK('3i'!C76))), AND('3i'!D76&lt;&gt;"No", NOT(ISBLANK('3i'!D76)))), "Yes", "No")</f>
        <v>No</v>
      </c>
    </row>
    <row r="569" spans="1:6" x14ac:dyDescent="0.25">
      <c r="A569" t="s">
        <v>3600</v>
      </c>
      <c r="B569" t="s">
        <v>65</v>
      </c>
      <c r="C569" t="s">
        <v>3601</v>
      </c>
      <c r="D569" t="s">
        <v>3602</v>
      </c>
      <c r="E569" t="s">
        <v>684</v>
      </c>
      <c r="F569" t="str">
        <f>IF(OR(AND('3j'!C7&lt;&gt;"No", NOT(ISBLANK('3j'!C7))), AND('3j'!D7&lt;&gt;"No", NOT(ISBLANK('3j'!D7)))), "Yes", "No")</f>
        <v>No</v>
      </c>
    </row>
    <row r="570" spans="1:6" x14ac:dyDescent="0.25">
      <c r="A570" t="s">
        <v>3600</v>
      </c>
      <c r="B570" t="s">
        <v>65</v>
      </c>
      <c r="C570" t="s">
        <v>3603</v>
      </c>
      <c r="D570" t="s">
        <v>3604</v>
      </c>
      <c r="E570" t="s">
        <v>685</v>
      </c>
      <c r="F570" t="str">
        <f>IF(OR(AND('3j'!C8&lt;&gt;"No", NOT(ISBLANK('3j'!C8))), AND('3j'!D8&lt;&gt;"No", NOT(ISBLANK('3j'!D8)))), "Yes", "No")</f>
        <v>No</v>
      </c>
    </row>
    <row r="571" spans="1:6" x14ac:dyDescent="0.25">
      <c r="A571" t="s">
        <v>3600</v>
      </c>
      <c r="B571" t="s">
        <v>65</v>
      </c>
      <c r="C571" t="s">
        <v>3605</v>
      </c>
      <c r="D571" t="s">
        <v>3606</v>
      </c>
      <c r="E571" t="s">
        <v>686</v>
      </c>
      <c r="F571" t="str">
        <f>IF(OR(AND('3j'!C9&lt;&gt;"No", NOT(ISBLANK('3j'!C9))), AND('3j'!D9&lt;&gt;"No", NOT(ISBLANK('3j'!D9)))), "Yes", "No")</f>
        <v>No</v>
      </c>
    </row>
    <row r="572" spans="1:6" x14ac:dyDescent="0.25">
      <c r="A572" t="s">
        <v>3600</v>
      </c>
      <c r="B572" t="s">
        <v>65</v>
      </c>
      <c r="C572" t="s">
        <v>3607</v>
      </c>
      <c r="D572" t="s">
        <v>3608</v>
      </c>
      <c r="E572" t="s">
        <v>687</v>
      </c>
      <c r="F572" t="str">
        <f>IF(OR(AND('3j'!C10&lt;&gt;"No", NOT(ISBLANK('3j'!C10))), AND('3j'!D10&lt;&gt;"No", NOT(ISBLANK('3j'!D10)))), "Yes", "No")</f>
        <v>No</v>
      </c>
    </row>
    <row r="573" spans="1:6" x14ac:dyDescent="0.25">
      <c r="A573" t="s">
        <v>3600</v>
      </c>
      <c r="B573" t="s">
        <v>65</v>
      </c>
      <c r="C573" t="s">
        <v>3609</v>
      </c>
      <c r="D573" t="s">
        <v>3610</v>
      </c>
      <c r="E573" t="s">
        <v>688</v>
      </c>
      <c r="F573" t="str">
        <f>IF(OR(AND('3j'!C11&lt;&gt;"No", NOT(ISBLANK('3j'!C11))), AND('3j'!D11&lt;&gt;"No", NOT(ISBLANK('3j'!D11)))), "Yes", "No")</f>
        <v>No</v>
      </c>
    </row>
    <row r="574" spans="1:6" x14ac:dyDescent="0.25">
      <c r="A574" t="s">
        <v>3600</v>
      </c>
      <c r="B574" t="s">
        <v>65</v>
      </c>
      <c r="C574" t="s">
        <v>3611</v>
      </c>
      <c r="D574" t="s">
        <v>3612</v>
      </c>
      <c r="E574" t="s">
        <v>689</v>
      </c>
      <c r="F574" t="str">
        <f>IF(OR(AND('3j'!C12&lt;&gt;"No", NOT(ISBLANK('3j'!C12))), AND('3j'!D12&lt;&gt;"No", NOT(ISBLANK('3j'!D12)))), "Yes", "No")</f>
        <v>No</v>
      </c>
    </row>
    <row r="575" spans="1:6" x14ac:dyDescent="0.25">
      <c r="A575" t="s">
        <v>3600</v>
      </c>
      <c r="B575" t="s">
        <v>65</v>
      </c>
      <c r="C575" t="s">
        <v>3613</v>
      </c>
      <c r="D575" t="s">
        <v>3614</v>
      </c>
      <c r="E575" t="s">
        <v>690</v>
      </c>
      <c r="F575" t="str">
        <f>IF(OR(AND('3j'!C13&lt;&gt;"No", NOT(ISBLANK('3j'!C13))), AND('3j'!D13&lt;&gt;"No", NOT(ISBLANK('3j'!D13)))), "Yes", "No")</f>
        <v>No</v>
      </c>
    </row>
    <row r="576" spans="1:6" x14ac:dyDescent="0.25">
      <c r="A576" t="s">
        <v>3600</v>
      </c>
      <c r="B576" t="s">
        <v>65</v>
      </c>
      <c r="C576" t="s">
        <v>3615</v>
      </c>
      <c r="D576" t="s">
        <v>3616</v>
      </c>
      <c r="E576" t="s">
        <v>691</v>
      </c>
      <c r="F576" t="str">
        <f>IF(OR(AND('3j'!C14&lt;&gt;"No", NOT(ISBLANK('3j'!C14))), AND('3j'!D14&lt;&gt;"No", NOT(ISBLANK('3j'!D14)))), "Yes", "No")</f>
        <v>No</v>
      </c>
    </row>
    <row r="577" spans="1:6" x14ac:dyDescent="0.25">
      <c r="A577" t="s">
        <v>3600</v>
      </c>
      <c r="B577" t="s">
        <v>65</v>
      </c>
      <c r="C577" t="s">
        <v>3617</v>
      </c>
      <c r="D577" t="s">
        <v>3618</v>
      </c>
      <c r="E577" t="s">
        <v>692</v>
      </c>
      <c r="F577" t="str">
        <f>IF(OR(AND('3j'!C15&lt;&gt;"No", NOT(ISBLANK('3j'!C15))), AND('3j'!D15&lt;&gt;"No", NOT(ISBLANK('3j'!D15)))), "Yes", "No")</f>
        <v>No</v>
      </c>
    </row>
    <row r="578" spans="1:6" x14ac:dyDescent="0.25">
      <c r="A578" t="s">
        <v>3600</v>
      </c>
      <c r="B578" t="s">
        <v>65</v>
      </c>
      <c r="C578" t="s">
        <v>3619</v>
      </c>
      <c r="D578" t="s">
        <v>3620</v>
      </c>
      <c r="E578" t="s">
        <v>693</v>
      </c>
      <c r="F578" t="str">
        <f>IF(OR(AND('3j'!C16&lt;&gt;"No", NOT(ISBLANK('3j'!C16))), AND('3j'!D16&lt;&gt;"No", NOT(ISBLANK('3j'!D16)))), "Yes", "No")</f>
        <v>No</v>
      </c>
    </row>
    <row r="579" spans="1:6" x14ac:dyDescent="0.25">
      <c r="A579" t="s">
        <v>3600</v>
      </c>
      <c r="B579" t="s">
        <v>65</v>
      </c>
      <c r="C579" t="s">
        <v>3621</v>
      </c>
      <c r="D579" t="s">
        <v>3622</v>
      </c>
      <c r="E579" t="s">
        <v>694</v>
      </c>
      <c r="F579" t="str">
        <f>IF(OR(AND('3j'!C17&lt;&gt;"No", NOT(ISBLANK('3j'!C17))), AND('3j'!D17&lt;&gt;"No", NOT(ISBLANK('3j'!D17)))), "Yes", "No")</f>
        <v>No</v>
      </c>
    </row>
    <row r="580" spans="1:6" x14ac:dyDescent="0.25">
      <c r="A580" t="s">
        <v>3600</v>
      </c>
      <c r="B580" t="s">
        <v>65</v>
      </c>
      <c r="C580" t="s">
        <v>3623</v>
      </c>
      <c r="D580" t="s">
        <v>3624</v>
      </c>
      <c r="E580" t="s">
        <v>695</v>
      </c>
      <c r="F580" t="str">
        <f>IF(OR(AND('3j'!C18&lt;&gt;"No", NOT(ISBLANK('3j'!C18))), AND('3j'!D18&lt;&gt;"No", NOT(ISBLANK('3j'!D18)))), "Yes", "No")</f>
        <v>No</v>
      </c>
    </row>
    <row r="581" spans="1:6" x14ac:dyDescent="0.25">
      <c r="A581" t="s">
        <v>3600</v>
      </c>
      <c r="B581" t="s">
        <v>65</v>
      </c>
      <c r="C581" t="s">
        <v>3625</v>
      </c>
      <c r="D581" t="s">
        <v>3626</v>
      </c>
      <c r="E581" t="s">
        <v>696</v>
      </c>
      <c r="F581" t="str">
        <f>IF(OR(AND('3j'!C19&lt;&gt;"No", NOT(ISBLANK('3j'!C19))), AND('3j'!D19&lt;&gt;"No", NOT(ISBLANK('3j'!D19)))), "Yes", "No")</f>
        <v>No</v>
      </c>
    </row>
    <row r="582" spans="1:6" x14ac:dyDescent="0.25">
      <c r="A582" t="s">
        <v>3600</v>
      </c>
      <c r="B582" t="s">
        <v>65</v>
      </c>
      <c r="C582" t="s">
        <v>3627</v>
      </c>
      <c r="D582" t="s">
        <v>3628</v>
      </c>
      <c r="E582" t="s">
        <v>697</v>
      </c>
      <c r="F582" t="str">
        <f>IF(OR(AND('3j'!C20&lt;&gt;"No", NOT(ISBLANK('3j'!C20))), AND('3j'!D20&lt;&gt;"No", NOT(ISBLANK('3j'!D20)))), "Yes", "No")</f>
        <v>No</v>
      </c>
    </row>
    <row r="583" spans="1:6" x14ac:dyDescent="0.25">
      <c r="A583" t="s">
        <v>3600</v>
      </c>
      <c r="B583" t="s">
        <v>65</v>
      </c>
      <c r="C583" t="s">
        <v>3629</v>
      </c>
      <c r="D583" t="s">
        <v>3630</v>
      </c>
      <c r="E583" t="s">
        <v>698</v>
      </c>
      <c r="F583" t="str">
        <f>IF(OR(AND('3j'!C21&lt;&gt;"No", NOT(ISBLANK('3j'!C21))), AND('3j'!D21&lt;&gt;"No", NOT(ISBLANK('3j'!D21)))), "Yes", "No")</f>
        <v>No</v>
      </c>
    </row>
    <row r="584" spans="1:6" x14ac:dyDescent="0.25">
      <c r="A584" t="s">
        <v>3600</v>
      </c>
      <c r="B584" t="s">
        <v>65</v>
      </c>
      <c r="C584" t="s">
        <v>3631</v>
      </c>
      <c r="D584" t="s">
        <v>3632</v>
      </c>
      <c r="E584" t="s">
        <v>699</v>
      </c>
      <c r="F584" t="str">
        <f>IF(OR(AND('3j'!C22&lt;&gt;"No", NOT(ISBLANK('3j'!C22))), AND('3j'!D22&lt;&gt;"No", NOT(ISBLANK('3j'!D22)))), "Yes", "No")</f>
        <v>No</v>
      </c>
    </row>
    <row r="585" spans="1:6" x14ac:dyDescent="0.25">
      <c r="A585" t="s">
        <v>3633</v>
      </c>
      <c r="B585" t="s">
        <v>66</v>
      </c>
      <c r="C585" t="s">
        <v>3634</v>
      </c>
      <c r="D585" t="s">
        <v>3635</v>
      </c>
      <c r="E585" t="s">
        <v>700</v>
      </c>
      <c r="F585" t="str">
        <f>IF(OR(AND('3j'!C24&lt;&gt;"No", NOT(ISBLANK('3j'!C24))), AND('3j'!D24&lt;&gt;"No", NOT(ISBLANK('3j'!D24)))), "Yes", "No")</f>
        <v>No</v>
      </c>
    </row>
    <row r="586" spans="1:6" x14ac:dyDescent="0.25">
      <c r="A586" t="s">
        <v>3633</v>
      </c>
      <c r="B586" t="s">
        <v>66</v>
      </c>
      <c r="C586" t="s">
        <v>3636</v>
      </c>
      <c r="D586" t="s">
        <v>3637</v>
      </c>
      <c r="E586" t="s">
        <v>701</v>
      </c>
      <c r="F586" t="str">
        <f>IF(OR(AND('3j'!C25&lt;&gt;"No", NOT(ISBLANK('3j'!C25))), AND('3j'!D25&lt;&gt;"No", NOT(ISBLANK('3j'!D25)))), "Yes", "No")</f>
        <v>No</v>
      </c>
    </row>
    <row r="587" spans="1:6" x14ac:dyDescent="0.25">
      <c r="A587" t="s">
        <v>3633</v>
      </c>
      <c r="B587" t="s">
        <v>66</v>
      </c>
      <c r="C587" t="s">
        <v>3638</v>
      </c>
      <c r="D587" t="s">
        <v>3639</v>
      </c>
      <c r="E587" t="s">
        <v>702</v>
      </c>
      <c r="F587" t="str">
        <f>IF(OR(AND('3j'!C26&lt;&gt;"No", NOT(ISBLANK('3j'!C26))), AND('3j'!D26&lt;&gt;"No", NOT(ISBLANK('3j'!D26)))), "Yes", "No")</f>
        <v>No</v>
      </c>
    </row>
    <row r="588" spans="1:6" x14ac:dyDescent="0.25">
      <c r="A588" t="s">
        <v>3633</v>
      </c>
      <c r="B588" t="s">
        <v>66</v>
      </c>
      <c r="C588" t="s">
        <v>3640</v>
      </c>
      <c r="D588" t="s">
        <v>3641</v>
      </c>
      <c r="E588" t="s">
        <v>703</v>
      </c>
      <c r="F588" t="str">
        <f>IF(OR(AND('3j'!C27&lt;&gt;"No", NOT(ISBLANK('3j'!C27))), AND('3j'!D27&lt;&gt;"No", NOT(ISBLANK('3j'!D27)))), "Yes", "No")</f>
        <v>No</v>
      </c>
    </row>
    <row r="589" spans="1:6" x14ac:dyDescent="0.25">
      <c r="A589" t="s">
        <v>3642</v>
      </c>
      <c r="B589" t="s">
        <v>67</v>
      </c>
      <c r="C589" t="s">
        <v>3643</v>
      </c>
      <c r="D589" t="s">
        <v>3644</v>
      </c>
      <c r="E589" t="s">
        <v>704</v>
      </c>
      <c r="F589" t="str">
        <f>IF(OR(AND('3j'!C29&lt;&gt;"No", NOT(ISBLANK('3j'!C29))), AND('3j'!D29&lt;&gt;"No", NOT(ISBLANK('3j'!D29)))), "Yes", "No")</f>
        <v>No</v>
      </c>
    </row>
    <row r="590" spans="1:6" x14ac:dyDescent="0.25">
      <c r="A590" t="s">
        <v>3642</v>
      </c>
      <c r="B590" t="s">
        <v>67</v>
      </c>
      <c r="C590" t="s">
        <v>3645</v>
      </c>
      <c r="D590" t="s">
        <v>3646</v>
      </c>
      <c r="E590" t="s">
        <v>705</v>
      </c>
      <c r="F590" t="str">
        <f>IF(OR(AND('3j'!C30&lt;&gt;"No", NOT(ISBLANK('3j'!C30))), AND('3j'!D30&lt;&gt;"No", NOT(ISBLANK('3j'!D30)))), "Yes", "No")</f>
        <v>No</v>
      </c>
    </row>
    <row r="591" spans="1:6" x14ac:dyDescent="0.25">
      <c r="A591" t="s">
        <v>3642</v>
      </c>
      <c r="B591" t="s">
        <v>67</v>
      </c>
      <c r="C591" t="s">
        <v>3647</v>
      </c>
      <c r="D591" t="s">
        <v>3648</v>
      </c>
      <c r="E591" t="s">
        <v>706</v>
      </c>
      <c r="F591" t="str">
        <f>IF(OR(AND('3j'!C31&lt;&gt;"No", NOT(ISBLANK('3j'!C31))), AND('3j'!D31&lt;&gt;"No", NOT(ISBLANK('3j'!D31)))), "Yes", "No")</f>
        <v>No</v>
      </c>
    </row>
    <row r="592" spans="1:6" x14ac:dyDescent="0.25">
      <c r="A592" t="s">
        <v>3649</v>
      </c>
      <c r="B592" t="s">
        <v>68</v>
      </c>
      <c r="C592" t="s">
        <v>3650</v>
      </c>
      <c r="D592" t="s">
        <v>3651</v>
      </c>
      <c r="E592" t="s">
        <v>707</v>
      </c>
      <c r="F592" t="str">
        <f>IF(OR(AND('3j'!C33&lt;&gt;"No", NOT(ISBLANK('3j'!C33))), AND('3j'!D33&lt;&gt;"No", NOT(ISBLANK('3j'!D33)))), "Yes", "No")</f>
        <v>No</v>
      </c>
    </row>
    <row r="593" spans="1:6" x14ac:dyDescent="0.25">
      <c r="A593" t="s">
        <v>3649</v>
      </c>
      <c r="B593" t="s">
        <v>68</v>
      </c>
      <c r="C593" t="s">
        <v>3652</v>
      </c>
      <c r="D593" t="s">
        <v>3653</v>
      </c>
      <c r="E593" t="s">
        <v>708</v>
      </c>
      <c r="F593" t="str">
        <f>IF(OR(AND('3j'!C34&lt;&gt;"No", NOT(ISBLANK('3j'!C34))), AND('3j'!D34&lt;&gt;"No", NOT(ISBLANK('3j'!D34)))), "Yes", "No")</f>
        <v>No</v>
      </c>
    </row>
    <row r="594" spans="1:6" x14ac:dyDescent="0.25">
      <c r="A594" t="s">
        <v>3654</v>
      </c>
      <c r="B594" t="s">
        <v>69</v>
      </c>
      <c r="C594" t="s">
        <v>3655</v>
      </c>
      <c r="D594" t="s">
        <v>3656</v>
      </c>
      <c r="E594" t="s">
        <v>709</v>
      </c>
      <c r="F594" t="str">
        <f>IF(OR(AND('3j'!C36&lt;&gt;"No", NOT(ISBLANK('3j'!C36))), AND('3j'!D36&lt;&gt;"No", NOT(ISBLANK('3j'!D36)))), "Yes", "No")</f>
        <v>No</v>
      </c>
    </row>
    <row r="595" spans="1:6" x14ac:dyDescent="0.25">
      <c r="A595" t="s">
        <v>3654</v>
      </c>
      <c r="B595" t="s">
        <v>69</v>
      </c>
      <c r="C595" t="s">
        <v>3657</v>
      </c>
      <c r="D595" t="s">
        <v>3658</v>
      </c>
      <c r="E595" t="s">
        <v>710</v>
      </c>
      <c r="F595" t="str">
        <f>IF(OR(AND('3j'!C37&lt;&gt;"No", NOT(ISBLANK('3j'!C37))), AND('3j'!D37&lt;&gt;"No", NOT(ISBLANK('3j'!D37)))), "Yes", "No")</f>
        <v>No</v>
      </c>
    </row>
    <row r="596" spans="1:6" x14ac:dyDescent="0.25">
      <c r="A596" t="s">
        <v>3654</v>
      </c>
      <c r="B596" t="s">
        <v>69</v>
      </c>
      <c r="C596" t="s">
        <v>3659</v>
      </c>
      <c r="D596" t="s">
        <v>3660</v>
      </c>
      <c r="E596" t="s">
        <v>711</v>
      </c>
      <c r="F596" t="str">
        <f>IF(OR(AND('3j'!C38&lt;&gt;"No", NOT(ISBLANK('3j'!C38))), AND('3j'!D38&lt;&gt;"No", NOT(ISBLANK('3j'!D38)))), "Yes", "No")</f>
        <v>No</v>
      </c>
    </row>
    <row r="597" spans="1:6" x14ac:dyDescent="0.25">
      <c r="A597" t="s">
        <v>3654</v>
      </c>
      <c r="B597" t="s">
        <v>69</v>
      </c>
      <c r="C597" t="s">
        <v>3661</v>
      </c>
      <c r="D597" t="s">
        <v>3662</v>
      </c>
      <c r="E597" t="s">
        <v>712</v>
      </c>
      <c r="F597" t="str">
        <f>IF(OR(AND('3j'!C39&lt;&gt;"No", NOT(ISBLANK('3j'!C39))), AND('3j'!D39&lt;&gt;"No", NOT(ISBLANK('3j'!D39)))), "Yes", "No")</f>
        <v>No</v>
      </c>
    </row>
    <row r="598" spans="1:6" x14ac:dyDescent="0.25">
      <c r="A598" t="s">
        <v>3654</v>
      </c>
      <c r="B598" t="s">
        <v>69</v>
      </c>
      <c r="C598" t="s">
        <v>3663</v>
      </c>
      <c r="D598" t="s">
        <v>3664</v>
      </c>
      <c r="E598" t="s">
        <v>713</v>
      </c>
      <c r="F598" t="str">
        <f>IF(OR(AND('3j'!C40&lt;&gt;"No", NOT(ISBLANK('3j'!C40))), AND('3j'!D40&lt;&gt;"No", NOT(ISBLANK('3j'!D40)))), "Yes", "No")</f>
        <v>No</v>
      </c>
    </row>
    <row r="599" spans="1:6" x14ac:dyDescent="0.25">
      <c r="A599" t="s">
        <v>3654</v>
      </c>
      <c r="B599" t="s">
        <v>69</v>
      </c>
      <c r="C599" t="s">
        <v>3665</v>
      </c>
      <c r="D599" t="s">
        <v>3666</v>
      </c>
      <c r="E599" t="s">
        <v>714</v>
      </c>
      <c r="F599" t="str">
        <f>IF(OR(AND('3j'!C41&lt;&gt;"No", NOT(ISBLANK('3j'!C41))), AND('3j'!D41&lt;&gt;"No", NOT(ISBLANK('3j'!D41)))), "Yes", "No")</f>
        <v>No</v>
      </c>
    </row>
    <row r="600" spans="1:6" x14ac:dyDescent="0.25">
      <c r="A600" t="s">
        <v>3654</v>
      </c>
      <c r="B600" t="s">
        <v>69</v>
      </c>
      <c r="C600" t="s">
        <v>3667</v>
      </c>
      <c r="D600" t="s">
        <v>3668</v>
      </c>
      <c r="E600" t="s">
        <v>715</v>
      </c>
      <c r="F600" t="str">
        <f>IF(OR(AND('3j'!C42&lt;&gt;"No", NOT(ISBLANK('3j'!C42))), AND('3j'!D42&lt;&gt;"No", NOT(ISBLANK('3j'!D42)))), "Yes", "No")</f>
        <v>No</v>
      </c>
    </row>
    <row r="601" spans="1:6" x14ac:dyDescent="0.25">
      <c r="A601" t="s">
        <v>3654</v>
      </c>
      <c r="B601" t="s">
        <v>69</v>
      </c>
      <c r="C601" t="s">
        <v>3669</v>
      </c>
      <c r="D601" t="s">
        <v>3670</v>
      </c>
      <c r="E601" t="s">
        <v>716</v>
      </c>
      <c r="F601" t="str">
        <f>IF(OR(AND('3j'!C43&lt;&gt;"No", NOT(ISBLANK('3j'!C43))), AND('3j'!D43&lt;&gt;"No", NOT(ISBLANK('3j'!D43)))), "Yes", "No")</f>
        <v>No</v>
      </c>
    </row>
    <row r="602" spans="1:6" x14ac:dyDescent="0.25">
      <c r="A602" t="s">
        <v>3654</v>
      </c>
      <c r="B602" t="s">
        <v>69</v>
      </c>
      <c r="C602" t="s">
        <v>3671</v>
      </c>
      <c r="D602" t="s">
        <v>3672</v>
      </c>
      <c r="E602" t="s">
        <v>717</v>
      </c>
      <c r="F602" t="str">
        <f>IF(OR(AND('3j'!C44&lt;&gt;"No", NOT(ISBLANK('3j'!C44))), AND('3j'!D44&lt;&gt;"No", NOT(ISBLANK('3j'!D44)))), "Yes", "No")</f>
        <v>No</v>
      </c>
    </row>
    <row r="603" spans="1:6" x14ac:dyDescent="0.25">
      <c r="A603" t="s">
        <v>3654</v>
      </c>
      <c r="B603" t="s">
        <v>69</v>
      </c>
      <c r="C603" t="s">
        <v>3673</v>
      </c>
      <c r="D603" t="s">
        <v>3674</v>
      </c>
      <c r="E603" t="s">
        <v>718</v>
      </c>
      <c r="F603" t="str">
        <f>IF(OR(AND('3j'!C45&lt;&gt;"No", NOT(ISBLANK('3j'!C45))), AND('3j'!D45&lt;&gt;"No", NOT(ISBLANK('3j'!D45)))), "Yes", "No")</f>
        <v>No</v>
      </c>
    </row>
    <row r="604" spans="1:6" x14ac:dyDescent="0.25">
      <c r="A604" t="s">
        <v>3654</v>
      </c>
      <c r="B604" t="s">
        <v>69</v>
      </c>
      <c r="C604" t="s">
        <v>3675</v>
      </c>
      <c r="D604" t="s">
        <v>3676</v>
      </c>
      <c r="E604" t="s">
        <v>719</v>
      </c>
      <c r="F604" t="str">
        <f>IF(OR(AND('3j'!C46&lt;&gt;"No", NOT(ISBLANK('3j'!C46))), AND('3j'!D46&lt;&gt;"No", NOT(ISBLANK('3j'!D46)))), "Yes", "No")</f>
        <v>No</v>
      </c>
    </row>
    <row r="605" spans="1:6" x14ac:dyDescent="0.25">
      <c r="A605" t="s">
        <v>3654</v>
      </c>
      <c r="B605" t="s">
        <v>69</v>
      </c>
      <c r="C605" t="s">
        <v>3677</v>
      </c>
      <c r="D605" t="s">
        <v>3678</v>
      </c>
      <c r="E605" t="s">
        <v>720</v>
      </c>
      <c r="F605" t="str">
        <f>IF(OR(AND('3j'!C47&lt;&gt;"No", NOT(ISBLANK('3j'!C47))), AND('3j'!D47&lt;&gt;"No", NOT(ISBLANK('3j'!D47)))), "Yes", "No")</f>
        <v>No</v>
      </c>
    </row>
    <row r="606" spans="1:6" x14ac:dyDescent="0.25">
      <c r="A606" t="s">
        <v>3654</v>
      </c>
      <c r="B606" t="s">
        <v>69</v>
      </c>
      <c r="C606" t="s">
        <v>3679</v>
      </c>
      <c r="D606" t="s">
        <v>3680</v>
      </c>
      <c r="E606" t="s">
        <v>721</v>
      </c>
      <c r="F606" t="str">
        <f>IF(OR(AND('3j'!C48&lt;&gt;"No", NOT(ISBLANK('3j'!C48))), AND('3j'!D48&lt;&gt;"No", NOT(ISBLANK('3j'!D48)))), "Yes", "No")</f>
        <v>No</v>
      </c>
    </row>
    <row r="607" spans="1:6" x14ac:dyDescent="0.25">
      <c r="A607" t="s">
        <v>3654</v>
      </c>
      <c r="B607" t="s">
        <v>69</v>
      </c>
      <c r="C607" t="s">
        <v>3681</v>
      </c>
      <c r="D607" t="s">
        <v>3682</v>
      </c>
      <c r="E607" t="s">
        <v>722</v>
      </c>
      <c r="F607" t="str">
        <f>IF(OR(AND('3j'!C49&lt;&gt;"No", NOT(ISBLANK('3j'!C49))), AND('3j'!D49&lt;&gt;"No", NOT(ISBLANK('3j'!D49)))), "Yes", "No")</f>
        <v>No</v>
      </c>
    </row>
    <row r="608" spans="1:6" x14ac:dyDescent="0.25">
      <c r="A608" t="s">
        <v>3654</v>
      </c>
      <c r="B608" t="s">
        <v>69</v>
      </c>
      <c r="C608" t="s">
        <v>3683</v>
      </c>
      <c r="D608" t="s">
        <v>3684</v>
      </c>
      <c r="E608" t="s">
        <v>723</v>
      </c>
      <c r="F608" t="str">
        <f>IF(OR(AND('3j'!C50&lt;&gt;"No", NOT(ISBLANK('3j'!C50))), AND('3j'!D50&lt;&gt;"No", NOT(ISBLANK('3j'!D50)))), "Yes", "No")</f>
        <v>No</v>
      </c>
    </row>
    <row r="609" spans="1:6" x14ac:dyDescent="0.25">
      <c r="A609" t="s">
        <v>3685</v>
      </c>
      <c r="B609" t="s">
        <v>70</v>
      </c>
      <c r="C609" t="s">
        <v>3686</v>
      </c>
      <c r="D609" t="s">
        <v>3687</v>
      </c>
      <c r="E609" t="s">
        <v>724</v>
      </c>
      <c r="F609" t="str">
        <f>IF(OR(AND('3j'!C52&lt;&gt;"No", NOT(ISBLANK('3j'!C52))), AND('3j'!D52&lt;&gt;"No", NOT(ISBLANK('3j'!D52)))), "Yes", "No")</f>
        <v>No</v>
      </c>
    </row>
    <row r="610" spans="1:6" x14ac:dyDescent="0.25">
      <c r="A610" t="s">
        <v>3685</v>
      </c>
      <c r="B610" t="s">
        <v>70</v>
      </c>
      <c r="C610" t="s">
        <v>3688</v>
      </c>
      <c r="D610" t="s">
        <v>3689</v>
      </c>
      <c r="E610" t="s">
        <v>725</v>
      </c>
      <c r="F610" t="str">
        <f>IF(OR(AND('3j'!C53&lt;&gt;"No", NOT(ISBLANK('3j'!C53))), AND('3j'!D53&lt;&gt;"No", NOT(ISBLANK('3j'!D53)))), "Yes", "No")</f>
        <v>No</v>
      </c>
    </row>
    <row r="611" spans="1:6" x14ac:dyDescent="0.25">
      <c r="A611" t="s">
        <v>3685</v>
      </c>
      <c r="B611" t="s">
        <v>70</v>
      </c>
      <c r="C611" t="s">
        <v>3690</v>
      </c>
      <c r="D611" t="s">
        <v>3691</v>
      </c>
      <c r="E611" t="s">
        <v>726</v>
      </c>
      <c r="F611" t="str">
        <f>IF(OR(AND('3j'!C54&lt;&gt;"No", NOT(ISBLANK('3j'!C54))), AND('3j'!D54&lt;&gt;"No", NOT(ISBLANK('3j'!D54)))), "Yes", "No")</f>
        <v>No</v>
      </c>
    </row>
    <row r="612" spans="1:6" x14ac:dyDescent="0.25">
      <c r="A612" t="s">
        <v>3685</v>
      </c>
      <c r="B612" t="s">
        <v>70</v>
      </c>
      <c r="C612" t="s">
        <v>3692</v>
      </c>
      <c r="D612" t="s">
        <v>3693</v>
      </c>
      <c r="E612" t="s">
        <v>727</v>
      </c>
      <c r="F612" t="str">
        <f>IF(OR(AND('3j'!C55&lt;&gt;"No", NOT(ISBLANK('3j'!C55))), AND('3j'!D55&lt;&gt;"No", NOT(ISBLANK('3j'!D55)))), "Yes", "No")</f>
        <v>No</v>
      </c>
    </row>
    <row r="613" spans="1:6" x14ac:dyDescent="0.25">
      <c r="A613" t="s">
        <v>3685</v>
      </c>
      <c r="B613" t="s">
        <v>70</v>
      </c>
      <c r="C613" t="s">
        <v>3694</v>
      </c>
      <c r="D613" t="s">
        <v>3695</v>
      </c>
      <c r="E613" t="s">
        <v>728</v>
      </c>
      <c r="F613" t="str">
        <f>IF(OR(AND('3j'!C56&lt;&gt;"No", NOT(ISBLANK('3j'!C56))), AND('3j'!D56&lt;&gt;"No", NOT(ISBLANK('3j'!D56)))), "Yes", "No")</f>
        <v>No</v>
      </c>
    </row>
    <row r="614" spans="1:6" x14ac:dyDescent="0.25">
      <c r="A614" t="s">
        <v>3685</v>
      </c>
      <c r="B614" t="s">
        <v>70</v>
      </c>
      <c r="C614" t="s">
        <v>3696</v>
      </c>
      <c r="D614" t="s">
        <v>3697</v>
      </c>
      <c r="E614" t="s">
        <v>729</v>
      </c>
      <c r="F614" t="str">
        <f>IF(OR(AND('3j'!C57&lt;&gt;"No", NOT(ISBLANK('3j'!C57))), AND('3j'!D57&lt;&gt;"No", NOT(ISBLANK('3j'!D57)))), "Yes", "No")</f>
        <v>No</v>
      </c>
    </row>
    <row r="615" spans="1:6" x14ac:dyDescent="0.25">
      <c r="A615" t="s">
        <v>3698</v>
      </c>
      <c r="B615" t="s">
        <v>71</v>
      </c>
      <c r="C615" t="s">
        <v>3699</v>
      </c>
      <c r="D615" t="s">
        <v>3700</v>
      </c>
      <c r="E615" t="s">
        <v>730</v>
      </c>
      <c r="F615" t="str">
        <f>IF(OR(AND('3j'!C59&lt;&gt;"No", NOT(ISBLANK('3j'!C59))), AND('3j'!D59&lt;&gt;"No", NOT(ISBLANK('3j'!D59)))), "Yes", "No")</f>
        <v>No</v>
      </c>
    </row>
    <row r="616" spans="1:6" x14ac:dyDescent="0.25">
      <c r="A616" t="s">
        <v>3698</v>
      </c>
      <c r="B616" t="s">
        <v>71</v>
      </c>
      <c r="C616" t="s">
        <v>3701</v>
      </c>
      <c r="D616" t="s">
        <v>3702</v>
      </c>
      <c r="E616" t="s">
        <v>731</v>
      </c>
      <c r="F616" t="str">
        <f>IF(OR(AND('3j'!C60&lt;&gt;"No", NOT(ISBLANK('3j'!C60))), AND('3j'!D60&lt;&gt;"No", NOT(ISBLANK('3j'!D60)))), "Yes", "No")</f>
        <v>No</v>
      </c>
    </row>
    <row r="617" spans="1:6" x14ac:dyDescent="0.25">
      <c r="A617" t="s">
        <v>3698</v>
      </c>
      <c r="B617" t="s">
        <v>71</v>
      </c>
      <c r="C617" t="s">
        <v>3703</v>
      </c>
      <c r="D617" t="s">
        <v>3704</v>
      </c>
      <c r="E617" t="s">
        <v>732</v>
      </c>
      <c r="F617" t="str">
        <f>IF(OR(AND('3j'!C61&lt;&gt;"No", NOT(ISBLANK('3j'!C61))), AND('3j'!D61&lt;&gt;"No", NOT(ISBLANK('3j'!D61)))), "Yes", "No")</f>
        <v>No</v>
      </c>
    </row>
    <row r="618" spans="1:6" x14ac:dyDescent="0.25">
      <c r="A618" t="s">
        <v>3698</v>
      </c>
      <c r="B618" t="s">
        <v>71</v>
      </c>
      <c r="C618" t="s">
        <v>3705</v>
      </c>
      <c r="D618" t="s">
        <v>3706</v>
      </c>
      <c r="E618" t="s">
        <v>733</v>
      </c>
      <c r="F618" t="str">
        <f>IF(OR(AND('3j'!C62&lt;&gt;"No", NOT(ISBLANK('3j'!C62))), AND('3j'!D62&lt;&gt;"No", NOT(ISBLANK('3j'!D62)))), "Yes", "No")</f>
        <v>No</v>
      </c>
    </row>
    <row r="619" spans="1:6" x14ac:dyDescent="0.25">
      <c r="A619" t="s">
        <v>3698</v>
      </c>
      <c r="B619" t="s">
        <v>71</v>
      </c>
      <c r="C619" t="s">
        <v>3707</v>
      </c>
      <c r="D619" t="s">
        <v>3708</v>
      </c>
      <c r="E619" t="s">
        <v>734</v>
      </c>
      <c r="F619" t="str">
        <f>IF(OR(AND('3j'!C63&lt;&gt;"No", NOT(ISBLANK('3j'!C63))), AND('3j'!D63&lt;&gt;"No", NOT(ISBLANK('3j'!D63)))), "Yes", "No")</f>
        <v>No</v>
      </c>
    </row>
    <row r="620" spans="1:6" x14ac:dyDescent="0.25">
      <c r="A620" t="s">
        <v>3698</v>
      </c>
      <c r="B620" t="s">
        <v>71</v>
      </c>
      <c r="C620" t="s">
        <v>3709</v>
      </c>
      <c r="D620" t="s">
        <v>3710</v>
      </c>
      <c r="E620" t="s">
        <v>735</v>
      </c>
      <c r="F620" t="str">
        <f>IF(OR(AND('3j'!C64&lt;&gt;"No", NOT(ISBLANK('3j'!C64))), AND('3j'!D64&lt;&gt;"No", NOT(ISBLANK('3j'!D64)))), "Yes", "No")</f>
        <v>No</v>
      </c>
    </row>
    <row r="621" spans="1:6" x14ac:dyDescent="0.25">
      <c r="A621" t="s">
        <v>3711</v>
      </c>
      <c r="B621" t="s">
        <v>72</v>
      </c>
      <c r="C621" t="s">
        <v>3712</v>
      </c>
      <c r="D621" t="s">
        <v>3713</v>
      </c>
      <c r="E621" t="s">
        <v>736</v>
      </c>
      <c r="F621" t="str">
        <f>IF(OR(AND('3j'!C66&lt;&gt;"No", NOT(ISBLANK('3j'!C66))), AND('3j'!D66&lt;&gt;"No", NOT(ISBLANK('3j'!D66)))), "Yes", "No")</f>
        <v>No</v>
      </c>
    </row>
    <row r="622" spans="1:6" x14ac:dyDescent="0.25">
      <c r="A622" t="s">
        <v>3711</v>
      </c>
      <c r="B622" t="s">
        <v>72</v>
      </c>
      <c r="C622" t="s">
        <v>3714</v>
      </c>
      <c r="D622" t="s">
        <v>3715</v>
      </c>
      <c r="E622" t="s">
        <v>737</v>
      </c>
      <c r="F622" t="str">
        <f>IF(OR(AND('3j'!C67&lt;&gt;"No", NOT(ISBLANK('3j'!C67))), AND('3j'!D67&lt;&gt;"No", NOT(ISBLANK('3j'!D67)))), "Yes", "No")</f>
        <v>No</v>
      </c>
    </row>
    <row r="623" spans="1:6" x14ac:dyDescent="0.25">
      <c r="A623" t="s">
        <v>3711</v>
      </c>
      <c r="B623" t="s">
        <v>72</v>
      </c>
      <c r="C623" t="s">
        <v>3716</v>
      </c>
      <c r="D623" t="s">
        <v>3717</v>
      </c>
      <c r="E623" t="s">
        <v>738</v>
      </c>
      <c r="F623" t="str">
        <f>IF(OR(AND('3j'!C68&lt;&gt;"No", NOT(ISBLANK('3j'!C68))), AND('3j'!D68&lt;&gt;"No", NOT(ISBLANK('3j'!D68)))), "Yes", "No")</f>
        <v>No</v>
      </c>
    </row>
    <row r="624" spans="1:6" x14ac:dyDescent="0.25">
      <c r="A624" t="s">
        <v>3711</v>
      </c>
      <c r="B624" t="s">
        <v>72</v>
      </c>
      <c r="C624" t="s">
        <v>3718</v>
      </c>
      <c r="D624" t="s">
        <v>3719</v>
      </c>
      <c r="E624" t="s">
        <v>739</v>
      </c>
      <c r="F624" t="str">
        <f>IF(OR(AND('3j'!C69&lt;&gt;"No", NOT(ISBLANK('3j'!C69))), AND('3j'!D69&lt;&gt;"No", NOT(ISBLANK('3j'!D69)))), "Yes", "No")</f>
        <v>No</v>
      </c>
    </row>
    <row r="625" spans="1:6" x14ac:dyDescent="0.25">
      <c r="A625" t="s">
        <v>3711</v>
      </c>
      <c r="B625" t="s">
        <v>72</v>
      </c>
      <c r="C625" t="s">
        <v>3720</v>
      </c>
      <c r="D625" t="s">
        <v>3721</v>
      </c>
      <c r="E625" t="s">
        <v>740</v>
      </c>
      <c r="F625" t="str">
        <f>IF(OR(AND('3j'!C70&lt;&gt;"No", NOT(ISBLANK('3j'!C70))), AND('3j'!D70&lt;&gt;"No", NOT(ISBLANK('3j'!D70)))), "Yes", "No")</f>
        <v>No</v>
      </c>
    </row>
    <row r="626" spans="1:6" x14ac:dyDescent="0.25">
      <c r="A626" t="s">
        <v>3711</v>
      </c>
      <c r="B626" t="s">
        <v>72</v>
      </c>
      <c r="C626" t="s">
        <v>3722</v>
      </c>
      <c r="D626" t="s">
        <v>3723</v>
      </c>
      <c r="E626" t="s">
        <v>741</v>
      </c>
      <c r="F626" t="str">
        <f>IF(OR(AND('3j'!C72&lt;&gt;"No", NOT(ISBLANK('3j'!C72))), AND('3j'!D72&lt;&gt;"No", NOT(ISBLANK('3j'!D72)))), "Yes", "No")</f>
        <v>No</v>
      </c>
    </row>
    <row r="627" spans="1:6" x14ac:dyDescent="0.25">
      <c r="A627" t="s">
        <v>3724</v>
      </c>
      <c r="B627" t="s">
        <v>73</v>
      </c>
      <c r="C627" t="s">
        <v>3725</v>
      </c>
      <c r="D627" t="s">
        <v>3726</v>
      </c>
      <c r="E627" t="s">
        <v>742</v>
      </c>
      <c r="F627" t="str">
        <f>IF(OR(AND('3j'!C73&lt;&gt;"No", NOT(ISBLANK('3j'!C73))), AND('3j'!D73&lt;&gt;"No", NOT(ISBLANK('3j'!D73)))), "Yes", "No")</f>
        <v>No</v>
      </c>
    </row>
    <row r="628" spans="1:6" x14ac:dyDescent="0.25">
      <c r="A628" t="s">
        <v>3724</v>
      </c>
      <c r="B628" t="s">
        <v>73</v>
      </c>
      <c r="C628" t="s">
        <v>3727</v>
      </c>
      <c r="D628" t="s">
        <v>3728</v>
      </c>
      <c r="E628" t="s">
        <v>743</v>
      </c>
      <c r="F628" t="str">
        <f>IF(OR(AND('3j'!C74&lt;&gt;"No", NOT(ISBLANK('3j'!C74))), AND('3j'!D74&lt;&gt;"No", NOT(ISBLANK('3j'!D74)))), "Yes", "No")</f>
        <v>No</v>
      </c>
    </row>
    <row r="629" spans="1:6" x14ac:dyDescent="0.25">
      <c r="A629" t="s">
        <v>3724</v>
      </c>
      <c r="B629" t="s">
        <v>73</v>
      </c>
      <c r="C629" t="s">
        <v>3729</v>
      </c>
      <c r="D629" t="s">
        <v>3730</v>
      </c>
      <c r="E629" t="s">
        <v>744</v>
      </c>
      <c r="F629" t="str">
        <f>IF(OR(AND('3j'!C75&lt;&gt;"No", NOT(ISBLANK('3j'!C75))), AND('3j'!D75&lt;&gt;"No", NOT(ISBLANK('3j'!D75)))), "Yes", "No")</f>
        <v>No</v>
      </c>
    </row>
    <row r="630" spans="1:6" x14ac:dyDescent="0.25">
      <c r="A630" t="s">
        <v>3724</v>
      </c>
      <c r="B630" t="s">
        <v>73</v>
      </c>
      <c r="C630" t="s">
        <v>3731</v>
      </c>
      <c r="D630" t="s">
        <v>3732</v>
      </c>
      <c r="E630" t="s">
        <v>745</v>
      </c>
      <c r="F630" t="str">
        <f>IF(OR(AND('3j'!C76&lt;&gt;"No", NOT(ISBLANK('3j'!C76))), AND('3j'!D76&lt;&gt;"No", NOT(ISBLANK('3j'!D76)))), "Yes", "No")</f>
        <v>No</v>
      </c>
    </row>
    <row r="631" spans="1:6" x14ac:dyDescent="0.25">
      <c r="A631" t="s">
        <v>3724</v>
      </c>
      <c r="B631" t="s">
        <v>73</v>
      </c>
      <c r="C631" t="s">
        <v>3733</v>
      </c>
      <c r="D631" t="s">
        <v>3734</v>
      </c>
      <c r="E631" t="s">
        <v>746</v>
      </c>
      <c r="F631" t="str">
        <f>IF(OR(AND('3j'!C77&lt;&gt;"No", NOT(ISBLANK('3j'!C77))), AND('3j'!D77&lt;&gt;"No", NOT(ISBLANK('3j'!D77)))), "Yes", "No")</f>
        <v>No</v>
      </c>
    </row>
    <row r="632" spans="1:6" x14ac:dyDescent="0.25">
      <c r="A632" t="s">
        <v>3724</v>
      </c>
      <c r="B632" t="s">
        <v>73</v>
      </c>
      <c r="C632" t="s">
        <v>3735</v>
      </c>
      <c r="D632" t="s">
        <v>3736</v>
      </c>
      <c r="E632" t="s">
        <v>747</v>
      </c>
      <c r="F632" t="str">
        <f>IF(OR(AND('3j'!C78&lt;&gt;"No", NOT(ISBLANK('3j'!C78))), AND('3j'!D78&lt;&gt;"No", NOT(ISBLANK('3j'!D78)))), "Yes", "No")</f>
        <v>No</v>
      </c>
    </row>
    <row r="633" spans="1:6" x14ac:dyDescent="0.25">
      <c r="A633" t="s">
        <v>3724</v>
      </c>
      <c r="B633" t="s">
        <v>73</v>
      </c>
      <c r="C633" t="s">
        <v>3737</v>
      </c>
      <c r="D633" t="s">
        <v>3738</v>
      </c>
      <c r="E633" t="s">
        <v>748</v>
      </c>
      <c r="F633" t="str">
        <f>IF(OR(AND('3j'!C79&lt;&gt;"No", NOT(ISBLANK('3j'!C79))), AND('3j'!D79&lt;&gt;"No", NOT(ISBLANK('3j'!D79)))), "Yes", "No")</f>
        <v>No</v>
      </c>
    </row>
    <row r="634" spans="1:6" x14ac:dyDescent="0.25">
      <c r="A634" t="s">
        <v>3724</v>
      </c>
      <c r="B634" t="s">
        <v>73</v>
      </c>
      <c r="C634" t="s">
        <v>3739</v>
      </c>
      <c r="D634" t="s">
        <v>3740</v>
      </c>
      <c r="E634" t="s">
        <v>749</v>
      </c>
      <c r="F634" t="str">
        <f>IF(OR(AND('3j'!C80&lt;&gt;"No", NOT(ISBLANK('3j'!C80))), AND('3j'!D80&lt;&gt;"No", NOT(ISBLANK('3j'!D80)))), "Yes", "No")</f>
        <v>No</v>
      </c>
    </row>
    <row r="635" spans="1:6" x14ac:dyDescent="0.25">
      <c r="A635" t="s">
        <v>3741</v>
      </c>
      <c r="B635" t="s">
        <v>74</v>
      </c>
      <c r="C635" t="s">
        <v>3742</v>
      </c>
      <c r="D635" t="s">
        <v>3743</v>
      </c>
      <c r="E635" t="s">
        <v>750</v>
      </c>
      <c r="F635" t="str">
        <f>IF(OR(AND('3j'!C82&lt;&gt;"No", NOT(ISBLANK('3j'!C82))), AND('3j'!D82&lt;&gt;"No", NOT(ISBLANK('3j'!D82)))), "Yes", "No")</f>
        <v>No</v>
      </c>
    </row>
    <row r="636" spans="1:6" x14ac:dyDescent="0.25">
      <c r="A636" t="s">
        <v>3741</v>
      </c>
      <c r="B636" t="s">
        <v>74</v>
      </c>
      <c r="C636" t="s">
        <v>3744</v>
      </c>
      <c r="D636" t="s">
        <v>3745</v>
      </c>
      <c r="E636" t="s">
        <v>751</v>
      </c>
      <c r="F636" t="str">
        <f>IF(OR(AND('3j'!C83&lt;&gt;"No", NOT(ISBLANK('3j'!C83))), AND('3j'!D83&lt;&gt;"No", NOT(ISBLANK('3j'!D83)))), "Yes", "No")</f>
        <v>No</v>
      </c>
    </row>
    <row r="637" spans="1:6" x14ac:dyDescent="0.25">
      <c r="A637" t="s">
        <v>3741</v>
      </c>
      <c r="B637" t="s">
        <v>74</v>
      </c>
      <c r="C637" t="s">
        <v>3746</v>
      </c>
      <c r="D637" t="s">
        <v>3747</v>
      </c>
      <c r="E637" t="s">
        <v>752</v>
      </c>
      <c r="F637" t="str">
        <f>IF(OR(AND('3j'!C84&lt;&gt;"No", NOT(ISBLANK('3j'!C84))), AND('3j'!D84&lt;&gt;"No", NOT(ISBLANK('3j'!D84)))), "Yes", "No")</f>
        <v>No</v>
      </c>
    </row>
    <row r="638" spans="1:6" x14ac:dyDescent="0.25">
      <c r="A638" t="s">
        <v>3741</v>
      </c>
      <c r="B638" t="s">
        <v>74</v>
      </c>
      <c r="C638" t="s">
        <v>3748</v>
      </c>
      <c r="D638" t="s">
        <v>3749</v>
      </c>
      <c r="E638" t="s">
        <v>753</v>
      </c>
      <c r="F638" t="str">
        <f>IF(OR(AND('3j'!C85&lt;&gt;"No", NOT(ISBLANK('3j'!C85))), AND('3j'!D85&lt;&gt;"No", NOT(ISBLANK('3j'!D85)))), "Yes", "No")</f>
        <v>No</v>
      </c>
    </row>
    <row r="639" spans="1:6" x14ac:dyDescent="0.25">
      <c r="A639" t="s">
        <v>3741</v>
      </c>
      <c r="B639" t="s">
        <v>74</v>
      </c>
      <c r="C639" t="s">
        <v>3750</v>
      </c>
      <c r="D639" t="s">
        <v>3751</v>
      </c>
      <c r="E639" t="s">
        <v>754</v>
      </c>
      <c r="F639" t="str">
        <f>IF(OR(AND('3j'!C86&lt;&gt;"No", NOT(ISBLANK('3j'!C86))), AND('3j'!D86&lt;&gt;"No", NOT(ISBLANK('3j'!D86)))), "Yes", "No")</f>
        <v>No</v>
      </c>
    </row>
    <row r="640" spans="1:6" x14ac:dyDescent="0.25">
      <c r="A640" t="s">
        <v>3741</v>
      </c>
      <c r="B640" t="s">
        <v>74</v>
      </c>
      <c r="C640" t="s">
        <v>3752</v>
      </c>
      <c r="D640" t="s">
        <v>3753</v>
      </c>
      <c r="E640" t="s">
        <v>755</v>
      </c>
      <c r="F640" t="str">
        <f>IF(OR(AND('3j'!C87&lt;&gt;"No", NOT(ISBLANK('3j'!C87))), AND('3j'!D87&lt;&gt;"No", NOT(ISBLANK('3j'!D87)))), "Yes", "No")</f>
        <v>No</v>
      </c>
    </row>
    <row r="641" spans="1:6" x14ac:dyDescent="0.25">
      <c r="A641" t="s">
        <v>3741</v>
      </c>
      <c r="B641" t="s">
        <v>74</v>
      </c>
      <c r="C641" t="s">
        <v>3754</v>
      </c>
      <c r="D641" t="s">
        <v>3755</v>
      </c>
      <c r="E641" t="s">
        <v>756</v>
      </c>
      <c r="F641" t="str">
        <f>IF(OR(AND('3j'!C88&lt;&gt;"No", NOT(ISBLANK('3j'!C88))), AND('3j'!D88&lt;&gt;"No", NOT(ISBLANK('3j'!D88)))), "Yes", "No")</f>
        <v>No</v>
      </c>
    </row>
    <row r="642" spans="1:6" x14ac:dyDescent="0.25">
      <c r="A642" t="s">
        <v>3741</v>
      </c>
      <c r="B642" t="s">
        <v>74</v>
      </c>
      <c r="C642" t="s">
        <v>3756</v>
      </c>
      <c r="D642" t="s">
        <v>3757</v>
      </c>
      <c r="E642" t="s">
        <v>757</v>
      </c>
      <c r="F642" t="str">
        <f>IF(OR(AND('3j'!C89&lt;&gt;"No", NOT(ISBLANK('3j'!C89))), AND('3j'!D89&lt;&gt;"No", NOT(ISBLANK('3j'!D89)))), "Yes", "No")</f>
        <v>No</v>
      </c>
    </row>
    <row r="643" spans="1:6" x14ac:dyDescent="0.25">
      <c r="A643" t="s">
        <v>3758</v>
      </c>
      <c r="B643" t="s">
        <v>75</v>
      </c>
      <c r="C643" t="s">
        <v>3759</v>
      </c>
      <c r="D643" t="s">
        <v>3760</v>
      </c>
      <c r="E643" t="s">
        <v>758</v>
      </c>
      <c r="F643" t="str">
        <f>IF(OR(AND('3j'!C91&lt;&gt;"No", NOT(ISBLANK('3j'!C91))), AND('3j'!D91&lt;&gt;"No", NOT(ISBLANK('3j'!D91)))), "Yes", "No")</f>
        <v>No</v>
      </c>
    </row>
    <row r="644" spans="1:6" x14ac:dyDescent="0.25">
      <c r="A644" t="s">
        <v>3758</v>
      </c>
      <c r="B644" t="s">
        <v>75</v>
      </c>
      <c r="C644" t="s">
        <v>3761</v>
      </c>
      <c r="D644" t="s">
        <v>3762</v>
      </c>
      <c r="E644" t="s">
        <v>759</v>
      </c>
      <c r="F644" t="str">
        <f>IF(OR(AND('3j'!C92&lt;&gt;"No", NOT(ISBLANK('3j'!C92))), AND('3j'!D92&lt;&gt;"No", NOT(ISBLANK('3j'!D92)))), "Yes", "No")</f>
        <v>No</v>
      </c>
    </row>
    <row r="645" spans="1:6" x14ac:dyDescent="0.25">
      <c r="A645" t="s">
        <v>3758</v>
      </c>
      <c r="B645" t="s">
        <v>75</v>
      </c>
      <c r="C645" t="s">
        <v>3763</v>
      </c>
      <c r="D645" t="s">
        <v>3764</v>
      </c>
      <c r="E645" t="s">
        <v>760</v>
      </c>
      <c r="F645" t="str">
        <f>IF(OR(AND('3j'!C93&lt;&gt;"No", NOT(ISBLANK('3j'!C93))), AND('3j'!D93&lt;&gt;"No", NOT(ISBLANK('3j'!D93)))), "Yes", "No")</f>
        <v>No</v>
      </c>
    </row>
    <row r="646" spans="1:6" x14ac:dyDescent="0.25">
      <c r="A646" t="s">
        <v>3758</v>
      </c>
      <c r="B646" t="s">
        <v>75</v>
      </c>
      <c r="C646" t="s">
        <v>3765</v>
      </c>
      <c r="D646" t="s">
        <v>3766</v>
      </c>
      <c r="E646" t="s">
        <v>761</v>
      </c>
      <c r="F646" t="str">
        <f>IF(OR(AND('3j'!C94&lt;&gt;"No", NOT(ISBLANK('3j'!C94))), AND('3j'!D94&lt;&gt;"No", NOT(ISBLANK('3j'!D94)))), "Yes", "No")</f>
        <v>No</v>
      </c>
    </row>
    <row r="647" spans="1:6" x14ac:dyDescent="0.25">
      <c r="A647" t="s">
        <v>3758</v>
      </c>
      <c r="B647" t="s">
        <v>75</v>
      </c>
      <c r="C647" t="s">
        <v>3767</v>
      </c>
      <c r="D647" t="s">
        <v>3768</v>
      </c>
      <c r="E647" t="s">
        <v>762</v>
      </c>
      <c r="F647" t="str">
        <f>IF(OR(AND('3j'!C95&lt;&gt;"No", NOT(ISBLANK('3j'!C95))), AND('3j'!D95&lt;&gt;"No", NOT(ISBLANK('3j'!D95)))), "Yes", "No")</f>
        <v>No</v>
      </c>
    </row>
    <row r="648" spans="1:6" x14ac:dyDescent="0.25">
      <c r="A648" t="s">
        <v>3758</v>
      </c>
      <c r="B648" t="s">
        <v>75</v>
      </c>
      <c r="C648" t="s">
        <v>3758</v>
      </c>
      <c r="D648" t="s">
        <v>3769</v>
      </c>
      <c r="E648" t="s">
        <v>763</v>
      </c>
      <c r="F648" t="str">
        <f>IF(OR(AND('3j'!C96&lt;&gt;"No", NOT(ISBLANK('3j'!C96))), AND('3j'!D96&lt;&gt;"No", NOT(ISBLANK('3j'!D96)))), "Yes", "No")</f>
        <v>No</v>
      </c>
    </row>
    <row r="649" spans="1:6" x14ac:dyDescent="0.25">
      <c r="A649" t="s">
        <v>3770</v>
      </c>
      <c r="B649" t="s">
        <v>1647</v>
      </c>
      <c r="C649" t="s">
        <v>3771</v>
      </c>
      <c r="D649" t="s">
        <v>3772</v>
      </c>
      <c r="E649" t="s">
        <v>1627</v>
      </c>
      <c r="F649" t="str">
        <f>IF('3k'!C7="Yes", "Yes", "No")</f>
        <v>No</v>
      </c>
    </row>
    <row r="650" spans="1:6" x14ac:dyDescent="0.25">
      <c r="A650" t="s">
        <v>3770</v>
      </c>
      <c r="B650" t="s">
        <v>1647</v>
      </c>
      <c r="C650" t="s">
        <v>3773</v>
      </c>
      <c r="D650" t="s">
        <v>3774</v>
      </c>
      <c r="E650" t="s">
        <v>1628</v>
      </c>
      <c r="F650" t="str">
        <f>IF('3k'!C8="Yes", "Yes", "No")</f>
        <v>No</v>
      </c>
    </row>
    <row r="651" spans="1:6" x14ac:dyDescent="0.25">
      <c r="A651" t="s">
        <v>3770</v>
      </c>
      <c r="B651" t="s">
        <v>1647</v>
      </c>
      <c r="C651" t="s">
        <v>3775</v>
      </c>
      <c r="D651" t="s">
        <v>3776</v>
      </c>
      <c r="E651" t="s">
        <v>1629</v>
      </c>
      <c r="F651" t="str">
        <f>IF('3k'!C9="Yes", "Yes", "No")</f>
        <v>No</v>
      </c>
    </row>
    <row r="652" spans="1:6" x14ac:dyDescent="0.25">
      <c r="A652" t="s">
        <v>3770</v>
      </c>
      <c r="B652" t="s">
        <v>1647</v>
      </c>
      <c r="C652" t="s">
        <v>3777</v>
      </c>
      <c r="D652" t="s">
        <v>3778</v>
      </c>
      <c r="E652" t="s">
        <v>1630</v>
      </c>
      <c r="F652" t="str">
        <f>IF('3k'!C10="Yes", "Yes", "No")</f>
        <v>No</v>
      </c>
    </row>
    <row r="653" spans="1:6" x14ac:dyDescent="0.25">
      <c r="A653" t="s">
        <v>3770</v>
      </c>
      <c r="B653" t="s">
        <v>1647</v>
      </c>
      <c r="C653" t="s">
        <v>3779</v>
      </c>
      <c r="D653" t="s">
        <v>3780</v>
      </c>
      <c r="E653" t="s">
        <v>1631</v>
      </c>
      <c r="F653" t="str">
        <f>IF('3k'!C11="Yes", "Yes", "No")</f>
        <v>No</v>
      </c>
    </row>
    <row r="654" spans="1:6" x14ac:dyDescent="0.25">
      <c r="A654" t="s">
        <v>3770</v>
      </c>
      <c r="B654" t="s">
        <v>1647</v>
      </c>
      <c r="C654" t="s">
        <v>3781</v>
      </c>
      <c r="D654" t="s">
        <v>3782</v>
      </c>
      <c r="E654" t="s">
        <v>1632</v>
      </c>
      <c r="F654" t="str">
        <f>IF('3k'!C12="Yes", "Yes", "No")</f>
        <v>No</v>
      </c>
    </row>
    <row r="655" spans="1:6" x14ac:dyDescent="0.25">
      <c r="A655" t="s">
        <v>3770</v>
      </c>
      <c r="B655" t="s">
        <v>1647</v>
      </c>
      <c r="C655" t="s">
        <v>3783</v>
      </c>
      <c r="D655" t="s">
        <v>1938</v>
      </c>
      <c r="E655" t="s">
        <v>1633</v>
      </c>
      <c r="F655" t="str">
        <f>IF('3k'!C13="Yes", "Yes", "No")</f>
        <v>No</v>
      </c>
    </row>
    <row r="656" spans="1:6" x14ac:dyDescent="0.25">
      <c r="A656" t="s">
        <v>3770</v>
      </c>
      <c r="B656" t="s">
        <v>1647</v>
      </c>
      <c r="C656" t="s">
        <v>3784</v>
      </c>
      <c r="D656" t="s">
        <v>3785</v>
      </c>
      <c r="E656" t="s">
        <v>1634</v>
      </c>
      <c r="F656" t="str">
        <f>IF('3k'!C14="Yes", "Yes", "No")</f>
        <v>No</v>
      </c>
    </row>
    <row r="657" spans="1:6" x14ac:dyDescent="0.25">
      <c r="A657" t="s">
        <v>3770</v>
      </c>
      <c r="B657" t="s">
        <v>1647</v>
      </c>
      <c r="C657" t="s">
        <v>3786</v>
      </c>
      <c r="D657" t="s">
        <v>3787</v>
      </c>
      <c r="E657" t="s">
        <v>1635</v>
      </c>
      <c r="F657" t="str">
        <f>IF('3k'!C15="Yes", "Yes", "No")</f>
        <v>No</v>
      </c>
    </row>
    <row r="658" spans="1:6" x14ac:dyDescent="0.25">
      <c r="A658" t="s">
        <v>3770</v>
      </c>
      <c r="B658" t="s">
        <v>1647</v>
      </c>
      <c r="C658" t="s">
        <v>3788</v>
      </c>
      <c r="D658" t="s">
        <v>3789</v>
      </c>
      <c r="E658" t="s">
        <v>1636</v>
      </c>
      <c r="F658" t="str">
        <f>IF('3k'!C16="Yes", "Yes", "No")</f>
        <v>No</v>
      </c>
    </row>
    <row r="659" spans="1:6" x14ac:dyDescent="0.25">
      <c r="A659" t="s">
        <v>3770</v>
      </c>
      <c r="B659" t="s">
        <v>1647</v>
      </c>
      <c r="C659" t="s">
        <v>3790</v>
      </c>
      <c r="D659" t="s">
        <v>3791</v>
      </c>
      <c r="E659" t="s">
        <v>1637</v>
      </c>
      <c r="F659" t="str">
        <f>IF('3k'!C17="Yes", "Yes", "No")</f>
        <v>No</v>
      </c>
    </row>
    <row r="660" spans="1:6" x14ac:dyDescent="0.25">
      <c r="A660" t="s">
        <v>3770</v>
      </c>
      <c r="B660" t="s">
        <v>1647</v>
      </c>
      <c r="C660" t="s">
        <v>3792</v>
      </c>
      <c r="D660" t="s">
        <v>3793</v>
      </c>
      <c r="E660" t="s">
        <v>1638</v>
      </c>
      <c r="F660" t="str">
        <f>IF('3k'!C18="Yes", "Yes", "No")</f>
        <v>No</v>
      </c>
    </row>
    <row r="661" spans="1:6" x14ac:dyDescent="0.25">
      <c r="A661" t="s">
        <v>3770</v>
      </c>
      <c r="B661" t="s">
        <v>1647</v>
      </c>
      <c r="C661" t="s">
        <v>3794</v>
      </c>
      <c r="D661" t="s">
        <v>3795</v>
      </c>
      <c r="E661" t="s">
        <v>1639</v>
      </c>
      <c r="F661" t="str">
        <f>IF('3k'!C19="Yes", "Yes", "No")</f>
        <v>No</v>
      </c>
    </row>
    <row r="662" spans="1:6" x14ac:dyDescent="0.25">
      <c r="A662" t="s">
        <v>3770</v>
      </c>
      <c r="B662" t="s">
        <v>1647</v>
      </c>
      <c r="C662" t="s">
        <v>3796</v>
      </c>
      <c r="D662" t="s">
        <v>3797</v>
      </c>
      <c r="E662" t="s">
        <v>1640</v>
      </c>
      <c r="F662" t="str">
        <f>IF('3k'!C20="Yes", "Yes", "No")</f>
        <v>No</v>
      </c>
    </row>
    <row r="663" spans="1:6" x14ac:dyDescent="0.25">
      <c r="A663" t="s">
        <v>3770</v>
      </c>
      <c r="B663" t="s">
        <v>1647</v>
      </c>
      <c r="C663" t="s">
        <v>3798</v>
      </c>
      <c r="D663" t="s">
        <v>3799</v>
      </c>
      <c r="E663" t="s">
        <v>1641</v>
      </c>
      <c r="F663" t="str">
        <f>IF('3k'!C21="Yes", "Yes", "No")</f>
        <v>No</v>
      </c>
    </row>
    <row r="664" spans="1:6" x14ac:dyDescent="0.25">
      <c r="A664" t="s">
        <v>3770</v>
      </c>
      <c r="B664" t="s">
        <v>1647</v>
      </c>
      <c r="C664" t="s">
        <v>3800</v>
      </c>
      <c r="D664" t="s">
        <v>2104</v>
      </c>
      <c r="E664" t="s">
        <v>1642</v>
      </c>
      <c r="F664" t="str">
        <f>IF('3k'!C22="Yes", "Yes", "No")</f>
        <v>No</v>
      </c>
    </row>
    <row r="665" spans="1:6" x14ac:dyDescent="0.25">
      <c r="A665" t="s">
        <v>3770</v>
      </c>
      <c r="B665" t="s">
        <v>1647</v>
      </c>
      <c r="C665" t="s">
        <v>3801</v>
      </c>
      <c r="D665" t="s">
        <v>3802</v>
      </c>
      <c r="E665" t="s">
        <v>1643</v>
      </c>
      <c r="F665" t="str">
        <f>IF('3k'!C23="Yes", "Yes", "No")</f>
        <v>No</v>
      </c>
    </row>
    <row r="666" spans="1:6" x14ac:dyDescent="0.25">
      <c r="A666" t="s">
        <v>3770</v>
      </c>
      <c r="B666" t="s">
        <v>1647</v>
      </c>
      <c r="C666" t="s">
        <v>3803</v>
      </c>
      <c r="D666" t="s">
        <v>3804</v>
      </c>
      <c r="E666" t="s">
        <v>1644</v>
      </c>
      <c r="F666" t="str">
        <f>IF('3k'!C24="Yes", "Yes", "No")</f>
        <v>No</v>
      </c>
    </row>
    <row r="667" spans="1:6" x14ac:dyDescent="0.25">
      <c r="A667" t="s">
        <v>3770</v>
      </c>
      <c r="B667" t="s">
        <v>1647</v>
      </c>
      <c r="C667" t="s">
        <v>3805</v>
      </c>
      <c r="D667" t="s">
        <v>3806</v>
      </c>
      <c r="E667" t="s">
        <v>1645</v>
      </c>
      <c r="F667" t="str">
        <f>IF('3k'!C25="Yes", "Yes", "No")</f>
        <v>No</v>
      </c>
    </row>
    <row r="668" spans="1:6" x14ac:dyDescent="0.25">
      <c r="A668" t="s">
        <v>3770</v>
      </c>
      <c r="B668" t="s">
        <v>1647</v>
      </c>
      <c r="C668" t="s">
        <v>3807</v>
      </c>
      <c r="D668" t="s">
        <v>3808</v>
      </c>
      <c r="E668" t="s">
        <v>1646</v>
      </c>
      <c r="F668" t="str">
        <f>IF('3k'!C26="Yes", "Yes", "No")</f>
        <v>No</v>
      </c>
    </row>
    <row r="669" spans="1:6" x14ac:dyDescent="0.25">
      <c r="A669" t="s">
        <v>2379</v>
      </c>
      <c r="B669" t="s">
        <v>1648</v>
      </c>
      <c r="C669" t="s">
        <v>2379</v>
      </c>
      <c r="D669" t="s">
        <v>3809</v>
      </c>
      <c r="E669" t="s">
        <v>1649</v>
      </c>
      <c r="F669" t="str">
        <f>IF('3k'!C28="Yes", "Yes", "No")</f>
        <v>No</v>
      </c>
    </row>
    <row r="670" spans="1:6" x14ac:dyDescent="0.25">
      <c r="A670" t="s">
        <v>909</v>
      </c>
      <c r="B670" t="s">
        <v>1648</v>
      </c>
      <c r="C670" t="s">
        <v>3810</v>
      </c>
      <c r="D670" t="s">
        <v>3811</v>
      </c>
      <c r="E670" t="s">
        <v>1650</v>
      </c>
      <c r="F670" t="str">
        <f>IF('3k'!C29="Yes", "Yes", "No")</f>
        <v>No</v>
      </c>
    </row>
    <row r="671" spans="1:6" x14ac:dyDescent="0.25">
      <c r="A671" t="s">
        <v>2380</v>
      </c>
      <c r="B671" t="s">
        <v>1648</v>
      </c>
      <c r="C671" t="s">
        <v>3812</v>
      </c>
      <c r="D671" t="s">
        <v>3813</v>
      </c>
      <c r="E671" t="s">
        <v>1651</v>
      </c>
      <c r="F671" t="str">
        <f>IF('3k'!C30="Yes", "Yes", "No")</f>
        <v>No</v>
      </c>
    </row>
    <row r="672" spans="1:6" x14ac:dyDescent="0.25">
      <c r="A672" t="s">
        <v>2381</v>
      </c>
      <c r="B672" t="s">
        <v>1648</v>
      </c>
      <c r="C672" t="s">
        <v>3814</v>
      </c>
      <c r="D672" t="s">
        <v>3815</v>
      </c>
      <c r="E672" t="s">
        <v>1652</v>
      </c>
      <c r="F672" t="str">
        <f>IF('3k'!C31="Yes", "Yes", "No")</f>
        <v>No</v>
      </c>
    </row>
    <row r="673" spans="1:6" x14ac:dyDescent="0.25">
      <c r="A673" t="s">
        <v>2382</v>
      </c>
      <c r="B673" t="s">
        <v>1648</v>
      </c>
      <c r="C673" t="s">
        <v>3816</v>
      </c>
      <c r="D673" t="s">
        <v>3817</v>
      </c>
      <c r="E673" t="s">
        <v>1653</v>
      </c>
      <c r="F673" t="str">
        <f>IF('3k'!C32="Yes", "Yes", "No")</f>
        <v>No</v>
      </c>
    </row>
    <row r="674" spans="1:6" x14ac:dyDescent="0.25">
      <c r="A674" t="s">
        <v>2383</v>
      </c>
      <c r="B674" t="s">
        <v>1648</v>
      </c>
      <c r="C674" t="s">
        <v>3818</v>
      </c>
      <c r="D674" t="s">
        <v>3799</v>
      </c>
      <c r="E674" t="s">
        <v>1654</v>
      </c>
      <c r="F674" t="str">
        <f>IF('3k'!C33="Yes", "Yes", "No")</f>
        <v>No</v>
      </c>
    </row>
    <row r="675" spans="1:6" x14ac:dyDescent="0.25">
      <c r="A675" t="s">
        <v>2384</v>
      </c>
      <c r="B675" t="s">
        <v>1648</v>
      </c>
      <c r="C675" t="s">
        <v>3819</v>
      </c>
      <c r="D675" t="s">
        <v>3820</v>
      </c>
      <c r="E675" t="s">
        <v>1655</v>
      </c>
      <c r="F675" t="str">
        <f>IF('3k'!C34="Yes", "Yes", "No")</f>
        <v>No</v>
      </c>
    </row>
    <row r="676" spans="1:6" x14ac:dyDescent="0.25">
      <c r="A676" t="s">
        <v>2384</v>
      </c>
      <c r="B676" t="s">
        <v>1648</v>
      </c>
      <c r="C676" t="s">
        <v>2385</v>
      </c>
      <c r="D676" t="s">
        <v>3821</v>
      </c>
      <c r="E676" t="s">
        <v>1656</v>
      </c>
      <c r="F676" t="str">
        <f>IF('3k'!C35="Yes", "Yes", "No")</f>
        <v>No</v>
      </c>
    </row>
    <row r="677" spans="1:6" x14ac:dyDescent="0.25">
      <c r="A677" t="s">
        <v>2384</v>
      </c>
      <c r="B677" t="s">
        <v>1648</v>
      </c>
      <c r="C677" t="s">
        <v>3822</v>
      </c>
      <c r="D677" t="s">
        <v>3823</v>
      </c>
      <c r="E677" t="s">
        <v>1657</v>
      </c>
      <c r="F677" t="str">
        <f>IF('3k'!C36="Yes", "Yes", "No")</f>
        <v>No</v>
      </c>
    </row>
    <row r="678" spans="1:6" x14ac:dyDescent="0.25">
      <c r="A678" t="s">
        <v>2384</v>
      </c>
      <c r="B678" t="s">
        <v>1648</v>
      </c>
      <c r="C678" t="s">
        <v>3824</v>
      </c>
      <c r="D678" t="s">
        <v>3825</v>
      </c>
      <c r="E678" t="s">
        <v>1658</v>
      </c>
      <c r="F678" t="str">
        <f>IF('3k'!C37="Yes", "Yes", "No")</f>
        <v>No</v>
      </c>
    </row>
    <row r="679" spans="1:6" x14ac:dyDescent="0.25">
      <c r="A679" t="s">
        <v>2384</v>
      </c>
      <c r="B679" t="s">
        <v>1648</v>
      </c>
      <c r="C679" t="s">
        <v>3826</v>
      </c>
      <c r="D679" t="s">
        <v>3827</v>
      </c>
      <c r="E679" t="s">
        <v>1659</v>
      </c>
      <c r="F679" t="str">
        <f>IF('3k'!C38="Yes", "Yes", "No")</f>
        <v>No</v>
      </c>
    </row>
    <row r="680" spans="1:6" x14ac:dyDescent="0.25">
      <c r="A680" t="s">
        <v>2386</v>
      </c>
      <c r="B680" t="s">
        <v>1660</v>
      </c>
      <c r="C680" t="s">
        <v>3828</v>
      </c>
      <c r="D680" t="s">
        <v>3829</v>
      </c>
      <c r="E680" t="s">
        <v>1661</v>
      </c>
      <c r="F680" t="str">
        <f>IF('3k'!C40="Yes", "Yes", "No")</f>
        <v>No</v>
      </c>
    </row>
    <row r="681" spans="1:6" x14ac:dyDescent="0.25">
      <c r="A681" t="s">
        <v>2386</v>
      </c>
      <c r="B681" t="s">
        <v>1660</v>
      </c>
      <c r="C681" t="s">
        <v>3830</v>
      </c>
      <c r="D681" t="s">
        <v>3831</v>
      </c>
      <c r="E681" t="s">
        <v>1662</v>
      </c>
      <c r="F681" t="str">
        <f>IF('3k'!C41="Yes", "Yes", "No")</f>
        <v>No</v>
      </c>
    </row>
    <row r="682" spans="1:6" x14ac:dyDescent="0.25">
      <c r="A682" t="s">
        <v>2387</v>
      </c>
      <c r="B682" t="s">
        <v>1660</v>
      </c>
      <c r="C682" t="s">
        <v>3832</v>
      </c>
      <c r="D682" t="s">
        <v>3833</v>
      </c>
      <c r="E682" t="s">
        <v>1663</v>
      </c>
      <c r="F682" t="str">
        <f>IF('3k'!C42="Yes", "Yes", "No")</f>
        <v>No</v>
      </c>
    </row>
    <row r="683" spans="1:6" x14ac:dyDescent="0.25">
      <c r="A683" t="s">
        <v>2388</v>
      </c>
      <c r="B683" t="s">
        <v>1660</v>
      </c>
      <c r="C683" t="s">
        <v>3834</v>
      </c>
      <c r="D683" t="s">
        <v>3835</v>
      </c>
      <c r="E683" t="s">
        <v>1664</v>
      </c>
      <c r="F683" t="str">
        <f>IF('3k'!C43="Yes", "Yes", "No")</f>
        <v>No</v>
      </c>
    </row>
    <row r="684" spans="1:6" x14ac:dyDescent="0.25">
      <c r="A684" t="s">
        <v>2389</v>
      </c>
      <c r="B684" t="s">
        <v>1660</v>
      </c>
      <c r="C684" t="s">
        <v>3836</v>
      </c>
      <c r="D684" t="s">
        <v>3837</v>
      </c>
      <c r="E684" t="s">
        <v>1665</v>
      </c>
      <c r="F684" t="str">
        <f>IF('3k'!C44="Yes", "Yes", "No")</f>
        <v>No</v>
      </c>
    </row>
    <row r="685" spans="1:6" x14ac:dyDescent="0.25">
      <c r="A685" t="s">
        <v>2390</v>
      </c>
      <c r="B685" t="s">
        <v>1660</v>
      </c>
      <c r="C685" t="s">
        <v>3838</v>
      </c>
      <c r="D685" t="s">
        <v>3839</v>
      </c>
      <c r="E685" t="s">
        <v>1666</v>
      </c>
      <c r="F685" t="str">
        <f>IF('3k'!C45="Yes", "Yes", "No")</f>
        <v>No</v>
      </c>
    </row>
    <row r="686" spans="1:6" x14ac:dyDescent="0.25">
      <c r="A686" t="s">
        <v>2391</v>
      </c>
      <c r="B686" t="s">
        <v>1667</v>
      </c>
      <c r="C686" t="s">
        <v>3840</v>
      </c>
      <c r="D686" t="s">
        <v>3841</v>
      </c>
      <c r="E686" t="s">
        <v>1668</v>
      </c>
      <c r="F686" t="str">
        <f>IF('3k'!C47="Yes", "Yes", "No")</f>
        <v>No</v>
      </c>
    </row>
    <row r="687" spans="1:6" x14ac:dyDescent="0.25">
      <c r="A687" t="s">
        <v>2391</v>
      </c>
      <c r="B687" t="s">
        <v>1667</v>
      </c>
      <c r="C687" t="s">
        <v>3842</v>
      </c>
      <c r="D687" t="s">
        <v>3843</v>
      </c>
      <c r="E687" t="s">
        <v>1669</v>
      </c>
      <c r="F687" t="str">
        <f>IF('3k'!C48="Yes", "Yes", "No")</f>
        <v>No</v>
      </c>
    </row>
    <row r="688" spans="1:6" x14ac:dyDescent="0.25">
      <c r="A688" t="s">
        <v>2391</v>
      </c>
      <c r="B688" t="s">
        <v>1667</v>
      </c>
      <c r="C688" t="s">
        <v>3844</v>
      </c>
      <c r="D688" t="s">
        <v>3845</v>
      </c>
      <c r="E688" t="s">
        <v>1670</v>
      </c>
      <c r="F688" t="str">
        <f>IF('3k'!C49="Yes", "Yes", "No")</f>
        <v>No</v>
      </c>
    </row>
    <row r="689" spans="1:6" x14ac:dyDescent="0.25">
      <c r="A689" t="s">
        <v>2391</v>
      </c>
      <c r="B689" t="s">
        <v>1667</v>
      </c>
      <c r="C689" t="s">
        <v>3846</v>
      </c>
      <c r="D689" t="s">
        <v>3845</v>
      </c>
      <c r="E689" t="s">
        <v>1671</v>
      </c>
      <c r="F689" t="str">
        <f>IF('3k'!C50="Yes", "Yes", "No")</f>
        <v>No</v>
      </c>
    </row>
    <row r="690" spans="1:6" x14ac:dyDescent="0.25">
      <c r="A690" t="s">
        <v>2391</v>
      </c>
      <c r="B690" t="s">
        <v>1667</v>
      </c>
      <c r="C690" t="s">
        <v>3847</v>
      </c>
      <c r="D690" t="s">
        <v>3848</v>
      </c>
      <c r="E690" t="s">
        <v>1672</v>
      </c>
      <c r="F690" t="str">
        <f>IF('3k'!C51="Yes", "Yes", "No")</f>
        <v>No</v>
      </c>
    </row>
    <row r="691" spans="1:6" x14ac:dyDescent="0.25">
      <c r="A691" t="s">
        <v>2391</v>
      </c>
      <c r="B691" t="s">
        <v>1667</v>
      </c>
      <c r="C691" t="s">
        <v>3849</v>
      </c>
      <c r="D691" t="s">
        <v>3850</v>
      </c>
      <c r="E691" t="s">
        <v>1673</v>
      </c>
      <c r="F691" t="str">
        <f>IF('3k'!C52="Yes", "Yes", "No")</f>
        <v>No</v>
      </c>
    </row>
    <row r="692" spans="1:6" x14ac:dyDescent="0.25">
      <c r="A692" t="s">
        <v>2392</v>
      </c>
      <c r="B692" t="s">
        <v>1674</v>
      </c>
      <c r="C692" t="s">
        <v>2392</v>
      </c>
      <c r="D692" t="s">
        <v>3851</v>
      </c>
      <c r="E692" t="s">
        <v>1675</v>
      </c>
      <c r="F692" t="str">
        <f>IF('3k'!C54="Yes", "Yes", "No")</f>
        <v>No</v>
      </c>
    </row>
    <row r="693" spans="1:6" x14ac:dyDescent="0.25">
      <c r="A693" t="s">
        <v>2393</v>
      </c>
      <c r="B693" t="s">
        <v>1674</v>
      </c>
      <c r="C693" t="s">
        <v>2393</v>
      </c>
      <c r="D693" t="s">
        <v>3852</v>
      </c>
      <c r="E693" t="s">
        <v>1676</v>
      </c>
      <c r="F693" t="str">
        <f>IF('3k'!C55="Yes", "Yes", "No")</f>
        <v>No</v>
      </c>
    </row>
    <row r="694" spans="1:6" x14ac:dyDescent="0.25">
      <c r="A694" t="s">
        <v>2394</v>
      </c>
      <c r="B694" t="s">
        <v>1674</v>
      </c>
      <c r="C694" t="s">
        <v>2394</v>
      </c>
      <c r="D694" t="s">
        <v>3853</v>
      </c>
      <c r="E694" t="s">
        <v>1677</v>
      </c>
      <c r="F694" t="str">
        <f>IF('3k'!C56="Yes", "Yes", "No")</f>
        <v>No</v>
      </c>
    </row>
    <row r="695" spans="1:6" x14ac:dyDescent="0.25">
      <c r="A695" t="s">
        <v>2395</v>
      </c>
      <c r="B695" t="s">
        <v>1674</v>
      </c>
      <c r="C695" t="s">
        <v>2395</v>
      </c>
      <c r="D695" t="s">
        <v>3854</v>
      </c>
      <c r="E695" t="s">
        <v>1678</v>
      </c>
      <c r="F695" t="str">
        <f>IF('3k'!C57="Yes", "Yes", "No")</f>
        <v>No</v>
      </c>
    </row>
    <row r="696" spans="1:6" x14ac:dyDescent="0.25">
      <c r="A696" t="s">
        <v>2396</v>
      </c>
      <c r="B696" t="s">
        <v>1674</v>
      </c>
      <c r="C696" t="s">
        <v>2396</v>
      </c>
      <c r="D696" t="s">
        <v>3855</v>
      </c>
      <c r="E696" t="s">
        <v>1679</v>
      </c>
      <c r="F696" t="str">
        <f>IF('3k'!C58="Yes", "Yes", "No")</f>
        <v>No</v>
      </c>
    </row>
    <row r="697" spans="1:6" x14ac:dyDescent="0.25">
      <c r="A697" t="s">
        <v>2397</v>
      </c>
      <c r="B697" t="s">
        <v>1674</v>
      </c>
      <c r="C697" t="s">
        <v>2397</v>
      </c>
      <c r="D697" t="s">
        <v>3856</v>
      </c>
      <c r="E697" t="s">
        <v>1680</v>
      </c>
      <c r="F697" t="str">
        <f>IF('3k'!C59="Yes", "Yes", "No")</f>
        <v>No</v>
      </c>
    </row>
    <row r="698" spans="1:6" x14ac:dyDescent="0.25">
      <c r="A698" t="s">
        <v>2398</v>
      </c>
      <c r="B698" t="s">
        <v>1674</v>
      </c>
      <c r="C698" t="s">
        <v>2398</v>
      </c>
      <c r="D698" t="s">
        <v>3857</v>
      </c>
      <c r="E698" t="s">
        <v>1681</v>
      </c>
      <c r="F698" t="str">
        <f>IF('3k'!C60="Yes", "Yes", "No")</f>
        <v>No</v>
      </c>
    </row>
    <row r="699" spans="1:6" x14ac:dyDescent="0.25">
      <c r="A699" t="s">
        <v>2399</v>
      </c>
      <c r="B699" t="s">
        <v>1674</v>
      </c>
      <c r="C699" t="s">
        <v>2399</v>
      </c>
      <c r="D699" t="s">
        <v>3858</v>
      </c>
      <c r="E699" t="s">
        <v>1682</v>
      </c>
      <c r="F699" t="str">
        <f>IF('3k'!C61="Yes", "Yes", "No")</f>
        <v>No</v>
      </c>
    </row>
    <row r="700" spans="1:6" x14ac:dyDescent="0.25">
      <c r="A700" t="s">
        <v>2400</v>
      </c>
      <c r="B700" t="s">
        <v>1674</v>
      </c>
      <c r="C700" t="s">
        <v>2400</v>
      </c>
      <c r="D700" t="s">
        <v>3859</v>
      </c>
      <c r="E700" t="s">
        <v>1683</v>
      </c>
      <c r="F700" t="str">
        <f>IF('3k'!C62="Yes", "Yes", "No")</f>
        <v>No</v>
      </c>
    </row>
    <row r="701" spans="1:6" x14ac:dyDescent="0.25">
      <c r="A701" t="s">
        <v>2401</v>
      </c>
      <c r="B701" t="s">
        <v>1674</v>
      </c>
      <c r="C701" t="s">
        <v>2401</v>
      </c>
      <c r="D701" t="s">
        <v>3860</v>
      </c>
      <c r="E701" t="s">
        <v>1684</v>
      </c>
      <c r="F701" t="str">
        <f>IF('3k'!C63="Yes", "Yes", "No")</f>
        <v>No</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701"/>
  <sheetViews>
    <sheetView workbookViewId="0"/>
  </sheetViews>
  <sheetFormatPr defaultRowHeight="15" x14ac:dyDescent="0.25"/>
  <cols>
    <col min="10" max="10" width="21" customWidth="1"/>
  </cols>
  <sheetData>
    <row r="1" spans="1:54" x14ac:dyDescent="0.25">
      <c r="A1" s="1" t="s">
        <v>76</v>
      </c>
      <c r="B1" s="1" t="s">
        <v>77</v>
      </c>
      <c r="C1" s="1" t="s">
        <v>78</v>
      </c>
      <c r="D1" s="1" t="s">
        <v>1051</v>
      </c>
      <c r="E1" s="1" t="s">
        <v>79</v>
      </c>
      <c r="F1" s="1" t="s">
        <v>161</v>
      </c>
      <c r="G1" s="1" t="s">
        <v>2110</v>
      </c>
      <c r="H1" s="1" t="s">
        <v>1625</v>
      </c>
      <c r="I1" s="1" t="s">
        <v>1626</v>
      </c>
      <c r="J1" s="1" t="s">
        <v>168</v>
      </c>
      <c r="K1" s="1" t="s">
        <v>764</v>
      </c>
      <c r="L1" s="1" t="s">
        <v>836</v>
      </c>
      <c r="M1" s="1" t="s">
        <v>1973</v>
      </c>
      <c r="N1" s="1" t="s">
        <v>872</v>
      </c>
      <c r="O1" s="1" t="s">
        <v>1004</v>
      </c>
      <c r="P1" s="1" t="s">
        <v>1022</v>
      </c>
      <c r="Q1" s="1" t="s">
        <v>1023</v>
      </c>
      <c r="R1" s="1" t="s">
        <v>1053</v>
      </c>
      <c r="S1" s="1" t="s">
        <v>1971</v>
      </c>
      <c r="T1" s="1" t="s">
        <v>1061</v>
      </c>
      <c r="U1" s="1" t="s">
        <v>987</v>
      </c>
      <c r="V1" s="1" t="s">
        <v>1100</v>
      </c>
      <c r="W1" s="1" t="s">
        <v>1440</v>
      </c>
      <c r="X1" s="1" t="s">
        <v>1441</v>
      </c>
      <c r="Y1" s="1" t="s">
        <v>1500</v>
      </c>
      <c r="Z1" s="1" t="s">
        <v>1535</v>
      </c>
      <c r="AA1" s="1" t="s">
        <v>2134</v>
      </c>
      <c r="AB1" s="1" t="s">
        <v>1555</v>
      </c>
      <c r="AC1" s="1" t="s">
        <v>1601</v>
      </c>
      <c r="AD1" s="1" t="s">
        <v>1615</v>
      </c>
      <c r="AE1" s="1" t="s">
        <v>1689</v>
      </c>
      <c r="AF1" s="1" t="s">
        <v>1694</v>
      </c>
      <c r="AG1" s="1" t="s">
        <v>1929</v>
      </c>
      <c r="AH1" s="1" t="s">
        <v>1698</v>
      </c>
      <c r="AI1" s="184" t="s">
        <v>1699</v>
      </c>
      <c r="AJ1" s="184" t="s">
        <v>1712</v>
      </c>
      <c r="AK1" s="184" t="s">
        <v>1923</v>
      </c>
      <c r="AL1" s="184" t="s">
        <v>2021</v>
      </c>
      <c r="AM1" s="184" t="s">
        <v>2122</v>
      </c>
      <c r="AN1" s="184" t="s">
        <v>2351</v>
      </c>
      <c r="AO1" s="184" t="s">
        <v>2361</v>
      </c>
      <c r="AP1" s="184" t="s">
        <v>2363</v>
      </c>
      <c r="AQ1" s="184" t="s">
        <v>2369</v>
      </c>
      <c r="AR1" s="184" t="s">
        <v>2370</v>
      </c>
      <c r="AS1" s="184" t="s">
        <v>2371</v>
      </c>
      <c r="AT1" s="184" t="s">
        <v>3861</v>
      </c>
      <c r="AU1" s="184" t="s">
        <v>3862</v>
      </c>
      <c r="AV1" s="184" t="s">
        <v>3867</v>
      </c>
      <c r="AW1" s="184" t="s">
        <v>3868</v>
      </c>
      <c r="AX1" s="184" t="s">
        <v>3870</v>
      </c>
      <c r="AY1" s="184" t="s">
        <v>3871</v>
      </c>
      <c r="AZ1" s="184" t="s">
        <v>3872</v>
      </c>
      <c r="BA1" s="1" t="s">
        <v>3873</v>
      </c>
      <c r="BB1" s="1" t="s">
        <v>3874</v>
      </c>
    </row>
    <row r="2" spans="1:54" x14ac:dyDescent="0.25">
      <c r="B2" t="s">
        <v>80</v>
      </c>
      <c r="C2" t="s">
        <v>80</v>
      </c>
      <c r="D2" t="s">
        <v>80</v>
      </c>
      <c r="E2" t="s">
        <v>80</v>
      </c>
      <c r="F2" t="s">
        <v>897</v>
      </c>
      <c r="G2" t="s">
        <v>2111</v>
      </c>
      <c r="H2" t="s">
        <v>2319</v>
      </c>
      <c r="I2" t="s">
        <v>2330</v>
      </c>
      <c r="J2" t="s">
        <v>0</v>
      </c>
      <c r="K2" t="s">
        <v>170</v>
      </c>
      <c r="L2" t="s">
        <v>837</v>
      </c>
      <c r="M2" t="s">
        <v>1974</v>
      </c>
      <c r="N2" t="s">
        <v>873</v>
      </c>
      <c r="O2" t="s">
        <v>1005</v>
      </c>
      <c r="P2" t="s">
        <v>1016</v>
      </c>
      <c r="Q2" t="s">
        <v>1024</v>
      </c>
      <c r="R2" t="s">
        <v>1965</v>
      </c>
      <c r="S2" t="s">
        <v>1968</v>
      </c>
      <c r="T2" t="s">
        <v>1065</v>
      </c>
      <c r="U2" t="s">
        <v>1200</v>
      </c>
      <c r="V2" t="s">
        <v>1149</v>
      </c>
      <c r="W2" t="s">
        <v>1442</v>
      </c>
      <c r="X2" t="s">
        <v>1443</v>
      </c>
      <c r="Y2" t="s">
        <v>1498</v>
      </c>
      <c r="AB2" t="s">
        <v>80</v>
      </c>
      <c r="AC2" t="s">
        <v>1606</v>
      </c>
      <c r="AD2" t="s">
        <v>1608</v>
      </c>
      <c r="AE2" t="s">
        <v>1692</v>
      </c>
      <c r="AF2" t="s">
        <v>1927</v>
      </c>
      <c r="AG2" t="s">
        <v>1931</v>
      </c>
      <c r="AH2" t="s">
        <v>1695</v>
      </c>
      <c r="AI2" t="s">
        <v>1700</v>
      </c>
      <c r="AJ2" t="s">
        <v>16</v>
      </c>
      <c r="AK2" t="s">
        <v>81</v>
      </c>
      <c r="AL2" t="s">
        <v>2022</v>
      </c>
      <c r="AM2" t="s">
        <v>1614</v>
      </c>
      <c r="AN2" t="s">
        <v>2350</v>
      </c>
      <c r="AO2" t="s">
        <v>2357</v>
      </c>
      <c r="AP2" t="s">
        <v>2362</v>
      </c>
      <c r="AQ2" t="s">
        <v>2368</v>
      </c>
      <c r="AR2" t="str">
        <f>IF(COUNTIFS('2'!$F$6:$H$25, "Primary")=0, "Primary", "")</f>
        <v>Primary</v>
      </c>
      <c r="AS2" t="s">
        <v>2372</v>
      </c>
      <c r="AT2" s="350">
        <f t="array" ref="AT2:AT701">IF(PSCs!F2:F701="Yes", PSCs!E2:E701, 0)</f>
        <v>0</v>
      </c>
      <c r="AU2" s="351" t="str">
        <f t="array" ref="AU2:AU701">INDEX(PSCUnSort, MATCH(SMALL(IF(PSCUnSort=0, "", IF(ISNUMBER(PSCUnSort), COUNTIF(PSCUnSort, "&lt;"&amp;PSCUnSort), COUNTIF(PSCUnSort, "&lt;"&amp;PSCUnSort)+SUM(IF(ISNUMBER(PSCUnSort), 1, 0))+1)), ROW()-ROW(PSCSortStart)+1), IF(PSCUnSort=0, "", IF(ISNUMBER(PSCUnSort), COUNTIF(PSCUnSort, "&lt;"&amp;PSCUnSort), COUNTIF(PSCUnSort, "&lt;"&amp;PSCUnSort)+SUM(IF(ISNUMBER(PSCUnSort), 1, 0))+1)), 0))</f>
        <v>1055 - LAUNCHERS, ROCKET AND PYROTECHNIC</v>
      </c>
      <c r="AV2" s="359" t="str">
        <f>'4a'!D7&amp;": "&amp;'4a'!H7</f>
        <v>Producto Corp: 3411 - BORING MACHINES</v>
      </c>
      <c r="AW2" s="360" t="str">
        <f t="array" ref="AW2:AW176">INDEX(SupplierUnsort, MATCH(SMALL(IF(SupplierUnsort=": ", "", IF(ISNUMBER(SupplierUnsort), COUNTIF(SupplierUnsort, "&lt;"&amp;SupplierUnsort), COUNTIF(SupplierUnsort, "&lt;"&amp;SupplierUnsort)+SUM(IF(ISNUMBER(SupplierUnsort), 1, 0))+1)), ROW()-ROW(SupplierSortStart)+1), IF(SupplierUnsort=": ", "", IF(ISNUMBER(SupplierUnsort), COUNTIF(SupplierUnsort, "&lt;"&amp;SupplierUnsort), COUNTIF(SupplierUnsort, "&lt;"&amp;SupplierUnsort)+SUM(IF(ISNUMBER(SupplierUnsort), 1, 0))+1)), 0))</f>
        <v>Producto Corp: 1670 - PARACHUTES; AERIAL PICK UP, DELIVERY, RECOVERY SYSTEMS; AND CARGO TIE DOWN EQUIPMENT</v>
      </c>
      <c r="AX2" s="363">
        <f>IF(PSCs!M2&lt;&gt;0, PSCs!L2, 0)</f>
        <v>0</v>
      </c>
      <c r="AY2" s="365" t="str">
        <f t="array" ref="AY2:AY170">INDEX(ProgramUnSort, MATCH(SMALL(IF(ProgramUnSort=0, "", IF(ISNUMBER(ProgramUnSort), COUNTIF(ProgramUnSort, "&lt;"&amp;ProgramUnSort), COUNTIF(ProgramUnSort, "&lt;"&amp;ProgramUnSort)+SUM(IF(ISNUMBER(ProgramUnSort), 1, 0))+1)), ROW()-ROW(PSCSortStart)+1), IF(ProgramUnSort=0, "", IF(ISNUMBER(ProgramUnSort), COUNTIF(ProgramUnSort, "&lt;"&amp;ProgramUnSort), COUNTIF(ProgramUnSort, "&lt;"&amp;ProgramUnSort)+SUM(IF(ISNUMBER(ProgramUnSort), 1, 0))+1)), 0))</f>
        <v>AT-6 Wolverine</v>
      </c>
      <c r="AZ2" t="s">
        <v>2195</v>
      </c>
      <c r="BA2" t="str">
        <f>IF(ISERROR(IF('1'!H26="Yes", "Single Corporate Location", "Location")), "Location", IF('1'!H26="Yes", "Single Corporate Location", "Location"))</f>
        <v>Location</v>
      </c>
      <c r="BB2" t="s">
        <v>3875</v>
      </c>
    </row>
    <row r="3" spans="1:54" x14ac:dyDescent="0.25">
      <c r="B3" t="s">
        <v>81</v>
      </c>
      <c r="C3" t="s">
        <v>81</v>
      </c>
      <c r="D3" t="s">
        <v>81</v>
      </c>
      <c r="E3" t="s">
        <v>81</v>
      </c>
      <c r="F3" t="s">
        <v>898</v>
      </c>
      <c r="G3" t="s">
        <v>2112</v>
      </c>
      <c r="H3" t="s">
        <v>2320</v>
      </c>
      <c r="I3" t="s">
        <v>2331</v>
      </c>
      <c r="J3" t="s">
        <v>1</v>
      </c>
      <c r="K3" t="s">
        <v>177</v>
      </c>
      <c r="L3" t="s">
        <v>838</v>
      </c>
      <c r="M3" t="s">
        <v>1975</v>
      </c>
      <c r="N3" t="s">
        <v>874</v>
      </c>
      <c r="O3" t="s">
        <v>1006</v>
      </c>
      <c r="P3" t="s">
        <v>1017</v>
      </c>
      <c r="Q3" t="s">
        <v>1017</v>
      </c>
      <c r="R3" t="s">
        <v>1966</v>
      </c>
      <c r="S3" t="s">
        <v>1969</v>
      </c>
      <c r="T3" t="s">
        <v>1064</v>
      </c>
      <c r="U3" t="s">
        <v>1201</v>
      </c>
      <c r="V3" t="s">
        <v>1150</v>
      </c>
      <c r="W3" t="s">
        <v>1444</v>
      </c>
      <c r="X3" t="s">
        <v>2302</v>
      </c>
      <c r="Y3" t="s">
        <v>821</v>
      </c>
      <c r="Z3" t="s">
        <v>2135</v>
      </c>
      <c r="AA3" t="s">
        <v>3863</v>
      </c>
      <c r="AB3" t="s">
        <v>1556</v>
      </c>
      <c r="AC3" t="s">
        <v>1607</v>
      </c>
      <c r="AD3" t="s">
        <v>1609</v>
      </c>
      <c r="AE3" t="s">
        <v>1693</v>
      </c>
      <c r="AF3" t="s">
        <v>1928</v>
      </c>
      <c r="AG3" t="s">
        <v>1930</v>
      </c>
      <c r="AH3" t="s">
        <v>1696</v>
      </c>
      <c r="AI3" t="s">
        <v>1701</v>
      </c>
      <c r="AJ3" t="s">
        <v>17</v>
      </c>
      <c r="AK3" t="s">
        <v>1017</v>
      </c>
      <c r="AL3" t="s">
        <v>2023</v>
      </c>
      <c r="AM3" t="s">
        <v>1567</v>
      </c>
      <c r="AN3" t="s">
        <v>2063</v>
      </c>
      <c r="AO3" t="s">
        <v>2360</v>
      </c>
      <c r="AP3" t="s">
        <v>2364</v>
      </c>
      <c r="AQ3" t="s">
        <v>2367</v>
      </c>
      <c r="AR3" t="str">
        <f>IF(COUNTIFS('2'!$F$6:$H$25, "Secondary")=0, "Secondary", "")</f>
        <v>Secondary</v>
      </c>
      <c r="AS3" t="s">
        <v>2373</v>
      </c>
      <c r="AT3" s="350">
        <v>0</v>
      </c>
      <c r="AU3" s="352" t="str">
        <v>1130 - CONVERSION KITS, NUCLEAR ORDNANCE</v>
      </c>
      <c r="AV3" s="359" t="str">
        <f>'4a'!D8&amp;": "&amp;'4a'!H8</f>
        <v xml:space="preserve">: </v>
      </c>
      <c r="AW3" s="358" t="str">
        <v>Producto Corp: 3411 - BORING MACHINES</v>
      </c>
      <c r="AX3" s="363">
        <f>IF(PSCs!M3&lt;&gt;0, PSCs!L3, 0)</f>
        <v>0</v>
      </c>
      <c r="AY3" s="364" t="str">
        <v>C-130J Super Hercules (and variants)</v>
      </c>
      <c r="AZ3" t="s">
        <v>2196</v>
      </c>
      <c r="BA3" t="str">
        <f>IF(ISERROR(IF('1'!H26="Yes", "", "Division/Business Unit")), "Division/Business Unit", IF('1'!H26="Yes", "", "Division/Business Unit"))</f>
        <v>Division/Business Unit</v>
      </c>
      <c r="BB3" t="s">
        <v>3876</v>
      </c>
    </row>
    <row r="4" spans="1:54" x14ac:dyDescent="0.25">
      <c r="C4" t="s">
        <v>84</v>
      </c>
      <c r="D4" t="s">
        <v>82</v>
      </c>
      <c r="E4" t="s">
        <v>83</v>
      </c>
      <c r="F4" t="s">
        <v>162</v>
      </c>
      <c r="G4" t="s">
        <v>81</v>
      </c>
      <c r="H4" t="s">
        <v>2321</v>
      </c>
      <c r="I4" t="s">
        <v>2332</v>
      </c>
      <c r="J4" t="s">
        <v>2</v>
      </c>
      <c r="K4" t="s">
        <v>765</v>
      </c>
      <c r="L4" t="s">
        <v>82</v>
      </c>
      <c r="M4" t="s">
        <v>82</v>
      </c>
      <c r="N4" t="s">
        <v>82</v>
      </c>
      <c r="O4" t="s">
        <v>82</v>
      </c>
      <c r="P4" t="s">
        <v>1018</v>
      </c>
      <c r="Q4" t="s">
        <v>1018</v>
      </c>
      <c r="R4" t="s">
        <v>1052</v>
      </c>
      <c r="S4" t="s">
        <v>1970</v>
      </c>
      <c r="T4" t="s">
        <v>1063</v>
      </c>
      <c r="U4" t="s">
        <v>1202</v>
      </c>
      <c r="V4" t="s">
        <v>1151</v>
      </c>
      <c r="W4" t="s">
        <v>1445</v>
      </c>
      <c r="X4" t="s">
        <v>2301</v>
      </c>
      <c r="Y4" t="s">
        <v>822</v>
      </c>
      <c r="AB4" t="s">
        <v>1557</v>
      </c>
      <c r="AC4" t="s">
        <v>1602</v>
      </c>
      <c r="AD4" t="s">
        <v>1610</v>
      </c>
      <c r="AE4" t="s">
        <v>1690</v>
      </c>
      <c r="AF4" t="s">
        <v>82</v>
      </c>
      <c r="AG4" t="s">
        <v>1932</v>
      </c>
      <c r="AH4" t="s">
        <v>1697</v>
      </c>
      <c r="AI4" t="s">
        <v>1702</v>
      </c>
      <c r="AJ4" t="s">
        <v>18</v>
      </c>
      <c r="AK4" t="s">
        <v>1018</v>
      </c>
      <c r="AM4" t="s">
        <v>1568</v>
      </c>
      <c r="AN4" t="s">
        <v>2352</v>
      </c>
      <c r="AO4" t="s">
        <v>2359</v>
      </c>
      <c r="AP4" t="s">
        <v>2365</v>
      </c>
      <c r="AR4" t="s">
        <v>937</v>
      </c>
      <c r="AS4" t="s">
        <v>82</v>
      </c>
      <c r="AT4" s="350">
        <v>0</v>
      </c>
      <c r="AU4" s="352" t="str">
        <v>1325 - BOMBS</v>
      </c>
      <c r="AV4" s="359" t="str">
        <f>'4a'!D9&amp;": "&amp;'4a'!H9</f>
        <v xml:space="preserve">: </v>
      </c>
      <c r="AW4" s="358" t="e">
        <v>#NUM!</v>
      </c>
      <c r="AX4" s="363">
        <f>IF(PSCs!M4&lt;&gt;0, PSCs!L4, 0)</f>
        <v>0</v>
      </c>
      <c r="AY4" s="364" t="str">
        <v>Global American Society for Nondestructive Testing (ASNT)</v>
      </c>
      <c r="AZ4" t="s">
        <v>2197</v>
      </c>
      <c r="BA4" t="str">
        <f>IF(ISERROR(IF('1'!H26="Yes", "", "Corporate/Whole Organization")), "Corporate/Whole Organization", IF('1'!H26="Yes", "", "Corporate/Whole Organization"))</f>
        <v>Corporate/Whole Organization</v>
      </c>
    </row>
    <row r="5" spans="1:54" x14ac:dyDescent="0.25">
      <c r="D5" t="s">
        <v>84</v>
      </c>
      <c r="F5" t="s">
        <v>1026</v>
      </c>
      <c r="H5" t="s">
        <v>2322</v>
      </c>
      <c r="I5" t="s">
        <v>2333</v>
      </c>
      <c r="J5" t="s">
        <v>3</v>
      </c>
      <c r="K5" t="s">
        <v>178</v>
      </c>
      <c r="M5" t="s">
        <v>1052</v>
      </c>
      <c r="P5" t="s">
        <v>1019</v>
      </c>
      <c r="Q5" t="s">
        <v>1019</v>
      </c>
      <c r="T5" t="s">
        <v>1066</v>
      </c>
      <c r="U5" t="s">
        <v>1203</v>
      </c>
      <c r="V5" t="s">
        <v>1152</v>
      </c>
      <c r="W5" t="s">
        <v>1446</v>
      </c>
      <c r="X5" t="s">
        <v>1458</v>
      </c>
      <c r="Y5" t="s">
        <v>823</v>
      </c>
      <c r="AB5" t="s">
        <v>1558</v>
      </c>
      <c r="AC5" t="s">
        <v>2212</v>
      </c>
      <c r="AD5" t="s">
        <v>1611</v>
      </c>
      <c r="AE5" t="s">
        <v>1691</v>
      </c>
      <c r="AF5" t="s">
        <v>1052</v>
      </c>
      <c r="AG5" t="s">
        <v>1933</v>
      </c>
      <c r="AH5" t="s">
        <v>83</v>
      </c>
      <c r="AI5" t="s">
        <v>1703</v>
      </c>
      <c r="AJ5" t="s">
        <v>19</v>
      </c>
      <c r="AK5" t="s">
        <v>1019</v>
      </c>
      <c r="AM5" t="s">
        <v>1569</v>
      </c>
      <c r="AN5" t="s">
        <v>2353</v>
      </c>
      <c r="AO5" t="s">
        <v>2358</v>
      </c>
      <c r="AP5" t="s">
        <v>2366</v>
      </c>
      <c r="AS5" t="s">
        <v>81</v>
      </c>
      <c r="AT5" s="350">
        <v>0</v>
      </c>
      <c r="AU5" s="352" t="e">
        <v>#NUM!</v>
      </c>
      <c r="AV5" s="359" t="str">
        <f>'4a'!D10&amp;": "&amp;'4a'!H10</f>
        <v xml:space="preserve">: </v>
      </c>
      <c r="AW5" s="358" t="e">
        <v>#NUM!</v>
      </c>
      <c r="AX5" s="363">
        <f>IF(PSCs!M5&lt;&gt;0, PSCs!L5, 0)</f>
        <v>0</v>
      </c>
      <c r="AY5" s="364" t="e">
        <v>#NUM!</v>
      </c>
      <c r="AZ5" t="s">
        <v>2198</v>
      </c>
    </row>
    <row r="6" spans="1:54" x14ac:dyDescent="0.25">
      <c r="D6" t="s">
        <v>83</v>
      </c>
      <c r="F6" t="s">
        <v>81</v>
      </c>
      <c r="H6" t="s">
        <v>2323</v>
      </c>
      <c r="I6" t="s">
        <v>2329</v>
      </c>
      <c r="J6" t="s">
        <v>4</v>
      </c>
      <c r="K6" t="s">
        <v>766</v>
      </c>
      <c r="P6" t="s">
        <v>1020</v>
      </c>
      <c r="Q6" t="s">
        <v>1020</v>
      </c>
      <c r="T6" t="s">
        <v>1062</v>
      </c>
      <c r="U6" t="s">
        <v>1204</v>
      </c>
      <c r="V6" t="s">
        <v>1153</v>
      </c>
      <c r="W6" t="s">
        <v>1447</v>
      </c>
      <c r="X6" t="s">
        <v>1457</v>
      </c>
      <c r="Y6" t="s">
        <v>824</v>
      </c>
      <c r="AC6" t="s">
        <v>1603</v>
      </c>
      <c r="AD6" t="s">
        <v>1612</v>
      </c>
      <c r="AE6" t="s">
        <v>2096</v>
      </c>
      <c r="AI6" t="s">
        <v>1704</v>
      </c>
      <c r="AJ6" t="s">
        <v>20</v>
      </c>
      <c r="AK6" t="s">
        <v>1020</v>
      </c>
      <c r="AM6" t="s">
        <v>1570</v>
      </c>
      <c r="AN6" t="s">
        <v>84</v>
      </c>
      <c r="AP6" t="s">
        <v>1697</v>
      </c>
      <c r="AT6" s="350">
        <v>0</v>
      </c>
      <c r="AU6" s="352" t="e">
        <v>#NUM!</v>
      </c>
      <c r="AV6" s="359" t="str">
        <f>'4a'!D11&amp;": "&amp;'4a'!H11</f>
        <v xml:space="preserve">: </v>
      </c>
      <c r="AW6" s="358" t="e">
        <v>#NUM!</v>
      </c>
      <c r="AX6" s="363" t="str">
        <f>IF(PSCs!M6&lt;&gt;0, PSCs!L6, 0)</f>
        <v>AT-6 Wolverine</v>
      </c>
      <c r="AY6" s="364" t="e">
        <v>#NUM!</v>
      </c>
      <c r="AZ6" t="s">
        <v>83</v>
      </c>
    </row>
    <row r="7" spans="1:54" x14ac:dyDescent="0.25">
      <c r="H7" t="s">
        <v>2324</v>
      </c>
      <c r="I7" t="s">
        <v>2328</v>
      </c>
      <c r="J7" t="s">
        <v>2119</v>
      </c>
      <c r="K7" t="s">
        <v>179</v>
      </c>
      <c r="P7" t="s">
        <v>1021</v>
      </c>
      <c r="Q7" t="s">
        <v>1021</v>
      </c>
      <c r="U7" t="s">
        <v>1205</v>
      </c>
      <c r="V7" t="s">
        <v>1154</v>
      </c>
      <c r="W7" t="s">
        <v>1448</v>
      </c>
      <c r="X7" t="s">
        <v>1450</v>
      </c>
      <c r="Y7" t="s">
        <v>1501</v>
      </c>
      <c r="AC7" t="s">
        <v>1604</v>
      </c>
      <c r="AD7" t="s">
        <v>1613</v>
      </c>
      <c r="AE7" t="s">
        <v>937</v>
      </c>
      <c r="AJ7" t="s">
        <v>21</v>
      </c>
      <c r="AK7" t="s">
        <v>1021</v>
      </c>
      <c r="AM7" t="s">
        <v>1571</v>
      </c>
      <c r="AT7" s="350">
        <v>0</v>
      </c>
      <c r="AU7" s="352" t="e">
        <v>#NUM!</v>
      </c>
      <c r="AV7" s="359" t="str">
        <f>'4a'!D12&amp;": "&amp;'4a'!H12</f>
        <v xml:space="preserve">: </v>
      </c>
      <c r="AW7" s="358" t="e">
        <v>#NUM!</v>
      </c>
      <c r="AX7" s="363">
        <f>IF(PSCs!M7&lt;&gt;0, PSCs!L7, 0)</f>
        <v>0</v>
      </c>
      <c r="AY7" s="364" t="e">
        <v>#NUM!</v>
      </c>
    </row>
    <row r="8" spans="1:54" x14ac:dyDescent="0.25">
      <c r="H8" t="s">
        <v>2325</v>
      </c>
      <c r="J8" t="s">
        <v>2106</v>
      </c>
      <c r="K8" t="s">
        <v>767</v>
      </c>
      <c r="Q8" t="s">
        <v>1025</v>
      </c>
      <c r="U8" t="s">
        <v>1206</v>
      </c>
      <c r="V8" t="s">
        <v>1155</v>
      </c>
      <c r="W8" t="s">
        <v>1449</v>
      </c>
      <c r="X8" t="s">
        <v>1453</v>
      </c>
      <c r="Y8" t="s">
        <v>1502</v>
      </c>
      <c r="AC8" t="s">
        <v>1605</v>
      </c>
      <c r="AD8" t="s">
        <v>937</v>
      </c>
      <c r="AJ8" t="s">
        <v>22</v>
      </c>
      <c r="AM8" t="s">
        <v>1572</v>
      </c>
      <c r="AT8" s="350">
        <v>0</v>
      </c>
      <c r="AU8" s="352" t="e">
        <v>#NUM!</v>
      </c>
      <c r="AV8" s="359" t="str">
        <f>'4a'!D13&amp;": "&amp;'4a'!H13</f>
        <v xml:space="preserve">: </v>
      </c>
      <c r="AW8" s="358" t="e">
        <v>#NUM!</v>
      </c>
      <c r="AX8" s="363">
        <f>IF(PSCs!M8&lt;&gt;0, PSCs!L8, 0)</f>
        <v>0</v>
      </c>
      <c r="AY8" s="364" t="e">
        <v>#NUM!</v>
      </c>
    </row>
    <row r="9" spans="1:54" x14ac:dyDescent="0.25">
      <c r="H9" t="s">
        <v>2326</v>
      </c>
      <c r="J9" t="s">
        <v>2107</v>
      </c>
      <c r="K9" t="s">
        <v>768</v>
      </c>
      <c r="U9" t="s">
        <v>1207</v>
      </c>
      <c r="V9" t="s">
        <v>1156</v>
      </c>
      <c r="W9" t="s">
        <v>1451</v>
      </c>
      <c r="X9" t="s">
        <v>1455</v>
      </c>
      <c r="Y9" t="s">
        <v>1503</v>
      </c>
      <c r="AC9" t="s">
        <v>2155</v>
      </c>
      <c r="AD9" t="s">
        <v>1614</v>
      </c>
      <c r="AJ9" t="s">
        <v>23</v>
      </c>
      <c r="AM9" t="s">
        <v>1573</v>
      </c>
      <c r="AT9" s="350">
        <v>0</v>
      </c>
      <c r="AU9" s="352" t="e">
        <v>#NUM!</v>
      </c>
      <c r="AV9" s="359" t="str">
        <f>'4a'!D14&amp;": "&amp;'4a'!H14</f>
        <v xml:space="preserve">: </v>
      </c>
      <c r="AW9" s="358" t="e">
        <v>#NUM!</v>
      </c>
      <c r="AX9" s="363">
        <f>IF(PSCs!M9&lt;&gt;0, PSCs!L9, 0)</f>
        <v>0</v>
      </c>
      <c r="AY9" s="364" t="e">
        <v>#NUM!</v>
      </c>
    </row>
    <row r="10" spans="1:54" x14ac:dyDescent="0.25">
      <c r="H10" t="s">
        <v>2123</v>
      </c>
      <c r="J10" t="s">
        <v>7</v>
      </c>
      <c r="K10" t="s">
        <v>180</v>
      </c>
      <c r="U10" t="s">
        <v>1208</v>
      </c>
      <c r="V10" t="s">
        <v>1157</v>
      </c>
      <c r="W10" t="s">
        <v>1452</v>
      </c>
      <c r="X10" t="s">
        <v>1456</v>
      </c>
      <c r="Y10" t="s">
        <v>1504</v>
      </c>
      <c r="AC10" t="s">
        <v>937</v>
      </c>
      <c r="AJ10" t="s">
        <v>24</v>
      </c>
      <c r="AM10" t="s">
        <v>1574</v>
      </c>
      <c r="AT10" s="350">
        <v>0</v>
      </c>
      <c r="AU10" s="352" t="e">
        <v>#NUM!</v>
      </c>
      <c r="AV10" s="359" t="str">
        <f>'4a'!D15&amp;": "&amp;'4a'!H15</f>
        <v xml:space="preserve">: </v>
      </c>
      <c r="AW10" s="358" t="e">
        <v>#NUM!</v>
      </c>
      <c r="AX10" s="363">
        <f>IF(PSCs!M10&lt;&gt;0, PSCs!L10, 0)</f>
        <v>0</v>
      </c>
      <c r="AY10" s="364" t="e">
        <v>#NUM!</v>
      </c>
    </row>
    <row r="11" spans="1:54" x14ac:dyDescent="0.25">
      <c r="H11" t="s">
        <v>2124</v>
      </c>
      <c r="J11" t="s">
        <v>8</v>
      </c>
      <c r="K11" t="s">
        <v>769</v>
      </c>
      <c r="U11" t="s">
        <v>1209</v>
      </c>
      <c r="V11" t="s">
        <v>1158</v>
      </c>
      <c r="W11" t="s">
        <v>1454</v>
      </c>
      <c r="X11" t="s">
        <v>1454</v>
      </c>
      <c r="Y11" t="s">
        <v>1505</v>
      </c>
      <c r="AJ11" t="s">
        <v>28</v>
      </c>
      <c r="AM11" t="s">
        <v>1575</v>
      </c>
      <c r="AT11" s="350" t="str">
        <v>1055 - LAUNCHERS, ROCKET AND PYROTECHNIC</v>
      </c>
      <c r="AU11" s="352" t="e">
        <v>#NUM!</v>
      </c>
      <c r="AV11" s="359" t="str">
        <f>'4a'!D16&amp;": "&amp;'4a'!H16</f>
        <v xml:space="preserve">: </v>
      </c>
      <c r="AW11" s="358" t="e">
        <v>#NUM!</v>
      </c>
      <c r="AX11" s="363">
        <f>IF(PSCs!M11&lt;&gt;0, PSCs!L11, 0)</f>
        <v>0</v>
      </c>
      <c r="AY11" s="364" t="e">
        <v>#NUM!</v>
      </c>
    </row>
    <row r="12" spans="1:54" x14ac:dyDescent="0.25">
      <c r="H12" t="s">
        <v>2125</v>
      </c>
      <c r="J12" t="s">
        <v>9</v>
      </c>
      <c r="K12" t="s">
        <v>770</v>
      </c>
      <c r="U12" t="s">
        <v>1210</v>
      </c>
      <c r="V12" t="s">
        <v>1159</v>
      </c>
      <c r="Y12" t="s">
        <v>1506</v>
      </c>
      <c r="AJ12" t="s">
        <v>29</v>
      </c>
      <c r="AM12" t="s">
        <v>1576</v>
      </c>
      <c r="AT12" s="350">
        <v>0</v>
      </c>
      <c r="AU12" s="352" t="e">
        <v>#NUM!</v>
      </c>
      <c r="AV12" s="359" t="str">
        <f>'4a'!D17&amp;": "&amp;'4a'!H17</f>
        <v xml:space="preserve">: </v>
      </c>
      <c r="AW12" s="358" t="e">
        <v>#NUM!</v>
      </c>
      <c r="AX12" s="363">
        <f>IF(PSCs!M12&lt;&gt;0, PSCs!L12, 0)</f>
        <v>0</v>
      </c>
      <c r="AY12" s="364" t="e">
        <v>#NUM!</v>
      </c>
    </row>
    <row r="13" spans="1:54" x14ac:dyDescent="0.25">
      <c r="J13" t="s">
        <v>10</v>
      </c>
      <c r="K13" t="s">
        <v>771</v>
      </c>
      <c r="U13" t="s">
        <v>1211</v>
      </c>
      <c r="V13" t="s">
        <v>1160</v>
      </c>
      <c r="Y13" t="s">
        <v>1507</v>
      </c>
      <c r="AJ13" t="s">
        <v>30</v>
      </c>
      <c r="AM13" t="s">
        <v>1577</v>
      </c>
      <c r="AT13" s="350">
        <v>0</v>
      </c>
      <c r="AU13" s="352" t="e">
        <v>#NUM!</v>
      </c>
      <c r="AV13" s="359" t="str">
        <f>'4a'!D18&amp;": "&amp;'4a'!H18</f>
        <v xml:space="preserve">: </v>
      </c>
      <c r="AW13" s="358" t="e">
        <v>#NUM!</v>
      </c>
      <c r="AX13" s="363" t="str">
        <f>IF(PSCs!M13&lt;&gt;0, PSCs!L13, 0)</f>
        <v>C-130J Super Hercules (and variants)</v>
      </c>
      <c r="AY13" s="364" t="e">
        <v>#NUM!</v>
      </c>
    </row>
    <row r="14" spans="1:54" x14ac:dyDescent="0.25">
      <c r="J14" t="s">
        <v>11</v>
      </c>
      <c r="K14" t="s">
        <v>171</v>
      </c>
      <c r="U14" t="s">
        <v>1212</v>
      </c>
      <c r="V14" t="s">
        <v>1161</v>
      </c>
      <c r="Y14" t="s">
        <v>1508</v>
      </c>
      <c r="AE14" s="153"/>
      <c r="AJ14" t="s">
        <v>31</v>
      </c>
      <c r="AM14" t="s">
        <v>1578</v>
      </c>
      <c r="AT14" s="350">
        <v>0</v>
      </c>
      <c r="AU14" s="352" t="e">
        <v>#NUM!</v>
      </c>
      <c r="AV14" s="359" t="str">
        <f>'4a'!D19&amp;": "&amp;'4a'!H19</f>
        <v xml:space="preserve">: </v>
      </c>
      <c r="AW14" s="358" t="e">
        <v>#NUM!</v>
      </c>
      <c r="AX14" s="363">
        <f>IF(PSCs!M14&lt;&gt;0, PSCs!L14, 0)</f>
        <v>0</v>
      </c>
      <c r="AY14" s="364" t="e">
        <v>#NUM!</v>
      </c>
    </row>
    <row r="15" spans="1:54" x14ac:dyDescent="0.25">
      <c r="J15" t="s">
        <v>12</v>
      </c>
      <c r="K15" t="s">
        <v>772</v>
      </c>
      <c r="U15" t="s">
        <v>1213</v>
      </c>
      <c r="V15" t="s">
        <v>1162</v>
      </c>
      <c r="Y15" t="s">
        <v>1509</v>
      </c>
      <c r="AJ15" t="s">
        <v>32</v>
      </c>
      <c r="AM15" t="s">
        <v>1579</v>
      </c>
      <c r="AT15" s="350">
        <v>0</v>
      </c>
      <c r="AU15" s="352" t="e">
        <v>#NUM!</v>
      </c>
      <c r="AV15" s="359" t="str">
        <f>'4a'!D20&amp;": "&amp;'4a'!H20</f>
        <v xml:space="preserve">: </v>
      </c>
      <c r="AW15" s="358" t="e">
        <v>#NUM!</v>
      </c>
      <c r="AX15" s="363">
        <f>IF(PSCs!M15&lt;&gt;0, PSCs!L15, 0)</f>
        <v>0</v>
      </c>
      <c r="AY15" s="364" t="e">
        <v>#NUM!</v>
      </c>
    </row>
    <row r="16" spans="1:54" x14ac:dyDescent="0.25">
      <c r="J16" t="s">
        <v>13</v>
      </c>
      <c r="K16" t="s">
        <v>773</v>
      </c>
      <c r="U16" t="s">
        <v>1214</v>
      </c>
      <c r="V16" t="s">
        <v>1163</v>
      </c>
      <c r="Y16" t="s">
        <v>1510</v>
      </c>
      <c r="AJ16" t="s">
        <v>33</v>
      </c>
      <c r="AM16" t="s">
        <v>1580</v>
      </c>
      <c r="AT16" s="350">
        <v>0</v>
      </c>
      <c r="AU16" s="352" t="e">
        <v>#NUM!</v>
      </c>
      <c r="AV16" s="359" t="str">
        <f>'4a'!D21&amp;": "&amp;'4a'!H21</f>
        <v xml:space="preserve">: </v>
      </c>
      <c r="AW16" s="358" t="e">
        <v>#NUM!</v>
      </c>
      <c r="AX16" s="363">
        <f>IF(PSCs!M16&lt;&gt;0, PSCs!L16, 0)</f>
        <v>0</v>
      </c>
      <c r="AY16" s="364" t="e">
        <v>#NUM!</v>
      </c>
    </row>
    <row r="17" spans="10:51" x14ac:dyDescent="0.25">
      <c r="J17" t="s">
        <v>14</v>
      </c>
      <c r="K17" t="s">
        <v>181</v>
      </c>
      <c r="U17" t="s">
        <v>1215</v>
      </c>
      <c r="V17" t="s">
        <v>1164</v>
      </c>
      <c r="Y17" t="s">
        <v>1511</v>
      </c>
      <c r="AJ17" t="s">
        <v>34</v>
      </c>
      <c r="AM17" t="s">
        <v>1581</v>
      </c>
      <c r="AT17" s="350">
        <v>0</v>
      </c>
      <c r="AU17" s="352" t="e">
        <v>#NUM!</v>
      </c>
      <c r="AV17" s="359" t="str">
        <f>'4a'!D22&amp;": "&amp;'4a'!H22</f>
        <v xml:space="preserve">: </v>
      </c>
      <c r="AW17" s="358" t="e">
        <v>#NUM!</v>
      </c>
      <c r="AX17" s="363">
        <f>IF(PSCs!M17&lt;&gt;0, PSCs!L17, 0)</f>
        <v>0</v>
      </c>
      <c r="AY17" s="364" t="e">
        <v>#NUM!</v>
      </c>
    </row>
    <row r="18" spans="10:51" x14ac:dyDescent="0.25">
      <c r="J18" t="s">
        <v>15</v>
      </c>
      <c r="K18" t="s">
        <v>774</v>
      </c>
      <c r="U18" t="s">
        <v>1216</v>
      </c>
      <c r="V18" t="s">
        <v>1165</v>
      </c>
      <c r="Y18" t="s">
        <v>1512</v>
      </c>
      <c r="AJ18" t="s">
        <v>35</v>
      </c>
      <c r="AM18" t="s">
        <v>1582</v>
      </c>
      <c r="AT18" s="350">
        <v>0</v>
      </c>
      <c r="AU18" s="352" t="e">
        <v>#NUM!</v>
      </c>
      <c r="AV18" s="359" t="str">
        <f>'4a'!D23&amp;": "&amp;'4a'!H23</f>
        <v xml:space="preserve">: </v>
      </c>
      <c r="AW18" s="358" t="e">
        <v>#NUM!</v>
      </c>
      <c r="AX18" s="363">
        <f>IF(PSCs!M18&lt;&gt;0, PSCs!L18, 0)</f>
        <v>0</v>
      </c>
      <c r="AY18" s="364" t="e">
        <v>#NUM!</v>
      </c>
    </row>
    <row r="19" spans="10:51" x14ac:dyDescent="0.25">
      <c r="J19" t="s">
        <v>16</v>
      </c>
      <c r="K19" t="s">
        <v>804</v>
      </c>
      <c r="U19" t="s">
        <v>1217</v>
      </c>
      <c r="V19" t="s">
        <v>1166</v>
      </c>
      <c r="Y19" t="s">
        <v>1513</v>
      </c>
      <c r="AJ19" t="s">
        <v>36</v>
      </c>
      <c r="AM19" t="s">
        <v>1583</v>
      </c>
      <c r="AT19" s="350">
        <v>0</v>
      </c>
      <c r="AU19" s="352" t="e">
        <v>#NUM!</v>
      </c>
      <c r="AV19" s="359" t="str">
        <f>'4a'!D24&amp;": "&amp;'4a'!H24</f>
        <v xml:space="preserve">: </v>
      </c>
      <c r="AW19" s="358" t="e">
        <v>#NUM!</v>
      </c>
      <c r="AX19" s="363">
        <f>IF(PSCs!M19&lt;&gt;0, PSCs!L19, 0)</f>
        <v>0</v>
      </c>
      <c r="AY19" s="364" t="e">
        <v>#NUM!</v>
      </c>
    </row>
    <row r="20" spans="10:51" x14ac:dyDescent="0.25">
      <c r="J20" t="s">
        <v>17</v>
      </c>
      <c r="K20" t="s">
        <v>172</v>
      </c>
      <c r="U20" t="s">
        <v>1218</v>
      </c>
      <c r="V20" t="s">
        <v>1167</v>
      </c>
      <c r="Y20" t="s">
        <v>1514</v>
      </c>
      <c r="AJ20" t="s">
        <v>48</v>
      </c>
      <c r="AM20" t="s">
        <v>1584</v>
      </c>
      <c r="AT20" s="350">
        <v>0</v>
      </c>
      <c r="AU20" s="352" t="e">
        <v>#NUM!</v>
      </c>
      <c r="AV20" s="359" t="str">
        <f>'4a'!D25&amp;": "&amp;'4a'!H25</f>
        <v xml:space="preserve">: </v>
      </c>
      <c r="AW20" s="358" t="e">
        <v>#NUM!</v>
      </c>
      <c r="AX20" s="363">
        <f>IF(PSCs!M20&lt;&gt;0, PSCs!L20, 0)</f>
        <v>0</v>
      </c>
      <c r="AY20" s="364" t="e">
        <v>#NUM!</v>
      </c>
    </row>
    <row r="21" spans="10:51" x14ac:dyDescent="0.25">
      <c r="J21" t="s">
        <v>18</v>
      </c>
      <c r="K21" t="s">
        <v>805</v>
      </c>
      <c r="U21" t="s">
        <v>1219</v>
      </c>
      <c r="V21" t="s">
        <v>1168</v>
      </c>
      <c r="Y21" t="s">
        <v>1515</v>
      </c>
      <c r="AJ21" t="s">
        <v>49</v>
      </c>
      <c r="AM21" t="s">
        <v>1585</v>
      </c>
      <c r="AT21" s="350">
        <v>0</v>
      </c>
      <c r="AU21" s="352" t="e">
        <v>#NUM!</v>
      </c>
      <c r="AV21" s="359" t="str">
        <f>'4a'!D26&amp;": "&amp;'4a'!H26</f>
        <v xml:space="preserve">: </v>
      </c>
      <c r="AW21" s="358" t="e">
        <v>#NUM!</v>
      </c>
      <c r="AX21" s="363">
        <f>IF(PSCs!M21&lt;&gt;0, PSCs!L21, 0)</f>
        <v>0</v>
      </c>
      <c r="AY21" s="364" t="e">
        <v>#NUM!</v>
      </c>
    </row>
    <row r="22" spans="10:51" x14ac:dyDescent="0.25">
      <c r="J22" t="s">
        <v>19</v>
      </c>
      <c r="K22" t="s">
        <v>775</v>
      </c>
      <c r="U22" t="s">
        <v>1220</v>
      </c>
      <c r="V22" t="s">
        <v>1169</v>
      </c>
      <c r="Y22" t="s">
        <v>1516</v>
      </c>
      <c r="AJ22" t="s">
        <v>56</v>
      </c>
      <c r="AM22" t="s">
        <v>1586</v>
      </c>
      <c r="AT22" s="350">
        <v>0</v>
      </c>
      <c r="AU22" s="352" t="e">
        <v>#NUM!</v>
      </c>
      <c r="AV22" s="359" t="str">
        <f>'4a'!D27&amp;": "&amp;'4a'!H27</f>
        <v xml:space="preserve">: </v>
      </c>
      <c r="AW22" s="358" t="e">
        <v>#NUM!</v>
      </c>
      <c r="AX22" s="363">
        <f>IF(PSCs!M22&lt;&gt;0, PSCs!L22, 0)</f>
        <v>0</v>
      </c>
      <c r="AY22" s="364" t="e">
        <v>#NUM!</v>
      </c>
    </row>
    <row r="23" spans="10:51" x14ac:dyDescent="0.25">
      <c r="J23" t="s">
        <v>20</v>
      </c>
      <c r="K23" t="s">
        <v>776</v>
      </c>
      <c r="U23" t="s">
        <v>1221</v>
      </c>
      <c r="V23" t="s">
        <v>1170</v>
      </c>
      <c r="Y23" t="s">
        <v>1517</v>
      </c>
      <c r="AJ23" t="s">
        <v>937</v>
      </c>
      <c r="AM23" t="s">
        <v>1587</v>
      </c>
      <c r="AT23" s="350" t="str">
        <v>1130 - CONVERSION KITS, NUCLEAR ORDNANCE</v>
      </c>
      <c r="AU23" s="352" t="e">
        <v>#NUM!</v>
      </c>
      <c r="AV23" s="359" t="str">
        <f>'4a'!D28&amp;": "&amp;'4a'!H28</f>
        <v xml:space="preserve">: </v>
      </c>
      <c r="AW23" s="358" t="e">
        <v>#NUM!</v>
      </c>
      <c r="AX23" s="363">
        <f>IF(PSCs!M23&lt;&gt;0, PSCs!L23, 0)</f>
        <v>0</v>
      </c>
      <c r="AY23" s="364" t="e">
        <v>#NUM!</v>
      </c>
    </row>
    <row r="24" spans="10:51" x14ac:dyDescent="0.25">
      <c r="J24" t="s">
        <v>21</v>
      </c>
      <c r="K24" t="s">
        <v>777</v>
      </c>
      <c r="U24" t="s">
        <v>1222</v>
      </c>
      <c r="V24" t="s">
        <v>1171</v>
      </c>
      <c r="Y24" t="s">
        <v>831</v>
      </c>
      <c r="AM24" t="s">
        <v>1588</v>
      </c>
      <c r="AT24" s="350">
        <v>0</v>
      </c>
      <c r="AU24" s="352" t="e">
        <v>#NUM!</v>
      </c>
      <c r="AV24" s="359" t="str">
        <f>'4a'!D29&amp;": "&amp;'4a'!H29</f>
        <v xml:space="preserve">: </v>
      </c>
      <c r="AW24" s="358" t="e">
        <v>#NUM!</v>
      </c>
      <c r="AX24" s="363">
        <f>IF(PSCs!M24&lt;&gt;0, PSCs!L24, 0)</f>
        <v>0</v>
      </c>
      <c r="AY24" s="364" t="e">
        <v>#NUM!</v>
      </c>
    </row>
    <row r="25" spans="10:51" x14ac:dyDescent="0.25">
      <c r="J25" t="s">
        <v>22</v>
      </c>
      <c r="K25" t="s">
        <v>778</v>
      </c>
      <c r="U25" t="s">
        <v>1223</v>
      </c>
      <c r="V25" t="s">
        <v>1172</v>
      </c>
      <c r="Y25" t="s">
        <v>1518</v>
      </c>
      <c r="AM25" t="s">
        <v>1618</v>
      </c>
      <c r="AT25" s="350">
        <v>0</v>
      </c>
      <c r="AU25" s="352" t="e">
        <v>#NUM!</v>
      </c>
      <c r="AV25" s="359" t="str">
        <f>'4a'!D30&amp;": "&amp;'4a'!H30</f>
        <v xml:space="preserve">: </v>
      </c>
      <c r="AW25" s="358" t="e">
        <v>#NUM!</v>
      </c>
      <c r="AX25" s="363">
        <f>IF(PSCs!M25&lt;&gt;0, PSCs!L25, 0)</f>
        <v>0</v>
      </c>
      <c r="AY25" s="364" t="e">
        <v>#NUM!</v>
      </c>
    </row>
    <row r="26" spans="10:51" x14ac:dyDescent="0.25">
      <c r="J26" t="s">
        <v>23</v>
      </c>
      <c r="K26" t="s">
        <v>182</v>
      </c>
      <c r="U26" t="s">
        <v>1224</v>
      </c>
      <c r="V26" t="s">
        <v>1173</v>
      </c>
      <c r="Y26" t="s">
        <v>1519</v>
      </c>
      <c r="AM26" t="s">
        <v>1589</v>
      </c>
      <c r="AT26" s="350">
        <v>0</v>
      </c>
      <c r="AU26" s="352" t="e">
        <v>#NUM!</v>
      </c>
      <c r="AV26" s="359" t="str">
        <f>'4a'!D31&amp;": "&amp;'4a'!H31</f>
        <v xml:space="preserve">: </v>
      </c>
      <c r="AW26" s="358" t="e">
        <v>#NUM!</v>
      </c>
      <c r="AX26" s="363">
        <f>IF(PSCs!M26&lt;&gt;0, PSCs!L26, 0)</f>
        <v>0</v>
      </c>
      <c r="AY26" s="364" t="e">
        <v>#NUM!</v>
      </c>
    </row>
    <row r="27" spans="10:51" x14ac:dyDescent="0.25">
      <c r="J27" t="s">
        <v>24</v>
      </c>
      <c r="K27" t="s">
        <v>779</v>
      </c>
      <c r="U27" t="s">
        <v>1225</v>
      </c>
      <c r="V27" t="s">
        <v>1174</v>
      </c>
      <c r="Y27" t="s">
        <v>1520</v>
      </c>
      <c r="AM27" t="s">
        <v>1590</v>
      </c>
      <c r="AT27" s="350">
        <v>0</v>
      </c>
      <c r="AU27" s="352" t="e">
        <v>#NUM!</v>
      </c>
      <c r="AV27" s="359" t="str">
        <f>'4a'!D32&amp;": "&amp;'4a'!H32</f>
        <v xml:space="preserve">: </v>
      </c>
      <c r="AW27" s="358" t="e">
        <v>#NUM!</v>
      </c>
      <c r="AX27" s="363">
        <f>IF(PSCs!M27&lt;&gt;0, PSCs!L27, 0)</f>
        <v>0</v>
      </c>
      <c r="AY27" s="364" t="e">
        <v>#NUM!</v>
      </c>
    </row>
    <row r="28" spans="10:51" x14ac:dyDescent="0.25">
      <c r="J28" t="s">
        <v>25</v>
      </c>
      <c r="K28" t="s">
        <v>183</v>
      </c>
      <c r="U28" t="s">
        <v>1226</v>
      </c>
      <c r="V28" t="s">
        <v>1175</v>
      </c>
      <c r="Y28" t="s">
        <v>1521</v>
      </c>
      <c r="AM28" t="s">
        <v>1591</v>
      </c>
      <c r="AT28" s="350">
        <v>0</v>
      </c>
      <c r="AU28" s="352" t="e">
        <v>#NUM!</v>
      </c>
      <c r="AV28" s="359" t="str">
        <f>'4a'!D33&amp;": "&amp;'4a'!H33</f>
        <v xml:space="preserve">: </v>
      </c>
      <c r="AW28" s="358" t="e">
        <v>#NUM!</v>
      </c>
      <c r="AX28" s="363" t="str">
        <f>IF(PSCs!M28&lt;&gt;0, PSCs!L28, 0)</f>
        <v>Global American Society for Nondestructive Testing (ASNT)</v>
      </c>
      <c r="AY28" s="364" t="e">
        <v>#NUM!</v>
      </c>
    </row>
    <row r="29" spans="10:51" x14ac:dyDescent="0.25">
      <c r="J29" t="s">
        <v>26</v>
      </c>
      <c r="K29" t="s">
        <v>184</v>
      </c>
      <c r="U29" t="s">
        <v>1227</v>
      </c>
      <c r="V29" t="s">
        <v>1176</v>
      </c>
      <c r="Y29" t="s">
        <v>1522</v>
      </c>
      <c r="AM29" t="s">
        <v>1592</v>
      </c>
      <c r="AT29" s="350">
        <v>0</v>
      </c>
      <c r="AU29" s="352" t="e">
        <v>#NUM!</v>
      </c>
      <c r="AV29" s="359" t="str">
        <f>'4a'!D34&amp;": "&amp;'4a'!H34</f>
        <v xml:space="preserve">: </v>
      </c>
      <c r="AW29" s="358" t="e">
        <v>#NUM!</v>
      </c>
      <c r="AX29" s="363">
        <f>IF(PSCs!M29&lt;&gt;0, PSCs!L29, 0)</f>
        <v>0</v>
      </c>
      <c r="AY29" s="364" t="e">
        <v>#NUM!</v>
      </c>
    </row>
    <row r="30" spans="10:51" x14ac:dyDescent="0.25">
      <c r="J30" t="s">
        <v>27</v>
      </c>
      <c r="K30" t="s">
        <v>780</v>
      </c>
      <c r="U30" t="s">
        <v>1228</v>
      </c>
      <c r="V30" t="s">
        <v>1177</v>
      </c>
      <c r="Y30" t="s">
        <v>1523</v>
      </c>
      <c r="AM30" t="s">
        <v>1593</v>
      </c>
      <c r="AT30" s="350">
        <v>0</v>
      </c>
      <c r="AU30" s="352" t="e">
        <v>#NUM!</v>
      </c>
      <c r="AV30" s="359" t="str">
        <f>'4a'!D35&amp;": "&amp;'4a'!H35</f>
        <v xml:space="preserve">: </v>
      </c>
      <c r="AW30" s="358" t="e">
        <v>#NUM!</v>
      </c>
      <c r="AX30" s="363">
        <f>IF(PSCs!M30&lt;&gt;0, PSCs!L30, 0)</f>
        <v>0</v>
      </c>
      <c r="AY30" s="364" t="e">
        <v>#NUM!</v>
      </c>
    </row>
    <row r="31" spans="10:51" x14ac:dyDescent="0.25">
      <c r="J31" t="s">
        <v>28</v>
      </c>
      <c r="K31" t="s">
        <v>781</v>
      </c>
      <c r="U31" t="s">
        <v>1229</v>
      </c>
      <c r="V31" t="s">
        <v>1178</v>
      </c>
      <c r="Y31" t="s">
        <v>1524</v>
      </c>
      <c r="AM31" t="s">
        <v>1594</v>
      </c>
      <c r="AT31" s="350">
        <v>0</v>
      </c>
      <c r="AU31" s="352" t="e">
        <v>#NUM!</v>
      </c>
      <c r="AV31" s="359" t="str">
        <f>'4a'!D36&amp;": "&amp;'4a'!H36</f>
        <v xml:space="preserve">: </v>
      </c>
      <c r="AW31" s="358" t="e">
        <v>#NUM!</v>
      </c>
      <c r="AX31" s="363">
        <f>IF(PSCs!M31&lt;&gt;0, PSCs!L31, 0)</f>
        <v>0</v>
      </c>
      <c r="AY31" s="364" t="e">
        <v>#NUM!</v>
      </c>
    </row>
    <row r="32" spans="10:51" x14ac:dyDescent="0.25">
      <c r="J32" t="s">
        <v>29</v>
      </c>
      <c r="K32" t="s">
        <v>185</v>
      </c>
      <c r="U32" t="s">
        <v>1230</v>
      </c>
      <c r="V32" t="s">
        <v>1179</v>
      </c>
      <c r="Y32" t="s">
        <v>1525</v>
      </c>
      <c r="AM32" t="s">
        <v>1595</v>
      </c>
      <c r="AT32" s="350">
        <v>0</v>
      </c>
      <c r="AU32" s="352" t="e">
        <v>#NUM!</v>
      </c>
      <c r="AV32" s="359" t="str">
        <f>'4a'!D37&amp;": "&amp;'4a'!H37</f>
        <v xml:space="preserve">: </v>
      </c>
      <c r="AW32" s="358" t="e">
        <v>#NUM!</v>
      </c>
      <c r="AX32" s="363">
        <f>IF(PSCs!M32&lt;&gt;0, PSCs!L32, 0)</f>
        <v>0</v>
      </c>
      <c r="AY32" s="364" t="e">
        <v>#NUM!</v>
      </c>
    </row>
    <row r="33" spans="10:51" x14ac:dyDescent="0.25">
      <c r="J33" t="s">
        <v>30</v>
      </c>
      <c r="K33" t="s">
        <v>186</v>
      </c>
      <c r="U33" t="s">
        <v>1231</v>
      </c>
      <c r="V33" t="s">
        <v>1180</v>
      </c>
      <c r="Y33" t="s">
        <v>1526</v>
      </c>
      <c r="AM33" t="s">
        <v>1596</v>
      </c>
      <c r="AT33" s="350">
        <v>0</v>
      </c>
      <c r="AU33" s="352" t="e">
        <v>#NUM!</v>
      </c>
      <c r="AV33" s="359" t="str">
        <f>'4a'!D38&amp;": "&amp;'4a'!H38</f>
        <v xml:space="preserve">: </v>
      </c>
      <c r="AW33" s="358" t="e">
        <v>#NUM!</v>
      </c>
      <c r="AX33" s="363">
        <f>IF(PSCs!M33&lt;&gt;0, PSCs!L33, 0)</f>
        <v>0</v>
      </c>
      <c r="AY33" s="364" t="e">
        <v>#NUM!</v>
      </c>
    </row>
    <row r="34" spans="10:51" x14ac:dyDescent="0.25">
      <c r="J34" t="s">
        <v>31</v>
      </c>
      <c r="K34" t="s">
        <v>782</v>
      </c>
      <c r="U34" t="s">
        <v>1232</v>
      </c>
      <c r="V34" t="s">
        <v>1181</v>
      </c>
      <c r="Y34" t="s">
        <v>1527</v>
      </c>
      <c r="AM34" t="s">
        <v>1597</v>
      </c>
      <c r="AT34" s="350">
        <v>0</v>
      </c>
      <c r="AU34" s="352" t="e">
        <v>#NUM!</v>
      </c>
      <c r="AV34" s="359" t="str">
        <f>'4a'!D39&amp;": "&amp;'4a'!H39</f>
        <v xml:space="preserve">: </v>
      </c>
      <c r="AW34" s="358" t="e">
        <v>#NUM!</v>
      </c>
      <c r="AX34" s="363">
        <f>IF(PSCs!M34&lt;&gt;0, PSCs!L34, 0)</f>
        <v>0</v>
      </c>
      <c r="AY34" s="364" t="e">
        <v>#NUM!</v>
      </c>
    </row>
    <row r="35" spans="10:51" x14ac:dyDescent="0.25">
      <c r="J35" t="s">
        <v>32</v>
      </c>
      <c r="K35" t="s">
        <v>187</v>
      </c>
      <c r="U35" t="s">
        <v>1233</v>
      </c>
      <c r="V35" t="s">
        <v>1182</v>
      </c>
      <c r="Y35" t="s">
        <v>1528</v>
      </c>
      <c r="AM35" t="s">
        <v>1598</v>
      </c>
      <c r="AT35" s="350">
        <v>0</v>
      </c>
      <c r="AU35" s="352" t="e">
        <v>#NUM!</v>
      </c>
      <c r="AV35" s="359" t="str">
        <f>'4a'!D40&amp;": "&amp;'4a'!H40</f>
        <v xml:space="preserve">: </v>
      </c>
      <c r="AW35" s="358" t="e">
        <v>#NUM!</v>
      </c>
      <c r="AX35" s="363">
        <f>IF(PSCs!M35&lt;&gt;0, PSCs!L35, 0)</f>
        <v>0</v>
      </c>
      <c r="AY35" s="364" t="e">
        <v>#NUM!</v>
      </c>
    </row>
    <row r="36" spans="10:51" x14ac:dyDescent="0.25">
      <c r="J36" t="s">
        <v>33</v>
      </c>
      <c r="K36" t="s">
        <v>173</v>
      </c>
      <c r="U36" t="s">
        <v>1234</v>
      </c>
      <c r="V36" t="s">
        <v>1183</v>
      </c>
      <c r="Y36" t="s">
        <v>1529</v>
      </c>
      <c r="AM36" t="s">
        <v>1599</v>
      </c>
      <c r="AT36" s="350">
        <v>0</v>
      </c>
      <c r="AU36" s="352" t="e">
        <v>#NUM!</v>
      </c>
      <c r="AV36" s="359" t="str">
        <f>'4a'!D41&amp;": "&amp;'4a'!H41</f>
        <v xml:space="preserve">: </v>
      </c>
      <c r="AW36" s="358" t="e">
        <v>#NUM!</v>
      </c>
      <c r="AX36" s="363">
        <f>IF(PSCs!M36&lt;&gt;0, PSCs!L36, 0)</f>
        <v>0</v>
      </c>
      <c r="AY36" s="364" t="e">
        <v>#NUM!</v>
      </c>
    </row>
    <row r="37" spans="10:51" x14ac:dyDescent="0.25">
      <c r="J37" t="s">
        <v>34</v>
      </c>
      <c r="K37" t="s">
        <v>783</v>
      </c>
      <c r="U37" t="s">
        <v>1235</v>
      </c>
      <c r="V37" t="s">
        <v>1184</v>
      </c>
      <c r="Y37" t="s">
        <v>1530</v>
      </c>
      <c r="AM37" t="s">
        <v>1600</v>
      </c>
      <c r="AT37" s="350">
        <v>0</v>
      </c>
      <c r="AU37" s="352" t="e">
        <v>#NUM!</v>
      </c>
      <c r="AV37" s="359" t="str">
        <f>'4a'!D42&amp;": "&amp;'4a'!H42</f>
        <v xml:space="preserve">: </v>
      </c>
      <c r="AW37" s="358" t="e">
        <v>#NUM!</v>
      </c>
      <c r="AX37" s="363">
        <f>IF(PSCs!M37&lt;&gt;0, PSCs!L37, 0)</f>
        <v>0</v>
      </c>
      <c r="AY37" s="364" t="e">
        <v>#NUM!</v>
      </c>
    </row>
    <row r="38" spans="10:51" x14ac:dyDescent="0.25">
      <c r="J38" t="s">
        <v>35</v>
      </c>
      <c r="K38" t="s">
        <v>784</v>
      </c>
      <c r="U38" t="s">
        <v>1236</v>
      </c>
      <c r="V38" t="s">
        <v>1185</v>
      </c>
      <c r="Y38" t="s">
        <v>1531</v>
      </c>
      <c r="AM38" t="s">
        <v>84</v>
      </c>
      <c r="AT38" s="350">
        <v>0</v>
      </c>
      <c r="AU38" s="352" t="e">
        <v>#NUM!</v>
      </c>
      <c r="AV38" s="359" t="str">
        <f>'4a'!D43&amp;": "&amp;'4a'!H43</f>
        <v xml:space="preserve">: </v>
      </c>
      <c r="AW38" s="358" t="e">
        <v>#NUM!</v>
      </c>
      <c r="AX38" s="363">
        <f>IF(PSCs!M38&lt;&gt;0, PSCs!L38, 0)</f>
        <v>0</v>
      </c>
      <c r="AY38" s="364" t="e">
        <v>#NUM!</v>
      </c>
    </row>
    <row r="39" spans="10:51" x14ac:dyDescent="0.25">
      <c r="J39" t="s">
        <v>36</v>
      </c>
      <c r="K39" t="s">
        <v>785</v>
      </c>
      <c r="U39" t="s">
        <v>1237</v>
      </c>
      <c r="V39" t="s">
        <v>1186</v>
      </c>
      <c r="Y39" t="s">
        <v>1532</v>
      </c>
      <c r="AT39" s="350">
        <v>0</v>
      </c>
      <c r="AU39" s="352" t="e">
        <v>#NUM!</v>
      </c>
      <c r="AV39" s="359" t="str">
        <f>'4a'!D44&amp;": "&amp;'4a'!H44</f>
        <v xml:space="preserve">: </v>
      </c>
      <c r="AW39" s="358" t="e">
        <v>#NUM!</v>
      </c>
      <c r="AX39" s="363">
        <f>IF(PSCs!M39&lt;&gt;0, PSCs!L39, 0)</f>
        <v>0</v>
      </c>
      <c r="AY39" s="364" t="e">
        <v>#NUM!</v>
      </c>
    </row>
    <row r="40" spans="10:51" x14ac:dyDescent="0.25">
      <c r="J40" t="s">
        <v>37</v>
      </c>
      <c r="K40" t="s">
        <v>786</v>
      </c>
      <c r="U40" t="s">
        <v>1238</v>
      </c>
      <c r="V40" t="s">
        <v>1187</v>
      </c>
      <c r="Y40" t="s">
        <v>1533</v>
      </c>
      <c r="AT40" s="350">
        <v>0</v>
      </c>
      <c r="AU40" s="352" t="e">
        <v>#NUM!</v>
      </c>
      <c r="AV40" s="359" t="str">
        <f>'4a'!D45&amp;": "&amp;'4a'!H45</f>
        <v xml:space="preserve">: </v>
      </c>
      <c r="AW40" s="358" t="e">
        <v>#NUM!</v>
      </c>
      <c r="AX40" s="363">
        <f>IF(PSCs!M40&lt;&gt;0, PSCs!L40, 0)</f>
        <v>0</v>
      </c>
      <c r="AY40" s="364" t="e">
        <v>#NUM!</v>
      </c>
    </row>
    <row r="41" spans="10:51" x14ac:dyDescent="0.25">
      <c r="J41" t="s">
        <v>38</v>
      </c>
      <c r="K41" t="s">
        <v>806</v>
      </c>
      <c r="U41" t="s">
        <v>1239</v>
      </c>
      <c r="V41" t="s">
        <v>1188</v>
      </c>
      <c r="Y41" t="s">
        <v>1534</v>
      </c>
      <c r="AT41" s="350">
        <v>0</v>
      </c>
      <c r="AU41" s="352" t="e">
        <v>#NUM!</v>
      </c>
      <c r="AV41" s="359" t="str">
        <f>'4a'!D46&amp;": "&amp;'4a'!H46</f>
        <v xml:space="preserve">: </v>
      </c>
      <c r="AW41" s="358" t="e">
        <v>#NUM!</v>
      </c>
      <c r="AX41" s="363">
        <f>IF(PSCs!M41&lt;&gt;0, PSCs!L41, 0)</f>
        <v>0</v>
      </c>
      <c r="AY41" s="364" t="e">
        <v>#NUM!</v>
      </c>
    </row>
    <row r="42" spans="10:51" x14ac:dyDescent="0.25">
      <c r="J42" t="s">
        <v>39</v>
      </c>
      <c r="K42" t="s">
        <v>188</v>
      </c>
      <c r="U42" t="s">
        <v>1240</v>
      </c>
      <c r="V42" t="s">
        <v>1189</v>
      </c>
      <c r="Y42" t="s">
        <v>937</v>
      </c>
      <c r="AT42" s="350">
        <v>0</v>
      </c>
      <c r="AU42" s="352" t="e">
        <v>#NUM!</v>
      </c>
      <c r="AV42" s="359" t="str">
        <f>'4a'!D47&amp;": "&amp;'4a'!H47</f>
        <v xml:space="preserve">: </v>
      </c>
      <c r="AW42" s="358" t="e">
        <v>#NUM!</v>
      </c>
      <c r="AX42" s="363">
        <f>IF(PSCs!M42&lt;&gt;0, PSCs!L42, 0)</f>
        <v>0</v>
      </c>
      <c r="AY42" s="364" t="e">
        <v>#NUM!</v>
      </c>
    </row>
    <row r="43" spans="10:51" x14ac:dyDescent="0.25">
      <c r="J43" t="s">
        <v>40</v>
      </c>
      <c r="K43" t="s">
        <v>787</v>
      </c>
      <c r="U43" t="s">
        <v>1241</v>
      </c>
      <c r="V43" t="s">
        <v>1190</v>
      </c>
      <c r="AT43" s="350">
        <v>0</v>
      </c>
      <c r="AU43" s="352" t="e">
        <v>#NUM!</v>
      </c>
      <c r="AV43" s="359" t="str">
        <f>'4a'!D48&amp;": "&amp;'4a'!H48</f>
        <v xml:space="preserve">: </v>
      </c>
      <c r="AW43" s="358" t="e">
        <v>#NUM!</v>
      </c>
      <c r="AX43" s="363">
        <f>IF(PSCs!M43&lt;&gt;0, PSCs!L43, 0)</f>
        <v>0</v>
      </c>
      <c r="AY43" s="364" t="e">
        <v>#NUM!</v>
      </c>
    </row>
    <row r="44" spans="10:51" x14ac:dyDescent="0.25">
      <c r="J44" t="s">
        <v>41</v>
      </c>
      <c r="K44" t="s">
        <v>189</v>
      </c>
      <c r="U44" t="s">
        <v>1242</v>
      </c>
      <c r="V44" t="s">
        <v>1191</v>
      </c>
      <c r="AT44" s="350">
        <v>0</v>
      </c>
      <c r="AU44" s="352" t="e">
        <v>#NUM!</v>
      </c>
      <c r="AV44" s="359" t="str">
        <f>'4a'!D49&amp;": "&amp;'4a'!H49</f>
        <v xml:space="preserve">: </v>
      </c>
      <c r="AW44" s="358" t="e">
        <v>#NUM!</v>
      </c>
      <c r="AX44" s="363">
        <f>IF(PSCs!M44&lt;&gt;0, PSCs!L44, 0)</f>
        <v>0</v>
      </c>
      <c r="AY44" s="364" t="e">
        <v>#NUM!</v>
      </c>
    </row>
    <row r="45" spans="10:51" x14ac:dyDescent="0.25">
      <c r="J45" t="s">
        <v>42</v>
      </c>
      <c r="K45" t="s">
        <v>807</v>
      </c>
      <c r="U45" t="s">
        <v>1243</v>
      </c>
      <c r="V45" t="s">
        <v>1192</v>
      </c>
      <c r="AT45" s="350" t="str">
        <v>1325 - BOMBS</v>
      </c>
      <c r="AU45" s="352" t="e">
        <v>#NUM!</v>
      </c>
      <c r="AV45" s="359" t="str">
        <f>'4a'!D50&amp;": "&amp;'4a'!H50</f>
        <v xml:space="preserve">: </v>
      </c>
      <c r="AW45" s="358" t="e">
        <v>#NUM!</v>
      </c>
      <c r="AX45" s="363">
        <f>IF(PSCs!M45&lt;&gt;0, PSCs!L45, 0)</f>
        <v>0</v>
      </c>
      <c r="AY45" s="364" t="e">
        <v>#NUM!</v>
      </c>
    </row>
    <row r="46" spans="10:51" x14ac:dyDescent="0.25">
      <c r="J46" t="s">
        <v>43</v>
      </c>
      <c r="K46" t="s">
        <v>808</v>
      </c>
      <c r="U46" t="s">
        <v>1244</v>
      </c>
      <c r="V46" t="s">
        <v>1193</v>
      </c>
      <c r="AT46" s="350">
        <v>0</v>
      </c>
      <c r="AU46" s="352" t="e">
        <v>#NUM!</v>
      </c>
      <c r="AV46" s="359" t="str">
        <f>'4a'!D51&amp;": "&amp;'4a'!H51</f>
        <v xml:space="preserve">: </v>
      </c>
      <c r="AW46" s="358" t="e">
        <v>#NUM!</v>
      </c>
      <c r="AX46" s="363">
        <f>IF(PSCs!M46&lt;&gt;0, PSCs!L46, 0)</f>
        <v>0</v>
      </c>
      <c r="AY46" s="364" t="e">
        <v>#NUM!</v>
      </c>
    </row>
    <row r="47" spans="10:51" x14ac:dyDescent="0.25">
      <c r="J47" t="s">
        <v>44</v>
      </c>
      <c r="K47" t="s">
        <v>788</v>
      </c>
      <c r="U47" t="s">
        <v>1245</v>
      </c>
      <c r="V47" t="s">
        <v>1194</v>
      </c>
      <c r="AT47" s="350">
        <v>0</v>
      </c>
      <c r="AU47" s="352" t="e">
        <v>#NUM!</v>
      </c>
      <c r="AV47" s="359" t="str">
        <f>'4a'!D52&amp;": "&amp;'4a'!H52</f>
        <v xml:space="preserve">: </v>
      </c>
      <c r="AW47" s="358" t="e">
        <v>#NUM!</v>
      </c>
      <c r="AX47" s="363">
        <f>IF(PSCs!M47&lt;&gt;0, PSCs!L47, 0)</f>
        <v>0</v>
      </c>
      <c r="AY47" s="364" t="e">
        <v>#NUM!</v>
      </c>
    </row>
    <row r="48" spans="10:51" x14ac:dyDescent="0.25">
      <c r="J48" t="s">
        <v>45</v>
      </c>
      <c r="K48" t="s">
        <v>789</v>
      </c>
      <c r="U48" t="s">
        <v>1246</v>
      </c>
      <c r="V48" t="s">
        <v>1195</v>
      </c>
      <c r="AT48" s="350">
        <v>0</v>
      </c>
      <c r="AU48" s="352" t="e">
        <v>#NUM!</v>
      </c>
      <c r="AV48" s="359" t="str">
        <f>'4a'!D53&amp;": "&amp;'4a'!H53</f>
        <v xml:space="preserve">: </v>
      </c>
      <c r="AW48" s="358" t="e">
        <v>#NUM!</v>
      </c>
      <c r="AX48" s="363">
        <f>IF(PSCs!M48&lt;&gt;0, PSCs!L48, 0)</f>
        <v>0</v>
      </c>
      <c r="AY48" s="364" t="e">
        <v>#NUM!</v>
      </c>
    </row>
    <row r="49" spans="10:51" x14ac:dyDescent="0.25">
      <c r="J49" t="s">
        <v>46</v>
      </c>
      <c r="K49" t="s">
        <v>190</v>
      </c>
      <c r="U49" t="s">
        <v>1247</v>
      </c>
      <c r="V49" t="s">
        <v>1196</v>
      </c>
      <c r="AT49" s="350">
        <v>0</v>
      </c>
      <c r="AU49" s="352" t="e">
        <v>#NUM!</v>
      </c>
      <c r="AV49" s="359" t="str">
        <f>'4a'!D54&amp;": "&amp;'4a'!H54</f>
        <v xml:space="preserve">: </v>
      </c>
      <c r="AW49" s="358" t="e">
        <v>#NUM!</v>
      </c>
      <c r="AX49" s="363">
        <f>IF(PSCs!M49&lt;&gt;0, PSCs!L49, 0)</f>
        <v>0</v>
      </c>
      <c r="AY49" s="364" t="e">
        <v>#NUM!</v>
      </c>
    </row>
    <row r="50" spans="10:51" x14ac:dyDescent="0.25">
      <c r="J50" t="s">
        <v>47</v>
      </c>
      <c r="K50" t="s">
        <v>191</v>
      </c>
      <c r="U50" t="s">
        <v>1248</v>
      </c>
      <c r="V50" t="s">
        <v>1197</v>
      </c>
      <c r="AT50" s="350">
        <v>0</v>
      </c>
      <c r="AU50" s="352" t="e">
        <v>#NUM!</v>
      </c>
      <c r="AV50" s="359" t="str">
        <f>'4a'!D55&amp;": "&amp;'4a'!H55</f>
        <v xml:space="preserve">: </v>
      </c>
      <c r="AW50" s="358" t="e">
        <v>#NUM!</v>
      </c>
      <c r="AX50" s="363">
        <f>IF(PSCs!M50&lt;&gt;0, PSCs!L50, 0)</f>
        <v>0</v>
      </c>
      <c r="AY50" s="364" t="e">
        <v>#NUM!</v>
      </c>
    </row>
    <row r="51" spans="10:51" x14ac:dyDescent="0.25">
      <c r="J51" t="s">
        <v>48</v>
      </c>
      <c r="K51" t="s">
        <v>790</v>
      </c>
      <c r="U51" t="s">
        <v>1249</v>
      </c>
      <c r="V51" t="s">
        <v>1198</v>
      </c>
      <c r="AT51" s="350">
        <v>0</v>
      </c>
      <c r="AU51" s="352" t="e">
        <v>#NUM!</v>
      </c>
      <c r="AV51" s="359" t="str">
        <f>'4a'!D56&amp;": "&amp;'4a'!H56</f>
        <v xml:space="preserve">: </v>
      </c>
      <c r="AW51" s="358" t="e">
        <v>#NUM!</v>
      </c>
      <c r="AX51" s="363">
        <f>IF(PSCs!M51&lt;&gt;0, PSCs!L51, 0)</f>
        <v>0</v>
      </c>
      <c r="AY51" s="364" t="e">
        <v>#NUM!</v>
      </c>
    </row>
    <row r="52" spans="10:51" x14ac:dyDescent="0.25">
      <c r="J52" t="s">
        <v>49</v>
      </c>
      <c r="K52" t="s">
        <v>791</v>
      </c>
      <c r="U52" t="s">
        <v>1250</v>
      </c>
      <c r="V52" t="s">
        <v>1199</v>
      </c>
      <c r="AT52" s="350">
        <v>0</v>
      </c>
      <c r="AU52" s="352" t="e">
        <v>#NUM!</v>
      </c>
      <c r="AV52" s="359" t="str">
        <f>'4a'!D57&amp;": "&amp;'4a'!H57</f>
        <v xml:space="preserve">: </v>
      </c>
      <c r="AW52" s="358" t="e">
        <v>#NUM!</v>
      </c>
      <c r="AX52" s="363">
        <f>IF(PSCs!M52&lt;&gt;0, PSCs!L52, 0)</f>
        <v>0</v>
      </c>
      <c r="AY52" s="364" t="e">
        <v>#NUM!</v>
      </c>
    </row>
    <row r="53" spans="10:51" x14ac:dyDescent="0.25">
      <c r="J53" t="s">
        <v>50</v>
      </c>
      <c r="K53" t="s">
        <v>809</v>
      </c>
      <c r="U53" t="s">
        <v>1251</v>
      </c>
      <c r="AT53" s="350">
        <v>0</v>
      </c>
      <c r="AU53" s="352" t="e">
        <v>#NUM!</v>
      </c>
      <c r="AV53" s="359" t="str">
        <f>'4a'!D58&amp;": "&amp;'4a'!H58</f>
        <v xml:space="preserve">: </v>
      </c>
      <c r="AW53" s="358" t="e">
        <v>#NUM!</v>
      </c>
      <c r="AX53" s="363">
        <f>IF(PSCs!M53&lt;&gt;0, PSCs!L53, 0)</f>
        <v>0</v>
      </c>
      <c r="AY53" s="364" t="e">
        <v>#NUM!</v>
      </c>
    </row>
    <row r="54" spans="10:51" x14ac:dyDescent="0.25">
      <c r="J54" t="s">
        <v>51</v>
      </c>
      <c r="K54" t="s">
        <v>792</v>
      </c>
      <c r="U54" t="s">
        <v>1252</v>
      </c>
      <c r="AT54" s="350">
        <v>0</v>
      </c>
      <c r="AU54" s="352" t="e">
        <v>#NUM!</v>
      </c>
      <c r="AV54" s="359" t="str">
        <f>'4a'!D59&amp;": "&amp;'4a'!H59</f>
        <v xml:space="preserve">: </v>
      </c>
      <c r="AW54" s="358" t="e">
        <v>#NUM!</v>
      </c>
      <c r="AX54" s="363">
        <f>IF(PSCs!M54&lt;&gt;0, PSCs!L54, 0)</f>
        <v>0</v>
      </c>
      <c r="AY54" s="364" t="e">
        <v>#NUM!</v>
      </c>
    </row>
    <row r="55" spans="10:51" x14ac:dyDescent="0.25">
      <c r="J55" t="s">
        <v>52</v>
      </c>
      <c r="K55" t="s">
        <v>793</v>
      </c>
      <c r="U55" t="s">
        <v>1253</v>
      </c>
      <c r="AT55" s="350">
        <v>0</v>
      </c>
      <c r="AU55" s="352" t="e">
        <v>#NUM!</v>
      </c>
      <c r="AV55" s="359" t="str">
        <f>'4a'!D60&amp;": "&amp;'4a'!H60</f>
        <v xml:space="preserve">: </v>
      </c>
      <c r="AW55" s="358" t="e">
        <v>#NUM!</v>
      </c>
      <c r="AX55" s="363">
        <f>IF(PSCs!M55&lt;&gt;0, PSCs!L55, 0)</f>
        <v>0</v>
      </c>
      <c r="AY55" s="364" t="e">
        <v>#NUM!</v>
      </c>
    </row>
    <row r="56" spans="10:51" x14ac:dyDescent="0.25">
      <c r="J56" t="s">
        <v>53</v>
      </c>
      <c r="K56" t="s">
        <v>174</v>
      </c>
      <c r="U56" t="s">
        <v>1254</v>
      </c>
      <c r="AT56" s="350">
        <v>0</v>
      </c>
      <c r="AU56" s="352" t="e">
        <v>#NUM!</v>
      </c>
      <c r="AV56" s="359" t="str">
        <f>'4a'!D61&amp;": "&amp;'4a'!H61</f>
        <v xml:space="preserve">: </v>
      </c>
      <c r="AW56" s="358" t="e">
        <v>#NUM!</v>
      </c>
      <c r="AX56" s="363">
        <f>IF(PSCs!M56&lt;&gt;0, PSCs!L56, 0)</f>
        <v>0</v>
      </c>
      <c r="AY56" s="364" t="e">
        <v>#NUM!</v>
      </c>
    </row>
    <row r="57" spans="10:51" x14ac:dyDescent="0.25">
      <c r="J57" t="s">
        <v>54</v>
      </c>
      <c r="K57" t="s">
        <v>192</v>
      </c>
      <c r="U57" t="s">
        <v>1255</v>
      </c>
      <c r="AT57" s="350">
        <v>0</v>
      </c>
      <c r="AU57" s="352" t="e">
        <v>#NUM!</v>
      </c>
      <c r="AV57" s="359" t="str">
        <f>'4a'!D62&amp;": "&amp;'4a'!H62</f>
        <v xml:space="preserve">: </v>
      </c>
      <c r="AW57" s="358" t="e">
        <v>#NUM!</v>
      </c>
      <c r="AX57" s="363">
        <f>IF(PSCs!M57&lt;&gt;0, PSCs!L57, 0)</f>
        <v>0</v>
      </c>
      <c r="AY57" s="364" t="e">
        <v>#NUM!</v>
      </c>
    </row>
    <row r="58" spans="10:51" x14ac:dyDescent="0.25">
      <c r="J58" t="s">
        <v>55</v>
      </c>
      <c r="K58" t="s">
        <v>810</v>
      </c>
      <c r="U58" t="s">
        <v>1256</v>
      </c>
      <c r="AT58" s="350">
        <v>0</v>
      </c>
      <c r="AU58" s="352" t="e">
        <v>#NUM!</v>
      </c>
      <c r="AV58" s="359" t="str">
        <f>'4a'!D63&amp;": "&amp;'4a'!H63</f>
        <v xml:space="preserve">: </v>
      </c>
      <c r="AW58" s="358" t="e">
        <v>#NUM!</v>
      </c>
      <c r="AX58" s="363">
        <f>IF(PSCs!M58&lt;&gt;0, PSCs!L58, 0)</f>
        <v>0</v>
      </c>
      <c r="AY58" s="364" t="e">
        <v>#NUM!</v>
      </c>
    </row>
    <row r="59" spans="10:51" x14ac:dyDescent="0.25">
      <c r="J59" t="s">
        <v>56</v>
      </c>
      <c r="K59" t="s">
        <v>794</v>
      </c>
      <c r="U59" t="s">
        <v>1257</v>
      </c>
      <c r="AT59" s="350">
        <v>0</v>
      </c>
      <c r="AU59" s="352" t="e">
        <v>#NUM!</v>
      </c>
      <c r="AV59" s="359" t="str">
        <f>'4a'!D64&amp;": "&amp;'4a'!H64</f>
        <v xml:space="preserve">: </v>
      </c>
      <c r="AW59" s="358" t="e">
        <v>#NUM!</v>
      </c>
      <c r="AX59" s="363">
        <f>IF(PSCs!M59&lt;&gt;0, PSCs!L59, 0)</f>
        <v>0</v>
      </c>
      <c r="AY59" s="364" t="e">
        <v>#NUM!</v>
      </c>
    </row>
    <row r="60" spans="10:51" x14ac:dyDescent="0.25">
      <c r="J60" t="s">
        <v>57</v>
      </c>
      <c r="K60" t="s">
        <v>795</v>
      </c>
      <c r="U60" t="s">
        <v>1258</v>
      </c>
      <c r="AT60" s="350">
        <v>0</v>
      </c>
      <c r="AU60" s="352" t="e">
        <v>#NUM!</v>
      </c>
      <c r="AV60" s="359" t="str">
        <f>'4a'!D65&amp;": "&amp;'4a'!H65</f>
        <v xml:space="preserve">: </v>
      </c>
      <c r="AW60" s="358" t="e">
        <v>#NUM!</v>
      </c>
      <c r="AX60" s="363">
        <f>IF(PSCs!M60&lt;&gt;0, PSCs!L60, 0)</f>
        <v>0</v>
      </c>
      <c r="AY60" s="364" t="e">
        <v>#NUM!</v>
      </c>
    </row>
    <row r="61" spans="10:51" x14ac:dyDescent="0.25">
      <c r="J61" t="s">
        <v>58</v>
      </c>
      <c r="K61" t="s">
        <v>193</v>
      </c>
      <c r="U61" t="s">
        <v>1259</v>
      </c>
      <c r="AT61" s="350">
        <v>0</v>
      </c>
      <c r="AU61" s="352" t="e">
        <v>#NUM!</v>
      </c>
      <c r="AV61" s="359" t="str">
        <f>'4a'!D66&amp;": "&amp;'4a'!H66</f>
        <v xml:space="preserve">: </v>
      </c>
      <c r="AW61" s="358" t="e">
        <v>#NUM!</v>
      </c>
      <c r="AX61" s="363">
        <f>IF(PSCs!M61&lt;&gt;0, PSCs!L61, 0)</f>
        <v>0</v>
      </c>
      <c r="AY61" s="364" t="e">
        <v>#NUM!</v>
      </c>
    </row>
    <row r="62" spans="10:51" x14ac:dyDescent="0.25">
      <c r="J62" t="s">
        <v>59</v>
      </c>
      <c r="K62" t="s">
        <v>796</v>
      </c>
      <c r="U62" t="s">
        <v>1260</v>
      </c>
      <c r="AT62" s="350">
        <v>0</v>
      </c>
      <c r="AU62" s="352" t="e">
        <v>#NUM!</v>
      </c>
      <c r="AV62" s="359" t="str">
        <f>'4a'!D67&amp;": "&amp;'4a'!H67</f>
        <v xml:space="preserve">: </v>
      </c>
      <c r="AW62" s="358" t="e">
        <v>#NUM!</v>
      </c>
      <c r="AX62" s="363">
        <f>IF(PSCs!M62&lt;&gt;0, PSCs!L62, 0)</f>
        <v>0</v>
      </c>
      <c r="AY62" s="364" t="e">
        <v>#NUM!</v>
      </c>
    </row>
    <row r="63" spans="10:51" x14ac:dyDescent="0.25">
      <c r="J63" t="s">
        <v>60</v>
      </c>
      <c r="K63" t="s">
        <v>797</v>
      </c>
      <c r="U63" t="s">
        <v>1261</v>
      </c>
      <c r="AT63" s="350">
        <v>0</v>
      </c>
      <c r="AU63" s="352" t="e">
        <v>#NUM!</v>
      </c>
      <c r="AV63" s="359" t="str">
        <f>'4a'!D68&amp;": "&amp;'4a'!H68</f>
        <v xml:space="preserve">: </v>
      </c>
      <c r="AW63" s="358" t="e">
        <v>#NUM!</v>
      </c>
      <c r="AX63" s="363">
        <f>IF(PSCs!M63&lt;&gt;0, PSCs!L63, 0)</f>
        <v>0</v>
      </c>
      <c r="AY63" s="364" t="e">
        <v>#NUM!</v>
      </c>
    </row>
    <row r="64" spans="10:51" x14ac:dyDescent="0.25">
      <c r="J64" t="s">
        <v>61</v>
      </c>
      <c r="K64" t="s">
        <v>798</v>
      </c>
      <c r="U64" t="s">
        <v>1262</v>
      </c>
      <c r="AT64" s="350">
        <v>0</v>
      </c>
      <c r="AU64" s="352" t="e">
        <v>#NUM!</v>
      </c>
      <c r="AV64" s="359" t="str">
        <f>'4a'!D69&amp;": "&amp;'4a'!H69</f>
        <v xml:space="preserve">: </v>
      </c>
      <c r="AW64" s="358" t="e">
        <v>#NUM!</v>
      </c>
      <c r="AX64" s="363">
        <f>IF(PSCs!M64&lt;&gt;0, PSCs!L64, 0)</f>
        <v>0</v>
      </c>
      <c r="AY64" s="364" t="e">
        <v>#NUM!</v>
      </c>
    </row>
    <row r="65" spans="10:51" x14ac:dyDescent="0.25">
      <c r="J65" t="s">
        <v>62</v>
      </c>
      <c r="K65" t="s">
        <v>194</v>
      </c>
      <c r="U65" t="s">
        <v>1263</v>
      </c>
      <c r="AT65" s="350">
        <v>0</v>
      </c>
      <c r="AU65" s="352" t="e">
        <v>#NUM!</v>
      </c>
      <c r="AV65" s="359" t="str">
        <f>'4a'!D70&amp;": "&amp;'4a'!H70</f>
        <v xml:space="preserve">: </v>
      </c>
      <c r="AW65" s="358" t="e">
        <v>#NUM!</v>
      </c>
      <c r="AX65" s="363">
        <f>IF(PSCs!M65&lt;&gt;0, PSCs!L65, 0)</f>
        <v>0</v>
      </c>
      <c r="AY65" s="364" t="e">
        <v>#NUM!</v>
      </c>
    </row>
    <row r="66" spans="10:51" x14ac:dyDescent="0.25">
      <c r="J66" t="s">
        <v>63</v>
      </c>
      <c r="K66" t="s">
        <v>195</v>
      </c>
      <c r="U66" t="s">
        <v>1264</v>
      </c>
      <c r="AT66" s="350">
        <v>0</v>
      </c>
      <c r="AU66" s="352" t="e">
        <v>#NUM!</v>
      </c>
      <c r="AV66" s="359" t="str">
        <f>'4a'!D71&amp;": "&amp;'4a'!H71</f>
        <v xml:space="preserve">: </v>
      </c>
      <c r="AW66" s="358" t="e">
        <v>#NUM!</v>
      </c>
      <c r="AX66" s="363">
        <f>IF(PSCs!M66&lt;&gt;0, PSCs!L66, 0)</f>
        <v>0</v>
      </c>
      <c r="AY66" s="364" t="e">
        <v>#NUM!</v>
      </c>
    </row>
    <row r="67" spans="10:51" x14ac:dyDescent="0.25">
      <c r="J67" t="s">
        <v>64</v>
      </c>
      <c r="K67" t="s">
        <v>196</v>
      </c>
      <c r="U67" t="s">
        <v>1265</v>
      </c>
      <c r="AT67" s="350">
        <v>0</v>
      </c>
      <c r="AU67" s="352" t="e">
        <v>#NUM!</v>
      </c>
      <c r="AV67" s="359" t="str">
        <f>'4a'!D72&amp;": "&amp;'4a'!H72</f>
        <v xml:space="preserve">: </v>
      </c>
      <c r="AW67" s="358" t="e">
        <v>#NUM!</v>
      </c>
      <c r="AX67" s="363">
        <f>IF(PSCs!M67&lt;&gt;0, PSCs!L67, 0)</f>
        <v>0</v>
      </c>
      <c r="AY67" s="364" t="e">
        <v>#NUM!</v>
      </c>
    </row>
    <row r="68" spans="10:51" x14ac:dyDescent="0.25">
      <c r="J68" t="s">
        <v>65</v>
      </c>
      <c r="K68" t="s">
        <v>197</v>
      </c>
      <c r="U68" t="s">
        <v>1266</v>
      </c>
      <c r="AT68" s="350">
        <v>0</v>
      </c>
      <c r="AU68" s="352" t="e">
        <v>#NUM!</v>
      </c>
      <c r="AV68" s="359" t="str">
        <f>'4a'!D73&amp;": "&amp;'4a'!H73</f>
        <v xml:space="preserve">: </v>
      </c>
      <c r="AW68" s="358" t="e">
        <v>#NUM!</v>
      </c>
      <c r="AX68" s="363">
        <f>IF(PSCs!M68&lt;&gt;0, PSCs!L68, 0)</f>
        <v>0</v>
      </c>
      <c r="AY68" s="364" t="e">
        <v>#NUM!</v>
      </c>
    </row>
    <row r="69" spans="10:51" x14ac:dyDescent="0.25">
      <c r="J69" t="s">
        <v>66</v>
      </c>
      <c r="K69" t="s">
        <v>175</v>
      </c>
      <c r="U69" t="s">
        <v>1267</v>
      </c>
      <c r="AT69" s="350">
        <v>0</v>
      </c>
      <c r="AU69" s="352" t="e">
        <v>#NUM!</v>
      </c>
      <c r="AV69" s="359" t="str">
        <f>'4a'!D74&amp;": "&amp;'4a'!H74</f>
        <v xml:space="preserve">: </v>
      </c>
      <c r="AW69" s="358" t="e">
        <v>#NUM!</v>
      </c>
      <c r="AX69" s="363">
        <f>IF(PSCs!M69&lt;&gt;0, PSCs!L69, 0)</f>
        <v>0</v>
      </c>
      <c r="AY69" s="364" t="e">
        <v>#NUM!</v>
      </c>
    </row>
    <row r="70" spans="10:51" x14ac:dyDescent="0.25">
      <c r="J70" t="s">
        <v>67</v>
      </c>
      <c r="K70" t="s">
        <v>799</v>
      </c>
      <c r="U70" t="s">
        <v>1268</v>
      </c>
      <c r="AT70" s="350">
        <v>0</v>
      </c>
      <c r="AU70" s="352" t="e">
        <v>#NUM!</v>
      </c>
      <c r="AV70" s="359" t="str">
        <f>'4a'!D75&amp;": "&amp;'4a'!H75</f>
        <v xml:space="preserve">: </v>
      </c>
      <c r="AW70" s="358" t="e">
        <v>#NUM!</v>
      </c>
      <c r="AX70" s="363">
        <f>IF(PSCs!M70&lt;&gt;0, PSCs!L70, 0)</f>
        <v>0</v>
      </c>
      <c r="AY70" s="364" t="e">
        <v>#NUM!</v>
      </c>
    </row>
    <row r="71" spans="10:51" x14ac:dyDescent="0.25">
      <c r="J71" t="s">
        <v>68</v>
      </c>
      <c r="K71" t="s">
        <v>800</v>
      </c>
      <c r="U71" t="s">
        <v>1269</v>
      </c>
      <c r="AT71" s="350">
        <v>0</v>
      </c>
      <c r="AU71" s="352" t="e">
        <v>#NUM!</v>
      </c>
      <c r="AV71" s="359" t="str">
        <f>'4a'!D76&amp;": "&amp;'4a'!H76</f>
        <v xml:space="preserve">: </v>
      </c>
      <c r="AW71" s="358" t="e">
        <v>#NUM!</v>
      </c>
      <c r="AX71" s="363">
        <f>IF(PSCs!M71&lt;&gt;0, PSCs!L71, 0)</f>
        <v>0</v>
      </c>
      <c r="AY71" s="364" t="e">
        <v>#NUM!</v>
      </c>
    </row>
    <row r="72" spans="10:51" x14ac:dyDescent="0.25">
      <c r="J72" t="s">
        <v>69</v>
      </c>
      <c r="K72" t="s">
        <v>198</v>
      </c>
      <c r="U72" t="s">
        <v>1270</v>
      </c>
      <c r="AT72" s="350">
        <v>0</v>
      </c>
      <c r="AU72" s="352" t="e">
        <v>#NUM!</v>
      </c>
      <c r="AV72" s="359" t="str">
        <f>'4a'!D77&amp;": "&amp;'4a'!H77</f>
        <v xml:space="preserve">: </v>
      </c>
      <c r="AW72" s="358" t="e">
        <v>#NUM!</v>
      </c>
      <c r="AX72" s="363">
        <f>IF(PSCs!M72&lt;&gt;0, PSCs!L72, 0)</f>
        <v>0</v>
      </c>
      <c r="AY72" s="364" t="e">
        <v>#NUM!</v>
      </c>
    </row>
    <row r="73" spans="10:51" x14ac:dyDescent="0.25">
      <c r="J73" t="s">
        <v>70</v>
      </c>
      <c r="K73" t="s">
        <v>199</v>
      </c>
      <c r="U73" t="s">
        <v>1271</v>
      </c>
      <c r="AT73" s="350">
        <v>0</v>
      </c>
      <c r="AU73" s="352" t="e">
        <v>#NUM!</v>
      </c>
      <c r="AV73" s="359" t="str">
        <f>'4a'!D78&amp;": "&amp;'4a'!H78</f>
        <v xml:space="preserve">: </v>
      </c>
      <c r="AW73" s="358" t="e">
        <v>#NUM!</v>
      </c>
      <c r="AX73" s="363">
        <f>IF(PSCs!M73&lt;&gt;0, PSCs!L73, 0)</f>
        <v>0</v>
      </c>
      <c r="AY73" s="364" t="e">
        <v>#NUM!</v>
      </c>
    </row>
    <row r="74" spans="10:51" x14ac:dyDescent="0.25">
      <c r="J74" t="s">
        <v>71</v>
      </c>
      <c r="K74" t="s">
        <v>801</v>
      </c>
      <c r="U74" t="s">
        <v>1272</v>
      </c>
      <c r="AT74" s="350">
        <v>0</v>
      </c>
      <c r="AU74" s="352" t="e">
        <v>#NUM!</v>
      </c>
      <c r="AV74" s="359" t="str">
        <f>'4a'!D79&amp;": "&amp;'4a'!H79</f>
        <v xml:space="preserve">: </v>
      </c>
      <c r="AW74" s="358" t="e">
        <v>#NUM!</v>
      </c>
      <c r="AX74" s="363">
        <f>IF(PSCs!M74&lt;&gt;0, PSCs!L74, 0)</f>
        <v>0</v>
      </c>
      <c r="AY74" s="364" t="e">
        <v>#NUM!</v>
      </c>
    </row>
    <row r="75" spans="10:51" x14ac:dyDescent="0.25">
      <c r="J75" t="s">
        <v>72</v>
      </c>
      <c r="K75" t="s">
        <v>802</v>
      </c>
      <c r="U75" t="s">
        <v>1273</v>
      </c>
      <c r="AT75" s="350">
        <v>0</v>
      </c>
      <c r="AU75" s="352" t="e">
        <v>#NUM!</v>
      </c>
      <c r="AV75" s="359" t="str">
        <f>'4a'!D80&amp;": "&amp;'4a'!H80</f>
        <v xml:space="preserve">: </v>
      </c>
      <c r="AW75" s="358" t="e">
        <v>#NUM!</v>
      </c>
      <c r="AX75" s="363">
        <f>IF(PSCs!M75&lt;&gt;0, PSCs!L75, 0)</f>
        <v>0</v>
      </c>
      <c r="AY75" s="364" t="e">
        <v>#NUM!</v>
      </c>
    </row>
    <row r="76" spans="10:51" x14ac:dyDescent="0.25">
      <c r="J76" t="s">
        <v>73</v>
      </c>
      <c r="K76" t="s">
        <v>803</v>
      </c>
      <c r="U76" t="s">
        <v>1274</v>
      </c>
      <c r="AT76" s="350">
        <v>0</v>
      </c>
      <c r="AU76" s="352" t="e">
        <v>#NUM!</v>
      </c>
      <c r="AV76" s="359" t="str">
        <f>'4a'!D81&amp;": "&amp;'4a'!H81</f>
        <v xml:space="preserve">: </v>
      </c>
      <c r="AW76" s="358" t="e">
        <v>#NUM!</v>
      </c>
      <c r="AX76" s="363">
        <f>IF(PSCs!M76&lt;&gt;0, PSCs!L76, 0)</f>
        <v>0</v>
      </c>
      <c r="AY76" s="364" t="e">
        <v>#NUM!</v>
      </c>
    </row>
    <row r="77" spans="10:51" x14ac:dyDescent="0.25">
      <c r="J77" t="s">
        <v>74</v>
      </c>
      <c r="K77" t="s">
        <v>200</v>
      </c>
      <c r="U77" t="s">
        <v>1275</v>
      </c>
      <c r="AT77" s="350">
        <v>0</v>
      </c>
      <c r="AU77" s="352" t="e">
        <v>#NUM!</v>
      </c>
      <c r="AV77" s="359" t="str">
        <f>'4a'!D82&amp;": "&amp;'4a'!H82</f>
        <v xml:space="preserve">: </v>
      </c>
      <c r="AW77" s="358" t="e">
        <v>#NUM!</v>
      </c>
      <c r="AX77" s="363">
        <f>IF(PSCs!M77&lt;&gt;0, PSCs!L77, 0)</f>
        <v>0</v>
      </c>
      <c r="AY77" s="364" t="e">
        <v>#NUM!</v>
      </c>
    </row>
    <row r="78" spans="10:51" x14ac:dyDescent="0.25">
      <c r="J78" t="s">
        <v>75</v>
      </c>
      <c r="K78" t="s">
        <v>176</v>
      </c>
      <c r="U78" t="s">
        <v>1276</v>
      </c>
      <c r="AT78" s="350">
        <v>0</v>
      </c>
      <c r="AU78" s="352" t="e">
        <v>#NUM!</v>
      </c>
      <c r="AV78" s="359" t="str">
        <f>'4a'!D83&amp;": "&amp;'4a'!H83</f>
        <v xml:space="preserve">: </v>
      </c>
      <c r="AW78" s="358" t="e">
        <v>#NUM!</v>
      </c>
      <c r="AX78" s="363">
        <f>IF(PSCs!M78&lt;&gt;0, PSCs!L78, 0)</f>
        <v>0</v>
      </c>
      <c r="AY78" s="364" t="e">
        <v>#NUM!</v>
      </c>
    </row>
    <row r="79" spans="10:51" x14ac:dyDescent="0.25">
      <c r="U79" t="s">
        <v>1277</v>
      </c>
      <c r="AT79" s="350">
        <v>0</v>
      </c>
      <c r="AU79" s="352" t="e">
        <v>#NUM!</v>
      </c>
      <c r="AV79" s="359" t="str">
        <f>'4a'!D84&amp;": "&amp;'4a'!H84</f>
        <v xml:space="preserve">: </v>
      </c>
      <c r="AW79" s="358" t="e">
        <v>#NUM!</v>
      </c>
      <c r="AX79" s="363">
        <f>IF(PSCs!M79&lt;&gt;0, PSCs!L79, 0)</f>
        <v>0</v>
      </c>
      <c r="AY79" s="364" t="e">
        <v>#NUM!</v>
      </c>
    </row>
    <row r="80" spans="10:51" x14ac:dyDescent="0.25">
      <c r="U80" t="s">
        <v>1278</v>
      </c>
      <c r="AT80" s="350">
        <v>0</v>
      </c>
      <c r="AU80" s="352" t="e">
        <v>#NUM!</v>
      </c>
      <c r="AV80" s="359" t="str">
        <f>'4a'!D85&amp;": "&amp;'4a'!H85</f>
        <v xml:space="preserve">: </v>
      </c>
      <c r="AW80" s="358" t="e">
        <v>#NUM!</v>
      </c>
      <c r="AX80" s="363">
        <f>IF(PSCs!M80&lt;&gt;0, PSCs!L80, 0)</f>
        <v>0</v>
      </c>
      <c r="AY80" s="364" t="e">
        <v>#NUM!</v>
      </c>
    </row>
    <row r="81" spans="21:51" x14ac:dyDescent="0.25">
      <c r="U81" t="s">
        <v>1279</v>
      </c>
      <c r="AT81" s="350">
        <v>0</v>
      </c>
      <c r="AU81" s="352" t="e">
        <v>#NUM!</v>
      </c>
      <c r="AV81" s="359" t="str">
        <f>'4a'!D86&amp;": "&amp;'4a'!H86</f>
        <v xml:space="preserve">: </v>
      </c>
      <c r="AW81" s="358" t="e">
        <v>#NUM!</v>
      </c>
      <c r="AX81" s="363">
        <f>IF(PSCs!M81&lt;&gt;0, PSCs!L81, 0)</f>
        <v>0</v>
      </c>
      <c r="AY81" s="364" t="e">
        <v>#NUM!</v>
      </c>
    </row>
    <row r="82" spans="21:51" x14ac:dyDescent="0.25">
      <c r="U82" t="s">
        <v>1280</v>
      </c>
      <c r="AT82" s="350">
        <v>0</v>
      </c>
      <c r="AU82" s="352" t="e">
        <v>#NUM!</v>
      </c>
      <c r="AV82" s="359" t="str">
        <f>'4a'!D87&amp;": "&amp;'4a'!H87</f>
        <v xml:space="preserve">: </v>
      </c>
      <c r="AW82" s="358" t="e">
        <v>#NUM!</v>
      </c>
      <c r="AX82" s="363">
        <f>IF(PSCs!M82&lt;&gt;0, PSCs!L82, 0)</f>
        <v>0</v>
      </c>
      <c r="AY82" s="364" t="e">
        <v>#NUM!</v>
      </c>
    </row>
    <row r="83" spans="21:51" x14ac:dyDescent="0.25">
      <c r="U83" t="s">
        <v>1159</v>
      </c>
      <c r="AT83" s="350">
        <v>0</v>
      </c>
      <c r="AU83" s="352" t="e">
        <v>#NUM!</v>
      </c>
      <c r="AV83" s="359" t="str">
        <f>'4a'!D88&amp;": "&amp;'4a'!H88</f>
        <v xml:space="preserve">: </v>
      </c>
      <c r="AW83" s="358" t="e">
        <v>#NUM!</v>
      </c>
      <c r="AX83" s="363">
        <f>IF(PSCs!M83&lt;&gt;0, PSCs!L83, 0)</f>
        <v>0</v>
      </c>
      <c r="AY83" s="364" t="e">
        <v>#NUM!</v>
      </c>
    </row>
    <row r="84" spans="21:51" x14ac:dyDescent="0.25">
      <c r="U84" t="s">
        <v>1281</v>
      </c>
      <c r="AT84" s="350">
        <v>0</v>
      </c>
      <c r="AU84" s="352" t="e">
        <v>#NUM!</v>
      </c>
      <c r="AV84" s="359" t="str">
        <f>'4a'!D89&amp;": "&amp;'4a'!H89</f>
        <v xml:space="preserve">: </v>
      </c>
      <c r="AW84" s="358" t="e">
        <v>#NUM!</v>
      </c>
      <c r="AX84" s="363">
        <f>IF(PSCs!M84&lt;&gt;0, PSCs!L84, 0)</f>
        <v>0</v>
      </c>
      <c r="AY84" s="364" t="e">
        <v>#NUM!</v>
      </c>
    </row>
    <row r="85" spans="21:51" x14ac:dyDescent="0.25">
      <c r="U85" t="s">
        <v>1282</v>
      </c>
      <c r="AT85" s="350">
        <v>0</v>
      </c>
      <c r="AU85" s="352" t="e">
        <v>#NUM!</v>
      </c>
      <c r="AV85" s="359" t="str">
        <f>'4a'!D90&amp;": "&amp;'4a'!H90</f>
        <v xml:space="preserve">: </v>
      </c>
      <c r="AW85" s="358" t="e">
        <v>#NUM!</v>
      </c>
      <c r="AX85" s="363">
        <f>IF(PSCs!M85&lt;&gt;0, PSCs!L85, 0)</f>
        <v>0</v>
      </c>
      <c r="AY85" s="364" t="e">
        <v>#NUM!</v>
      </c>
    </row>
    <row r="86" spans="21:51" x14ac:dyDescent="0.25">
      <c r="U86" t="s">
        <v>1283</v>
      </c>
      <c r="AT86" s="350">
        <v>0</v>
      </c>
      <c r="AU86" s="352" t="e">
        <v>#NUM!</v>
      </c>
      <c r="AV86" s="359" t="str">
        <f>'4a'!D91&amp;": "&amp;'4a'!H91</f>
        <v xml:space="preserve">: </v>
      </c>
      <c r="AW86" s="358" t="e">
        <v>#NUM!</v>
      </c>
      <c r="AX86" s="363">
        <f>IF(PSCs!M86&lt;&gt;0, PSCs!L86, 0)</f>
        <v>0</v>
      </c>
      <c r="AY86" s="364" t="e">
        <v>#NUM!</v>
      </c>
    </row>
    <row r="87" spans="21:51" x14ac:dyDescent="0.25">
      <c r="U87" t="s">
        <v>1284</v>
      </c>
      <c r="AT87" s="350">
        <v>0</v>
      </c>
      <c r="AU87" s="352" t="e">
        <v>#NUM!</v>
      </c>
      <c r="AV87" s="359" t="str">
        <f>'4a'!D92&amp;": "&amp;'4a'!H92</f>
        <v xml:space="preserve">: </v>
      </c>
      <c r="AW87" s="358" t="e">
        <v>#NUM!</v>
      </c>
      <c r="AX87" s="363">
        <f>IF(PSCs!M87&lt;&gt;0, PSCs!L87, 0)</f>
        <v>0</v>
      </c>
      <c r="AY87" s="364" t="e">
        <v>#NUM!</v>
      </c>
    </row>
    <row r="88" spans="21:51" x14ac:dyDescent="0.25">
      <c r="U88" t="s">
        <v>1285</v>
      </c>
      <c r="AT88" s="350">
        <v>0</v>
      </c>
      <c r="AU88" s="352" t="e">
        <v>#NUM!</v>
      </c>
      <c r="AV88" s="359" t="str">
        <f>'4a'!D93&amp;": "&amp;'4a'!H93</f>
        <v xml:space="preserve">: </v>
      </c>
      <c r="AW88" s="358" t="e">
        <v>#NUM!</v>
      </c>
      <c r="AX88" s="363">
        <f>IF(PSCs!M88&lt;&gt;0, PSCs!L88, 0)</f>
        <v>0</v>
      </c>
      <c r="AY88" s="364" t="e">
        <v>#NUM!</v>
      </c>
    </row>
    <row r="89" spans="21:51" x14ac:dyDescent="0.25">
      <c r="U89" t="s">
        <v>1286</v>
      </c>
      <c r="AT89" s="350">
        <v>0</v>
      </c>
      <c r="AU89" s="352" t="e">
        <v>#NUM!</v>
      </c>
      <c r="AV89" s="359" t="str">
        <f>'4a'!D94&amp;": "&amp;'4a'!H94</f>
        <v xml:space="preserve">: </v>
      </c>
      <c r="AW89" s="358" t="e">
        <v>#NUM!</v>
      </c>
      <c r="AX89" s="363">
        <f>IF(PSCs!M89&lt;&gt;0, PSCs!L89, 0)</f>
        <v>0</v>
      </c>
      <c r="AY89" s="364" t="e">
        <v>#NUM!</v>
      </c>
    </row>
    <row r="90" spans="21:51" x14ac:dyDescent="0.25">
      <c r="U90" t="s">
        <v>1287</v>
      </c>
      <c r="AT90" s="350">
        <v>0</v>
      </c>
      <c r="AU90" s="352" t="e">
        <v>#NUM!</v>
      </c>
      <c r="AV90" s="359" t="str">
        <f>'4a'!D95&amp;": "&amp;'4a'!H95</f>
        <v xml:space="preserve">: </v>
      </c>
      <c r="AW90" s="358" t="e">
        <v>#NUM!</v>
      </c>
      <c r="AX90" s="363">
        <f>IF(PSCs!M90&lt;&gt;0, PSCs!L90, 0)</f>
        <v>0</v>
      </c>
      <c r="AY90" s="364" t="e">
        <v>#NUM!</v>
      </c>
    </row>
    <row r="91" spans="21:51" x14ac:dyDescent="0.25">
      <c r="U91" t="s">
        <v>1288</v>
      </c>
      <c r="AT91" s="350">
        <v>0</v>
      </c>
      <c r="AU91" s="352" t="e">
        <v>#NUM!</v>
      </c>
      <c r="AV91" s="359" t="str">
        <f>'4a'!D96&amp;": "&amp;'4a'!H96</f>
        <v xml:space="preserve">: </v>
      </c>
      <c r="AW91" s="358" t="e">
        <v>#NUM!</v>
      </c>
      <c r="AX91" s="363">
        <f>IF(PSCs!M91&lt;&gt;0, PSCs!L91, 0)</f>
        <v>0</v>
      </c>
      <c r="AY91" s="364" t="e">
        <v>#NUM!</v>
      </c>
    </row>
    <row r="92" spans="21:51" x14ac:dyDescent="0.25">
      <c r="U92" t="s">
        <v>1289</v>
      </c>
      <c r="AT92" s="350">
        <v>0</v>
      </c>
      <c r="AU92" s="352" t="e">
        <v>#NUM!</v>
      </c>
      <c r="AV92" s="359" t="str">
        <f>'4a'!D97&amp;": "&amp;'4a'!H97</f>
        <v xml:space="preserve">: </v>
      </c>
      <c r="AW92" s="358" t="e">
        <v>#NUM!</v>
      </c>
      <c r="AX92" s="363">
        <f>IF(PSCs!M92&lt;&gt;0, PSCs!L92, 0)</f>
        <v>0</v>
      </c>
      <c r="AY92" s="364" t="e">
        <v>#NUM!</v>
      </c>
    </row>
    <row r="93" spans="21:51" x14ac:dyDescent="0.25">
      <c r="U93" t="s">
        <v>1290</v>
      </c>
      <c r="AT93" s="350">
        <v>0</v>
      </c>
      <c r="AU93" s="352" t="e">
        <v>#NUM!</v>
      </c>
      <c r="AV93" s="359" t="str">
        <f>'4a'!D98&amp;": "&amp;'4a'!H98</f>
        <v xml:space="preserve">: </v>
      </c>
      <c r="AW93" s="358" t="e">
        <v>#NUM!</v>
      </c>
      <c r="AX93" s="363">
        <f>IF(PSCs!M93&lt;&gt;0, PSCs!L93, 0)</f>
        <v>0</v>
      </c>
      <c r="AY93" s="364" t="e">
        <v>#NUM!</v>
      </c>
    </row>
    <row r="94" spans="21:51" x14ac:dyDescent="0.25">
      <c r="U94" t="s">
        <v>1291</v>
      </c>
      <c r="AT94" s="350">
        <v>0</v>
      </c>
      <c r="AU94" s="352" t="e">
        <v>#NUM!</v>
      </c>
      <c r="AV94" s="359" t="str">
        <f>'4a'!D99&amp;": "&amp;'4a'!H99</f>
        <v xml:space="preserve">: </v>
      </c>
      <c r="AW94" s="358" t="e">
        <v>#NUM!</v>
      </c>
      <c r="AX94" s="363">
        <f>IF(PSCs!M94&lt;&gt;0, PSCs!L94, 0)</f>
        <v>0</v>
      </c>
      <c r="AY94" s="364" t="e">
        <v>#NUM!</v>
      </c>
    </row>
    <row r="95" spans="21:51" x14ac:dyDescent="0.25">
      <c r="U95" t="s">
        <v>1292</v>
      </c>
      <c r="AT95" s="350">
        <v>0</v>
      </c>
      <c r="AU95" s="352" t="e">
        <v>#NUM!</v>
      </c>
      <c r="AV95" s="359" t="str">
        <f>'4a'!D100&amp;": "&amp;'4a'!H100</f>
        <v xml:space="preserve">: </v>
      </c>
      <c r="AW95" s="358" t="e">
        <v>#NUM!</v>
      </c>
      <c r="AX95" s="363">
        <f>IF(PSCs!M95&lt;&gt;0, PSCs!L95, 0)</f>
        <v>0</v>
      </c>
      <c r="AY95" s="364" t="e">
        <v>#NUM!</v>
      </c>
    </row>
    <row r="96" spans="21:51" x14ac:dyDescent="0.25">
      <c r="U96" t="s">
        <v>1293</v>
      </c>
      <c r="AT96" s="350">
        <v>0</v>
      </c>
      <c r="AU96" s="352" t="e">
        <v>#NUM!</v>
      </c>
      <c r="AV96" s="359" t="str">
        <f>'4a'!D101&amp;": "&amp;'4a'!H101</f>
        <v xml:space="preserve">: </v>
      </c>
      <c r="AW96" s="358" t="e">
        <v>#NUM!</v>
      </c>
      <c r="AX96" s="363">
        <f>IF(PSCs!M96&lt;&gt;0, PSCs!L96, 0)</f>
        <v>0</v>
      </c>
      <c r="AY96" s="364" t="e">
        <v>#NUM!</v>
      </c>
    </row>
    <row r="97" spans="21:51" x14ac:dyDescent="0.25">
      <c r="U97" t="s">
        <v>1294</v>
      </c>
      <c r="AT97" s="350">
        <v>0</v>
      </c>
      <c r="AU97" s="352" t="e">
        <v>#NUM!</v>
      </c>
      <c r="AV97" s="359" t="str">
        <f>'4a'!D102&amp;": "&amp;'4a'!H102</f>
        <v xml:space="preserve">: </v>
      </c>
      <c r="AW97" s="358" t="e">
        <v>#NUM!</v>
      </c>
      <c r="AX97" s="363">
        <f>IF(PSCs!M97&lt;&gt;0, PSCs!L97, 0)</f>
        <v>0</v>
      </c>
      <c r="AY97" s="364" t="e">
        <v>#NUM!</v>
      </c>
    </row>
    <row r="98" spans="21:51" x14ac:dyDescent="0.25">
      <c r="U98" t="s">
        <v>1295</v>
      </c>
      <c r="AT98" s="350">
        <v>0</v>
      </c>
      <c r="AU98" s="352" t="e">
        <v>#NUM!</v>
      </c>
      <c r="AV98" s="359" t="str">
        <f>'4a'!D103&amp;": "&amp;'4a'!H103</f>
        <v xml:space="preserve">: </v>
      </c>
      <c r="AW98" s="358" t="e">
        <v>#NUM!</v>
      </c>
      <c r="AX98" s="363">
        <f>IF(PSCs!M98&lt;&gt;0, PSCs!L98, 0)</f>
        <v>0</v>
      </c>
      <c r="AY98" s="364" t="e">
        <v>#NUM!</v>
      </c>
    </row>
    <row r="99" spans="21:51" x14ac:dyDescent="0.25">
      <c r="U99" t="s">
        <v>1296</v>
      </c>
      <c r="AT99" s="350">
        <v>0</v>
      </c>
      <c r="AU99" s="352" t="e">
        <v>#NUM!</v>
      </c>
      <c r="AV99" s="359" t="str">
        <f>'4a'!D104&amp;": "&amp;'4a'!H104</f>
        <v xml:space="preserve">: </v>
      </c>
      <c r="AW99" s="358" t="e">
        <v>#NUM!</v>
      </c>
      <c r="AX99" s="363">
        <f>IF(PSCs!M99&lt;&gt;0, PSCs!L99, 0)</f>
        <v>0</v>
      </c>
      <c r="AY99" s="364" t="e">
        <v>#NUM!</v>
      </c>
    </row>
    <row r="100" spans="21:51" x14ac:dyDescent="0.25">
      <c r="U100" t="s">
        <v>1297</v>
      </c>
      <c r="AT100" s="350">
        <v>0</v>
      </c>
      <c r="AU100" s="352" t="e">
        <v>#NUM!</v>
      </c>
      <c r="AV100" s="359" t="str">
        <f>'4a'!D105&amp;": "&amp;'4a'!H105</f>
        <v xml:space="preserve">: </v>
      </c>
      <c r="AW100" s="358" t="e">
        <v>#NUM!</v>
      </c>
      <c r="AX100" s="363">
        <f>IF(PSCs!M100&lt;&gt;0, PSCs!L100, 0)</f>
        <v>0</v>
      </c>
      <c r="AY100" s="364" t="e">
        <v>#NUM!</v>
      </c>
    </row>
    <row r="101" spans="21:51" x14ac:dyDescent="0.25">
      <c r="U101" t="s">
        <v>1298</v>
      </c>
      <c r="AT101" s="350">
        <v>0</v>
      </c>
      <c r="AU101" s="352" t="e">
        <v>#NUM!</v>
      </c>
      <c r="AV101" s="359" t="str">
        <f>'4a'!D106&amp;": "&amp;'4a'!H106</f>
        <v xml:space="preserve">: </v>
      </c>
      <c r="AW101" s="358" t="e">
        <v>#NUM!</v>
      </c>
      <c r="AX101" s="363">
        <f>IF(PSCs!M101&lt;&gt;0, PSCs!L101, 0)</f>
        <v>0</v>
      </c>
      <c r="AY101" s="364" t="e">
        <v>#NUM!</v>
      </c>
    </row>
    <row r="102" spans="21:51" x14ac:dyDescent="0.25">
      <c r="U102" t="s">
        <v>1299</v>
      </c>
      <c r="AT102" s="350">
        <v>0</v>
      </c>
      <c r="AU102" s="352" t="e">
        <v>#NUM!</v>
      </c>
      <c r="AV102" s="359" t="str">
        <f>'4a'!D107&amp;": "&amp;'4a'!H107</f>
        <v xml:space="preserve">: </v>
      </c>
      <c r="AW102" s="358" t="e">
        <v>#NUM!</v>
      </c>
      <c r="AX102" s="363">
        <f>IF(PSCs!M102&lt;&gt;0, PSCs!L102, 0)</f>
        <v>0</v>
      </c>
      <c r="AY102" s="364" t="e">
        <v>#NUM!</v>
      </c>
    </row>
    <row r="103" spans="21:51" x14ac:dyDescent="0.25">
      <c r="U103" t="s">
        <v>1300</v>
      </c>
      <c r="AT103" s="350">
        <v>0</v>
      </c>
      <c r="AU103" s="352" t="e">
        <v>#NUM!</v>
      </c>
      <c r="AV103" s="359" t="str">
        <f>'4a'!D108&amp;": "&amp;'4a'!H108</f>
        <v xml:space="preserve">: </v>
      </c>
      <c r="AW103" s="358" t="e">
        <v>#NUM!</v>
      </c>
      <c r="AX103" s="363">
        <f>IF(PSCs!M103&lt;&gt;0, PSCs!L103, 0)</f>
        <v>0</v>
      </c>
      <c r="AY103" s="364" t="e">
        <v>#NUM!</v>
      </c>
    </row>
    <row r="104" spans="21:51" x14ac:dyDescent="0.25">
      <c r="U104" t="s">
        <v>1301</v>
      </c>
      <c r="AT104" s="350">
        <v>0</v>
      </c>
      <c r="AU104" s="352" t="e">
        <v>#NUM!</v>
      </c>
      <c r="AV104" s="359" t="str">
        <f>'4a'!D109&amp;": "&amp;'4a'!H109</f>
        <v xml:space="preserve">: </v>
      </c>
      <c r="AW104" s="358" t="e">
        <v>#NUM!</v>
      </c>
      <c r="AX104" s="363">
        <f>IF(PSCs!M104&lt;&gt;0, PSCs!L104, 0)</f>
        <v>0</v>
      </c>
      <c r="AY104" s="364" t="e">
        <v>#NUM!</v>
      </c>
    </row>
    <row r="105" spans="21:51" x14ac:dyDescent="0.25">
      <c r="U105" t="s">
        <v>1302</v>
      </c>
      <c r="AT105" s="350">
        <v>0</v>
      </c>
      <c r="AU105" s="352" t="e">
        <v>#NUM!</v>
      </c>
      <c r="AV105" s="359" t="str">
        <f>'4a'!D110&amp;": "&amp;'4a'!H110</f>
        <v xml:space="preserve">: </v>
      </c>
      <c r="AW105" s="358" t="e">
        <v>#NUM!</v>
      </c>
      <c r="AX105" s="363">
        <f>IF(PSCs!M105&lt;&gt;0, PSCs!L105, 0)</f>
        <v>0</v>
      </c>
      <c r="AY105" s="364" t="e">
        <v>#NUM!</v>
      </c>
    </row>
    <row r="106" spans="21:51" x14ac:dyDescent="0.25">
      <c r="U106" t="s">
        <v>1303</v>
      </c>
      <c r="AT106" s="350">
        <v>0</v>
      </c>
      <c r="AU106" s="352" t="e">
        <v>#NUM!</v>
      </c>
      <c r="AV106" s="359" t="str">
        <f>'4a'!D111&amp;": "&amp;'4a'!H111</f>
        <v xml:space="preserve">: </v>
      </c>
      <c r="AW106" s="358" t="e">
        <v>#NUM!</v>
      </c>
      <c r="AX106" s="363">
        <f>IF(PSCs!M106&lt;&gt;0, PSCs!L106, 0)</f>
        <v>0</v>
      </c>
      <c r="AY106" s="364" t="e">
        <v>#NUM!</v>
      </c>
    </row>
    <row r="107" spans="21:51" x14ac:dyDescent="0.25">
      <c r="U107" t="s">
        <v>1304</v>
      </c>
      <c r="AT107" s="350">
        <v>0</v>
      </c>
      <c r="AU107" s="352" t="e">
        <v>#NUM!</v>
      </c>
      <c r="AV107" s="359" t="str">
        <f>'4a'!D112&amp;": "&amp;'4a'!H112</f>
        <v xml:space="preserve">: </v>
      </c>
      <c r="AW107" s="358" t="e">
        <v>#NUM!</v>
      </c>
      <c r="AX107" s="363">
        <f>IF(PSCs!M107&lt;&gt;0, PSCs!L107, 0)</f>
        <v>0</v>
      </c>
      <c r="AY107" s="364" t="e">
        <v>#NUM!</v>
      </c>
    </row>
    <row r="108" spans="21:51" x14ac:dyDescent="0.25">
      <c r="U108" t="s">
        <v>1305</v>
      </c>
      <c r="AT108" s="350">
        <v>0</v>
      </c>
      <c r="AU108" s="352" t="e">
        <v>#NUM!</v>
      </c>
      <c r="AV108" s="359" t="str">
        <f>'4a'!D113&amp;": "&amp;'4a'!H113</f>
        <v xml:space="preserve">: </v>
      </c>
      <c r="AW108" s="358" t="e">
        <v>#NUM!</v>
      </c>
      <c r="AX108" s="363">
        <f>IF(PSCs!M108&lt;&gt;0, PSCs!L108, 0)</f>
        <v>0</v>
      </c>
      <c r="AY108" s="364" t="e">
        <v>#NUM!</v>
      </c>
    </row>
    <row r="109" spans="21:51" x14ac:dyDescent="0.25">
      <c r="U109" t="s">
        <v>1306</v>
      </c>
      <c r="AT109" s="350">
        <v>0</v>
      </c>
      <c r="AU109" s="352" t="e">
        <v>#NUM!</v>
      </c>
      <c r="AV109" s="359" t="str">
        <f>'4a'!D114&amp;": "&amp;'4a'!H114</f>
        <v xml:space="preserve">: </v>
      </c>
      <c r="AW109" s="358" t="e">
        <v>#NUM!</v>
      </c>
      <c r="AX109" s="363">
        <f>IF(PSCs!M109&lt;&gt;0, PSCs!L109, 0)</f>
        <v>0</v>
      </c>
      <c r="AY109" s="364" t="e">
        <v>#NUM!</v>
      </c>
    </row>
    <row r="110" spans="21:51" x14ac:dyDescent="0.25">
      <c r="U110" t="s">
        <v>1307</v>
      </c>
      <c r="AT110" s="350">
        <v>0</v>
      </c>
      <c r="AU110" s="352" t="e">
        <v>#NUM!</v>
      </c>
      <c r="AV110" s="359" t="str">
        <f>'4a'!D115&amp;": "&amp;'4a'!H115</f>
        <v xml:space="preserve">: </v>
      </c>
      <c r="AW110" s="358" t="e">
        <v>#NUM!</v>
      </c>
      <c r="AX110" s="363">
        <f>IF(PSCs!M110&lt;&gt;0, PSCs!L110, 0)</f>
        <v>0</v>
      </c>
      <c r="AY110" s="364" t="e">
        <v>#NUM!</v>
      </c>
    </row>
    <row r="111" spans="21:51" x14ac:dyDescent="0.25">
      <c r="U111" t="s">
        <v>1308</v>
      </c>
      <c r="AT111" s="350">
        <v>0</v>
      </c>
      <c r="AU111" s="352" t="e">
        <v>#NUM!</v>
      </c>
      <c r="AV111" s="359" t="str">
        <f>'4a'!D116&amp;": "&amp;'4a'!H116</f>
        <v xml:space="preserve">: </v>
      </c>
      <c r="AW111" s="358" t="e">
        <v>#NUM!</v>
      </c>
      <c r="AX111" s="363">
        <f>IF(PSCs!M111&lt;&gt;0, PSCs!L111, 0)</f>
        <v>0</v>
      </c>
      <c r="AY111" s="364" t="e">
        <v>#NUM!</v>
      </c>
    </row>
    <row r="112" spans="21:51" x14ac:dyDescent="0.25">
      <c r="U112" t="s">
        <v>1309</v>
      </c>
      <c r="AT112" s="350">
        <v>0</v>
      </c>
      <c r="AU112" s="352" t="e">
        <v>#NUM!</v>
      </c>
      <c r="AV112" s="359" t="str">
        <f>'4a'!D117&amp;": "&amp;'4a'!H117</f>
        <v xml:space="preserve">: </v>
      </c>
      <c r="AW112" s="358" t="e">
        <v>#NUM!</v>
      </c>
      <c r="AX112" s="363">
        <f>IF(PSCs!M112&lt;&gt;0, PSCs!L112, 0)</f>
        <v>0</v>
      </c>
      <c r="AY112" s="364" t="e">
        <v>#NUM!</v>
      </c>
    </row>
    <row r="113" spans="21:51" x14ac:dyDescent="0.25">
      <c r="U113" t="s">
        <v>1310</v>
      </c>
      <c r="AT113" s="350">
        <v>0</v>
      </c>
      <c r="AU113" s="352" t="e">
        <v>#NUM!</v>
      </c>
      <c r="AV113" s="359" t="str">
        <f>'4a'!D118&amp;": "&amp;'4a'!H118</f>
        <v xml:space="preserve">: </v>
      </c>
      <c r="AW113" s="358" t="e">
        <v>#NUM!</v>
      </c>
      <c r="AX113" s="363">
        <f>IF(PSCs!M113&lt;&gt;0, PSCs!L113, 0)</f>
        <v>0</v>
      </c>
      <c r="AY113" s="364" t="e">
        <v>#NUM!</v>
      </c>
    </row>
    <row r="114" spans="21:51" x14ac:dyDescent="0.25">
      <c r="U114" t="s">
        <v>1311</v>
      </c>
      <c r="AT114" s="350">
        <v>0</v>
      </c>
      <c r="AU114" s="352" t="e">
        <v>#NUM!</v>
      </c>
      <c r="AV114" s="359" t="str">
        <f>'4a'!D119&amp;": "&amp;'4a'!H119</f>
        <v xml:space="preserve">: </v>
      </c>
      <c r="AW114" s="358" t="e">
        <v>#NUM!</v>
      </c>
      <c r="AX114" s="363">
        <f>IF(PSCs!M114&lt;&gt;0, PSCs!L114, 0)</f>
        <v>0</v>
      </c>
      <c r="AY114" s="364" t="e">
        <v>#NUM!</v>
      </c>
    </row>
    <row r="115" spans="21:51" x14ac:dyDescent="0.25">
      <c r="U115" t="s">
        <v>1312</v>
      </c>
      <c r="AT115" s="350">
        <v>0</v>
      </c>
      <c r="AU115" s="352" t="e">
        <v>#NUM!</v>
      </c>
      <c r="AV115" s="359" t="str">
        <f>'4a'!D120&amp;": "&amp;'4a'!H120</f>
        <v xml:space="preserve">: </v>
      </c>
      <c r="AW115" s="358" t="e">
        <v>#NUM!</v>
      </c>
      <c r="AX115" s="363">
        <f>IF(PSCs!M115&lt;&gt;0, PSCs!L115, 0)</f>
        <v>0</v>
      </c>
      <c r="AY115" s="364" t="e">
        <v>#NUM!</v>
      </c>
    </row>
    <row r="116" spans="21:51" x14ac:dyDescent="0.25">
      <c r="U116" t="s">
        <v>1313</v>
      </c>
      <c r="AT116" s="350">
        <v>0</v>
      </c>
      <c r="AU116" s="352" t="e">
        <v>#NUM!</v>
      </c>
      <c r="AV116" s="359" t="str">
        <f>'4a'!D121&amp;": "&amp;'4a'!H121</f>
        <v xml:space="preserve">: </v>
      </c>
      <c r="AW116" s="358" t="e">
        <v>#NUM!</v>
      </c>
      <c r="AX116" s="363">
        <f>IF(PSCs!M116&lt;&gt;0, PSCs!L116, 0)</f>
        <v>0</v>
      </c>
      <c r="AY116" s="364" t="e">
        <v>#NUM!</v>
      </c>
    </row>
    <row r="117" spans="21:51" x14ac:dyDescent="0.25">
      <c r="U117" t="s">
        <v>1314</v>
      </c>
      <c r="AT117" s="350">
        <v>0</v>
      </c>
      <c r="AU117" s="352" t="e">
        <v>#NUM!</v>
      </c>
      <c r="AV117" s="359" t="str">
        <f>'4a'!D122&amp;": "&amp;'4a'!H122</f>
        <v xml:space="preserve">: </v>
      </c>
      <c r="AW117" s="358" t="e">
        <v>#NUM!</v>
      </c>
      <c r="AX117" s="363">
        <f>IF(PSCs!M117&lt;&gt;0, PSCs!L117, 0)</f>
        <v>0</v>
      </c>
      <c r="AY117" s="364" t="e">
        <v>#NUM!</v>
      </c>
    </row>
    <row r="118" spans="21:51" x14ac:dyDescent="0.25">
      <c r="U118" t="s">
        <v>1315</v>
      </c>
      <c r="AT118" s="350">
        <v>0</v>
      </c>
      <c r="AU118" s="352" t="e">
        <v>#NUM!</v>
      </c>
      <c r="AV118" s="359" t="str">
        <f>'4a'!D123&amp;": "&amp;'4a'!H123</f>
        <v xml:space="preserve">: </v>
      </c>
      <c r="AW118" s="358" t="e">
        <v>#NUM!</v>
      </c>
      <c r="AX118" s="363">
        <f>IF(PSCs!M118&lt;&gt;0, PSCs!L118, 0)</f>
        <v>0</v>
      </c>
      <c r="AY118" s="364" t="e">
        <v>#NUM!</v>
      </c>
    </row>
    <row r="119" spans="21:51" x14ac:dyDescent="0.25">
      <c r="U119" t="s">
        <v>1316</v>
      </c>
      <c r="AT119" s="350">
        <v>0</v>
      </c>
      <c r="AU119" s="352" t="e">
        <v>#NUM!</v>
      </c>
      <c r="AV119" s="359" t="str">
        <f>'4a'!D124&amp;": "&amp;'4a'!H124</f>
        <v xml:space="preserve">: </v>
      </c>
      <c r="AW119" s="358" t="e">
        <v>#NUM!</v>
      </c>
      <c r="AX119" s="363">
        <f>IF(PSCs!M119&lt;&gt;0, PSCs!L119, 0)</f>
        <v>0</v>
      </c>
      <c r="AY119" s="364" t="e">
        <v>#NUM!</v>
      </c>
    </row>
    <row r="120" spans="21:51" x14ac:dyDescent="0.25">
      <c r="U120" t="s">
        <v>1317</v>
      </c>
      <c r="AT120" s="350">
        <v>0</v>
      </c>
      <c r="AU120" s="352" t="e">
        <v>#NUM!</v>
      </c>
      <c r="AV120" s="359" t="str">
        <f>'4a'!D125&amp;": "&amp;'4a'!H125</f>
        <v xml:space="preserve">: </v>
      </c>
      <c r="AW120" s="358" t="e">
        <v>#NUM!</v>
      </c>
      <c r="AX120" s="363">
        <f>IF(PSCs!M120&lt;&gt;0, PSCs!L120, 0)</f>
        <v>0</v>
      </c>
      <c r="AY120" s="364" t="e">
        <v>#NUM!</v>
      </c>
    </row>
    <row r="121" spans="21:51" x14ac:dyDescent="0.25">
      <c r="U121" t="s">
        <v>1318</v>
      </c>
      <c r="AT121" s="350">
        <v>0</v>
      </c>
      <c r="AU121" s="352" t="e">
        <v>#NUM!</v>
      </c>
      <c r="AV121" s="359" t="str">
        <f>'4a'!D126&amp;": "&amp;'4a'!H126</f>
        <v xml:space="preserve">: </v>
      </c>
      <c r="AW121" s="358" t="e">
        <v>#NUM!</v>
      </c>
      <c r="AX121" s="363">
        <f>IF(PSCs!M121&lt;&gt;0, PSCs!L121, 0)</f>
        <v>0</v>
      </c>
      <c r="AY121" s="364" t="e">
        <v>#NUM!</v>
      </c>
    </row>
    <row r="122" spans="21:51" x14ac:dyDescent="0.25">
      <c r="U122" t="s">
        <v>1319</v>
      </c>
      <c r="AT122" s="350">
        <v>0</v>
      </c>
      <c r="AU122" s="352" t="e">
        <v>#NUM!</v>
      </c>
      <c r="AV122" s="359" t="str">
        <f>'4a'!D127&amp;": "&amp;'4a'!H127</f>
        <v xml:space="preserve">: </v>
      </c>
      <c r="AW122" s="358" t="e">
        <v>#NUM!</v>
      </c>
      <c r="AX122" s="363">
        <f>IF(PSCs!M122&lt;&gt;0, PSCs!L122, 0)</f>
        <v>0</v>
      </c>
      <c r="AY122" s="364" t="e">
        <v>#NUM!</v>
      </c>
    </row>
    <row r="123" spans="21:51" x14ac:dyDescent="0.25">
      <c r="U123" t="s">
        <v>1320</v>
      </c>
      <c r="AT123" s="350">
        <v>0</v>
      </c>
      <c r="AU123" s="352" t="e">
        <v>#NUM!</v>
      </c>
      <c r="AV123" s="359" t="str">
        <f>'4a'!D128&amp;": "&amp;'4a'!H128</f>
        <v xml:space="preserve">: </v>
      </c>
      <c r="AW123" s="358" t="e">
        <v>#NUM!</v>
      </c>
      <c r="AX123" s="363">
        <f>IF(PSCs!M123&lt;&gt;0, PSCs!L123, 0)</f>
        <v>0</v>
      </c>
      <c r="AY123" s="364" t="e">
        <v>#NUM!</v>
      </c>
    </row>
    <row r="124" spans="21:51" x14ac:dyDescent="0.25">
      <c r="U124" t="s">
        <v>1321</v>
      </c>
      <c r="AT124" s="350">
        <v>0</v>
      </c>
      <c r="AU124" s="352" t="e">
        <v>#NUM!</v>
      </c>
      <c r="AV124" s="359" t="str">
        <f>'4a'!D129&amp;": "&amp;'4a'!H129</f>
        <v xml:space="preserve">: </v>
      </c>
      <c r="AW124" s="358" t="e">
        <v>#NUM!</v>
      </c>
      <c r="AX124" s="363">
        <f>IF(PSCs!M124&lt;&gt;0, PSCs!L124, 0)</f>
        <v>0</v>
      </c>
      <c r="AY124" s="364" t="e">
        <v>#NUM!</v>
      </c>
    </row>
    <row r="125" spans="21:51" x14ac:dyDescent="0.25">
      <c r="U125" t="s">
        <v>1322</v>
      </c>
      <c r="AT125" s="350">
        <v>0</v>
      </c>
      <c r="AU125" s="352" t="e">
        <v>#NUM!</v>
      </c>
      <c r="AV125" s="359" t="str">
        <f>'4a'!D130&amp;": "&amp;'4a'!H130</f>
        <v xml:space="preserve">: </v>
      </c>
      <c r="AW125" s="358" t="e">
        <v>#NUM!</v>
      </c>
      <c r="AX125" s="363">
        <f>IF(PSCs!M125&lt;&gt;0, PSCs!L125, 0)</f>
        <v>0</v>
      </c>
      <c r="AY125" s="364" t="e">
        <v>#NUM!</v>
      </c>
    </row>
    <row r="126" spans="21:51" x14ac:dyDescent="0.25">
      <c r="U126" t="s">
        <v>1323</v>
      </c>
      <c r="AT126" s="350">
        <v>0</v>
      </c>
      <c r="AU126" s="352" t="e">
        <v>#NUM!</v>
      </c>
      <c r="AV126" s="359" t="str">
        <f>'4a'!D131&amp;": "&amp;'4a'!H131</f>
        <v xml:space="preserve">: </v>
      </c>
      <c r="AW126" s="358" t="e">
        <v>#NUM!</v>
      </c>
      <c r="AX126" s="363">
        <f>IF(PSCs!M126&lt;&gt;0, PSCs!L126, 0)</f>
        <v>0</v>
      </c>
      <c r="AY126" s="364" t="e">
        <v>#NUM!</v>
      </c>
    </row>
    <row r="127" spans="21:51" x14ac:dyDescent="0.25">
      <c r="U127" t="s">
        <v>1324</v>
      </c>
      <c r="AT127" s="350">
        <v>0</v>
      </c>
      <c r="AU127" s="352" t="e">
        <v>#NUM!</v>
      </c>
      <c r="AV127" s="359" t="str">
        <f>'4a'!D132&amp;": "&amp;'4a'!H132</f>
        <v xml:space="preserve">: </v>
      </c>
      <c r="AW127" s="358" t="e">
        <v>#NUM!</v>
      </c>
      <c r="AX127" s="363">
        <f>IF(PSCs!M127&lt;&gt;0, PSCs!L127, 0)</f>
        <v>0</v>
      </c>
      <c r="AY127" s="364" t="e">
        <v>#NUM!</v>
      </c>
    </row>
    <row r="128" spans="21:51" x14ac:dyDescent="0.25">
      <c r="U128" t="s">
        <v>1325</v>
      </c>
      <c r="AT128" s="350">
        <v>0</v>
      </c>
      <c r="AU128" s="352" t="e">
        <v>#NUM!</v>
      </c>
      <c r="AV128" s="359" t="str">
        <f>'4a'!D133&amp;": "&amp;'4a'!H133</f>
        <v xml:space="preserve">: </v>
      </c>
      <c r="AW128" s="358" t="e">
        <v>#NUM!</v>
      </c>
      <c r="AX128" s="363">
        <f>IF(PSCs!M128&lt;&gt;0, PSCs!L128, 0)</f>
        <v>0</v>
      </c>
      <c r="AY128" s="364" t="e">
        <v>#NUM!</v>
      </c>
    </row>
    <row r="129" spans="21:51" x14ac:dyDescent="0.25">
      <c r="U129" t="s">
        <v>1326</v>
      </c>
      <c r="AT129" s="350">
        <v>0</v>
      </c>
      <c r="AU129" s="352" t="e">
        <v>#NUM!</v>
      </c>
      <c r="AV129" s="359" t="str">
        <f>'4a'!D134&amp;": "&amp;'4a'!H134</f>
        <v xml:space="preserve">: </v>
      </c>
      <c r="AW129" s="358" t="e">
        <v>#NUM!</v>
      </c>
      <c r="AX129" s="363">
        <f>IF(PSCs!M129&lt;&gt;0, PSCs!L129, 0)</f>
        <v>0</v>
      </c>
      <c r="AY129" s="364" t="e">
        <v>#NUM!</v>
      </c>
    </row>
    <row r="130" spans="21:51" x14ac:dyDescent="0.25">
      <c r="U130" t="s">
        <v>1327</v>
      </c>
      <c r="AT130" s="350">
        <v>0</v>
      </c>
      <c r="AU130" s="352" t="e">
        <v>#NUM!</v>
      </c>
      <c r="AV130" s="359" t="str">
        <f>'4a'!D135&amp;": "&amp;'4a'!H135</f>
        <v xml:space="preserve">: </v>
      </c>
      <c r="AW130" s="358" t="e">
        <v>#NUM!</v>
      </c>
      <c r="AX130" s="363">
        <f>IF(PSCs!M130&lt;&gt;0, PSCs!L130, 0)</f>
        <v>0</v>
      </c>
      <c r="AY130" s="364" t="e">
        <v>#NUM!</v>
      </c>
    </row>
    <row r="131" spans="21:51" x14ac:dyDescent="0.25">
      <c r="U131" t="s">
        <v>1328</v>
      </c>
      <c r="AT131" s="350">
        <v>0</v>
      </c>
      <c r="AU131" s="352" t="e">
        <v>#NUM!</v>
      </c>
      <c r="AV131" s="359" t="str">
        <f>'4a'!D136&amp;": "&amp;'4a'!H136</f>
        <v xml:space="preserve">: </v>
      </c>
      <c r="AW131" s="358" t="e">
        <v>#NUM!</v>
      </c>
      <c r="AX131" s="363">
        <f>IF(PSCs!M131&lt;&gt;0, PSCs!L131, 0)</f>
        <v>0</v>
      </c>
      <c r="AY131" s="364" t="e">
        <v>#NUM!</v>
      </c>
    </row>
    <row r="132" spans="21:51" x14ac:dyDescent="0.25">
      <c r="U132" t="s">
        <v>1329</v>
      </c>
      <c r="AT132" s="350">
        <v>0</v>
      </c>
      <c r="AU132" s="352" t="e">
        <v>#NUM!</v>
      </c>
      <c r="AV132" s="359" t="str">
        <f>'4a'!D137&amp;": "&amp;'4a'!H137</f>
        <v xml:space="preserve">: </v>
      </c>
      <c r="AW132" s="358" t="e">
        <v>#NUM!</v>
      </c>
      <c r="AX132" s="363">
        <f>IF(PSCs!M132&lt;&gt;0, PSCs!L132, 0)</f>
        <v>0</v>
      </c>
      <c r="AY132" s="364" t="e">
        <v>#NUM!</v>
      </c>
    </row>
    <row r="133" spans="21:51" x14ac:dyDescent="0.25">
      <c r="U133" t="s">
        <v>1330</v>
      </c>
      <c r="AT133" s="350">
        <v>0</v>
      </c>
      <c r="AU133" s="352" t="e">
        <v>#NUM!</v>
      </c>
      <c r="AV133" s="359" t="str">
        <f>'4a'!D138&amp;": "&amp;'4a'!H138</f>
        <v xml:space="preserve">: </v>
      </c>
      <c r="AW133" s="358" t="e">
        <v>#NUM!</v>
      </c>
      <c r="AX133" s="363">
        <f>IF(PSCs!M133&lt;&gt;0, PSCs!L133, 0)</f>
        <v>0</v>
      </c>
      <c r="AY133" s="364" t="e">
        <v>#NUM!</v>
      </c>
    </row>
    <row r="134" spans="21:51" x14ac:dyDescent="0.25">
      <c r="U134" t="s">
        <v>1331</v>
      </c>
      <c r="AT134" s="350">
        <v>0</v>
      </c>
      <c r="AU134" s="352" t="e">
        <v>#NUM!</v>
      </c>
      <c r="AV134" s="359" t="str">
        <f>'4a'!D139&amp;": "&amp;'4a'!H139</f>
        <v xml:space="preserve">: </v>
      </c>
      <c r="AW134" s="358" t="e">
        <v>#NUM!</v>
      </c>
      <c r="AX134" s="363">
        <f>IF(PSCs!M134&lt;&gt;0, PSCs!L134, 0)</f>
        <v>0</v>
      </c>
      <c r="AY134" s="364" t="e">
        <v>#NUM!</v>
      </c>
    </row>
    <row r="135" spans="21:51" x14ac:dyDescent="0.25">
      <c r="U135" t="s">
        <v>1332</v>
      </c>
      <c r="AT135" s="350">
        <v>0</v>
      </c>
      <c r="AU135" s="352" t="e">
        <v>#NUM!</v>
      </c>
      <c r="AV135" s="359" t="str">
        <f>'4a'!D140&amp;": "&amp;'4a'!H140</f>
        <v xml:space="preserve">: </v>
      </c>
      <c r="AW135" s="358" t="e">
        <v>#NUM!</v>
      </c>
      <c r="AX135" s="363">
        <f>IF(PSCs!M135&lt;&gt;0, PSCs!L135, 0)</f>
        <v>0</v>
      </c>
      <c r="AY135" s="364" t="e">
        <v>#NUM!</v>
      </c>
    </row>
    <row r="136" spans="21:51" x14ac:dyDescent="0.25">
      <c r="U136" t="s">
        <v>1333</v>
      </c>
      <c r="AT136" s="350">
        <v>0</v>
      </c>
      <c r="AU136" s="352" t="e">
        <v>#NUM!</v>
      </c>
      <c r="AV136" s="359" t="str">
        <f>'4a'!D141&amp;": "&amp;'4a'!H141</f>
        <v xml:space="preserve">: </v>
      </c>
      <c r="AW136" s="358" t="e">
        <v>#NUM!</v>
      </c>
      <c r="AX136" s="363">
        <f>IF(PSCs!M136&lt;&gt;0, PSCs!L136, 0)</f>
        <v>0</v>
      </c>
      <c r="AY136" s="364" t="e">
        <v>#NUM!</v>
      </c>
    </row>
    <row r="137" spans="21:51" x14ac:dyDescent="0.25">
      <c r="U137" t="s">
        <v>1334</v>
      </c>
      <c r="AT137" s="350">
        <v>0</v>
      </c>
      <c r="AU137" s="352" t="e">
        <v>#NUM!</v>
      </c>
      <c r="AV137" s="359" t="str">
        <f>'4a'!D142&amp;": "&amp;'4a'!H142</f>
        <v xml:space="preserve">: </v>
      </c>
      <c r="AW137" s="358" t="e">
        <v>#NUM!</v>
      </c>
      <c r="AX137" s="363">
        <f>IF(PSCs!M137&lt;&gt;0, PSCs!L137, 0)</f>
        <v>0</v>
      </c>
      <c r="AY137" s="364" t="e">
        <v>#NUM!</v>
      </c>
    </row>
    <row r="138" spans="21:51" x14ac:dyDescent="0.25">
      <c r="U138" t="s">
        <v>1335</v>
      </c>
      <c r="AT138" s="350">
        <v>0</v>
      </c>
      <c r="AU138" s="352" t="e">
        <v>#NUM!</v>
      </c>
      <c r="AV138" s="359" t="str">
        <f>'4a'!D143&amp;": "&amp;'4a'!H143</f>
        <v xml:space="preserve">: </v>
      </c>
      <c r="AW138" s="358" t="e">
        <v>#NUM!</v>
      </c>
      <c r="AX138" s="363">
        <f>IF(PSCs!M138&lt;&gt;0, PSCs!L138, 0)</f>
        <v>0</v>
      </c>
      <c r="AY138" s="364" t="e">
        <v>#NUM!</v>
      </c>
    </row>
    <row r="139" spans="21:51" x14ac:dyDescent="0.25">
      <c r="U139" t="s">
        <v>1336</v>
      </c>
      <c r="AT139" s="350">
        <v>0</v>
      </c>
      <c r="AU139" s="352" t="e">
        <v>#NUM!</v>
      </c>
      <c r="AV139" s="359" t="str">
        <f>'4a'!D144&amp;": "&amp;'4a'!H144</f>
        <v xml:space="preserve">: </v>
      </c>
      <c r="AW139" s="358" t="e">
        <v>#NUM!</v>
      </c>
      <c r="AX139" s="363">
        <f>IF(PSCs!M139&lt;&gt;0, PSCs!L139, 0)</f>
        <v>0</v>
      </c>
      <c r="AY139" s="364" t="e">
        <v>#NUM!</v>
      </c>
    </row>
    <row r="140" spans="21:51" x14ac:dyDescent="0.25">
      <c r="U140" t="s">
        <v>1337</v>
      </c>
      <c r="AT140" s="350">
        <v>0</v>
      </c>
      <c r="AU140" s="352" t="e">
        <v>#NUM!</v>
      </c>
      <c r="AV140" s="359" t="str">
        <f>'4a'!D145&amp;": "&amp;'4a'!H145</f>
        <v xml:space="preserve">: </v>
      </c>
      <c r="AW140" s="358" t="e">
        <v>#NUM!</v>
      </c>
      <c r="AX140" s="363">
        <f>IF(PSCs!M140&lt;&gt;0, PSCs!L140, 0)</f>
        <v>0</v>
      </c>
      <c r="AY140" s="364" t="e">
        <v>#NUM!</v>
      </c>
    </row>
    <row r="141" spans="21:51" x14ac:dyDescent="0.25">
      <c r="U141" t="s">
        <v>1338</v>
      </c>
      <c r="AT141" s="350">
        <v>0</v>
      </c>
      <c r="AU141" s="352" t="e">
        <v>#NUM!</v>
      </c>
      <c r="AV141" s="359" t="str">
        <f>'4a'!D146&amp;": "&amp;'4a'!H146</f>
        <v xml:space="preserve">: </v>
      </c>
      <c r="AW141" s="358" t="e">
        <v>#NUM!</v>
      </c>
      <c r="AX141" s="363">
        <f>IF(PSCs!M141&lt;&gt;0, PSCs!L141, 0)</f>
        <v>0</v>
      </c>
      <c r="AY141" s="364" t="e">
        <v>#NUM!</v>
      </c>
    </row>
    <row r="142" spans="21:51" x14ac:dyDescent="0.25">
      <c r="U142" t="s">
        <v>1339</v>
      </c>
      <c r="AT142" s="350">
        <v>0</v>
      </c>
      <c r="AU142" s="352" t="e">
        <v>#NUM!</v>
      </c>
      <c r="AV142" s="359" t="str">
        <f>'4a'!D147&amp;": "&amp;'4a'!H147</f>
        <v xml:space="preserve">: </v>
      </c>
      <c r="AW142" s="358" t="e">
        <v>#NUM!</v>
      </c>
      <c r="AX142" s="363">
        <f>IF(PSCs!M142&lt;&gt;0, PSCs!L142, 0)</f>
        <v>0</v>
      </c>
      <c r="AY142" s="364" t="e">
        <v>#NUM!</v>
      </c>
    </row>
    <row r="143" spans="21:51" x14ac:dyDescent="0.25">
      <c r="U143" t="s">
        <v>1340</v>
      </c>
      <c r="AT143" s="350">
        <v>0</v>
      </c>
      <c r="AU143" s="352" t="e">
        <v>#NUM!</v>
      </c>
      <c r="AV143" s="359" t="str">
        <f>'4a'!D148&amp;": "&amp;'4a'!H148</f>
        <v xml:space="preserve">: </v>
      </c>
      <c r="AW143" s="358" t="e">
        <v>#NUM!</v>
      </c>
      <c r="AX143" s="363">
        <f>IF(PSCs!M143&lt;&gt;0, PSCs!L143, 0)</f>
        <v>0</v>
      </c>
      <c r="AY143" s="364" t="e">
        <v>#NUM!</v>
      </c>
    </row>
    <row r="144" spans="21:51" x14ac:dyDescent="0.25">
      <c r="U144" t="s">
        <v>1341</v>
      </c>
      <c r="AT144" s="350">
        <v>0</v>
      </c>
      <c r="AU144" s="352" t="e">
        <v>#NUM!</v>
      </c>
      <c r="AV144" s="359" t="str">
        <f>'4a'!D149&amp;": "&amp;'4a'!H149</f>
        <v xml:space="preserve">: </v>
      </c>
      <c r="AW144" s="358" t="e">
        <v>#NUM!</v>
      </c>
      <c r="AX144" s="363">
        <f>IF(PSCs!M144&lt;&gt;0, PSCs!L144, 0)</f>
        <v>0</v>
      </c>
      <c r="AY144" s="364" t="e">
        <v>#NUM!</v>
      </c>
    </row>
    <row r="145" spans="21:51" x14ac:dyDescent="0.25">
      <c r="U145" t="s">
        <v>1342</v>
      </c>
      <c r="AT145" s="350">
        <v>0</v>
      </c>
      <c r="AU145" s="352" t="e">
        <v>#NUM!</v>
      </c>
      <c r="AV145" s="359" t="str">
        <f>'4a'!D150&amp;": "&amp;'4a'!H150</f>
        <v xml:space="preserve">: </v>
      </c>
      <c r="AW145" s="358" t="e">
        <v>#NUM!</v>
      </c>
      <c r="AX145" s="363">
        <f>IF(PSCs!M145&lt;&gt;0, PSCs!L145, 0)</f>
        <v>0</v>
      </c>
      <c r="AY145" s="364" t="e">
        <v>#NUM!</v>
      </c>
    </row>
    <row r="146" spans="21:51" x14ac:dyDescent="0.25">
      <c r="U146" t="s">
        <v>1343</v>
      </c>
      <c r="AT146" s="350">
        <v>0</v>
      </c>
      <c r="AU146" s="352" t="e">
        <v>#NUM!</v>
      </c>
      <c r="AV146" s="359" t="str">
        <f>'4a'!D151&amp;": "&amp;'4a'!H151</f>
        <v xml:space="preserve">: </v>
      </c>
      <c r="AW146" s="358" t="e">
        <v>#NUM!</v>
      </c>
      <c r="AX146" s="363">
        <f>IF(PSCs!M146&lt;&gt;0, PSCs!L146, 0)</f>
        <v>0</v>
      </c>
      <c r="AY146" s="364" t="e">
        <v>#NUM!</v>
      </c>
    </row>
    <row r="147" spans="21:51" x14ac:dyDescent="0.25">
      <c r="U147" t="s">
        <v>1344</v>
      </c>
      <c r="AT147" s="350">
        <v>0</v>
      </c>
      <c r="AU147" s="352" t="e">
        <v>#NUM!</v>
      </c>
      <c r="AV147" s="359" t="str">
        <f>'4a'!D152&amp;": "&amp;'4a'!H152</f>
        <v xml:space="preserve">: </v>
      </c>
      <c r="AW147" s="358" t="e">
        <v>#NUM!</v>
      </c>
      <c r="AX147" s="363">
        <f>IF(PSCs!M147&lt;&gt;0, PSCs!L147, 0)</f>
        <v>0</v>
      </c>
      <c r="AY147" s="364" t="e">
        <v>#NUM!</v>
      </c>
    </row>
    <row r="148" spans="21:51" x14ac:dyDescent="0.25">
      <c r="U148" t="s">
        <v>1345</v>
      </c>
      <c r="AT148" s="350">
        <v>0</v>
      </c>
      <c r="AU148" s="352" t="e">
        <v>#NUM!</v>
      </c>
      <c r="AV148" s="359" t="str">
        <f>'4a'!D153&amp;": "&amp;'4a'!H153</f>
        <v xml:space="preserve">: </v>
      </c>
      <c r="AW148" s="358" t="e">
        <v>#NUM!</v>
      </c>
      <c r="AX148" s="363">
        <f>IF(PSCs!M148&lt;&gt;0, PSCs!L148, 0)</f>
        <v>0</v>
      </c>
      <c r="AY148" s="364" t="e">
        <v>#NUM!</v>
      </c>
    </row>
    <row r="149" spans="21:51" x14ac:dyDescent="0.25">
      <c r="U149" t="s">
        <v>1346</v>
      </c>
      <c r="AT149" s="350">
        <v>0</v>
      </c>
      <c r="AU149" s="352" t="e">
        <v>#NUM!</v>
      </c>
      <c r="AV149" s="359" t="str">
        <f>'4a'!D154&amp;": "&amp;'4a'!H154</f>
        <v xml:space="preserve">: </v>
      </c>
      <c r="AW149" s="358" t="e">
        <v>#NUM!</v>
      </c>
      <c r="AX149" s="363">
        <f>IF(PSCs!M149&lt;&gt;0, PSCs!L149, 0)</f>
        <v>0</v>
      </c>
      <c r="AY149" s="364" t="e">
        <v>#NUM!</v>
      </c>
    </row>
    <row r="150" spans="21:51" x14ac:dyDescent="0.25">
      <c r="U150" t="s">
        <v>1347</v>
      </c>
      <c r="AT150" s="350">
        <v>0</v>
      </c>
      <c r="AU150" s="352" t="e">
        <v>#NUM!</v>
      </c>
      <c r="AV150" s="359" t="str">
        <f>'4a'!D155&amp;": "&amp;'4a'!H155</f>
        <v xml:space="preserve">: </v>
      </c>
      <c r="AW150" s="358" t="e">
        <v>#NUM!</v>
      </c>
      <c r="AX150" s="363">
        <f>IF(PSCs!M150&lt;&gt;0, PSCs!L150, 0)</f>
        <v>0</v>
      </c>
      <c r="AY150" s="364" t="e">
        <v>#NUM!</v>
      </c>
    </row>
    <row r="151" spans="21:51" x14ac:dyDescent="0.25">
      <c r="U151" t="s">
        <v>1348</v>
      </c>
      <c r="AT151" s="350">
        <v>0</v>
      </c>
      <c r="AU151" s="352" t="e">
        <v>#NUM!</v>
      </c>
      <c r="AV151" s="359" t="str">
        <f>'4a'!D156&amp;": "&amp;'4a'!H156</f>
        <v xml:space="preserve">: </v>
      </c>
      <c r="AW151" s="358" t="e">
        <v>#NUM!</v>
      </c>
      <c r="AX151" s="363">
        <f>IF(PSCs!M151&lt;&gt;0, PSCs!L151, 0)</f>
        <v>0</v>
      </c>
      <c r="AY151" s="364" t="e">
        <v>#NUM!</v>
      </c>
    </row>
    <row r="152" spans="21:51" x14ac:dyDescent="0.25">
      <c r="U152" t="s">
        <v>1349</v>
      </c>
      <c r="AT152" s="350">
        <v>0</v>
      </c>
      <c r="AU152" s="352" t="e">
        <v>#NUM!</v>
      </c>
      <c r="AV152" s="359" t="str">
        <f>'4b'!B7&amp;": "&amp;'4b'!F7</f>
        <v>Producto Corp: 1670 - PARACHUTES; AERIAL PICK UP, DELIVERY, RECOVERY SYSTEMS; AND CARGO TIE DOWN EQUIPMENT</v>
      </c>
      <c r="AW152" s="358" t="e">
        <v>#NUM!</v>
      </c>
      <c r="AX152" s="363">
        <f>IF(PSCs!M152&lt;&gt;0, PSCs!L152, 0)</f>
        <v>0</v>
      </c>
      <c r="AY152" s="364" t="e">
        <v>#NUM!</v>
      </c>
    </row>
    <row r="153" spans="21:51" x14ac:dyDescent="0.25">
      <c r="U153" t="s">
        <v>1350</v>
      </c>
      <c r="AT153" s="350">
        <v>0</v>
      </c>
      <c r="AU153" s="352" t="e">
        <v>#NUM!</v>
      </c>
      <c r="AV153" s="359" t="str">
        <f>'4b'!B8&amp;": "&amp;'4b'!F8</f>
        <v xml:space="preserve">: </v>
      </c>
      <c r="AW153" s="358" t="e">
        <v>#NUM!</v>
      </c>
      <c r="AX153" s="363">
        <f>IF(PSCs!M153&lt;&gt;0, PSCs!L153, 0)</f>
        <v>0</v>
      </c>
      <c r="AY153" s="364" t="e">
        <v>#NUM!</v>
      </c>
    </row>
    <row r="154" spans="21:51" x14ac:dyDescent="0.25">
      <c r="U154" t="s">
        <v>1351</v>
      </c>
      <c r="AT154" s="350">
        <v>0</v>
      </c>
      <c r="AU154" s="352" t="e">
        <v>#NUM!</v>
      </c>
      <c r="AV154" s="359" t="str">
        <f>'4b'!B9&amp;": "&amp;'4b'!F9</f>
        <v xml:space="preserve">: </v>
      </c>
      <c r="AW154" s="358" t="e">
        <v>#NUM!</v>
      </c>
      <c r="AX154" s="363">
        <f>IF(PSCs!M154&lt;&gt;0, PSCs!L154, 0)</f>
        <v>0</v>
      </c>
      <c r="AY154" s="364" t="e">
        <v>#NUM!</v>
      </c>
    </row>
    <row r="155" spans="21:51" x14ac:dyDescent="0.25">
      <c r="U155" t="s">
        <v>1352</v>
      </c>
      <c r="AT155" s="350">
        <v>0</v>
      </c>
      <c r="AU155" s="352" t="e">
        <v>#NUM!</v>
      </c>
      <c r="AV155" s="359" t="str">
        <f>'4b'!B10&amp;": "&amp;'4b'!F10</f>
        <v xml:space="preserve">: </v>
      </c>
      <c r="AW155" s="358" t="e">
        <v>#NUM!</v>
      </c>
      <c r="AX155" s="363">
        <f>IF(PSCs!M155&lt;&gt;0, PSCs!L155, 0)</f>
        <v>0</v>
      </c>
      <c r="AY155" s="364" t="e">
        <v>#NUM!</v>
      </c>
    </row>
    <row r="156" spans="21:51" x14ac:dyDescent="0.25">
      <c r="U156" t="s">
        <v>1353</v>
      </c>
      <c r="AT156" s="350">
        <v>0</v>
      </c>
      <c r="AU156" s="352" t="e">
        <v>#NUM!</v>
      </c>
      <c r="AV156" s="359" t="str">
        <f>'4b'!B11&amp;": "&amp;'4b'!F11</f>
        <v xml:space="preserve">: </v>
      </c>
      <c r="AW156" s="358" t="e">
        <v>#NUM!</v>
      </c>
      <c r="AX156" s="363">
        <f>IF(PSCs!M156&lt;&gt;0, PSCs!L156, 0)</f>
        <v>0</v>
      </c>
      <c r="AY156" s="364" t="e">
        <v>#NUM!</v>
      </c>
    </row>
    <row r="157" spans="21:51" x14ac:dyDescent="0.25">
      <c r="U157" t="s">
        <v>1354</v>
      </c>
      <c r="AT157" s="350">
        <v>0</v>
      </c>
      <c r="AU157" s="352" t="e">
        <v>#NUM!</v>
      </c>
      <c r="AV157" s="359" t="str">
        <f>'4b'!B12&amp;": "&amp;'4b'!F12</f>
        <v xml:space="preserve">: </v>
      </c>
      <c r="AW157" s="358" t="e">
        <v>#NUM!</v>
      </c>
      <c r="AX157" s="363">
        <f>IF(PSCs!M157&lt;&gt;0, PSCs!L157, 0)</f>
        <v>0</v>
      </c>
      <c r="AY157" s="364" t="e">
        <v>#NUM!</v>
      </c>
    </row>
    <row r="158" spans="21:51" x14ac:dyDescent="0.25">
      <c r="U158" t="s">
        <v>1355</v>
      </c>
      <c r="AT158" s="350">
        <v>0</v>
      </c>
      <c r="AU158" s="352" t="e">
        <v>#NUM!</v>
      </c>
      <c r="AV158" s="359" t="str">
        <f>'4b'!B13&amp;": "&amp;'4b'!F13</f>
        <v xml:space="preserve">: </v>
      </c>
      <c r="AW158" s="358" t="e">
        <v>#NUM!</v>
      </c>
      <c r="AX158" s="363">
        <f>IF(PSCs!M158&lt;&gt;0, PSCs!L158, 0)</f>
        <v>0</v>
      </c>
      <c r="AY158" s="364" t="e">
        <v>#NUM!</v>
      </c>
    </row>
    <row r="159" spans="21:51" x14ac:dyDescent="0.25">
      <c r="U159" t="s">
        <v>1356</v>
      </c>
      <c r="AT159" s="350">
        <v>0</v>
      </c>
      <c r="AU159" s="352" t="e">
        <v>#NUM!</v>
      </c>
      <c r="AV159" s="359" t="str">
        <f>'4b'!B14&amp;": "&amp;'4b'!F14</f>
        <v xml:space="preserve">: </v>
      </c>
      <c r="AW159" s="358" t="e">
        <v>#NUM!</v>
      </c>
      <c r="AX159" s="363">
        <f>IF(PSCs!M159&lt;&gt;0, PSCs!L159, 0)</f>
        <v>0</v>
      </c>
      <c r="AY159" s="364" t="e">
        <v>#NUM!</v>
      </c>
    </row>
    <row r="160" spans="21:51" x14ac:dyDescent="0.25">
      <c r="U160" t="s">
        <v>1357</v>
      </c>
      <c r="AT160" s="350">
        <v>0</v>
      </c>
      <c r="AU160" s="352" t="e">
        <v>#NUM!</v>
      </c>
      <c r="AV160" s="359" t="str">
        <f>'4b'!B15&amp;": "&amp;'4b'!F15</f>
        <v xml:space="preserve">: </v>
      </c>
      <c r="AW160" s="358" t="e">
        <v>#NUM!</v>
      </c>
      <c r="AX160" s="363">
        <f>IF(PSCs!M160&lt;&gt;0, PSCs!L160, 0)</f>
        <v>0</v>
      </c>
      <c r="AY160" s="364" t="e">
        <v>#NUM!</v>
      </c>
    </row>
    <row r="161" spans="21:51" x14ac:dyDescent="0.25">
      <c r="U161" t="s">
        <v>1358</v>
      </c>
      <c r="AT161" s="350">
        <v>0</v>
      </c>
      <c r="AU161" s="352" t="e">
        <v>#NUM!</v>
      </c>
      <c r="AV161" s="359" t="str">
        <f>'4b'!B16&amp;": "&amp;'4b'!F16</f>
        <v xml:space="preserve">: </v>
      </c>
      <c r="AW161" s="358" t="e">
        <v>#NUM!</v>
      </c>
      <c r="AX161" s="363">
        <f>IF(PSCs!M161&lt;&gt;0, PSCs!L161, 0)</f>
        <v>0</v>
      </c>
      <c r="AY161" s="364" t="e">
        <v>#NUM!</v>
      </c>
    </row>
    <row r="162" spans="21:51" x14ac:dyDescent="0.25">
      <c r="U162" t="s">
        <v>1359</v>
      </c>
      <c r="AT162" s="350">
        <v>0</v>
      </c>
      <c r="AU162" s="352" t="e">
        <v>#NUM!</v>
      </c>
      <c r="AV162" s="359" t="str">
        <f>'4b'!B17&amp;": "&amp;'4b'!F17</f>
        <v xml:space="preserve">: </v>
      </c>
      <c r="AW162" s="358" t="e">
        <v>#NUM!</v>
      </c>
      <c r="AX162" s="363">
        <f>IF(PSCs!M162&lt;&gt;0, PSCs!L162, 0)</f>
        <v>0</v>
      </c>
      <c r="AY162" s="364" t="e">
        <v>#NUM!</v>
      </c>
    </row>
    <row r="163" spans="21:51" x14ac:dyDescent="0.25">
      <c r="U163" t="s">
        <v>1360</v>
      </c>
      <c r="AT163" s="350">
        <v>0</v>
      </c>
      <c r="AU163" s="352" t="e">
        <v>#NUM!</v>
      </c>
      <c r="AV163" s="359" t="str">
        <f>'4b'!B18&amp;": "&amp;'4b'!F18</f>
        <v xml:space="preserve">: </v>
      </c>
      <c r="AW163" s="358" t="e">
        <v>#NUM!</v>
      </c>
      <c r="AX163" s="363">
        <f>IF(PSCs!M163&lt;&gt;0, PSCs!L163, 0)</f>
        <v>0</v>
      </c>
      <c r="AY163" s="364" t="e">
        <v>#NUM!</v>
      </c>
    </row>
    <row r="164" spans="21:51" x14ac:dyDescent="0.25">
      <c r="U164" t="s">
        <v>1361</v>
      </c>
      <c r="AT164" s="350">
        <v>0</v>
      </c>
      <c r="AU164" s="352" t="e">
        <v>#NUM!</v>
      </c>
      <c r="AV164" s="359" t="str">
        <f>'4b'!B19&amp;": "&amp;'4b'!F19</f>
        <v xml:space="preserve">: </v>
      </c>
      <c r="AW164" s="358" t="e">
        <v>#NUM!</v>
      </c>
      <c r="AX164" s="363">
        <f>IF(PSCs!M164&lt;&gt;0, PSCs!L164, 0)</f>
        <v>0</v>
      </c>
      <c r="AY164" s="364" t="e">
        <v>#NUM!</v>
      </c>
    </row>
    <row r="165" spans="21:51" x14ac:dyDescent="0.25">
      <c r="U165" t="s">
        <v>1362</v>
      </c>
      <c r="AT165" s="350">
        <v>0</v>
      </c>
      <c r="AU165" s="352" t="e">
        <v>#NUM!</v>
      </c>
      <c r="AV165" s="359" t="str">
        <f>'4b'!B20&amp;": "&amp;'4b'!F20</f>
        <v xml:space="preserve">: </v>
      </c>
      <c r="AW165" s="358" t="e">
        <v>#NUM!</v>
      </c>
      <c r="AX165" s="363">
        <f>IF(PSCs!M165&lt;&gt;0, PSCs!L165, 0)</f>
        <v>0</v>
      </c>
      <c r="AY165" s="364" t="e">
        <v>#NUM!</v>
      </c>
    </row>
    <row r="166" spans="21:51" x14ac:dyDescent="0.25">
      <c r="U166" t="s">
        <v>1363</v>
      </c>
      <c r="AT166" s="350">
        <v>0</v>
      </c>
      <c r="AU166" s="352" t="e">
        <v>#NUM!</v>
      </c>
      <c r="AV166" s="359" t="str">
        <f>'4b'!B21&amp;": "&amp;'4b'!F21</f>
        <v xml:space="preserve">: </v>
      </c>
      <c r="AW166" s="358" t="e">
        <v>#NUM!</v>
      </c>
      <c r="AX166" s="363">
        <f>IF(PSCs!M166&lt;&gt;0, PSCs!L166, 0)</f>
        <v>0</v>
      </c>
      <c r="AY166" s="364" t="e">
        <v>#NUM!</v>
      </c>
    </row>
    <row r="167" spans="21:51" x14ac:dyDescent="0.25">
      <c r="U167" t="s">
        <v>1364</v>
      </c>
      <c r="AT167" s="350">
        <v>0</v>
      </c>
      <c r="AU167" s="352" t="e">
        <v>#NUM!</v>
      </c>
      <c r="AV167" s="359" t="str">
        <f>'4b'!B22&amp;": "&amp;'4b'!F22</f>
        <v xml:space="preserve">: </v>
      </c>
      <c r="AW167" s="358" t="e">
        <v>#NUM!</v>
      </c>
      <c r="AX167" s="363">
        <f>IF(PSCs!M167&lt;&gt;0, PSCs!L167, 0)</f>
        <v>0</v>
      </c>
      <c r="AY167" s="364" t="e">
        <v>#NUM!</v>
      </c>
    </row>
    <row r="168" spans="21:51" x14ac:dyDescent="0.25">
      <c r="U168" t="s">
        <v>1365</v>
      </c>
      <c r="AT168" s="350">
        <v>0</v>
      </c>
      <c r="AU168" s="352" t="e">
        <v>#NUM!</v>
      </c>
      <c r="AV168" s="359" t="str">
        <f>'4b'!B23&amp;": "&amp;'4b'!F23</f>
        <v xml:space="preserve">: </v>
      </c>
      <c r="AW168" s="358" t="e">
        <v>#NUM!</v>
      </c>
      <c r="AX168" s="363">
        <f>IF(PSCs!M168&lt;&gt;0, PSCs!L168, 0)</f>
        <v>0</v>
      </c>
      <c r="AY168" s="364" t="e">
        <v>#NUM!</v>
      </c>
    </row>
    <row r="169" spans="21:51" x14ac:dyDescent="0.25">
      <c r="U169" t="s">
        <v>1366</v>
      </c>
      <c r="AT169" s="350">
        <v>0</v>
      </c>
      <c r="AU169" s="352" t="e">
        <v>#NUM!</v>
      </c>
      <c r="AV169" s="359" t="str">
        <f>'4b'!B24&amp;": "&amp;'4b'!F24</f>
        <v xml:space="preserve">: </v>
      </c>
      <c r="AW169" s="358" t="e">
        <v>#NUM!</v>
      </c>
      <c r="AX169" s="363">
        <f>IF(PSCs!M169&lt;&gt;0, PSCs!L169, 0)</f>
        <v>0</v>
      </c>
      <c r="AY169" s="364" t="e">
        <v>#NUM!</v>
      </c>
    </row>
    <row r="170" spans="21:51" x14ac:dyDescent="0.25">
      <c r="U170" t="s">
        <v>1367</v>
      </c>
      <c r="AT170" s="350">
        <v>0</v>
      </c>
      <c r="AU170" s="352" t="e">
        <v>#NUM!</v>
      </c>
      <c r="AV170" s="359" t="str">
        <f>'4b'!B25&amp;": "&amp;'4b'!F25</f>
        <v xml:space="preserve">: </v>
      </c>
      <c r="AW170" s="358" t="e">
        <v>#NUM!</v>
      </c>
      <c r="AX170" s="363">
        <f>IF(PSCs!M170&lt;&gt;0, PSCs!L170, 0)</f>
        <v>0</v>
      </c>
      <c r="AY170" s="364" t="e">
        <v>#NUM!</v>
      </c>
    </row>
    <row r="171" spans="21:51" x14ac:dyDescent="0.25">
      <c r="U171" t="s">
        <v>1368</v>
      </c>
      <c r="AT171" s="350">
        <v>0</v>
      </c>
      <c r="AU171" s="352" t="e">
        <v>#NUM!</v>
      </c>
      <c r="AV171" s="359" t="str">
        <f>'4b'!B26&amp;": "&amp;'4b'!F26</f>
        <v xml:space="preserve">: </v>
      </c>
      <c r="AW171" s="358" t="e">
        <v>#NUM!</v>
      </c>
    </row>
    <row r="172" spans="21:51" x14ac:dyDescent="0.25">
      <c r="U172" t="s">
        <v>1369</v>
      </c>
      <c r="AT172" s="350">
        <v>0</v>
      </c>
      <c r="AU172" s="352" t="e">
        <v>#NUM!</v>
      </c>
      <c r="AV172" s="359" t="str">
        <f>'4b'!B27&amp;": "&amp;'4b'!F27</f>
        <v xml:space="preserve">: </v>
      </c>
      <c r="AW172" s="358" t="e">
        <v>#NUM!</v>
      </c>
    </row>
    <row r="173" spans="21:51" x14ac:dyDescent="0.25">
      <c r="U173" t="s">
        <v>1370</v>
      </c>
      <c r="AT173" s="350">
        <v>0</v>
      </c>
      <c r="AU173" s="352" t="e">
        <v>#NUM!</v>
      </c>
      <c r="AV173" s="359" t="str">
        <f>'4b'!B28&amp;": "&amp;'4b'!F28</f>
        <v xml:space="preserve">: </v>
      </c>
      <c r="AW173" s="358" t="e">
        <v>#NUM!</v>
      </c>
    </row>
    <row r="174" spans="21:51" x14ac:dyDescent="0.25">
      <c r="U174" t="s">
        <v>1371</v>
      </c>
      <c r="AT174" s="350">
        <v>0</v>
      </c>
      <c r="AU174" s="352" t="e">
        <v>#NUM!</v>
      </c>
      <c r="AV174" s="359" t="str">
        <f>'4b'!B29&amp;": "&amp;'4b'!F29</f>
        <v xml:space="preserve">: </v>
      </c>
      <c r="AW174" s="358" t="e">
        <v>#NUM!</v>
      </c>
    </row>
    <row r="175" spans="21:51" x14ac:dyDescent="0.25">
      <c r="U175" t="s">
        <v>1372</v>
      </c>
      <c r="AT175" s="350">
        <v>0</v>
      </c>
      <c r="AU175" s="352" t="e">
        <v>#NUM!</v>
      </c>
      <c r="AV175" s="359" t="str">
        <f>'4b'!B30&amp;": "&amp;'4b'!F30</f>
        <v xml:space="preserve">: </v>
      </c>
      <c r="AW175" s="358" t="e">
        <v>#NUM!</v>
      </c>
    </row>
    <row r="176" spans="21:51" x14ac:dyDescent="0.25">
      <c r="U176" t="s">
        <v>1373</v>
      </c>
      <c r="AT176" s="350">
        <v>0</v>
      </c>
      <c r="AU176" s="352" t="e">
        <v>#NUM!</v>
      </c>
      <c r="AV176" s="359" t="str">
        <f>'4b'!B31&amp;": "&amp;'4b'!F31</f>
        <v xml:space="preserve">: </v>
      </c>
      <c r="AW176" s="358" t="e">
        <v>#NUM!</v>
      </c>
    </row>
    <row r="177" spans="21:47" x14ac:dyDescent="0.25">
      <c r="U177" t="s">
        <v>1374</v>
      </c>
      <c r="AT177" s="350">
        <v>0</v>
      </c>
      <c r="AU177" s="352" t="e">
        <v>#NUM!</v>
      </c>
    </row>
    <row r="178" spans="21:47" x14ac:dyDescent="0.25">
      <c r="U178" t="s">
        <v>1375</v>
      </c>
      <c r="AT178" s="350">
        <v>0</v>
      </c>
      <c r="AU178" s="352" t="e">
        <v>#NUM!</v>
      </c>
    </row>
    <row r="179" spans="21:47" x14ac:dyDescent="0.25">
      <c r="U179" t="s">
        <v>1376</v>
      </c>
      <c r="AT179" s="350">
        <v>0</v>
      </c>
      <c r="AU179" s="352" t="e">
        <v>#NUM!</v>
      </c>
    </row>
    <row r="180" spans="21:47" x14ac:dyDescent="0.25">
      <c r="U180" t="s">
        <v>1377</v>
      </c>
      <c r="AT180" s="350">
        <v>0</v>
      </c>
      <c r="AU180" s="352" t="e">
        <v>#NUM!</v>
      </c>
    </row>
    <row r="181" spans="21:47" x14ac:dyDescent="0.25">
      <c r="U181" t="s">
        <v>1378</v>
      </c>
      <c r="AT181" s="350">
        <v>0</v>
      </c>
      <c r="AU181" s="352" t="e">
        <v>#NUM!</v>
      </c>
    </row>
    <row r="182" spans="21:47" x14ac:dyDescent="0.25">
      <c r="U182" t="s">
        <v>1379</v>
      </c>
      <c r="AT182" s="350">
        <v>0</v>
      </c>
      <c r="AU182" s="352" t="e">
        <v>#NUM!</v>
      </c>
    </row>
    <row r="183" spans="21:47" x14ac:dyDescent="0.25">
      <c r="U183" t="s">
        <v>1380</v>
      </c>
      <c r="AT183" s="350">
        <v>0</v>
      </c>
      <c r="AU183" s="352" t="e">
        <v>#NUM!</v>
      </c>
    </row>
    <row r="184" spans="21:47" x14ac:dyDescent="0.25">
      <c r="U184" t="s">
        <v>1381</v>
      </c>
      <c r="AT184" s="350">
        <v>0</v>
      </c>
      <c r="AU184" s="352" t="e">
        <v>#NUM!</v>
      </c>
    </row>
    <row r="185" spans="21:47" x14ac:dyDescent="0.25">
      <c r="U185" t="s">
        <v>1382</v>
      </c>
      <c r="AT185" s="350">
        <v>0</v>
      </c>
      <c r="AU185" s="352" t="e">
        <v>#NUM!</v>
      </c>
    </row>
    <row r="186" spans="21:47" x14ac:dyDescent="0.25">
      <c r="U186" t="s">
        <v>1383</v>
      </c>
      <c r="AT186" s="350">
        <v>0</v>
      </c>
      <c r="AU186" s="352" t="e">
        <v>#NUM!</v>
      </c>
    </row>
    <row r="187" spans="21:47" x14ac:dyDescent="0.25">
      <c r="U187" t="s">
        <v>1384</v>
      </c>
      <c r="AT187" s="350">
        <v>0</v>
      </c>
      <c r="AU187" s="352" t="e">
        <v>#NUM!</v>
      </c>
    </row>
    <row r="188" spans="21:47" x14ac:dyDescent="0.25">
      <c r="U188" t="s">
        <v>1385</v>
      </c>
      <c r="AT188" s="350">
        <v>0</v>
      </c>
      <c r="AU188" s="352" t="e">
        <v>#NUM!</v>
      </c>
    </row>
    <row r="189" spans="21:47" x14ac:dyDescent="0.25">
      <c r="U189" t="s">
        <v>1386</v>
      </c>
      <c r="AT189" s="350">
        <v>0</v>
      </c>
      <c r="AU189" s="352" t="e">
        <v>#NUM!</v>
      </c>
    </row>
    <row r="190" spans="21:47" x14ac:dyDescent="0.25">
      <c r="U190" t="s">
        <v>1387</v>
      </c>
      <c r="AT190" s="350">
        <v>0</v>
      </c>
      <c r="AU190" s="352" t="e">
        <v>#NUM!</v>
      </c>
    </row>
    <row r="191" spans="21:47" x14ac:dyDescent="0.25">
      <c r="U191" t="s">
        <v>1388</v>
      </c>
      <c r="AT191" s="350">
        <v>0</v>
      </c>
      <c r="AU191" s="352" t="e">
        <v>#NUM!</v>
      </c>
    </row>
    <row r="192" spans="21:47" x14ac:dyDescent="0.25">
      <c r="U192" t="s">
        <v>1389</v>
      </c>
      <c r="AT192" s="350">
        <v>0</v>
      </c>
      <c r="AU192" s="352" t="e">
        <v>#NUM!</v>
      </c>
    </row>
    <row r="193" spans="21:47" x14ac:dyDescent="0.25">
      <c r="U193" t="s">
        <v>1390</v>
      </c>
      <c r="AT193" s="350">
        <v>0</v>
      </c>
      <c r="AU193" s="352" t="e">
        <v>#NUM!</v>
      </c>
    </row>
    <row r="194" spans="21:47" x14ac:dyDescent="0.25">
      <c r="U194" t="s">
        <v>1391</v>
      </c>
      <c r="AT194" s="350">
        <v>0</v>
      </c>
      <c r="AU194" s="352" t="e">
        <v>#NUM!</v>
      </c>
    </row>
    <row r="195" spans="21:47" x14ac:dyDescent="0.25">
      <c r="U195" t="s">
        <v>1392</v>
      </c>
      <c r="AT195" s="350">
        <v>0</v>
      </c>
      <c r="AU195" s="352" t="e">
        <v>#NUM!</v>
      </c>
    </row>
    <row r="196" spans="21:47" x14ac:dyDescent="0.25">
      <c r="U196" t="s">
        <v>1393</v>
      </c>
      <c r="AT196" s="350">
        <v>0</v>
      </c>
      <c r="AU196" s="352" t="e">
        <v>#NUM!</v>
      </c>
    </row>
    <row r="197" spans="21:47" x14ac:dyDescent="0.25">
      <c r="U197" t="s">
        <v>1394</v>
      </c>
      <c r="AT197" s="350">
        <v>0</v>
      </c>
      <c r="AU197" s="352" t="e">
        <v>#NUM!</v>
      </c>
    </row>
    <row r="198" spans="21:47" x14ac:dyDescent="0.25">
      <c r="U198" t="s">
        <v>1395</v>
      </c>
      <c r="AT198" s="350">
        <v>0</v>
      </c>
      <c r="AU198" s="352" t="e">
        <v>#NUM!</v>
      </c>
    </row>
    <row r="199" spans="21:47" x14ac:dyDescent="0.25">
      <c r="U199" t="s">
        <v>1396</v>
      </c>
      <c r="AT199" s="350">
        <v>0</v>
      </c>
      <c r="AU199" s="352" t="e">
        <v>#NUM!</v>
      </c>
    </row>
    <row r="200" spans="21:47" x14ac:dyDescent="0.25">
      <c r="U200" t="s">
        <v>1397</v>
      </c>
      <c r="AT200" s="350">
        <v>0</v>
      </c>
      <c r="AU200" s="352" t="e">
        <v>#NUM!</v>
      </c>
    </row>
    <row r="201" spans="21:47" x14ac:dyDescent="0.25">
      <c r="U201" t="s">
        <v>1398</v>
      </c>
      <c r="AT201" s="350">
        <v>0</v>
      </c>
      <c r="AU201" s="352" t="e">
        <v>#NUM!</v>
      </c>
    </row>
    <row r="202" spans="21:47" x14ac:dyDescent="0.25">
      <c r="U202" t="s">
        <v>1399</v>
      </c>
      <c r="AT202" s="350">
        <v>0</v>
      </c>
      <c r="AU202" s="352" t="e">
        <v>#NUM!</v>
      </c>
    </row>
    <row r="203" spans="21:47" x14ac:dyDescent="0.25">
      <c r="U203" t="s">
        <v>1400</v>
      </c>
      <c r="AT203" s="350">
        <v>0</v>
      </c>
      <c r="AU203" s="352" t="e">
        <v>#NUM!</v>
      </c>
    </row>
    <row r="204" spans="21:47" x14ac:dyDescent="0.25">
      <c r="U204" t="s">
        <v>1401</v>
      </c>
      <c r="AT204" s="350">
        <v>0</v>
      </c>
      <c r="AU204" s="352" t="e">
        <v>#NUM!</v>
      </c>
    </row>
    <row r="205" spans="21:47" x14ac:dyDescent="0.25">
      <c r="U205" t="s">
        <v>1402</v>
      </c>
      <c r="AT205" s="350">
        <v>0</v>
      </c>
      <c r="AU205" s="352" t="e">
        <v>#NUM!</v>
      </c>
    </row>
    <row r="206" spans="21:47" x14ac:dyDescent="0.25">
      <c r="U206" t="s">
        <v>1403</v>
      </c>
      <c r="AT206" s="350">
        <v>0</v>
      </c>
      <c r="AU206" s="352" t="e">
        <v>#NUM!</v>
      </c>
    </row>
    <row r="207" spans="21:47" x14ac:dyDescent="0.25">
      <c r="U207" t="s">
        <v>1404</v>
      </c>
      <c r="AT207" s="350">
        <v>0</v>
      </c>
      <c r="AU207" s="352" t="e">
        <v>#NUM!</v>
      </c>
    </row>
    <row r="208" spans="21:47" x14ac:dyDescent="0.25">
      <c r="U208" t="s">
        <v>1405</v>
      </c>
      <c r="AT208" s="350">
        <v>0</v>
      </c>
      <c r="AU208" s="352" t="e">
        <v>#NUM!</v>
      </c>
    </row>
    <row r="209" spans="21:47" x14ac:dyDescent="0.25">
      <c r="U209" t="s">
        <v>1406</v>
      </c>
      <c r="AT209" s="350">
        <v>0</v>
      </c>
      <c r="AU209" s="352" t="e">
        <v>#NUM!</v>
      </c>
    </row>
    <row r="210" spans="21:47" x14ac:dyDescent="0.25">
      <c r="U210" t="s">
        <v>1407</v>
      </c>
      <c r="AT210" s="350">
        <v>0</v>
      </c>
      <c r="AU210" s="352" t="e">
        <v>#NUM!</v>
      </c>
    </row>
    <row r="211" spans="21:47" x14ac:dyDescent="0.25">
      <c r="U211" t="s">
        <v>1408</v>
      </c>
      <c r="AT211" s="350">
        <v>0</v>
      </c>
      <c r="AU211" s="352" t="e">
        <v>#NUM!</v>
      </c>
    </row>
    <row r="212" spans="21:47" x14ac:dyDescent="0.25">
      <c r="U212" t="s">
        <v>1409</v>
      </c>
      <c r="AT212" s="350">
        <v>0</v>
      </c>
      <c r="AU212" s="352" t="e">
        <v>#NUM!</v>
      </c>
    </row>
    <row r="213" spans="21:47" x14ac:dyDescent="0.25">
      <c r="U213" t="s">
        <v>1410</v>
      </c>
      <c r="AT213" s="350">
        <v>0</v>
      </c>
      <c r="AU213" s="352" t="e">
        <v>#NUM!</v>
      </c>
    </row>
    <row r="214" spans="21:47" x14ac:dyDescent="0.25">
      <c r="U214" t="s">
        <v>1411</v>
      </c>
      <c r="AT214" s="350">
        <v>0</v>
      </c>
      <c r="AU214" s="352" t="e">
        <v>#NUM!</v>
      </c>
    </row>
    <row r="215" spans="21:47" x14ac:dyDescent="0.25">
      <c r="U215" t="s">
        <v>1412</v>
      </c>
      <c r="AT215" s="350">
        <v>0</v>
      </c>
      <c r="AU215" s="352" t="e">
        <v>#NUM!</v>
      </c>
    </row>
    <row r="216" spans="21:47" x14ac:dyDescent="0.25">
      <c r="U216" t="s">
        <v>1413</v>
      </c>
      <c r="AT216" s="350">
        <v>0</v>
      </c>
      <c r="AU216" s="352" t="e">
        <v>#NUM!</v>
      </c>
    </row>
    <row r="217" spans="21:47" x14ac:dyDescent="0.25">
      <c r="U217" t="s">
        <v>1414</v>
      </c>
      <c r="AT217" s="350">
        <v>0</v>
      </c>
      <c r="AU217" s="352" t="e">
        <v>#NUM!</v>
      </c>
    </row>
    <row r="218" spans="21:47" x14ac:dyDescent="0.25">
      <c r="U218" t="s">
        <v>1415</v>
      </c>
      <c r="AT218" s="350">
        <v>0</v>
      </c>
      <c r="AU218" s="352" t="e">
        <v>#NUM!</v>
      </c>
    </row>
    <row r="219" spans="21:47" x14ac:dyDescent="0.25">
      <c r="U219" t="s">
        <v>1416</v>
      </c>
      <c r="AT219" s="350">
        <v>0</v>
      </c>
      <c r="AU219" s="352" t="e">
        <v>#NUM!</v>
      </c>
    </row>
    <row r="220" spans="21:47" x14ac:dyDescent="0.25">
      <c r="U220" t="s">
        <v>1417</v>
      </c>
      <c r="AT220" s="350">
        <v>0</v>
      </c>
      <c r="AU220" s="352" t="e">
        <v>#NUM!</v>
      </c>
    </row>
    <row r="221" spans="21:47" x14ac:dyDescent="0.25">
      <c r="U221" t="s">
        <v>1418</v>
      </c>
      <c r="AT221" s="350">
        <v>0</v>
      </c>
      <c r="AU221" s="352" t="e">
        <v>#NUM!</v>
      </c>
    </row>
    <row r="222" spans="21:47" x14ac:dyDescent="0.25">
      <c r="U222" t="s">
        <v>1419</v>
      </c>
      <c r="AT222" s="350">
        <v>0</v>
      </c>
      <c r="AU222" s="352" t="e">
        <v>#NUM!</v>
      </c>
    </row>
    <row r="223" spans="21:47" x14ac:dyDescent="0.25">
      <c r="U223" t="s">
        <v>1420</v>
      </c>
      <c r="AT223" s="350">
        <v>0</v>
      </c>
      <c r="AU223" s="352" t="e">
        <v>#NUM!</v>
      </c>
    </row>
    <row r="224" spans="21:47" x14ac:dyDescent="0.25">
      <c r="U224" t="s">
        <v>1421</v>
      </c>
      <c r="AT224" s="350">
        <v>0</v>
      </c>
      <c r="AU224" s="352" t="e">
        <v>#NUM!</v>
      </c>
    </row>
    <row r="225" spans="21:47" x14ac:dyDescent="0.25">
      <c r="U225" t="s">
        <v>1422</v>
      </c>
      <c r="AT225" s="350">
        <v>0</v>
      </c>
      <c r="AU225" s="352" t="e">
        <v>#NUM!</v>
      </c>
    </row>
    <row r="226" spans="21:47" x14ac:dyDescent="0.25">
      <c r="U226" t="s">
        <v>1423</v>
      </c>
      <c r="AT226" s="350">
        <v>0</v>
      </c>
      <c r="AU226" s="352" t="e">
        <v>#NUM!</v>
      </c>
    </row>
    <row r="227" spans="21:47" x14ac:dyDescent="0.25">
      <c r="U227" t="s">
        <v>1424</v>
      </c>
      <c r="AT227" s="350">
        <v>0</v>
      </c>
      <c r="AU227" s="352" t="e">
        <v>#NUM!</v>
      </c>
    </row>
    <row r="228" spans="21:47" x14ac:dyDescent="0.25">
      <c r="U228" t="s">
        <v>1425</v>
      </c>
      <c r="AT228" s="350">
        <v>0</v>
      </c>
      <c r="AU228" s="352" t="e">
        <v>#NUM!</v>
      </c>
    </row>
    <row r="229" spans="21:47" x14ac:dyDescent="0.25">
      <c r="U229" t="s">
        <v>1426</v>
      </c>
      <c r="AT229" s="350">
        <v>0</v>
      </c>
      <c r="AU229" s="352" t="e">
        <v>#NUM!</v>
      </c>
    </row>
    <row r="230" spans="21:47" x14ac:dyDescent="0.25">
      <c r="U230" t="s">
        <v>1427</v>
      </c>
      <c r="AT230" s="350">
        <v>0</v>
      </c>
      <c r="AU230" s="352" t="e">
        <v>#NUM!</v>
      </c>
    </row>
    <row r="231" spans="21:47" x14ac:dyDescent="0.25">
      <c r="U231" t="s">
        <v>1428</v>
      </c>
      <c r="AT231" s="350">
        <v>0</v>
      </c>
      <c r="AU231" s="352" t="e">
        <v>#NUM!</v>
      </c>
    </row>
    <row r="232" spans="21:47" x14ac:dyDescent="0.25">
      <c r="U232" t="s">
        <v>1429</v>
      </c>
      <c r="AT232" s="350">
        <v>0</v>
      </c>
      <c r="AU232" s="352" t="e">
        <v>#NUM!</v>
      </c>
    </row>
    <row r="233" spans="21:47" x14ac:dyDescent="0.25">
      <c r="U233" t="s">
        <v>1430</v>
      </c>
      <c r="AT233" s="350">
        <v>0</v>
      </c>
      <c r="AU233" s="352" t="e">
        <v>#NUM!</v>
      </c>
    </row>
    <row r="234" spans="21:47" x14ac:dyDescent="0.25">
      <c r="U234" t="s">
        <v>1431</v>
      </c>
      <c r="AT234" s="350">
        <v>0</v>
      </c>
      <c r="AU234" s="352" t="e">
        <v>#NUM!</v>
      </c>
    </row>
    <row r="235" spans="21:47" x14ac:dyDescent="0.25">
      <c r="U235" t="s">
        <v>1432</v>
      </c>
      <c r="AT235" s="350">
        <v>0</v>
      </c>
      <c r="AU235" s="352" t="e">
        <v>#NUM!</v>
      </c>
    </row>
    <row r="236" spans="21:47" x14ac:dyDescent="0.25">
      <c r="U236" t="s">
        <v>1433</v>
      </c>
      <c r="AT236" s="350">
        <v>0</v>
      </c>
      <c r="AU236" s="352" t="e">
        <v>#NUM!</v>
      </c>
    </row>
    <row r="237" spans="21:47" x14ac:dyDescent="0.25">
      <c r="U237" t="s">
        <v>1434</v>
      </c>
      <c r="AT237" s="350">
        <v>0</v>
      </c>
      <c r="AU237" s="352" t="e">
        <v>#NUM!</v>
      </c>
    </row>
    <row r="238" spans="21:47" x14ac:dyDescent="0.25">
      <c r="U238" t="s">
        <v>1435</v>
      </c>
      <c r="AT238" s="350">
        <v>0</v>
      </c>
      <c r="AU238" s="352" t="e">
        <v>#NUM!</v>
      </c>
    </row>
    <row r="239" spans="21:47" x14ac:dyDescent="0.25">
      <c r="U239" t="s">
        <v>1436</v>
      </c>
      <c r="AT239" s="350">
        <v>0</v>
      </c>
      <c r="AU239" s="352" t="e">
        <v>#NUM!</v>
      </c>
    </row>
    <row r="240" spans="21:47" x14ac:dyDescent="0.25">
      <c r="U240" t="s">
        <v>1437</v>
      </c>
      <c r="AT240" s="350">
        <v>0</v>
      </c>
      <c r="AU240" s="352" t="e">
        <v>#NUM!</v>
      </c>
    </row>
    <row r="241" spans="21:47" x14ac:dyDescent="0.25">
      <c r="U241" t="s">
        <v>1438</v>
      </c>
      <c r="AT241" s="350">
        <v>0</v>
      </c>
      <c r="AU241" s="352" t="e">
        <v>#NUM!</v>
      </c>
    </row>
    <row r="242" spans="21:47" x14ac:dyDescent="0.25">
      <c r="U242" t="s">
        <v>1439</v>
      </c>
      <c r="AT242" s="350">
        <v>0</v>
      </c>
      <c r="AU242" s="352" t="e">
        <v>#NUM!</v>
      </c>
    </row>
    <row r="243" spans="21:47" x14ac:dyDescent="0.25">
      <c r="AT243" s="350">
        <v>0</v>
      </c>
      <c r="AU243" s="352" t="e">
        <v>#NUM!</v>
      </c>
    </row>
    <row r="244" spans="21:47" x14ac:dyDescent="0.25">
      <c r="AT244" s="350">
        <v>0</v>
      </c>
      <c r="AU244" s="352" t="e">
        <v>#NUM!</v>
      </c>
    </row>
    <row r="245" spans="21:47" x14ac:dyDescent="0.25">
      <c r="AT245" s="350">
        <v>0</v>
      </c>
      <c r="AU245" s="352" t="e">
        <v>#NUM!</v>
      </c>
    </row>
    <row r="246" spans="21:47" x14ac:dyDescent="0.25">
      <c r="AT246" s="350">
        <v>0</v>
      </c>
      <c r="AU246" s="352" t="e">
        <v>#NUM!</v>
      </c>
    </row>
    <row r="247" spans="21:47" x14ac:dyDescent="0.25">
      <c r="AT247" s="350">
        <v>0</v>
      </c>
      <c r="AU247" s="352" t="e">
        <v>#NUM!</v>
      </c>
    </row>
    <row r="248" spans="21:47" x14ac:dyDescent="0.25">
      <c r="AT248" s="350">
        <v>0</v>
      </c>
      <c r="AU248" s="352" t="e">
        <v>#NUM!</v>
      </c>
    </row>
    <row r="249" spans="21:47" x14ac:dyDescent="0.25">
      <c r="AT249" s="350">
        <v>0</v>
      </c>
      <c r="AU249" s="352" t="e">
        <v>#NUM!</v>
      </c>
    </row>
    <row r="250" spans="21:47" x14ac:dyDescent="0.25">
      <c r="AT250" s="350">
        <v>0</v>
      </c>
      <c r="AU250" s="352" t="e">
        <v>#NUM!</v>
      </c>
    </row>
    <row r="251" spans="21:47" x14ac:dyDescent="0.25">
      <c r="AT251" s="350">
        <v>0</v>
      </c>
      <c r="AU251" s="352" t="e">
        <v>#NUM!</v>
      </c>
    </row>
    <row r="252" spans="21:47" x14ac:dyDescent="0.25">
      <c r="AT252" s="350">
        <v>0</v>
      </c>
      <c r="AU252" s="352" t="e">
        <v>#NUM!</v>
      </c>
    </row>
    <row r="253" spans="21:47" x14ac:dyDescent="0.25">
      <c r="AT253" s="350">
        <v>0</v>
      </c>
      <c r="AU253" s="352" t="e">
        <v>#NUM!</v>
      </c>
    </row>
    <row r="254" spans="21:47" x14ac:dyDescent="0.25">
      <c r="AT254" s="350">
        <v>0</v>
      </c>
      <c r="AU254" s="352" t="e">
        <v>#NUM!</v>
      </c>
    </row>
    <row r="255" spans="21:47" x14ac:dyDescent="0.25">
      <c r="AT255" s="350">
        <v>0</v>
      </c>
      <c r="AU255" s="352" t="e">
        <v>#NUM!</v>
      </c>
    </row>
    <row r="256" spans="21:47" x14ac:dyDescent="0.25">
      <c r="AT256" s="350">
        <v>0</v>
      </c>
      <c r="AU256" s="352" t="e">
        <v>#NUM!</v>
      </c>
    </row>
    <row r="257" spans="46:47" x14ac:dyDescent="0.25">
      <c r="AT257" s="350">
        <v>0</v>
      </c>
      <c r="AU257" s="352" t="e">
        <v>#NUM!</v>
      </c>
    </row>
    <row r="258" spans="46:47" x14ac:dyDescent="0.25">
      <c r="AT258" s="350">
        <v>0</v>
      </c>
      <c r="AU258" s="352" t="e">
        <v>#NUM!</v>
      </c>
    </row>
    <row r="259" spans="46:47" x14ac:dyDescent="0.25">
      <c r="AT259" s="350">
        <v>0</v>
      </c>
      <c r="AU259" s="352" t="e">
        <v>#NUM!</v>
      </c>
    </row>
    <row r="260" spans="46:47" x14ac:dyDescent="0.25">
      <c r="AT260" s="350">
        <v>0</v>
      </c>
      <c r="AU260" s="352" t="e">
        <v>#NUM!</v>
      </c>
    </row>
    <row r="261" spans="46:47" x14ac:dyDescent="0.25">
      <c r="AT261" s="350">
        <v>0</v>
      </c>
      <c r="AU261" s="352" t="e">
        <v>#NUM!</v>
      </c>
    </row>
    <row r="262" spans="46:47" x14ac:dyDescent="0.25">
      <c r="AT262" s="350">
        <v>0</v>
      </c>
      <c r="AU262" s="352" t="e">
        <v>#NUM!</v>
      </c>
    </row>
    <row r="263" spans="46:47" x14ac:dyDescent="0.25">
      <c r="AT263" s="350">
        <v>0</v>
      </c>
      <c r="AU263" s="352" t="e">
        <v>#NUM!</v>
      </c>
    </row>
    <row r="264" spans="46:47" x14ac:dyDescent="0.25">
      <c r="AT264" s="350">
        <v>0</v>
      </c>
      <c r="AU264" s="352" t="e">
        <v>#NUM!</v>
      </c>
    </row>
    <row r="265" spans="46:47" x14ac:dyDescent="0.25">
      <c r="AT265" s="350">
        <v>0</v>
      </c>
      <c r="AU265" s="352" t="e">
        <v>#NUM!</v>
      </c>
    </row>
    <row r="266" spans="46:47" x14ac:dyDescent="0.25">
      <c r="AT266" s="350">
        <v>0</v>
      </c>
      <c r="AU266" s="352" t="e">
        <v>#NUM!</v>
      </c>
    </row>
    <row r="267" spans="46:47" x14ac:dyDescent="0.25">
      <c r="AT267" s="350">
        <v>0</v>
      </c>
      <c r="AU267" s="352" t="e">
        <v>#NUM!</v>
      </c>
    </row>
    <row r="268" spans="46:47" x14ac:dyDescent="0.25">
      <c r="AT268" s="350">
        <v>0</v>
      </c>
      <c r="AU268" s="352" t="e">
        <v>#NUM!</v>
      </c>
    </row>
    <row r="269" spans="46:47" x14ac:dyDescent="0.25">
      <c r="AT269" s="350">
        <v>0</v>
      </c>
      <c r="AU269" s="352" t="e">
        <v>#NUM!</v>
      </c>
    </row>
    <row r="270" spans="46:47" x14ac:dyDescent="0.25">
      <c r="AT270" s="350">
        <v>0</v>
      </c>
      <c r="AU270" s="352" t="e">
        <v>#NUM!</v>
      </c>
    </row>
    <row r="271" spans="46:47" x14ac:dyDescent="0.25">
      <c r="AT271" s="350">
        <v>0</v>
      </c>
      <c r="AU271" s="352" t="e">
        <v>#NUM!</v>
      </c>
    </row>
    <row r="272" spans="46:47" x14ac:dyDescent="0.25">
      <c r="AT272" s="350">
        <v>0</v>
      </c>
      <c r="AU272" s="352" t="e">
        <v>#NUM!</v>
      </c>
    </row>
    <row r="273" spans="46:47" x14ac:dyDescent="0.25">
      <c r="AT273" s="350">
        <v>0</v>
      </c>
      <c r="AU273" s="352" t="e">
        <v>#NUM!</v>
      </c>
    </row>
    <row r="274" spans="46:47" x14ac:dyDescent="0.25">
      <c r="AT274" s="350">
        <v>0</v>
      </c>
      <c r="AU274" s="352" t="e">
        <v>#NUM!</v>
      </c>
    </row>
    <row r="275" spans="46:47" x14ac:dyDescent="0.25">
      <c r="AT275" s="350">
        <v>0</v>
      </c>
      <c r="AU275" s="352" t="e">
        <v>#NUM!</v>
      </c>
    </row>
    <row r="276" spans="46:47" x14ac:dyDescent="0.25">
      <c r="AT276" s="350">
        <v>0</v>
      </c>
      <c r="AU276" s="352" t="e">
        <v>#NUM!</v>
      </c>
    </row>
    <row r="277" spans="46:47" x14ac:dyDescent="0.25">
      <c r="AT277" s="350">
        <v>0</v>
      </c>
      <c r="AU277" s="352" t="e">
        <v>#NUM!</v>
      </c>
    </row>
    <row r="278" spans="46:47" x14ac:dyDescent="0.25">
      <c r="AT278" s="350">
        <v>0</v>
      </c>
      <c r="AU278" s="352" t="e">
        <v>#NUM!</v>
      </c>
    </row>
    <row r="279" spans="46:47" x14ac:dyDescent="0.25">
      <c r="AT279" s="350">
        <v>0</v>
      </c>
      <c r="AU279" s="352" t="e">
        <v>#NUM!</v>
      </c>
    </row>
    <row r="280" spans="46:47" x14ac:dyDescent="0.25">
      <c r="AT280" s="350">
        <v>0</v>
      </c>
      <c r="AU280" s="352" t="e">
        <v>#NUM!</v>
      </c>
    </row>
    <row r="281" spans="46:47" x14ac:dyDescent="0.25">
      <c r="AT281" s="350">
        <v>0</v>
      </c>
      <c r="AU281" s="352" t="e">
        <v>#NUM!</v>
      </c>
    </row>
    <row r="282" spans="46:47" x14ac:dyDescent="0.25">
      <c r="AT282" s="350">
        <v>0</v>
      </c>
      <c r="AU282" s="352" t="e">
        <v>#NUM!</v>
      </c>
    </row>
    <row r="283" spans="46:47" x14ac:dyDescent="0.25">
      <c r="AT283" s="350">
        <v>0</v>
      </c>
      <c r="AU283" s="352" t="e">
        <v>#NUM!</v>
      </c>
    </row>
    <row r="284" spans="46:47" x14ac:dyDescent="0.25">
      <c r="AT284" s="350">
        <v>0</v>
      </c>
      <c r="AU284" s="352" t="e">
        <v>#NUM!</v>
      </c>
    </row>
    <row r="285" spans="46:47" x14ac:dyDescent="0.25">
      <c r="AT285" s="350">
        <v>0</v>
      </c>
      <c r="AU285" s="352" t="e">
        <v>#NUM!</v>
      </c>
    </row>
    <row r="286" spans="46:47" x14ac:dyDescent="0.25">
      <c r="AT286" s="350">
        <v>0</v>
      </c>
      <c r="AU286" s="352" t="e">
        <v>#NUM!</v>
      </c>
    </row>
    <row r="287" spans="46:47" x14ac:dyDescent="0.25">
      <c r="AT287" s="350">
        <v>0</v>
      </c>
      <c r="AU287" s="352" t="e">
        <v>#NUM!</v>
      </c>
    </row>
    <row r="288" spans="46:47" x14ac:dyDescent="0.25">
      <c r="AT288" s="350">
        <v>0</v>
      </c>
      <c r="AU288" s="352" t="e">
        <v>#NUM!</v>
      </c>
    </row>
    <row r="289" spans="46:47" x14ac:dyDescent="0.25">
      <c r="AT289" s="350">
        <v>0</v>
      </c>
      <c r="AU289" s="352" t="e">
        <v>#NUM!</v>
      </c>
    </row>
    <row r="290" spans="46:47" x14ac:dyDescent="0.25">
      <c r="AT290" s="350">
        <v>0</v>
      </c>
      <c r="AU290" s="352" t="e">
        <v>#NUM!</v>
      </c>
    </row>
    <row r="291" spans="46:47" x14ac:dyDescent="0.25">
      <c r="AT291" s="350">
        <v>0</v>
      </c>
      <c r="AU291" s="352" t="e">
        <v>#NUM!</v>
      </c>
    </row>
    <row r="292" spans="46:47" x14ac:dyDescent="0.25">
      <c r="AT292" s="350">
        <v>0</v>
      </c>
      <c r="AU292" s="352" t="e">
        <v>#NUM!</v>
      </c>
    </row>
    <row r="293" spans="46:47" x14ac:dyDescent="0.25">
      <c r="AT293" s="350">
        <v>0</v>
      </c>
      <c r="AU293" s="352" t="e">
        <v>#NUM!</v>
      </c>
    </row>
    <row r="294" spans="46:47" x14ac:dyDescent="0.25">
      <c r="AT294" s="350">
        <v>0</v>
      </c>
      <c r="AU294" s="352" t="e">
        <v>#NUM!</v>
      </c>
    </row>
    <row r="295" spans="46:47" x14ac:dyDescent="0.25">
      <c r="AT295" s="350">
        <v>0</v>
      </c>
      <c r="AU295" s="352" t="e">
        <v>#NUM!</v>
      </c>
    </row>
    <row r="296" spans="46:47" x14ac:dyDescent="0.25">
      <c r="AT296" s="350">
        <v>0</v>
      </c>
      <c r="AU296" s="352" t="e">
        <v>#NUM!</v>
      </c>
    </row>
    <row r="297" spans="46:47" x14ac:dyDescent="0.25">
      <c r="AT297" s="350">
        <v>0</v>
      </c>
      <c r="AU297" s="352" t="e">
        <v>#NUM!</v>
      </c>
    </row>
    <row r="298" spans="46:47" x14ac:dyDescent="0.25">
      <c r="AT298" s="350">
        <v>0</v>
      </c>
      <c r="AU298" s="352" t="e">
        <v>#NUM!</v>
      </c>
    </row>
    <row r="299" spans="46:47" x14ac:dyDescent="0.25">
      <c r="AT299" s="350">
        <v>0</v>
      </c>
      <c r="AU299" s="352" t="e">
        <v>#NUM!</v>
      </c>
    </row>
    <row r="300" spans="46:47" x14ac:dyDescent="0.25">
      <c r="AT300" s="350">
        <v>0</v>
      </c>
      <c r="AU300" s="352" t="e">
        <v>#NUM!</v>
      </c>
    </row>
    <row r="301" spans="46:47" x14ac:dyDescent="0.25">
      <c r="AT301" s="350">
        <v>0</v>
      </c>
      <c r="AU301" s="352" t="e">
        <v>#NUM!</v>
      </c>
    </row>
    <row r="302" spans="46:47" x14ac:dyDescent="0.25">
      <c r="AT302" s="350">
        <v>0</v>
      </c>
      <c r="AU302" s="352" t="e">
        <v>#NUM!</v>
      </c>
    </row>
    <row r="303" spans="46:47" x14ac:dyDescent="0.25">
      <c r="AT303" s="350">
        <v>0</v>
      </c>
      <c r="AU303" s="352" t="e">
        <v>#NUM!</v>
      </c>
    </row>
    <row r="304" spans="46:47" x14ac:dyDescent="0.25">
      <c r="AT304" s="350">
        <v>0</v>
      </c>
      <c r="AU304" s="352" t="e">
        <v>#NUM!</v>
      </c>
    </row>
    <row r="305" spans="46:47" x14ac:dyDescent="0.25">
      <c r="AT305" s="350">
        <v>0</v>
      </c>
      <c r="AU305" s="352" t="e">
        <v>#NUM!</v>
      </c>
    </row>
    <row r="306" spans="46:47" x14ac:dyDescent="0.25">
      <c r="AT306" s="350">
        <v>0</v>
      </c>
      <c r="AU306" s="352" t="e">
        <v>#NUM!</v>
      </c>
    </row>
    <row r="307" spans="46:47" x14ac:dyDescent="0.25">
      <c r="AT307" s="350">
        <v>0</v>
      </c>
      <c r="AU307" s="352" t="e">
        <v>#NUM!</v>
      </c>
    </row>
    <row r="308" spans="46:47" x14ac:dyDescent="0.25">
      <c r="AT308" s="350">
        <v>0</v>
      </c>
      <c r="AU308" s="352" t="e">
        <v>#NUM!</v>
      </c>
    </row>
    <row r="309" spans="46:47" x14ac:dyDescent="0.25">
      <c r="AT309" s="350">
        <v>0</v>
      </c>
      <c r="AU309" s="352" t="e">
        <v>#NUM!</v>
      </c>
    </row>
    <row r="310" spans="46:47" x14ac:dyDescent="0.25">
      <c r="AT310" s="350">
        <v>0</v>
      </c>
      <c r="AU310" s="352" t="e">
        <v>#NUM!</v>
      </c>
    </row>
    <row r="311" spans="46:47" x14ac:dyDescent="0.25">
      <c r="AT311" s="350">
        <v>0</v>
      </c>
      <c r="AU311" s="352" t="e">
        <v>#NUM!</v>
      </c>
    </row>
    <row r="312" spans="46:47" x14ac:dyDescent="0.25">
      <c r="AT312" s="350">
        <v>0</v>
      </c>
      <c r="AU312" s="352" t="e">
        <v>#NUM!</v>
      </c>
    </row>
    <row r="313" spans="46:47" x14ac:dyDescent="0.25">
      <c r="AT313" s="350">
        <v>0</v>
      </c>
      <c r="AU313" s="352" t="e">
        <v>#NUM!</v>
      </c>
    </row>
    <row r="314" spans="46:47" x14ac:dyDescent="0.25">
      <c r="AT314" s="350">
        <v>0</v>
      </c>
      <c r="AU314" s="352" t="e">
        <v>#NUM!</v>
      </c>
    </row>
    <row r="315" spans="46:47" x14ac:dyDescent="0.25">
      <c r="AT315" s="350">
        <v>0</v>
      </c>
      <c r="AU315" s="352" t="e">
        <v>#NUM!</v>
      </c>
    </row>
    <row r="316" spans="46:47" x14ac:dyDescent="0.25">
      <c r="AT316" s="350">
        <v>0</v>
      </c>
      <c r="AU316" s="352" t="e">
        <v>#NUM!</v>
      </c>
    </row>
    <row r="317" spans="46:47" x14ac:dyDescent="0.25">
      <c r="AT317" s="350">
        <v>0</v>
      </c>
      <c r="AU317" s="352" t="e">
        <v>#NUM!</v>
      </c>
    </row>
    <row r="318" spans="46:47" x14ac:dyDescent="0.25">
      <c r="AT318" s="350">
        <v>0</v>
      </c>
      <c r="AU318" s="352" t="e">
        <v>#NUM!</v>
      </c>
    </row>
    <row r="319" spans="46:47" x14ac:dyDescent="0.25">
      <c r="AT319" s="350">
        <v>0</v>
      </c>
      <c r="AU319" s="352" t="e">
        <v>#NUM!</v>
      </c>
    </row>
    <row r="320" spans="46:47" x14ac:dyDescent="0.25">
      <c r="AT320" s="350">
        <v>0</v>
      </c>
      <c r="AU320" s="352" t="e">
        <v>#NUM!</v>
      </c>
    </row>
    <row r="321" spans="46:47" x14ac:dyDescent="0.25">
      <c r="AT321" s="350">
        <v>0</v>
      </c>
      <c r="AU321" s="352" t="e">
        <v>#NUM!</v>
      </c>
    </row>
    <row r="322" spans="46:47" x14ac:dyDescent="0.25">
      <c r="AT322" s="350">
        <v>0</v>
      </c>
      <c r="AU322" s="352" t="e">
        <v>#NUM!</v>
      </c>
    </row>
    <row r="323" spans="46:47" x14ac:dyDescent="0.25">
      <c r="AT323" s="350">
        <v>0</v>
      </c>
      <c r="AU323" s="352" t="e">
        <v>#NUM!</v>
      </c>
    </row>
    <row r="324" spans="46:47" x14ac:dyDescent="0.25">
      <c r="AT324" s="350">
        <v>0</v>
      </c>
      <c r="AU324" s="352" t="e">
        <v>#NUM!</v>
      </c>
    </row>
    <row r="325" spans="46:47" x14ac:dyDescent="0.25">
      <c r="AT325" s="350">
        <v>0</v>
      </c>
      <c r="AU325" s="352" t="e">
        <v>#NUM!</v>
      </c>
    </row>
    <row r="326" spans="46:47" x14ac:dyDescent="0.25">
      <c r="AT326" s="350">
        <v>0</v>
      </c>
      <c r="AU326" s="352" t="e">
        <v>#NUM!</v>
      </c>
    </row>
    <row r="327" spans="46:47" x14ac:dyDescent="0.25">
      <c r="AT327" s="350">
        <v>0</v>
      </c>
      <c r="AU327" s="352" t="e">
        <v>#NUM!</v>
      </c>
    </row>
    <row r="328" spans="46:47" x14ac:dyDescent="0.25">
      <c r="AT328" s="350">
        <v>0</v>
      </c>
      <c r="AU328" s="352" t="e">
        <v>#NUM!</v>
      </c>
    </row>
    <row r="329" spans="46:47" x14ac:dyDescent="0.25">
      <c r="AT329" s="350">
        <v>0</v>
      </c>
      <c r="AU329" s="352" t="e">
        <v>#NUM!</v>
      </c>
    </row>
    <row r="330" spans="46:47" x14ac:dyDescent="0.25">
      <c r="AT330" s="350">
        <v>0</v>
      </c>
      <c r="AU330" s="352" t="e">
        <v>#NUM!</v>
      </c>
    </row>
    <row r="331" spans="46:47" x14ac:dyDescent="0.25">
      <c r="AT331" s="350">
        <v>0</v>
      </c>
      <c r="AU331" s="352" t="e">
        <v>#NUM!</v>
      </c>
    </row>
    <row r="332" spans="46:47" x14ac:dyDescent="0.25">
      <c r="AT332" s="350">
        <v>0</v>
      </c>
      <c r="AU332" s="352" t="e">
        <v>#NUM!</v>
      </c>
    </row>
    <row r="333" spans="46:47" x14ac:dyDescent="0.25">
      <c r="AT333" s="350">
        <v>0</v>
      </c>
      <c r="AU333" s="352" t="e">
        <v>#NUM!</v>
      </c>
    </row>
    <row r="334" spans="46:47" x14ac:dyDescent="0.25">
      <c r="AT334" s="350">
        <v>0</v>
      </c>
      <c r="AU334" s="352" t="e">
        <v>#NUM!</v>
      </c>
    </row>
    <row r="335" spans="46:47" x14ac:dyDescent="0.25">
      <c r="AT335" s="350">
        <v>0</v>
      </c>
      <c r="AU335" s="352" t="e">
        <v>#NUM!</v>
      </c>
    </row>
    <row r="336" spans="46:47" x14ac:dyDescent="0.25">
      <c r="AT336" s="350">
        <v>0</v>
      </c>
      <c r="AU336" s="352" t="e">
        <v>#NUM!</v>
      </c>
    </row>
    <row r="337" spans="46:47" x14ac:dyDescent="0.25">
      <c r="AT337" s="350">
        <v>0</v>
      </c>
      <c r="AU337" s="352" t="e">
        <v>#NUM!</v>
      </c>
    </row>
    <row r="338" spans="46:47" x14ac:dyDescent="0.25">
      <c r="AT338" s="350">
        <v>0</v>
      </c>
      <c r="AU338" s="352" t="e">
        <v>#NUM!</v>
      </c>
    </row>
    <row r="339" spans="46:47" x14ac:dyDescent="0.25">
      <c r="AT339" s="350">
        <v>0</v>
      </c>
      <c r="AU339" s="352" t="e">
        <v>#NUM!</v>
      </c>
    </row>
    <row r="340" spans="46:47" x14ac:dyDescent="0.25">
      <c r="AT340" s="350">
        <v>0</v>
      </c>
      <c r="AU340" s="352" t="e">
        <v>#NUM!</v>
      </c>
    </row>
    <row r="341" spans="46:47" x14ac:dyDescent="0.25">
      <c r="AT341" s="350">
        <v>0</v>
      </c>
      <c r="AU341" s="352" t="e">
        <v>#NUM!</v>
      </c>
    </row>
    <row r="342" spans="46:47" x14ac:dyDescent="0.25">
      <c r="AT342" s="350">
        <v>0</v>
      </c>
      <c r="AU342" s="352" t="e">
        <v>#NUM!</v>
      </c>
    </row>
    <row r="343" spans="46:47" x14ac:dyDescent="0.25">
      <c r="AT343" s="350">
        <v>0</v>
      </c>
      <c r="AU343" s="352" t="e">
        <v>#NUM!</v>
      </c>
    </row>
    <row r="344" spans="46:47" x14ac:dyDescent="0.25">
      <c r="AT344" s="350">
        <v>0</v>
      </c>
      <c r="AU344" s="352" t="e">
        <v>#NUM!</v>
      </c>
    </row>
    <row r="345" spans="46:47" x14ac:dyDescent="0.25">
      <c r="AT345" s="350">
        <v>0</v>
      </c>
      <c r="AU345" s="352" t="e">
        <v>#NUM!</v>
      </c>
    </row>
    <row r="346" spans="46:47" x14ac:dyDescent="0.25">
      <c r="AT346" s="350">
        <v>0</v>
      </c>
      <c r="AU346" s="352" t="e">
        <v>#NUM!</v>
      </c>
    </row>
    <row r="347" spans="46:47" x14ac:dyDescent="0.25">
      <c r="AT347" s="350">
        <v>0</v>
      </c>
      <c r="AU347" s="352" t="e">
        <v>#NUM!</v>
      </c>
    </row>
    <row r="348" spans="46:47" x14ac:dyDescent="0.25">
      <c r="AT348" s="350">
        <v>0</v>
      </c>
      <c r="AU348" s="352" t="e">
        <v>#NUM!</v>
      </c>
    </row>
    <row r="349" spans="46:47" x14ac:dyDescent="0.25">
      <c r="AT349" s="350">
        <v>0</v>
      </c>
      <c r="AU349" s="352" t="e">
        <v>#NUM!</v>
      </c>
    </row>
    <row r="350" spans="46:47" x14ac:dyDescent="0.25">
      <c r="AT350" s="350">
        <v>0</v>
      </c>
      <c r="AU350" s="352" t="e">
        <v>#NUM!</v>
      </c>
    </row>
    <row r="351" spans="46:47" x14ac:dyDescent="0.25">
      <c r="AT351" s="350">
        <v>0</v>
      </c>
      <c r="AU351" s="352" t="e">
        <v>#NUM!</v>
      </c>
    </row>
    <row r="352" spans="46:47" x14ac:dyDescent="0.25">
      <c r="AT352" s="350">
        <v>0</v>
      </c>
      <c r="AU352" s="352" t="e">
        <v>#NUM!</v>
      </c>
    </row>
    <row r="353" spans="46:47" x14ac:dyDescent="0.25">
      <c r="AT353" s="350">
        <v>0</v>
      </c>
      <c r="AU353" s="352" t="e">
        <v>#NUM!</v>
      </c>
    </row>
    <row r="354" spans="46:47" x14ac:dyDescent="0.25">
      <c r="AT354" s="350">
        <v>0</v>
      </c>
      <c r="AU354" s="352" t="e">
        <v>#NUM!</v>
      </c>
    </row>
    <row r="355" spans="46:47" x14ac:dyDescent="0.25">
      <c r="AT355" s="350">
        <v>0</v>
      </c>
      <c r="AU355" s="352" t="e">
        <v>#NUM!</v>
      </c>
    </row>
    <row r="356" spans="46:47" x14ac:dyDescent="0.25">
      <c r="AT356" s="350">
        <v>0</v>
      </c>
      <c r="AU356" s="352" t="e">
        <v>#NUM!</v>
      </c>
    </row>
    <row r="357" spans="46:47" x14ac:dyDescent="0.25">
      <c r="AT357" s="350">
        <v>0</v>
      </c>
      <c r="AU357" s="352" t="e">
        <v>#NUM!</v>
      </c>
    </row>
    <row r="358" spans="46:47" x14ac:dyDescent="0.25">
      <c r="AT358" s="350">
        <v>0</v>
      </c>
      <c r="AU358" s="352" t="e">
        <v>#NUM!</v>
      </c>
    </row>
    <row r="359" spans="46:47" x14ac:dyDescent="0.25">
      <c r="AT359" s="350">
        <v>0</v>
      </c>
      <c r="AU359" s="352" t="e">
        <v>#NUM!</v>
      </c>
    </row>
    <row r="360" spans="46:47" x14ac:dyDescent="0.25">
      <c r="AT360" s="350">
        <v>0</v>
      </c>
      <c r="AU360" s="352" t="e">
        <v>#NUM!</v>
      </c>
    </row>
    <row r="361" spans="46:47" x14ac:dyDescent="0.25">
      <c r="AT361" s="350">
        <v>0</v>
      </c>
      <c r="AU361" s="352" t="e">
        <v>#NUM!</v>
      </c>
    </row>
    <row r="362" spans="46:47" x14ac:dyDescent="0.25">
      <c r="AT362" s="350">
        <v>0</v>
      </c>
      <c r="AU362" s="352" t="e">
        <v>#NUM!</v>
      </c>
    </row>
    <row r="363" spans="46:47" x14ac:dyDescent="0.25">
      <c r="AT363" s="350">
        <v>0</v>
      </c>
      <c r="AU363" s="352" t="e">
        <v>#NUM!</v>
      </c>
    </row>
    <row r="364" spans="46:47" x14ac:dyDescent="0.25">
      <c r="AT364" s="350">
        <v>0</v>
      </c>
      <c r="AU364" s="352" t="e">
        <v>#NUM!</v>
      </c>
    </row>
    <row r="365" spans="46:47" x14ac:dyDescent="0.25">
      <c r="AT365" s="350">
        <v>0</v>
      </c>
      <c r="AU365" s="352" t="e">
        <v>#NUM!</v>
      </c>
    </row>
    <row r="366" spans="46:47" x14ac:dyDescent="0.25">
      <c r="AT366" s="350">
        <v>0</v>
      </c>
      <c r="AU366" s="352" t="e">
        <v>#NUM!</v>
      </c>
    </row>
    <row r="367" spans="46:47" x14ac:dyDescent="0.25">
      <c r="AT367" s="350">
        <v>0</v>
      </c>
      <c r="AU367" s="352" t="e">
        <v>#NUM!</v>
      </c>
    </row>
    <row r="368" spans="46:47" x14ac:dyDescent="0.25">
      <c r="AT368" s="350">
        <v>0</v>
      </c>
      <c r="AU368" s="352" t="e">
        <v>#NUM!</v>
      </c>
    </row>
    <row r="369" spans="46:47" x14ac:dyDescent="0.25">
      <c r="AT369" s="350">
        <v>0</v>
      </c>
      <c r="AU369" s="352" t="e">
        <v>#NUM!</v>
      </c>
    </row>
    <row r="370" spans="46:47" x14ac:dyDescent="0.25">
      <c r="AT370" s="350">
        <v>0</v>
      </c>
      <c r="AU370" s="352" t="e">
        <v>#NUM!</v>
      </c>
    </row>
    <row r="371" spans="46:47" x14ac:dyDescent="0.25">
      <c r="AT371" s="350">
        <v>0</v>
      </c>
      <c r="AU371" s="352" t="e">
        <v>#NUM!</v>
      </c>
    </row>
    <row r="372" spans="46:47" x14ac:dyDescent="0.25">
      <c r="AT372" s="350">
        <v>0</v>
      </c>
      <c r="AU372" s="352" t="e">
        <v>#NUM!</v>
      </c>
    </row>
    <row r="373" spans="46:47" x14ac:dyDescent="0.25">
      <c r="AT373" s="350">
        <v>0</v>
      </c>
      <c r="AU373" s="352" t="e">
        <v>#NUM!</v>
      </c>
    </row>
    <row r="374" spans="46:47" x14ac:dyDescent="0.25">
      <c r="AT374" s="350">
        <v>0</v>
      </c>
      <c r="AU374" s="352" t="e">
        <v>#NUM!</v>
      </c>
    </row>
    <row r="375" spans="46:47" x14ac:dyDescent="0.25">
      <c r="AT375" s="350">
        <v>0</v>
      </c>
      <c r="AU375" s="352" t="e">
        <v>#NUM!</v>
      </c>
    </row>
    <row r="376" spans="46:47" x14ac:dyDescent="0.25">
      <c r="AT376" s="350">
        <v>0</v>
      </c>
      <c r="AU376" s="352" t="e">
        <v>#NUM!</v>
      </c>
    </row>
    <row r="377" spans="46:47" x14ac:dyDescent="0.25">
      <c r="AT377" s="350">
        <v>0</v>
      </c>
      <c r="AU377" s="352" t="e">
        <v>#NUM!</v>
      </c>
    </row>
    <row r="378" spans="46:47" x14ac:dyDescent="0.25">
      <c r="AT378" s="350">
        <v>0</v>
      </c>
      <c r="AU378" s="352" t="e">
        <v>#NUM!</v>
      </c>
    </row>
    <row r="379" spans="46:47" x14ac:dyDescent="0.25">
      <c r="AT379" s="350">
        <v>0</v>
      </c>
      <c r="AU379" s="352" t="e">
        <v>#NUM!</v>
      </c>
    </row>
    <row r="380" spans="46:47" x14ac:dyDescent="0.25">
      <c r="AT380" s="350">
        <v>0</v>
      </c>
      <c r="AU380" s="352" t="e">
        <v>#NUM!</v>
      </c>
    </row>
    <row r="381" spans="46:47" x14ac:dyDescent="0.25">
      <c r="AT381" s="350">
        <v>0</v>
      </c>
      <c r="AU381" s="352" t="e">
        <v>#NUM!</v>
      </c>
    </row>
    <row r="382" spans="46:47" x14ac:dyDescent="0.25">
      <c r="AT382" s="350">
        <v>0</v>
      </c>
      <c r="AU382" s="352" t="e">
        <v>#NUM!</v>
      </c>
    </row>
    <row r="383" spans="46:47" x14ac:dyDescent="0.25">
      <c r="AT383" s="350">
        <v>0</v>
      </c>
      <c r="AU383" s="352" t="e">
        <v>#NUM!</v>
      </c>
    </row>
    <row r="384" spans="46:47" x14ac:dyDescent="0.25">
      <c r="AT384" s="350">
        <v>0</v>
      </c>
      <c r="AU384" s="352" t="e">
        <v>#NUM!</v>
      </c>
    </row>
    <row r="385" spans="46:47" x14ac:dyDescent="0.25">
      <c r="AT385" s="350">
        <v>0</v>
      </c>
      <c r="AU385" s="352" t="e">
        <v>#NUM!</v>
      </c>
    </row>
    <row r="386" spans="46:47" x14ac:dyDescent="0.25">
      <c r="AT386" s="350">
        <v>0</v>
      </c>
      <c r="AU386" s="352" t="e">
        <v>#NUM!</v>
      </c>
    </row>
    <row r="387" spans="46:47" x14ac:dyDescent="0.25">
      <c r="AT387" s="350">
        <v>0</v>
      </c>
      <c r="AU387" s="352" t="e">
        <v>#NUM!</v>
      </c>
    </row>
    <row r="388" spans="46:47" x14ac:dyDescent="0.25">
      <c r="AT388" s="350">
        <v>0</v>
      </c>
      <c r="AU388" s="352" t="e">
        <v>#NUM!</v>
      </c>
    </row>
    <row r="389" spans="46:47" x14ac:dyDescent="0.25">
      <c r="AT389" s="350">
        <v>0</v>
      </c>
      <c r="AU389" s="352" t="e">
        <v>#NUM!</v>
      </c>
    </row>
    <row r="390" spans="46:47" x14ac:dyDescent="0.25">
      <c r="AT390" s="350">
        <v>0</v>
      </c>
      <c r="AU390" s="352" t="e">
        <v>#NUM!</v>
      </c>
    </row>
    <row r="391" spans="46:47" x14ac:dyDescent="0.25">
      <c r="AT391" s="350">
        <v>0</v>
      </c>
      <c r="AU391" s="352" t="e">
        <v>#NUM!</v>
      </c>
    </row>
    <row r="392" spans="46:47" x14ac:dyDescent="0.25">
      <c r="AT392" s="350">
        <v>0</v>
      </c>
      <c r="AU392" s="352" t="e">
        <v>#NUM!</v>
      </c>
    </row>
    <row r="393" spans="46:47" x14ac:dyDescent="0.25">
      <c r="AT393" s="350">
        <v>0</v>
      </c>
      <c r="AU393" s="352" t="e">
        <v>#NUM!</v>
      </c>
    </row>
    <row r="394" spans="46:47" x14ac:dyDescent="0.25">
      <c r="AT394" s="350">
        <v>0</v>
      </c>
      <c r="AU394" s="352" t="e">
        <v>#NUM!</v>
      </c>
    </row>
    <row r="395" spans="46:47" x14ac:dyDescent="0.25">
      <c r="AT395" s="350">
        <v>0</v>
      </c>
      <c r="AU395" s="352" t="e">
        <v>#NUM!</v>
      </c>
    </row>
    <row r="396" spans="46:47" x14ac:dyDescent="0.25">
      <c r="AT396" s="350">
        <v>0</v>
      </c>
      <c r="AU396" s="352" t="e">
        <v>#NUM!</v>
      </c>
    </row>
    <row r="397" spans="46:47" x14ac:dyDescent="0.25">
      <c r="AT397" s="350">
        <v>0</v>
      </c>
      <c r="AU397" s="352" t="e">
        <v>#NUM!</v>
      </c>
    </row>
    <row r="398" spans="46:47" x14ac:dyDescent="0.25">
      <c r="AT398" s="350">
        <v>0</v>
      </c>
      <c r="AU398" s="352" t="e">
        <v>#NUM!</v>
      </c>
    </row>
    <row r="399" spans="46:47" x14ac:dyDescent="0.25">
      <c r="AT399" s="350">
        <v>0</v>
      </c>
      <c r="AU399" s="352" t="e">
        <v>#NUM!</v>
      </c>
    </row>
    <row r="400" spans="46:47" x14ac:dyDescent="0.25">
      <c r="AT400" s="350">
        <v>0</v>
      </c>
      <c r="AU400" s="352" t="e">
        <v>#NUM!</v>
      </c>
    </row>
    <row r="401" spans="46:47" x14ac:dyDescent="0.25">
      <c r="AT401" s="350">
        <v>0</v>
      </c>
      <c r="AU401" s="352" t="e">
        <v>#NUM!</v>
      </c>
    </row>
    <row r="402" spans="46:47" x14ac:dyDescent="0.25">
      <c r="AT402" s="350">
        <v>0</v>
      </c>
      <c r="AU402" s="352" t="e">
        <v>#NUM!</v>
      </c>
    </row>
    <row r="403" spans="46:47" x14ac:dyDescent="0.25">
      <c r="AT403" s="350">
        <v>0</v>
      </c>
      <c r="AU403" s="352" t="e">
        <v>#NUM!</v>
      </c>
    </row>
    <row r="404" spans="46:47" x14ac:dyDescent="0.25">
      <c r="AT404" s="350">
        <v>0</v>
      </c>
      <c r="AU404" s="352" t="e">
        <v>#NUM!</v>
      </c>
    </row>
    <row r="405" spans="46:47" x14ac:dyDescent="0.25">
      <c r="AT405" s="350">
        <v>0</v>
      </c>
      <c r="AU405" s="352" t="e">
        <v>#NUM!</v>
      </c>
    </row>
    <row r="406" spans="46:47" x14ac:dyDescent="0.25">
      <c r="AT406" s="350">
        <v>0</v>
      </c>
      <c r="AU406" s="352" t="e">
        <v>#NUM!</v>
      </c>
    </row>
    <row r="407" spans="46:47" x14ac:dyDescent="0.25">
      <c r="AT407" s="350">
        <v>0</v>
      </c>
      <c r="AU407" s="352" t="e">
        <v>#NUM!</v>
      </c>
    </row>
    <row r="408" spans="46:47" x14ac:dyDescent="0.25">
      <c r="AT408" s="350">
        <v>0</v>
      </c>
      <c r="AU408" s="352" t="e">
        <v>#NUM!</v>
      </c>
    </row>
    <row r="409" spans="46:47" x14ac:dyDescent="0.25">
      <c r="AT409" s="350">
        <v>0</v>
      </c>
      <c r="AU409" s="352" t="e">
        <v>#NUM!</v>
      </c>
    </row>
    <row r="410" spans="46:47" x14ac:dyDescent="0.25">
      <c r="AT410" s="350">
        <v>0</v>
      </c>
      <c r="AU410" s="352" t="e">
        <v>#NUM!</v>
      </c>
    </row>
    <row r="411" spans="46:47" x14ac:dyDescent="0.25">
      <c r="AT411" s="350">
        <v>0</v>
      </c>
      <c r="AU411" s="352" t="e">
        <v>#NUM!</v>
      </c>
    </row>
    <row r="412" spans="46:47" x14ac:dyDescent="0.25">
      <c r="AT412" s="350">
        <v>0</v>
      </c>
      <c r="AU412" s="352" t="e">
        <v>#NUM!</v>
      </c>
    </row>
    <row r="413" spans="46:47" x14ac:dyDescent="0.25">
      <c r="AT413" s="350">
        <v>0</v>
      </c>
      <c r="AU413" s="352" t="e">
        <v>#NUM!</v>
      </c>
    </row>
    <row r="414" spans="46:47" x14ac:dyDescent="0.25">
      <c r="AT414" s="350">
        <v>0</v>
      </c>
      <c r="AU414" s="352" t="e">
        <v>#NUM!</v>
      </c>
    </row>
    <row r="415" spans="46:47" x14ac:dyDescent="0.25">
      <c r="AT415" s="350">
        <v>0</v>
      </c>
      <c r="AU415" s="352" t="e">
        <v>#NUM!</v>
      </c>
    </row>
    <row r="416" spans="46:47" x14ac:dyDescent="0.25">
      <c r="AT416" s="350">
        <v>0</v>
      </c>
      <c r="AU416" s="352" t="e">
        <v>#NUM!</v>
      </c>
    </row>
    <row r="417" spans="46:47" x14ac:dyDescent="0.25">
      <c r="AT417" s="350">
        <v>0</v>
      </c>
      <c r="AU417" s="352" t="e">
        <v>#NUM!</v>
      </c>
    </row>
    <row r="418" spans="46:47" x14ac:dyDescent="0.25">
      <c r="AT418" s="350">
        <v>0</v>
      </c>
      <c r="AU418" s="352" t="e">
        <v>#NUM!</v>
      </c>
    </row>
    <row r="419" spans="46:47" x14ac:dyDescent="0.25">
      <c r="AT419" s="350">
        <v>0</v>
      </c>
      <c r="AU419" s="352" t="e">
        <v>#NUM!</v>
      </c>
    </row>
    <row r="420" spans="46:47" x14ac:dyDescent="0.25">
      <c r="AT420" s="350">
        <v>0</v>
      </c>
      <c r="AU420" s="352" t="e">
        <v>#NUM!</v>
      </c>
    </row>
    <row r="421" spans="46:47" x14ac:dyDescent="0.25">
      <c r="AT421" s="350">
        <v>0</v>
      </c>
      <c r="AU421" s="352" t="e">
        <v>#NUM!</v>
      </c>
    </row>
    <row r="422" spans="46:47" x14ac:dyDescent="0.25">
      <c r="AT422" s="350">
        <v>0</v>
      </c>
      <c r="AU422" s="352" t="e">
        <v>#NUM!</v>
      </c>
    </row>
    <row r="423" spans="46:47" x14ac:dyDescent="0.25">
      <c r="AT423" s="350">
        <v>0</v>
      </c>
      <c r="AU423" s="352" t="e">
        <v>#NUM!</v>
      </c>
    </row>
    <row r="424" spans="46:47" x14ac:dyDescent="0.25">
      <c r="AT424" s="350">
        <v>0</v>
      </c>
      <c r="AU424" s="352" t="e">
        <v>#NUM!</v>
      </c>
    </row>
    <row r="425" spans="46:47" x14ac:dyDescent="0.25">
      <c r="AT425" s="350">
        <v>0</v>
      </c>
      <c r="AU425" s="352" t="e">
        <v>#NUM!</v>
      </c>
    </row>
    <row r="426" spans="46:47" x14ac:dyDescent="0.25">
      <c r="AT426" s="350">
        <v>0</v>
      </c>
      <c r="AU426" s="352" t="e">
        <v>#NUM!</v>
      </c>
    </row>
    <row r="427" spans="46:47" x14ac:dyDescent="0.25">
      <c r="AT427" s="350">
        <v>0</v>
      </c>
      <c r="AU427" s="352" t="e">
        <v>#NUM!</v>
      </c>
    </row>
    <row r="428" spans="46:47" x14ac:dyDescent="0.25">
      <c r="AT428" s="350">
        <v>0</v>
      </c>
      <c r="AU428" s="352" t="e">
        <v>#NUM!</v>
      </c>
    </row>
    <row r="429" spans="46:47" x14ac:dyDescent="0.25">
      <c r="AT429" s="350">
        <v>0</v>
      </c>
      <c r="AU429" s="352" t="e">
        <v>#NUM!</v>
      </c>
    </row>
    <row r="430" spans="46:47" x14ac:dyDescent="0.25">
      <c r="AT430" s="350">
        <v>0</v>
      </c>
      <c r="AU430" s="352" t="e">
        <v>#NUM!</v>
      </c>
    </row>
    <row r="431" spans="46:47" x14ac:dyDescent="0.25">
      <c r="AT431" s="350">
        <v>0</v>
      </c>
      <c r="AU431" s="352" t="e">
        <v>#NUM!</v>
      </c>
    </row>
    <row r="432" spans="46:47" x14ac:dyDescent="0.25">
      <c r="AT432" s="350">
        <v>0</v>
      </c>
      <c r="AU432" s="352" t="e">
        <v>#NUM!</v>
      </c>
    </row>
    <row r="433" spans="46:47" x14ac:dyDescent="0.25">
      <c r="AT433" s="350">
        <v>0</v>
      </c>
      <c r="AU433" s="352" t="e">
        <v>#NUM!</v>
      </c>
    </row>
    <row r="434" spans="46:47" x14ac:dyDescent="0.25">
      <c r="AT434" s="350">
        <v>0</v>
      </c>
      <c r="AU434" s="352" t="e">
        <v>#NUM!</v>
      </c>
    </row>
    <row r="435" spans="46:47" x14ac:dyDescent="0.25">
      <c r="AT435" s="350">
        <v>0</v>
      </c>
      <c r="AU435" s="352" t="e">
        <v>#NUM!</v>
      </c>
    </row>
    <row r="436" spans="46:47" x14ac:dyDescent="0.25">
      <c r="AT436" s="350">
        <v>0</v>
      </c>
      <c r="AU436" s="352" t="e">
        <v>#NUM!</v>
      </c>
    </row>
    <row r="437" spans="46:47" x14ac:dyDescent="0.25">
      <c r="AT437" s="350">
        <v>0</v>
      </c>
      <c r="AU437" s="352" t="e">
        <v>#NUM!</v>
      </c>
    </row>
    <row r="438" spans="46:47" x14ac:dyDescent="0.25">
      <c r="AT438" s="350">
        <v>0</v>
      </c>
      <c r="AU438" s="352" t="e">
        <v>#NUM!</v>
      </c>
    </row>
    <row r="439" spans="46:47" x14ac:dyDescent="0.25">
      <c r="AT439" s="350">
        <v>0</v>
      </c>
      <c r="AU439" s="352" t="e">
        <v>#NUM!</v>
      </c>
    </row>
    <row r="440" spans="46:47" x14ac:dyDescent="0.25">
      <c r="AT440" s="350">
        <v>0</v>
      </c>
      <c r="AU440" s="352" t="e">
        <v>#NUM!</v>
      </c>
    </row>
    <row r="441" spans="46:47" x14ac:dyDescent="0.25">
      <c r="AT441" s="350">
        <v>0</v>
      </c>
      <c r="AU441" s="352" t="e">
        <v>#NUM!</v>
      </c>
    </row>
    <row r="442" spans="46:47" x14ac:dyDescent="0.25">
      <c r="AT442" s="350">
        <v>0</v>
      </c>
      <c r="AU442" s="352" t="e">
        <v>#NUM!</v>
      </c>
    </row>
    <row r="443" spans="46:47" x14ac:dyDescent="0.25">
      <c r="AT443" s="350">
        <v>0</v>
      </c>
      <c r="AU443" s="352" t="e">
        <v>#NUM!</v>
      </c>
    </row>
    <row r="444" spans="46:47" x14ac:dyDescent="0.25">
      <c r="AT444" s="350">
        <v>0</v>
      </c>
      <c r="AU444" s="352" t="e">
        <v>#NUM!</v>
      </c>
    </row>
    <row r="445" spans="46:47" x14ac:dyDescent="0.25">
      <c r="AT445" s="350">
        <v>0</v>
      </c>
      <c r="AU445" s="352" t="e">
        <v>#NUM!</v>
      </c>
    </row>
    <row r="446" spans="46:47" x14ac:dyDescent="0.25">
      <c r="AT446" s="350">
        <v>0</v>
      </c>
      <c r="AU446" s="352" t="e">
        <v>#NUM!</v>
      </c>
    </row>
    <row r="447" spans="46:47" x14ac:dyDescent="0.25">
      <c r="AT447" s="350">
        <v>0</v>
      </c>
      <c r="AU447" s="352" t="e">
        <v>#NUM!</v>
      </c>
    </row>
    <row r="448" spans="46:47" x14ac:dyDescent="0.25">
      <c r="AT448" s="350">
        <v>0</v>
      </c>
      <c r="AU448" s="352" t="e">
        <v>#NUM!</v>
      </c>
    </row>
    <row r="449" spans="46:47" x14ac:dyDescent="0.25">
      <c r="AT449" s="350">
        <v>0</v>
      </c>
      <c r="AU449" s="352" t="e">
        <v>#NUM!</v>
      </c>
    </row>
    <row r="450" spans="46:47" x14ac:dyDescent="0.25">
      <c r="AT450" s="350">
        <v>0</v>
      </c>
      <c r="AU450" s="352" t="e">
        <v>#NUM!</v>
      </c>
    </row>
    <row r="451" spans="46:47" x14ac:dyDescent="0.25">
      <c r="AT451" s="350">
        <v>0</v>
      </c>
      <c r="AU451" s="352" t="e">
        <v>#NUM!</v>
      </c>
    </row>
    <row r="452" spans="46:47" x14ac:dyDescent="0.25">
      <c r="AT452" s="350">
        <v>0</v>
      </c>
      <c r="AU452" s="352" t="e">
        <v>#NUM!</v>
      </c>
    </row>
    <row r="453" spans="46:47" x14ac:dyDescent="0.25">
      <c r="AT453" s="350">
        <v>0</v>
      </c>
      <c r="AU453" s="352" t="e">
        <v>#NUM!</v>
      </c>
    </row>
    <row r="454" spans="46:47" x14ac:dyDescent="0.25">
      <c r="AT454" s="350">
        <v>0</v>
      </c>
      <c r="AU454" s="352" t="e">
        <v>#NUM!</v>
      </c>
    </row>
    <row r="455" spans="46:47" x14ac:dyDescent="0.25">
      <c r="AT455" s="350">
        <v>0</v>
      </c>
      <c r="AU455" s="352" t="e">
        <v>#NUM!</v>
      </c>
    </row>
    <row r="456" spans="46:47" x14ac:dyDescent="0.25">
      <c r="AT456" s="350">
        <v>0</v>
      </c>
      <c r="AU456" s="352" t="e">
        <v>#NUM!</v>
      </c>
    </row>
    <row r="457" spans="46:47" x14ac:dyDescent="0.25">
      <c r="AT457" s="350">
        <v>0</v>
      </c>
      <c r="AU457" s="352" t="e">
        <v>#NUM!</v>
      </c>
    </row>
    <row r="458" spans="46:47" x14ac:dyDescent="0.25">
      <c r="AT458" s="350">
        <v>0</v>
      </c>
      <c r="AU458" s="352" t="e">
        <v>#NUM!</v>
      </c>
    </row>
    <row r="459" spans="46:47" x14ac:dyDescent="0.25">
      <c r="AT459" s="350">
        <v>0</v>
      </c>
      <c r="AU459" s="352" t="e">
        <v>#NUM!</v>
      </c>
    </row>
    <row r="460" spans="46:47" x14ac:dyDescent="0.25">
      <c r="AT460" s="350">
        <v>0</v>
      </c>
      <c r="AU460" s="352" t="e">
        <v>#NUM!</v>
      </c>
    </row>
    <row r="461" spans="46:47" x14ac:dyDescent="0.25">
      <c r="AT461" s="350">
        <v>0</v>
      </c>
      <c r="AU461" s="352" t="e">
        <v>#NUM!</v>
      </c>
    </row>
    <row r="462" spans="46:47" x14ac:dyDescent="0.25">
      <c r="AT462" s="350">
        <v>0</v>
      </c>
      <c r="AU462" s="352" t="e">
        <v>#NUM!</v>
      </c>
    </row>
    <row r="463" spans="46:47" x14ac:dyDescent="0.25">
      <c r="AT463" s="350">
        <v>0</v>
      </c>
      <c r="AU463" s="352" t="e">
        <v>#NUM!</v>
      </c>
    </row>
    <row r="464" spans="46:47" x14ac:dyDescent="0.25">
      <c r="AT464" s="350">
        <v>0</v>
      </c>
      <c r="AU464" s="352" t="e">
        <v>#NUM!</v>
      </c>
    </row>
    <row r="465" spans="46:47" x14ac:dyDescent="0.25">
      <c r="AT465" s="350">
        <v>0</v>
      </c>
      <c r="AU465" s="352" t="e">
        <v>#NUM!</v>
      </c>
    </row>
    <row r="466" spans="46:47" x14ac:dyDescent="0.25">
      <c r="AT466" s="350">
        <v>0</v>
      </c>
      <c r="AU466" s="352" t="e">
        <v>#NUM!</v>
      </c>
    </row>
    <row r="467" spans="46:47" x14ac:dyDescent="0.25">
      <c r="AT467" s="350">
        <v>0</v>
      </c>
      <c r="AU467" s="352" t="e">
        <v>#NUM!</v>
      </c>
    </row>
    <row r="468" spans="46:47" x14ac:dyDescent="0.25">
      <c r="AT468" s="350">
        <v>0</v>
      </c>
      <c r="AU468" s="352" t="e">
        <v>#NUM!</v>
      </c>
    </row>
    <row r="469" spans="46:47" x14ac:dyDescent="0.25">
      <c r="AT469" s="350">
        <v>0</v>
      </c>
      <c r="AU469" s="352" t="e">
        <v>#NUM!</v>
      </c>
    </row>
    <row r="470" spans="46:47" x14ac:dyDescent="0.25">
      <c r="AT470" s="350">
        <v>0</v>
      </c>
      <c r="AU470" s="352" t="e">
        <v>#NUM!</v>
      </c>
    </row>
    <row r="471" spans="46:47" x14ac:dyDescent="0.25">
      <c r="AT471" s="350">
        <v>0</v>
      </c>
      <c r="AU471" s="352" t="e">
        <v>#NUM!</v>
      </c>
    </row>
    <row r="472" spans="46:47" x14ac:dyDescent="0.25">
      <c r="AT472" s="350">
        <v>0</v>
      </c>
      <c r="AU472" s="352" t="e">
        <v>#NUM!</v>
      </c>
    </row>
    <row r="473" spans="46:47" x14ac:dyDescent="0.25">
      <c r="AT473" s="350">
        <v>0</v>
      </c>
      <c r="AU473" s="352" t="e">
        <v>#NUM!</v>
      </c>
    </row>
    <row r="474" spans="46:47" x14ac:dyDescent="0.25">
      <c r="AT474" s="350">
        <v>0</v>
      </c>
      <c r="AU474" s="352" t="e">
        <v>#NUM!</v>
      </c>
    </row>
    <row r="475" spans="46:47" x14ac:dyDescent="0.25">
      <c r="AT475" s="350">
        <v>0</v>
      </c>
      <c r="AU475" s="352" t="e">
        <v>#NUM!</v>
      </c>
    </row>
    <row r="476" spans="46:47" x14ac:dyDescent="0.25">
      <c r="AT476" s="350">
        <v>0</v>
      </c>
      <c r="AU476" s="352" t="e">
        <v>#NUM!</v>
      </c>
    </row>
    <row r="477" spans="46:47" x14ac:dyDescent="0.25">
      <c r="AT477" s="350">
        <v>0</v>
      </c>
      <c r="AU477" s="352" t="e">
        <v>#NUM!</v>
      </c>
    </row>
    <row r="478" spans="46:47" x14ac:dyDescent="0.25">
      <c r="AT478" s="350">
        <v>0</v>
      </c>
      <c r="AU478" s="352" t="e">
        <v>#NUM!</v>
      </c>
    </row>
    <row r="479" spans="46:47" x14ac:dyDescent="0.25">
      <c r="AT479" s="350">
        <v>0</v>
      </c>
      <c r="AU479" s="352" t="e">
        <v>#NUM!</v>
      </c>
    </row>
    <row r="480" spans="46:47" x14ac:dyDescent="0.25">
      <c r="AT480" s="350">
        <v>0</v>
      </c>
      <c r="AU480" s="352" t="e">
        <v>#NUM!</v>
      </c>
    </row>
    <row r="481" spans="46:47" x14ac:dyDescent="0.25">
      <c r="AT481" s="350">
        <v>0</v>
      </c>
      <c r="AU481" s="352" t="e">
        <v>#NUM!</v>
      </c>
    </row>
    <row r="482" spans="46:47" x14ac:dyDescent="0.25">
      <c r="AT482" s="350">
        <v>0</v>
      </c>
      <c r="AU482" s="352" t="e">
        <v>#NUM!</v>
      </c>
    </row>
    <row r="483" spans="46:47" x14ac:dyDescent="0.25">
      <c r="AT483" s="350">
        <v>0</v>
      </c>
      <c r="AU483" s="352" t="e">
        <v>#NUM!</v>
      </c>
    </row>
    <row r="484" spans="46:47" x14ac:dyDescent="0.25">
      <c r="AT484" s="350">
        <v>0</v>
      </c>
      <c r="AU484" s="352" t="e">
        <v>#NUM!</v>
      </c>
    </row>
    <row r="485" spans="46:47" x14ac:dyDescent="0.25">
      <c r="AT485" s="350">
        <v>0</v>
      </c>
      <c r="AU485" s="352" t="e">
        <v>#NUM!</v>
      </c>
    </row>
    <row r="486" spans="46:47" x14ac:dyDescent="0.25">
      <c r="AT486" s="350">
        <v>0</v>
      </c>
      <c r="AU486" s="352" t="e">
        <v>#NUM!</v>
      </c>
    </row>
    <row r="487" spans="46:47" x14ac:dyDescent="0.25">
      <c r="AT487" s="350">
        <v>0</v>
      </c>
      <c r="AU487" s="352" t="e">
        <v>#NUM!</v>
      </c>
    </row>
    <row r="488" spans="46:47" x14ac:dyDescent="0.25">
      <c r="AT488" s="350">
        <v>0</v>
      </c>
      <c r="AU488" s="352" t="e">
        <v>#NUM!</v>
      </c>
    </row>
    <row r="489" spans="46:47" x14ac:dyDescent="0.25">
      <c r="AT489" s="350">
        <v>0</v>
      </c>
      <c r="AU489" s="352" t="e">
        <v>#NUM!</v>
      </c>
    </row>
    <row r="490" spans="46:47" x14ac:dyDescent="0.25">
      <c r="AT490" s="350">
        <v>0</v>
      </c>
      <c r="AU490" s="352" t="e">
        <v>#NUM!</v>
      </c>
    </row>
    <row r="491" spans="46:47" x14ac:dyDescent="0.25">
      <c r="AT491" s="350">
        <v>0</v>
      </c>
      <c r="AU491" s="352" t="e">
        <v>#NUM!</v>
      </c>
    </row>
    <row r="492" spans="46:47" x14ac:dyDescent="0.25">
      <c r="AT492" s="350">
        <v>0</v>
      </c>
      <c r="AU492" s="352" t="e">
        <v>#NUM!</v>
      </c>
    </row>
    <row r="493" spans="46:47" x14ac:dyDescent="0.25">
      <c r="AT493" s="350">
        <v>0</v>
      </c>
      <c r="AU493" s="352" t="e">
        <v>#NUM!</v>
      </c>
    </row>
    <row r="494" spans="46:47" x14ac:dyDescent="0.25">
      <c r="AT494" s="350">
        <v>0</v>
      </c>
      <c r="AU494" s="352" t="e">
        <v>#NUM!</v>
      </c>
    </row>
    <row r="495" spans="46:47" x14ac:dyDescent="0.25">
      <c r="AT495" s="350">
        <v>0</v>
      </c>
      <c r="AU495" s="352" t="e">
        <v>#NUM!</v>
      </c>
    </row>
    <row r="496" spans="46:47" x14ac:dyDescent="0.25">
      <c r="AT496" s="350">
        <v>0</v>
      </c>
      <c r="AU496" s="352" t="e">
        <v>#NUM!</v>
      </c>
    </row>
    <row r="497" spans="46:47" x14ac:dyDescent="0.25">
      <c r="AT497" s="350">
        <v>0</v>
      </c>
      <c r="AU497" s="352" t="e">
        <v>#NUM!</v>
      </c>
    </row>
    <row r="498" spans="46:47" x14ac:dyDescent="0.25">
      <c r="AT498" s="350">
        <v>0</v>
      </c>
      <c r="AU498" s="352" t="e">
        <v>#NUM!</v>
      </c>
    </row>
    <row r="499" spans="46:47" x14ac:dyDescent="0.25">
      <c r="AT499" s="350">
        <v>0</v>
      </c>
      <c r="AU499" s="352" t="e">
        <v>#NUM!</v>
      </c>
    </row>
    <row r="500" spans="46:47" x14ac:dyDescent="0.25">
      <c r="AT500" s="350">
        <v>0</v>
      </c>
      <c r="AU500" s="352" t="e">
        <v>#NUM!</v>
      </c>
    </row>
    <row r="501" spans="46:47" x14ac:dyDescent="0.25">
      <c r="AT501" s="350">
        <v>0</v>
      </c>
      <c r="AU501" s="352" t="e">
        <v>#NUM!</v>
      </c>
    </row>
    <row r="502" spans="46:47" x14ac:dyDescent="0.25">
      <c r="AT502" s="350">
        <v>0</v>
      </c>
      <c r="AU502" s="352" t="e">
        <v>#NUM!</v>
      </c>
    </row>
    <row r="503" spans="46:47" x14ac:dyDescent="0.25">
      <c r="AT503" s="350">
        <v>0</v>
      </c>
      <c r="AU503" s="352" t="e">
        <v>#NUM!</v>
      </c>
    </row>
    <row r="504" spans="46:47" x14ac:dyDescent="0.25">
      <c r="AT504" s="350">
        <v>0</v>
      </c>
      <c r="AU504" s="352" t="e">
        <v>#NUM!</v>
      </c>
    </row>
    <row r="505" spans="46:47" x14ac:dyDescent="0.25">
      <c r="AT505" s="350">
        <v>0</v>
      </c>
      <c r="AU505" s="352" t="e">
        <v>#NUM!</v>
      </c>
    </row>
    <row r="506" spans="46:47" x14ac:dyDescent="0.25">
      <c r="AT506" s="350">
        <v>0</v>
      </c>
      <c r="AU506" s="352" t="e">
        <v>#NUM!</v>
      </c>
    </row>
    <row r="507" spans="46:47" x14ac:dyDescent="0.25">
      <c r="AT507" s="350">
        <v>0</v>
      </c>
      <c r="AU507" s="352" t="e">
        <v>#NUM!</v>
      </c>
    </row>
    <row r="508" spans="46:47" x14ac:dyDescent="0.25">
      <c r="AT508" s="350">
        <v>0</v>
      </c>
      <c r="AU508" s="352" t="e">
        <v>#NUM!</v>
      </c>
    </row>
    <row r="509" spans="46:47" x14ac:dyDescent="0.25">
      <c r="AT509" s="350">
        <v>0</v>
      </c>
      <c r="AU509" s="352" t="e">
        <v>#NUM!</v>
      </c>
    </row>
    <row r="510" spans="46:47" x14ac:dyDescent="0.25">
      <c r="AT510" s="350">
        <v>0</v>
      </c>
      <c r="AU510" s="352" t="e">
        <v>#NUM!</v>
      </c>
    </row>
    <row r="511" spans="46:47" x14ac:dyDescent="0.25">
      <c r="AT511" s="350">
        <v>0</v>
      </c>
      <c r="AU511" s="352" t="e">
        <v>#NUM!</v>
      </c>
    </row>
    <row r="512" spans="46:47" x14ac:dyDescent="0.25">
      <c r="AT512" s="350">
        <v>0</v>
      </c>
      <c r="AU512" s="352" t="e">
        <v>#NUM!</v>
      </c>
    </row>
    <row r="513" spans="46:47" x14ac:dyDescent="0.25">
      <c r="AT513" s="350">
        <v>0</v>
      </c>
      <c r="AU513" s="352" t="e">
        <v>#NUM!</v>
      </c>
    </row>
    <row r="514" spans="46:47" x14ac:dyDescent="0.25">
      <c r="AT514" s="350">
        <v>0</v>
      </c>
      <c r="AU514" s="352" t="e">
        <v>#NUM!</v>
      </c>
    </row>
    <row r="515" spans="46:47" x14ac:dyDescent="0.25">
      <c r="AT515" s="350">
        <v>0</v>
      </c>
      <c r="AU515" s="352" t="e">
        <v>#NUM!</v>
      </c>
    </row>
    <row r="516" spans="46:47" x14ac:dyDescent="0.25">
      <c r="AT516" s="350">
        <v>0</v>
      </c>
      <c r="AU516" s="352" t="e">
        <v>#NUM!</v>
      </c>
    </row>
    <row r="517" spans="46:47" x14ac:dyDescent="0.25">
      <c r="AT517" s="350">
        <v>0</v>
      </c>
      <c r="AU517" s="352" t="e">
        <v>#NUM!</v>
      </c>
    </row>
    <row r="518" spans="46:47" x14ac:dyDescent="0.25">
      <c r="AT518" s="350">
        <v>0</v>
      </c>
      <c r="AU518" s="352" t="e">
        <v>#NUM!</v>
      </c>
    </row>
    <row r="519" spans="46:47" x14ac:dyDescent="0.25">
      <c r="AT519" s="350">
        <v>0</v>
      </c>
      <c r="AU519" s="352" t="e">
        <v>#NUM!</v>
      </c>
    </row>
    <row r="520" spans="46:47" x14ac:dyDescent="0.25">
      <c r="AT520" s="350">
        <v>0</v>
      </c>
      <c r="AU520" s="352" t="e">
        <v>#NUM!</v>
      </c>
    </row>
    <row r="521" spans="46:47" x14ac:dyDescent="0.25">
      <c r="AT521" s="350">
        <v>0</v>
      </c>
      <c r="AU521" s="352" t="e">
        <v>#NUM!</v>
      </c>
    </row>
    <row r="522" spans="46:47" x14ac:dyDescent="0.25">
      <c r="AT522" s="350">
        <v>0</v>
      </c>
      <c r="AU522" s="352" t="e">
        <v>#NUM!</v>
      </c>
    </row>
    <row r="523" spans="46:47" x14ac:dyDescent="0.25">
      <c r="AT523" s="350">
        <v>0</v>
      </c>
      <c r="AU523" s="352" t="e">
        <v>#NUM!</v>
      </c>
    </row>
    <row r="524" spans="46:47" x14ac:dyDescent="0.25">
      <c r="AT524" s="350">
        <v>0</v>
      </c>
      <c r="AU524" s="352" t="e">
        <v>#NUM!</v>
      </c>
    </row>
    <row r="525" spans="46:47" x14ac:dyDescent="0.25">
      <c r="AT525" s="350">
        <v>0</v>
      </c>
      <c r="AU525" s="352" t="e">
        <v>#NUM!</v>
      </c>
    </row>
    <row r="526" spans="46:47" x14ac:dyDescent="0.25">
      <c r="AT526" s="350">
        <v>0</v>
      </c>
      <c r="AU526" s="352" t="e">
        <v>#NUM!</v>
      </c>
    </row>
    <row r="527" spans="46:47" x14ac:dyDescent="0.25">
      <c r="AT527" s="350">
        <v>0</v>
      </c>
      <c r="AU527" s="352" t="e">
        <v>#NUM!</v>
      </c>
    </row>
    <row r="528" spans="46:47" x14ac:dyDescent="0.25">
      <c r="AT528" s="350">
        <v>0</v>
      </c>
      <c r="AU528" s="352" t="e">
        <v>#NUM!</v>
      </c>
    </row>
    <row r="529" spans="46:47" x14ac:dyDescent="0.25">
      <c r="AT529" s="350">
        <v>0</v>
      </c>
      <c r="AU529" s="352" t="e">
        <v>#NUM!</v>
      </c>
    </row>
    <row r="530" spans="46:47" x14ac:dyDescent="0.25">
      <c r="AT530" s="350">
        <v>0</v>
      </c>
      <c r="AU530" s="352" t="e">
        <v>#NUM!</v>
      </c>
    </row>
    <row r="531" spans="46:47" x14ac:dyDescent="0.25">
      <c r="AT531" s="350">
        <v>0</v>
      </c>
      <c r="AU531" s="352" t="e">
        <v>#NUM!</v>
      </c>
    </row>
    <row r="532" spans="46:47" x14ac:dyDescent="0.25">
      <c r="AT532" s="350">
        <v>0</v>
      </c>
      <c r="AU532" s="352" t="e">
        <v>#NUM!</v>
      </c>
    </row>
    <row r="533" spans="46:47" x14ac:dyDescent="0.25">
      <c r="AT533" s="350">
        <v>0</v>
      </c>
      <c r="AU533" s="352" t="e">
        <v>#NUM!</v>
      </c>
    </row>
    <row r="534" spans="46:47" x14ac:dyDescent="0.25">
      <c r="AT534" s="350">
        <v>0</v>
      </c>
      <c r="AU534" s="352" t="e">
        <v>#NUM!</v>
      </c>
    </row>
    <row r="535" spans="46:47" x14ac:dyDescent="0.25">
      <c r="AT535" s="350">
        <v>0</v>
      </c>
      <c r="AU535" s="352" t="e">
        <v>#NUM!</v>
      </c>
    </row>
    <row r="536" spans="46:47" x14ac:dyDescent="0.25">
      <c r="AT536" s="350">
        <v>0</v>
      </c>
      <c r="AU536" s="352" t="e">
        <v>#NUM!</v>
      </c>
    </row>
    <row r="537" spans="46:47" x14ac:dyDescent="0.25">
      <c r="AT537" s="350">
        <v>0</v>
      </c>
      <c r="AU537" s="352" t="e">
        <v>#NUM!</v>
      </c>
    </row>
    <row r="538" spans="46:47" x14ac:dyDescent="0.25">
      <c r="AT538" s="350">
        <v>0</v>
      </c>
      <c r="AU538" s="352" t="e">
        <v>#NUM!</v>
      </c>
    </row>
    <row r="539" spans="46:47" x14ac:dyDescent="0.25">
      <c r="AT539" s="350">
        <v>0</v>
      </c>
      <c r="AU539" s="352" t="e">
        <v>#NUM!</v>
      </c>
    </row>
    <row r="540" spans="46:47" x14ac:dyDescent="0.25">
      <c r="AT540" s="350">
        <v>0</v>
      </c>
      <c r="AU540" s="352" t="e">
        <v>#NUM!</v>
      </c>
    </row>
    <row r="541" spans="46:47" x14ac:dyDescent="0.25">
      <c r="AT541" s="350">
        <v>0</v>
      </c>
      <c r="AU541" s="352" t="e">
        <v>#NUM!</v>
      </c>
    </row>
    <row r="542" spans="46:47" x14ac:dyDescent="0.25">
      <c r="AT542" s="350">
        <v>0</v>
      </c>
      <c r="AU542" s="352" t="e">
        <v>#NUM!</v>
      </c>
    </row>
    <row r="543" spans="46:47" x14ac:dyDescent="0.25">
      <c r="AT543" s="350">
        <v>0</v>
      </c>
      <c r="AU543" s="352" t="e">
        <v>#NUM!</v>
      </c>
    </row>
    <row r="544" spans="46:47" x14ac:dyDescent="0.25">
      <c r="AT544" s="350">
        <v>0</v>
      </c>
      <c r="AU544" s="352" t="e">
        <v>#NUM!</v>
      </c>
    </row>
    <row r="545" spans="46:47" x14ac:dyDescent="0.25">
      <c r="AT545" s="350">
        <v>0</v>
      </c>
      <c r="AU545" s="352" t="e">
        <v>#NUM!</v>
      </c>
    </row>
    <row r="546" spans="46:47" x14ac:dyDescent="0.25">
      <c r="AT546" s="350">
        <v>0</v>
      </c>
      <c r="AU546" s="352" t="e">
        <v>#NUM!</v>
      </c>
    </row>
    <row r="547" spans="46:47" x14ac:dyDescent="0.25">
      <c r="AT547" s="350">
        <v>0</v>
      </c>
      <c r="AU547" s="352" t="e">
        <v>#NUM!</v>
      </c>
    </row>
    <row r="548" spans="46:47" x14ac:dyDescent="0.25">
      <c r="AT548" s="350">
        <v>0</v>
      </c>
      <c r="AU548" s="352" t="e">
        <v>#NUM!</v>
      </c>
    </row>
    <row r="549" spans="46:47" x14ac:dyDescent="0.25">
      <c r="AT549" s="350">
        <v>0</v>
      </c>
      <c r="AU549" s="352" t="e">
        <v>#NUM!</v>
      </c>
    </row>
    <row r="550" spans="46:47" x14ac:dyDescent="0.25">
      <c r="AT550" s="350">
        <v>0</v>
      </c>
      <c r="AU550" s="352" t="e">
        <v>#NUM!</v>
      </c>
    </row>
    <row r="551" spans="46:47" x14ac:dyDescent="0.25">
      <c r="AT551" s="350">
        <v>0</v>
      </c>
      <c r="AU551" s="352" t="e">
        <v>#NUM!</v>
      </c>
    </row>
    <row r="552" spans="46:47" x14ac:dyDescent="0.25">
      <c r="AT552" s="350">
        <v>0</v>
      </c>
      <c r="AU552" s="352" t="e">
        <v>#NUM!</v>
      </c>
    </row>
    <row r="553" spans="46:47" x14ac:dyDescent="0.25">
      <c r="AT553" s="350">
        <v>0</v>
      </c>
      <c r="AU553" s="352" t="e">
        <v>#NUM!</v>
      </c>
    </row>
    <row r="554" spans="46:47" x14ac:dyDescent="0.25">
      <c r="AT554" s="350">
        <v>0</v>
      </c>
      <c r="AU554" s="352" t="e">
        <v>#NUM!</v>
      </c>
    </row>
    <row r="555" spans="46:47" x14ac:dyDescent="0.25">
      <c r="AT555" s="350">
        <v>0</v>
      </c>
      <c r="AU555" s="352" t="e">
        <v>#NUM!</v>
      </c>
    </row>
    <row r="556" spans="46:47" x14ac:dyDescent="0.25">
      <c r="AT556" s="350">
        <v>0</v>
      </c>
      <c r="AU556" s="352" t="e">
        <v>#NUM!</v>
      </c>
    </row>
    <row r="557" spans="46:47" x14ac:dyDescent="0.25">
      <c r="AT557" s="350">
        <v>0</v>
      </c>
      <c r="AU557" s="352" t="e">
        <v>#NUM!</v>
      </c>
    </row>
    <row r="558" spans="46:47" x14ac:dyDescent="0.25">
      <c r="AT558" s="350">
        <v>0</v>
      </c>
      <c r="AU558" s="352" t="e">
        <v>#NUM!</v>
      </c>
    </row>
    <row r="559" spans="46:47" x14ac:dyDescent="0.25">
      <c r="AT559" s="350">
        <v>0</v>
      </c>
      <c r="AU559" s="352" t="e">
        <v>#NUM!</v>
      </c>
    </row>
    <row r="560" spans="46:47" x14ac:dyDescent="0.25">
      <c r="AT560" s="350">
        <v>0</v>
      </c>
      <c r="AU560" s="352" t="e">
        <v>#NUM!</v>
      </c>
    </row>
    <row r="561" spans="46:47" x14ac:dyDescent="0.25">
      <c r="AT561" s="350">
        <v>0</v>
      </c>
      <c r="AU561" s="352" t="e">
        <v>#NUM!</v>
      </c>
    </row>
    <row r="562" spans="46:47" x14ac:dyDescent="0.25">
      <c r="AT562" s="350">
        <v>0</v>
      </c>
      <c r="AU562" s="352" t="e">
        <v>#NUM!</v>
      </c>
    </row>
    <row r="563" spans="46:47" x14ac:dyDescent="0.25">
      <c r="AT563" s="350">
        <v>0</v>
      </c>
      <c r="AU563" s="352" t="e">
        <v>#NUM!</v>
      </c>
    </row>
    <row r="564" spans="46:47" x14ac:dyDescent="0.25">
      <c r="AT564" s="350">
        <v>0</v>
      </c>
      <c r="AU564" s="352" t="e">
        <v>#NUM!</v>
      </c>
    </row>
    <row r="565" spans="46:47" x14ac:dyDescent="0.25">
      <c r="AT565" s="350">
        <v>0</v>
      </c>
      <c r="AU565" s="352" t="e">
        <v>#NUM!</v>
      </c>
    </row>
    <row r="566" spans="46:47" x14ac:dyDescent="0.25">
      <c r="AT566" s="350">
        <v>0</v>
      </c>
      <c r="AU566" s="352" t="e">
        <v>#NUM!</v>
      </c>
    </row>
    <row r="567" spans="46:47" x14ac:dyDescent="0.25">
      <c r="AT567" s="350">
        <v>0</v>
      </c>
      <c r="AU567" s="352" t="e">
        <v>#NUM!</v>
      </c>
    </row>
    <row r="568" spans="46:47" x14ac:dyDescent="0.25">
      <c r="AT568" s="350">
        <v>0</v>
      </c>
      <c r="AU568" s="352" t="e">
        <v>#NUM!</v>
      </c>
    </row>
    <row r="569" spans="46:47" x14ac:dyDescent="0.25">
      <c r="AT569" s="350">
        <v>0</v>
      </c>
      <c r="AU569" s="352" t="e">
        <v>#NUM!</v>
      </c>
    </row>
    <row r="570" spans="46:47" x14ac:dyDescent="0.25">
      <c r="AT570" s="350">
        <v>0</v>
      </c>
      <c r="AU570" s="352" t="e">
        <v>#NUM!</v>
      </c>
    </row>
    <row r="571" spans="46:47" x14ac:dyDescent="0.25">
      <c r="AT571" s="350">
        <v>0</v>
      </c>
      <c r="AU571" s="352" t="e">
        <v>#NUM!</v>
      </c>
    </row>
    <row r="572" spans="46:47" x14ac:dyDescent="0.25">
      <c r="AT572" s="350">
        <v>0</v>
      </c>
      <c r="AU572" s="352" t="e">
        <v>#NUM!</v>
      </c>
    </row>
    <row r="573" spans="46:47" x14ac:dyDescent="0.25">
      <c r="AT573" s="350">
        <v>0</v>
      </c>
      <c r="AU573" s="352" t="e">
        <v>#NUM!</v>
      </c>
    </row>
    <row r="574" spans="46:47" x14ac:dyDescent="0.25">
      <c r="AT574" s="350">
        <v>0</v>
      </c>
      <c r="AU574" s="352" t="e">
        <v>#NUM!</v>
      </c>
    </row>
    <row r="575" spans="46:47" x14ac:dyDescent="0.25">
      <c r="AT575" s="350">
        <v>0</v>
      </c>
      <c r="AU575" s="352" t="e">
        <v>#NUM!</v>
      </c>
    </row>
    <row r="576" spans="46:47" x14ac:dyDescent="0.25">
      <c r="AT576" s="350">
        <v>0</v>
      </c>
      <c r="AU576" s="352" t="e">
        <v>#NUM!</v>
      </c>
    </row>
    <row r="577" spans="46:47" x14ac:dyDescent="0.25">
      <c r="AT577" s="350">
        <v>0</v>
      </c>
      <c r="AU577" s="352" t="e">
        <v>#NUM!</v>
      </c>
    </row>
    <row r="578" spans="46:47" x14ac:dyDescent="0.25">
      <c r="AT578" s="350">
        <v>0</v>
      </c>
      <c r="AU578" s="352" t="e">
        <v>#NUM!</v>
      </c>
    </row>
    <row r="579" spans="46:47" x14ac:dyDescent="0.25">
      <c r="AT579" s="350">
        <v>0</v>
      </c>
      <c r="AU579" s="352" t="e">
        <v>#NUM!</v>
      </c>
    </row>
    <row r="580" spans="46:47" x14ac:dyDescent="0.25">
      <c r="AT580" s="350">
        <v>0</v>
      </c>
      <c r="AU580" s="352" t="e">
        <v>#NUM!</v>
      </c>
    </row>
    <row r="581" spans="46:47" x14ac:dyDescent="0.25">
      <c r="AT581" s="350">
        <v>0</v>
      </c>
      <c r="AU581" s="352" t="e">
        <v>#NUM!</v>
      </c>
    </row>
    <row r="582" spans="46:47" x14ac:dyDescent="0.25">
      <c r="AT582" s="350">
        <v>0</v>
      </c>
      <c r="AU582" s="352" t="e">
        <v>#NUM!</v>
      </c>
    </row>
    <row r="583" spans="46:47" x14ac:dyDescent="0.25">
      <c r="AT583" s="350">
        <v>0</v>
      </c>
      <c r="AU583" s="352" t="e">
        <v>#NUM!</v>
      </c>
    </row>
    <row r="584" spans="46:47" x14ac:dyDescent="0.25">
      <c r="AT584" s="350">
        <v>0</v>
      </c>
      <c r="AU584" s="352" t="e">
        <v>#NUM!</v>
      </c>
    </row>
    <row r="585" spans="46:47" x14ac:dyDescent="0.25">
      <c r="AT585" s="350">
        <v>0</v>
      </c>
      <c r="AU585" s="352" t="e">
        <v>#NUM!</v>
      </c>
    </row>
    <row r="586" spans="46:47" x14ac:dyDescent="0.25">
      <c r="AT586" s="350">
        <v>0</v>
      </c>
      <c r="AU586" s="352" t="e">
        <v>#NUM!</v>
      </c>
    </row>
    <row r="587" spans="46:47" x14ac:dyDescent="0.25">
      <c r="AT587" s="350">
        <v>0</v>
      </c>
      <c r="AU587" s="352" t="e">
        <v>#NUM!</v>
      </c>
    </row>
    <row r="588" spans="46:47" x14ac:dyDescent="0.25">
      <c r="AT588" s="350">
        <v>0</v>
      </c>
      <c r="AU588" s="352" t="e">
        <v>#NUM!</v>
      </c>
    </row>
    <row r="589" spans="46:47" x14ac:dyDescent="0.25">
      <c r="AT589" s="350">
        <v>0</v>
      </c>
      <c r="AU589" s="352" t="e">
        <v>#NUM!</v>
      </c>
    </row>
    <row r="590" spans="46:47" x14ac:dyDescent="0.25">
      <c r="AT590" s="350">
        <v>0</v>
      </c>
      <c r="AU590" s="352" t="e">
        <v>#NUM!</v>
      </c>
    </row>
    <row r="591" spans="46:47" x14ac:dyDescent="0.25">
      <c r="AT591" s="350">
        <v>0</v>
      </c>
      <c r="AU591" s="352" t="e">
        <v>#NUM!</v>
      </c>
    </row>
    <row r="592" spans="46:47" x14ac:dyDescent="0.25">
      <c r="AT592" s="350">
        <v>0</v>
      </c>
      <c r="AU592" s="352" t="e">
        <v>#NUM!</v>
      </c>
    </row>
    <row r="593" spans="46:47" x14ac:dyDescent="0.25">
      <c r="AT593" s="350">
        <v>0</v>
      </c>
      <c r="AU593" s="352" t="e">
        <v>#NUM!</v>
      </c>
    </row>
    <row r="594" spans="46:47" x14ac:dyDescent="0.25">
      <c r="AT594" s="350">
        <v>0</v>
      </c>
      <c r="AU594" s="352" t="e">
        <v>#NUM!</v>
      </c>
    </row>
    <row r="595" spans="46:47" x14ac:dyDescent="0.25">
      <c r="AT595" s="350">
        <v>0</v>
      </c>
      <c r="AU595" s="352" t="e">
        <v>#NUM!</v>
      </c>
    </row>
    <row r="596" spans="46:47" x14ac:dyDescent="0.25">
      <c r="AT596" s="350">
        <v>0</v>
      </c>
      <c r="AU596" s="352" t="e">
        <v>#NUM!</v>
      </c>
    </row>
    <row r="597" spans="46:47" x14ac:dyDescent="0.25">
      <c r="AT597" s="350">
        <v>0</v>
      </c>
      <c r="AU597" s="352" t="e">
        <v>#NUM!</v>
      </c>
    </row>
    <row r="598" spans="46:47" x14ac:dyDescent="0.25">
      <c r="AT598" s="350">
        <v>0</v>
      </c>
      <c r="AU598" s="352" t="e">
        <v>#NUM!</v>
      </c>
    </row>
    <row r="599" spans="46:47" x14ac:dyDescent="0.25">
      <c r="AT599" s="350">
        <v>0</v>
      </c>
      <c r="AU599" s="352" t="e">
        <v>#NUM!</v>
      </c>
    </row>
    <row r="600" spans="46:47" x14ac:dyDescent="0.25">
      <c r="AT600" s="350">
        <v>0</v>
      </c>
      <c r="AU600" s="352" t="e">
        <v>#NUM!</v>
      </c>
    </row>
    <row r="601" spans="46:47" x14ac:dyDescent="0.25">
      <c r="AT601" s="350">
        <v>0</v>
      </c>
      <c r="AU601" s="352" t="e">
        <v>#NUM!</v>
      </c>
    </row>
    <row r="602" spans="46:47" x14ac:dyDescent="0.25">
      <c r="AT602" s="350">
        <v>0</v>
      </c>
      <c r="AU602" s="352" t="e">
        <v>#NUM!</v>
      </c>
    </row>
    <row r="603" spans="46:47" x14ac:dyDescent="0.25">
      <c r="AT603" s="350">
        <v>0</v>
      </c>
      <c r="AU603" s="352" t="e">
        <v>#NUM!</v>
      </c>
    </row>
    <row r="604" spans="46:47" x14ac:dyDescent="0.25">
      <c r="AT604" s="350">
        <v>0</v>
      </c>
      <c r="AU604" s="352" t="e">
        <v>#NUM!</v>
      </c>
    </row>
    <row r="605" spans="46:47" x14ac:dyDescent="0.25">
      <c r="AT605" s="350">
        <v>0</v>
      </c>
      <c r="AU605" s="352" t="e">
        <v>#NUM!</v>
      </c>
    </row>
    <row r="606" spans="46:47" x14ac:dyDescent="0.25">
      <c r="AT606" s="350">
        <v>0</v>
      </c>
      <c r="AU606" s="352" t="e">
        <v>#NUM!</v>
      </c>
    </row>
    <row r="607" spans="46:47" x14ac:dyDescent="0.25">
      <c r="AT607" s="350">
        <v>0</v>
      </c>
      <c r="AU607" s="352" t="e">
        <v>#NUM!</v>
      </c>
    </row>
    <row r="608" spans="46:47" x14ac:dyDescent="0.25">
      <c r="AT608" s="350">
        <v>0</v>
      </c>
      <c r="AU608" s="352" t="e">
        <v>#NUM!</v>
      </c>
    </row>
    <row r="609" spans="46:47" x14ac:dyDescent="0.25">
      <c r="AT609" s="350">
        <v>0</v>
      </c>
      <c r="AU609" s="352" t="e">
        <v>#NUM!</v>
      </c>
    </row>
    <row r="610" spans="46:47" x14ac:dyDescent="0.25">
      <c r="AT610" s="350">
        <v>0</v>
      </c>
      <c r="AU610" s="352" t="e">
        <v>#NUM!</v>
      </c>
    </row>
    <row r="611" spans="46:47" x14ac:dyDescent="0.25">
      <c r="AT611" s="350">
        <v>0</v>
      </c>
      <c r="AU611" s="352" t="e">
        <v>#NUM!</v>
      </c>
    </row>
    <row r="612" spans="46:47" x14ac:dyDescent="0.25">
      <c r="AT612" s="350">
        <v>0</v>
      </c>
      <c r="AU612" s="352" t="e">
        <v>#NUM!</v>
      </c>
    </row>
    <row r="613" spans="46:47" x14ac:dyDescent="0.25">
      <c r="AT613" s="350">
        <v>0</v>
      </c>
      <c r="AU613" s="352" t="e">
        <v>#NUM!</v>
      </c>
    </row>
    <row r="614" spans="46:47" x14ac:dyDescent="0.25">
      <c r="AT614" s="350">
        <v>0</v>
      </c>
      <c r="AU614" s="352" t="e">
        <v>#NUM!</v>
      </c>
    </row>
    <row r="615" spans="46:47" x14ac:dyDescent="0.25">
      <c r="AT615" s="350">
        <v>0</v>
      </c>
      <c r="AU615" s="352" t="e">
        <v>#NUM!</v>
      </c>
    </row>
    <row r="616" spans="46:47" x14ac:dyDescent="0.25">
      <c r="AT616" s="350">
        <v>0</v>
      </c>
      <c r="AU616" s="352" t="e">
        <v>#NUM!</v>
      </c>
    </row>
    <row r="617" spans="46:47" x14ac:dyDescent="0.25">
      <c r="AT617" s="350">
        <v>0</v>
      </c>
      <c r="AU617" s="352" t="e">
        <v>#NUM!</v>
      </c>
    </row>
    <row r="618" spans="46:47" x14ac:dyDescent="0.25">
      <c r="AT618" s="350">
        <v>0</v>
      </c>
      <c r="AU618" s="352" t="e">
        <v>#NUM!</v>
      </c>
    </row>
    <row r="619" spans="46:47" x14ac:dyDescent="0.25">
      <c r="AT619" s="350">
        <v>0</v>
      </c>
      <c r="AU619" s="352" t="e">
        <v>#NUM!</v>
      </c>
    </row>
    <row r="620" spans="46:47" x14ac:dyDescent="0.25">
      <c r="AT620" s="350">
        <v>0</v>
      </c>
      <c r="AU620" s="352" t="e">
        <v>#NUM!</v>
      </c>
    </row>
    <row r="621" spans="46:47" x14ac:dyDescent="0.25">
      <c r="AT621" s="350">
        <v>0</v>
      </c>
      <c r="AU621" s="352" t="e">
        <v>#NUM!</v>
      </c>
    </row>
    <row r="622" spans="46:47" x14ac:dyDescent="0.25">
      <c r="AT622" s="350">
        <v>0</v>
      </c>
      <c r="AU622" s="352" t="e">
        <v>#NUM!</v>
      </c>
    </row>
    <row r="623" spans="46:47" x14ac:dyDescent="0.25">
      <c r="AT623" s="350">
        <v>0</v>
      </c>
      <c r="AU623" s="352" t="e">
        <v>#NUM!</v>
      </c>
    </row>
    <row r="624" spans="46:47" x14ac:dyDescent="0.25">
      <c r="AT624" s="350">
        <v>0</v>
      </c>
      <c r="AU624" s="352" t="e">
        <v>#NUM!</v>
      </c>
    </row>
    <row r="625" spans="46:47" x14ac:dyDescent="0.25">
      <c r="AT625" s="350">
        <v>0</v>
      </c>
      <c r="AU625" s="352" t="e">
        <v>#NUM!</v>
      </c>
    </row>
    <row r="626" spans="46:47" x14ac:dyDescent="0.25">
      <c r="AT626" s="350">
        <v>0</v>
      </c>
      <c r="AU626" s="352" t="e">
        <v>#NUM!</v>
      </c>
    </row>
    <row r="627" spans="46:47" x14ac:dyDescent="0.25">
      <c r="AT627" s="350">
        <v>0</v>
      </c>
      <c r="AU627" s="352" t="e">
        <v>#NUM!</v>
      </c>
    </row>
    <row r="628" spans="46:47" x14ac:dyDescent="0.25">
      <c r="AT628" s="350">
        <v>0</v>
      </c>
      <c r="AU628" s="352" t="e">
        <v>#NUM!</v>
      </c>
    </row>
    <row r="629" spans="46:47" x14ac:dyDescent="0.25">
      <c r="AT629" s="350">
        <v>0</v>
      </c>
      <c r="AU629" s="352" t="e">
        <v>#NUM!</v>
      </c>
    </row>
    <row r="630" spans="46:47" x14ac:dyDescent="0.25">
      <c r="AT630" s="350">
        <v>0</v>
      </c>
      <c r="AU630" s="352" t="e">
        <v>#NUM!</v>
      </c>
    </row>
    <row r="631" spans="46:47" x14ac:dyDescent="0.25">
      <c r="AT631" s="350">
        <v>0</v>
      </c>
      <c r="AU631" s="352" t="e">
        <v>#NUM!</v>
      </c>
    </row>
    <row r="632" spans="46:47" x14ac:dyDescent="0.25">
      <c r="AT632" s="350">
        <v>0</v>
      </c>
      <c r="AU632" s="352" t="e">
        <v>#NUM!</v>
      </c>
    </row>
    <row r="633" spans="46:47" x14ac:dyDescent="0.25">
      <c r="AT633" s="350">
        <v>0</v>
      </c>
      <c r="AU633" s="352" t="e">
        <v>#NUM!</v>
      </c>
    </row>
    <row r="634" spans="46:47" x14ac:dyDescent="0.25">
      <c r="AT634" s="350">
        <v>0</v>
      </c>
      <c r="AU634" s="352" t="e">
        <v>#NUM!</v>
      </c>
    </row>
    <row r="635" spans="46:47" x14ac:dyDescent="0.25">
      <c r="AT635" s="350">
        <v>0</v>
      </c>
      <c r="AU635" s="352" t="e">
        <v>#NUM!</v>
      </c>
    </row>
    <row r="636" spans="46:47" x14ac:dyDescent="0.25">
      <c r="AT636" s="350">
        <v>0</v>
      </c>
      <c r="AU636" s="352" t="e">
        <v>#NUM!</v>
      </c>
    </row>
    <row r="637" spans="46:47" x14ac:dyDescent="0.25">
      <c r="AT637" s="350">
        <v>0</v>
      </c>
      <c r="AU637" s="352" t="e">
        <v>#NUM!</v>
      </c>
    </row>
    <row r="638" spans="46:47" x14ac:dyDescent="0.25">
      <c r="AT638" s="350">
        <v>0</v>
      </c>
      <c r="AU638" s="352" t="e">
        <v>#NUM!</v>
      </c>
    </row>
    <row r="639" spans="46:47" x14ac:dyDescent="0.25">
      <c r="AT639" s="350">
        <v>0</v>
      </c>
      <c r="AU639" s="352" t="e">
        <v>#NUM!</v>
      </c>
    </row>
    <row r="640" spans="46:47" x14ac:dyDescent="0.25">
      <c r="AT640" s="350">
        <v>0</v>
      </c>
      <c r="AU640" s="352" t="e">
        <v>#NUM!</v>
      </c>
    </row>
    <row r="641" spans="46:47" x14ac:dyDescent="0.25">
      <c r="AT641" s="350">
        <v>0</v>
      </c>
      <c r="AU641" s="352" t="e">
        <v>#NUM!</v>
      </c>
    </row>
    <row r="642" spans="46:47" x14ac:dyDescent="0.25">
      <c r="AT642" s="350">
        <v>0</v>
      </c>
      <c r="AU642" s="352" t="e">
        <v>#NUM!</v>
      </c>
    </row>
    <row r="643" spans="46:47" x14ac:dyDescent="0.25">
      <c r="AT643" s="350">
        <v>0</v>
      </c>
      <c r="AU643" s="352" t="e">
        <v>#NUM!</v>
      </c>
    </row>
    <row r="644" spans="46:47" x14ac:dyDescent="0.25">
      <c r="AT644" s="350">
        <v>0</v>
      </c>
      <c r="AU644" s="352" t="e">
        <v>#NUM!</v>
      </c>
    </row>
    <row r="645" spans="46:47" x14ac:dyDescent="0.25">
      <c r="AT645" s="350">
        <v>0</v>
      </c>
      <c r="AU645" s="352" t="e">
        <v>#NUM!</v>
      </c>
    </row>
    <row r="646" spans="46:47" x14ac:dyDescent="0.25">
      <c r="AT646" s="350">
        <v>0</v>
      </c>
      <c r="AU646" s="352" t="e">
        <v>#NUM!</v>
      </c>
    </row>
    <row r="647" spans="46:47" x14ac:dyDescent="0.25">
      <c r="AT647" s="350">
        <v>0</v>
      </c>
      <c r="AU647" s="352" t="e">
        <v>#NUM!</v>
      </c>
    </row>
    <row r="648" spans="46:47" x14ac:dyDescent="0.25">
      <c r="AT648" s="350">
        <v>0</v>
      </c>
      <c r="AU648" s="352" t="e">
        <v>#NUM!</v>
      </c>
    </row>
    <row r="649" spans="46:47" x14ac:dyDescent="0.25">
      <c r="AT649" s="350">
        <v>0</v>
      </c>
      <c r="AU649" s="352" t="e">
        <v>#NUM!</v>
      </c>
    </row>
    <row r="650" spans="46:47" x14ac:dyDescent="0.25">
      <c r="AT650" s="350">
        <v>0</v>
      </c>
      <c r="AU650" s="352" t="e">
        <v>#NUM!</v>
      </c>
    </row>
    <row r="651" spans="46:47" x14ac:dyDescent="0.25">
      <c r="AT651" s="350">
        <v>0</v>
      </c>
      <c r="AU651" s="352" t="e">
        <v>#NUM!</v>
      </c>
    </row>
    <row r="652" spans="46:47" x14ac:dyDescent="0.25">
      <c r="AT652" s="350">
        <v>0</v>
      </c>
      <c r="AU652" s="352" t="e">
        <v>#NUM!</v>
      </c>
    </row>
    <row r="653" spans="46:47" x14ac:dyDescent="0.25">
      <c r="AT653" s="350">
        <v>0</v>
      </c>
      <c r="AU653" s="352" t="e">
        <v>#NUM!</v>
      </c>
    </row>
    <row r="654" spans="46:47" x14ac:dyDescent="0.25">
      <c r="AT654" s="350">
        <v>0</v>
      </c>
      <c r="AU654" s="352" t="e">
        <v>#NUM!</v>
      </c>
    </row>
    <row r="655" spans="46:47" x14ac:dyDescent="0.25">
      <c r="AT655" s="350">
        <v>0</v>
      </c>
      <c r="AU655" s="352" t="e">
        <v>#NUM!</v>
      </c>
    </row>
    <row r="656" spans="46:47" x14ac:dyDescent="0.25">
      <c r="AT656" s="350">
        <v>0</v>
      </c>
      <c r="AU656" s="352" t="e">
        <v>#NUM!</v>
      </c>
    </row>
    <row r="657" spans="46:47" x14ac:dyDescent="0.25">
      <c r="AT657" s="350">
        <v>0</v>
      </c>
      <c r="AU657" s="352" t="e">
        <v>#NUM!</v>
      </c>
    </row>
    <row r="658" spans="46:47" x14ac:dyDescent="0.25">
      <c r="AT658" s="350">
        <v>0</v>
      </c>
      <c r="AU658" s="352" t="e">
        <v>#NUM!</v>
      </c>
    </row>
    <row r="659" spans="46:47" x14ac:dyDescent="0.25">
      <c r="AT659" s="350">
        <v>0</v>
      </c>
      <c r="AU659" s="352" t="e">
        <v>#NUM!</v>
      </c>
    </row>
    <row r="660" spans="46:47" x14ac:dyDescent="0.25">
      <c r="AT660" s="350">
        <v>0</v>
      </c>
      <c r="AU660" s="352" t="e">
        <v>#NUM!</v>
      </c>
    </row>
    <row r="661" spans="46:47" x14ac:dyDescent="0.25">
      <c r="AT661" s="350">
        <v>0</v>
      </c>
      <c r="AU661" s="352" t="e">
        <v>#NUM!</v>
      </c>
    </row>
    <row r="662" spans="46:47" x14ac:dyDescent="0.25">
      <c r="AT662" s="350">
        <v>0</v>
      </c>
      <c r="AU662" s="352" t="e">
        <v>#NUM!</v>
      </c>
    </row>
    <row r="663" spans="46:47" x14ac:dyDescent="0.25">
      <c r="AT663" s="350">
        <v>0</v>
      </c>
      <c r="AU663" s="352" t="e">
        <v>#NUM!</v>
      </c>
    </row>
    <row r="664" spans="46:47" x14ac:dyDescent="0.25">
      <c r="AT664" s="350">
        <v>0</v>
      </c>
      <c r="AU664" s="352" t="e">
        <v>#NUM!</v>
      </c>
    </row>
    <row r="665" spans="46:47" x14ac:dyDescent="0.25">
      <c r="AT665" s="350">
        <v>0</v>
      </c>
      <c r="AU665" s="352" t="e">
        <v>#NUM!</v>
      </c>
    </row>
    <row r="666" spans="46:47" x14ac:dyDescent="0.25">
      <c r="AT666" s="350">
        <v>0</v>
      </c>
      <c r="AU666" s="352" t="e">
        <v>#NUM!</v>
      </c>
    </row>
    <row r="667" spans="46:47" x14ac:dyDescent="0.25">
      <c r="AT667" s="350">
        <v>0</v>
      </c>
      <c r="AU667" s="352" t="e">
        <v>#NUM!</v>
      </c>
    </row>
    <row r="668" spans="46:47" x14ac:dyDescent="0.25">
      <c r="AT668" s="350">
        <v>0</v>
      </c>
      <c r="AU668" s="352" t="e">
        <v>#NUM!</v>
      </c>
    </row>
    <row r="669" spans="46:47" x14ac:dyDescent="0.25">
      <c r="AT669" s="350">
        <v>0</v>
      </c>
      <c r="AU669" s="352" t="e">
        <v>#NUM!</v>
      </c>
    </row>
    <row r="670" spans="46:47" x14ac:dyDescent="0.25">
      <c r="AT670" s="350">
        <v>0</v>
      </c>
      <c r="AU670" s="352" t="e">
        <v>#NUM!</v>
      </c>
    </row>
    <row r="671" spans="46:47" x14ac:dyDescent="0.25">
      <c r="AT671" s="350">
        <v>0</v>
      </c>
      <c r="AU671" s="352" t="e">
        <v>#NUM!</v>
      </c>
    </row>
    <row r="672" spans="46:47" x14ac:dyDescent="0.25">
      <c r="AT672" s="350">
        <v>0</v>
      </c>
      <c r="AU672" s="352" t="e">
        <v>#NUM!</v>
      </c>
    </row>
    <row r="673" spans="46:47" x14ac:dyDescent="0.25">
      <c r="AT673" s="350">
        <v>0</v>
      </c>
      <c r="AU673" s="352" t="e">
        <v>#NUM!</v>
      </c>
    </row>
    <row r="674" spans="46:47" x14ac:dyDescent="0.25">
      <c r="AT674" s="350">
        <v>0</v>
      </c>
      <c r="AU674" s="352" t="e">
        <v>#NUM!</v>
      </c>
    </row>
    <row r="675" spans="46:47" x14ac:dyDescent="0.25">
      <c r="AT675" s="350">
        <v>0</v>
      </c>
      <c r="AU675" s="352" t="e">
        <v>#NUM!</v>
      </c>
    </row>
    <row r="676" spans="46:47" x14ac:dyDescent="0.25">
      <c r="AT676" s="350">
        <v>0</v>
      </c>
      <c r="AU676" s="352" t="e">
        <v>#NUM!</v>
      </c>
    </row>
    <row r="677" spans="46:47" x14ac:dyDescent="0.25">
      <c r="AT677" s="350">
        <v>0</v>
      </c>
      <c r="AU677" s="352" t="e">
        <v>#NUM!</v>
      </c>
    </row>
    <row r="678" spans="46:47" x14ac:dyDescent="0.25">
      <c r="AT678" s="350">
        <v>0</v>
      </c>
      <c r="AU678" s="352" t="e">
        <v>#NUM!</v>
      </c>
    </row>
    <row r="679" spans="46:47" x14ac:dyDescent="0.25">
      <c r="AT679" s="350">
        <v>0</v>
      </c>
      <c r="AU679" s="352" t="e">
        <v>#NUM!</v>
      </c>
    </row>
    <row r="680" spans="46:47" x14ac:dyDescent="0.25">
      <c r="AT680" s="350">
        <v>0</v>
      </c>
      <c r="AU680" s="352" t="e">
        <v>#NUM!</v>
      </c>
    </row>
    <row r="681" spans="46:47" x14ac:dyDescent="0.25">
      <c r="AT681" s="350">
        <v>0</v>
      </c>
      <c r="AU681" s="352" t="e">
        <v>#NUM!</v>
      </c>
    </row>
    <row r="682" spans="46:47" x14ac:dyDescent="0.25">
      <c r="AT682" s="350">
        <v>0</v>
      </c>
      <c r="AU682" s="352" t="e">
        <v>#NUM!</v>
      </c>
    </row>
    <row r="683" spans="46:47" x14ac:dyDescent="0.25">
      <c r="AT683" s="350">
        <v>0</v>
      </c>
      <c r="AU683" s="352" t="e">
        <v>#NUM!</v>
      </c>
    </row>
    <row r="684" spans="46:47" x14ac:dyDescent="0.25">
      <c r="AT684" s="350">
        <v>0</v>
      </c>
      <c r="AU684" s="352" t="e">
        <v>#NUM!</v>
      </c>
    </row>
    <row r="685" spans="46:47" x14ac:dyDescent="0.25">
      <c r="AT685" s="350">
        <v>0</v>
      </c>
      <c r="AU685" s="352" t="e">
        <v>#NUM!</v>
      </c>
    </row>
    <row r="686" spans="46:47" x14ac:dyDescent="0.25">
      <c r="AT686" s="350">
        <v>0</v>
      </c>
      <c r="AU686" s="352" t="e">
        <v>#NUM!</v>
      </c>
    </row>
    <row r="687" spans="46:47" x14ac:dyDescent="0.25">
      <c r="AT687" s="350">
        <v>0</v>
      </c>
      <c r="AU687" s="352" t="e">
        <v>#NUM!</v>
      </c>
    </row>
    <row r="688" spans="46:47" x14ac:dyDescent="0.25">
      <c r="AT688" s="350">
        <v>0</v>
      </c>
      <c r="AU688" s="352" t="e">
        <v>#NUM!</v>
      </c>
    </row>
    <row r="689" spans="46:47" x14ac:dyDescent="0.25">
      <c r="AT689" s="350">
        <v>0</v>
      </c>
      <c r="AU689" s="352" t="e">
        <v>#NUM!</v>
      </c>
    </row>
    <row r="690" spans="46:47" x14ac:dyDescent="0.25">
      <c r="AT690" s="350">
        <v>0</v>
      </c>
      <c r="AU690" s="352" t="e">
        <v>#NUM!</v>
      </c>
    </row>
    <row r="691" spans="46:47" x14ac:dyDescent="0.25">
      <c r="AT691" s="350">
        <v>0</v>
      </c>
      <c r="AU691" s="352" t="e">
        <v>#NUM!</v>
      </c>
    </row>
    <row r="692" spans="46:47" x14ac:dyDescent="0.25">
      <c r="AT692" s="350">
        <v>0</v>
      </c>
      <c r="AU692" s="352" t="e">
        <v>#NUM!</v>
      </c>
    </row>
    <row r="693" spans="46:47" x14ac:dyDescent="0.25">
      <c r="AT693" s="350">
        <v>0</v>
      </c>
      <c r="AU693" s="352" t="e">
        <v>#NUM!</v>
      </c>
    </row>
    <row r="694" spans="46:47" x14ac:dyDescent="0.25">
      <c r="AT694" s="350">
        <v>0</v>
      </c>
      <c r="AU694" s="352" t="e">
        <v>#NUM!</v>
      </c>
    </row>
    <row r="695" spans="46:47" x14ac:dyDescent="0.25">
      <c r="AT695" s="350">
        <v>0</v>
      </c>
      <c r="AU695" s="352" t="e">
        <v>#NUM!</v>
      </c>
    </row>
    <row r="696" spans="46:47" x14ac:dyDescent="0.25">
      <c r="AT696" s="350">
        <v>0</v>
      </c>
      <c r="AU696" s="352" t="e">
        <v>#NUM!</v>
      </c>
    </row>
    <row r="697" spans="46:47" x14ac:dyDescent="0.25">
      <c r="AT697" s="350">
        <v>0</v>
      </c>
      <c r="AU697" s="352" t="e">
        <v>#NUM!</v>
      </c>
    </row>
    <row r="698" spans="46:47" x14ac:dyDescent="0.25">
      <c r="AT698" s="350">
        <v>0</v>
      </c>
      <c r="AU698" s="352" t="e">
        <v>#NUM!</v>
      </c>
    </row>
    <row r="699" spans="46:47" x14ac:dyDescent="0.25">
      <c r="AT699" s="350">
        <v>0</v>
      </c>
      <c r="AU699" s="352" t="e">
        <v>#NUM!</v>
      </c>
    </row>
    <row r="700" spans="46:47" x14ac:dyDescent="0.25">
      <c r="AT700" s="350">
        <v>0</v>
      </c>
      <c r="AU700" s="352" t="e">
        <v>#NUM!</v>
      </c>
    </row>
    <row r="701" spans="46:47" x14ac:dyDescent="0.25">
      <c r="AT701" s="350">
        <v>0</v>
      </c>
      <c r="AU701" s="352" t="e">
        <v>#NUM!</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42"/>
  <sheetViews>
    <sheetView showGridLines="0" showRowColHeaders="0" view="pageBreakPreview" zoomScale="60" zoomScaleNormal="85" workbookViewId="0"/>
  </sheetViews>
  <sheetFormatPr defaultRowHeight="12.75" x14ac:dyDescent="0.25"/>
  <cols>
    <col min="1" max="1" width="9.140625" style="39"/>
    <col min="2" max="3" width="2.7109375" style="39" customWidth="1"/>
    <col min="4" max="5" width="14.7109375" style="39" customWidth="1"/>
    <col min="6" max="6" width="9.85546875" style="39" customWidth="1"/>
    <col min="7" max="7" width="31" style="39" customWidth="1"/>
    <col min="8" max="10" width="14.7109375" style="39" customWidth="1"/>
    <col min="11" max="12" width="28.85546875" style="39" customWidth="1"/>
    <col min="13" max="16384" width="9.140625" style="39"/>
  </cols>
  <sheetData>
    <row r="1" spans="2:12" ht="13.5" thickBot="1" x14ac:dyDescent="0.3"/>
    <row r="2" spans="2:12" ht="13.5" thickBot="1" x14ac:dyDescent="0.3">
      <c r="B2" s="40"/>
      <c r="C2" s="41"/>
      <c r="D2" s="41"/>
      <c r="E2" s="41"/>
      <c r="F2" s="41"/>
      <c r="G2" s="41"/>
      <c r="H2" s="41"/>
      <c r="I2" s="41"/>
      <c r="J2" s="41"/>
      <c r="K2" s="41"/>
      <c r="L2" s="42"/>
    </row>
    <row r="3" spans="2:12" ht="13.5" thickBot="1" x14ac:dyDescent="0.3">
      <c r="B3" s="451" t="s">
        <v>2084</v>
      </c>
      <c r="C3" s="452"/>
      <c r="D3" s="452"/>
      <c r="E3" s="452"/>
      <c r="F3" s="452"/>
      <c r="G3" s="452"/>
      <c r="H3" s="452"/>
      <c r="I3" s="452"/>
      <c r="J3" s="452"/>
      <c r="K3" s="452"/>
      <c r="L3" s="452"/>
    </row>
    <row r="4" spans="2:12" ht="59.25" customHeight="1" x14ac:dyDescent="0.25">
      <c r="B4" s="428" t="s">
        <v>877</v>
      </c>
      <c r="C4" s="417" t="s">
        <v>2118</v>
      </c>
      <c r="D4" s="415"/>
      <c r="E4" s="415"/>
      <c r="F4" s="415"/>
      <c r="G4" s="435"/>
      <c r="H4" s="435"/>
      <c r="I4" s="435"/>
      <c r="J4" s="435"/>
      <c r="K4" s="435"/>
      <c r="L4" s="436"/>
    </row>
    <row r="5" spans="2:12" ht="15" customHeight="1" x14ac:dyDescent="0.25">
      <c r="B5" s="429"/>
      <c r="C5" s="404" t="s">
        <v>1081</v>
      </c>
      <c r="D5" s="404"/>
      <c r="E5" s="404"/>
      <c r="F5" s="399"/>
      <c r="G5" s="437"/>
      <c r="H5" s="437"/>
      <c r="I5" s="437"/>
      <c r="J5" s="437"/>
      <c r="K5" s="437"/>
      <c r="L5" s="438"/>
    </row>
    <row r="6" spans="2:12" ht="15" customHeight="1" x14ac:dyDescent="0.25">
      <c r="B6" s="429"/>
      <c r="C6" s="404" t="s">
        <v>1082</v>
      </c>
      <c r="D6" s="404"/>
      <c r="E6" s="404"/>
      <c r="F6" s="399"/>
      <c r="G6" s="437"/>
      <c r="H6" s="437"/>
      <c r="I6" s="437"/>
      <c r="J6" s="437"/>
      <c r="K6" s="437"/>
      <c r="L6" s="438"/>
    </row>
    <row r="7" spans="2:12" ht="15" customHeight="1" x14ac:dyDescent="0.25">
      <c r="B7" s="429"/>
      <c r="C7" s="404" t="s">
        <v>1098</v>
      </c>
      <c r="D7" s="404"/>
      <c r="E7" s="404"/>
      <c r="F7" s="399"/>
      <c r="G7" s="437"/>
      <c r="H7" s="437"/>
      <c r="I7" s="437"/>
      <c r="J7" s="437"/>
      <c r="K7" s="437"/>
      <c r="L7" s="438"/>
    </row>
    <row r="8" spans="2:12" ht="15" customHeight="1" x14ac:dyDescent="0.25">
      <c r="B8" s="429"/>
      <c r="C8" s="404" t="s">
        <v>1099</v>
      </c>
      <c r="D8" s="404"/>
      <c r="E8" s="404"/>
      <c r="F8" s="399"/>
      <c r="G8" s="437"/>
      <c r="H8" s="437"/>
      <c r="I8" s="437"/>
      <c r="J8" s="437"/>
      <c r="K8" s="437"/>
      <c r="L8" s="438"/>
    </row>
    <row r="9" spans="2:12" ht="15" customHeight="1" x14ac:dyDescent="0.25">
      <c r="B9" s="429"/>
      <c r="C9" s="404" t="s">
        <v>1100</v>
      </c>
      <c r="D9" s="404"/>
      <c r="E9" s="404"/>
      <c r="F9" s="399"/>
      <c r="G9" s="437"/>
      <c r="H9" s="437"/>
      <c r="I9" s="437"/>
      <c r="J9" s="437"/>
      <c r="K9" s="437"/>
      <c r="L9" s="438"/>
    </row>
    <row r="10" spans="2:12" ht="15" customHeight="1" x14ac:dyDescent="0.25">
      <c r="B10" s="429"/>
      <c r="C10" s="404" t="s">
        <v>1101</v>
      </c>
      <c r="D10" s="404"/>
      <c r="E10" s="404"/>
      <c r="F10" s="399"/>
      <c r="G10" s="457"/>
      <c r="H10" s="457"/>
      <c r="I10" s="457"/>
      <c r="J10" s="457"/>
      <c r="K10" s="457"/>
      <c r="L10" s="458"/>
    </row>
    <row r="11" spans="2:12" ht="15" customHeight="1" x14ac:dyDescent="0.25">
      <c r="B11" s="429"/>
      <c r="C11" s="404" t="s">
        <v>1102</v>
      </c>
      <c r="D11" s="404"/>
      <c r="E11" s="404"/>
      <c r="F11" s="399"/>
      <c r="G11" s="437"/>
      <c r="H11" s="437"/>
      <c r="I11" s="437"/>
      <c r="J11" s="437"/>
      <c r="K11" s="437"/>
      <c r="L11" s="438"/>
    </row>
    <row r="12" spans="2:12" ht="15" customHeight="1" x14ac:dyDescent="0.25">
      <c r="B12" s="429"/>
      <c r="C12" s="404" t="s">
        <v>1103</v>
      </c>
      <c r="D12" s="404"/>
      <c r="E12" s="404"/>
      <c r="F12" s="399"/>
      <c r="G12" s="437"/>
      <c r="H12" s="437"/>
      <c r="I12" s="437"/>
      <c r="J12" s="437"/>
      <c r="K12" s="437"/>
      <c r="L12" s="438"/>
    </row>
    <row r="13" spans="2:12" ht="30" customHeight="1" x14ac:dyDescent="0.25">
      <c r="B13" s="429"/>
      <c r="C13" s="466" t="s">
        <v>2204</v>
      </c>
      <c r="D13" s="466"/>
      <c r="E13" s="466"/>
      <c r="F13" s="467"/>
      <c r="G13" s="437"/>
      <c r="H13" s="437"/>
      <c r="I13" s="437"/>
      <c r="J13" s="437"/>
      <c r="K13" s="437"/>
      <c r="L13" s="438"/>
    </row>
    <row r="14" spans="2:12" x14ac:dyDescent="0.25">
      <c r="B14" s="429"/>
      <c r="C14" s="459"/>
      <c r="D14" s="459"/>
      <c r="E14" s="459"/>
      <c r="F14" s="409"/>
      <c r="G14" s="420"/>
      <c r="H14" s="420"/>
      <c r="I14" s="460"/>
      <c r="J14" s="460"/>
      <c r="K14" s="420"/>
      <c r="L14" s="461"/>
    </row>
    <row r="15" spans="2:12" ht="15" customHeight="1" x14ac:dyDescent="0.25">
      <c r="B15" s="429"/>
      <c r="C15" s="455" t="s">
        <v>1935</v>
      </c>
      <c r="D15" s="455"/>
      <c r="E15" s="440"/>
      <c r="F15" s="405"/>
      <c r="G15" s="405"/>
      <c r="H15" s="405"/>
      <c r="I15" s="439" t="s">
        <v>1110</v>
      </c>
      <c r="J15" s="440"/>
      <c r="K15" s="453"/>
      <c r="L15" s="454"/>
    </row>
    <row r="16" spans="2:12" ht="15" customHeight="1" x14ac:dyDescent="0.25">
      <c r="B16" s="429"/>
      <c r="C16" s="455"/>
      <c r="D16" s="455"/>
      <c r="E16" s="440"/>
      <c r="F16" s="405"/>
      <c r="G16" s="405"/>
      <c r="H16" s="405"/>
      <c r="I16" s="439"/>
      <c r="J16" s="440"/>
      <c r="K16" s="453"/>
      <c r="L16" s="454"/>
    </row>
    <row r="17" spans="2:12" ht="15" customHeight="1" x14ac:dyDescent="0.25">
      <c r="B17" s="429"/>
      <c r="C17" s="456"/>
      <c r="D17" s="456"/>
      <c r="E17" s="442"/>
      <c r="F17" s="405"/>
      <c r="G17" s="405"/>
      <c r="H17" s="405"/>
      <c r="I17" s="441"/>
      <c r="J17" s="442"/>
      <c r="K17" s="453"/>
      <c r="L17" s="454"/>
    </row>
    <row r="18" spans="2:12" ht="15" customHeight="1" x14ac:dyDescent="0.25">
      <c r="B18" s="429"/>
      <c r="C18" s="473"/>
      <c r="D18" s="393"/>
      <c r="E18" s="474"/>
      <c r="F18" s="405"/>
      <c r="G18" s="405"/>
      <c r="H18" s="405"/>
      <c r="I18" s="462"/>
      <c r="J18" s="463"/>
      <c r="K18" s="453"/>
      <c r="L18" s="454"/>
    </row>
    <row r="19" spans="2:12" ht="15" customHeight="1" x14ac:dyDescent="0.25">
      <c r="B19" s="429"/>
      <c r="C19" s="473"/>
      <c r="D19" s="393"/>
      <c r="E19" s="474"/>
      <c r="F19" s="405"/>
      <c r="G19" s="405"/>
      <c r="H19" s="405"/>
      <c r="I19" s="464"/>
      <c r="J19" s="465"/>
      <c r="K19" s="453"/>
      <c r="L19" s="454"/>
    </row>
    <row r="20" spans="2:12" ht="15" customHeight="1" x14ac:dyDescent="0.25">
      <c r="B20" s="429"/>
      <c r="C20" s="420" t="s">
        <v>1112</v>
      </c>
      <c r="D20" s="420"/>
      <c r="E20" s="443"/>
      <c r="F20" s="405"/>
      <c r="G20" s="405"/>
      <c r="H20" s="405"/>
      <c r="I20" s="448" t="s">
        <v>1111</v>
      </c>
      <c r="J20" s="443"/>
      <c r="K20" s="453"/>
      <c r="L20" s="454"/>
    </row>
    <row r="21" spans="2:12" ht="15" customHeight="1" x14ac:dyDescent="0.25">
      <c r="B21" s="429"/>
      <c r="C21" s="444" t="s">
        <v>1113</v>
      </c>
      <c r="D21" s="444"/>
      <c r="E21" s="445"/>
      <c r="F21" s="405"/>
      <c r="G21" s="405"/>
      <c r="H21" s="405"/>
      <c r="I21" s="449" t="s">
        <v>1114</v>
      </c>
      <c r="J21" s="445"/>
      <c r="K21" s="453"/>
      <c r="L21" s="454"/>
    </row>
    <row r="22" spans="2:12" ht="15" customHeight="1" x14ac:dyDescent="0.25">
      <c r="B22" s="429"/>
      <c r="C22" s="446"/>
      <c r="D22" s="446"/>
      <c r="E22" s="447"/>
      <c r="F22" s="405"/>
      <c r="G22" s="405"/>
      <c r="H22" s="405"/>
      <c r="I22" s="450"/>
      <c r="J22" s="447"/>
      <c r="K22" s="453"/>
      <c r="L22" s="454"/>
    </row>
    <row r="23" spans="2:12" ht="15" customHeight="1" x14ac:dyDescent="0.25">
      <c r="B23" s="429"/>
      <c r="C23" s="473"/>
      <c r="D23" s="393"/>
      <c r="E23" s="474"/>
      <c r="F23" s="405"/>
      <c r="G23" s="405"/>
      <c r="H23" s="405"/>
      <c r="I23" s="462"/>
      <c r="J23" s="463"/>
      <c r="K23" s="453"/>
      <c r="L23" s="454"/>
    </row>
    <row r="24" spans="2:12" ht="15" customHeight="1" x14ac:dyDescent="0.25">
      <c r="B24" s="429"/>
      <c r="C24" s="463"/>
      <c r="D24" s="475"/>
      <c r="E24" s="476"/>
      <c r="F24" s="405"/>
      <c r="G24" s="405"/>
      <c r="H24" s="405"/>
      <c r="I24" s="477"/>
      <c r="J24" s="478"/>
      <c r="K24" s="453"/>
      <c r="L24" s="454"/>
    </row>
    <row r="25" spans="2:12" x14ac:dyDescent="0.25">
      <c r="B25" s="433"/>
      <c r="C25" s="233"/>
      <c r="D25" s="393"/>
      <c r="E25" s="393"/>
      <c r="F25" s="393"/>
      <c r="G25" s="393"/>
      <c r="H25" s="393"/>
      <c r="I25" s="393"/>
      <c r="J25" s="393"/>
      <c r="K25" s="393"/>
      <c r="L25" s="394"/>
    </row>
    <row r="26" spans="2:12" ht="19.5" customHeight="1" thickBot="1" x14ac:dyDescent="0.3">
      <c r="B26" s="434"/>
      <c r="C26" s="402" t="s">
        <v>1104</v>
      </c>
      <c r="D26" s="402"/>
      <c r="E26" s="402"/>
      <c r="F26" s="402"/>
      <c r="G26" s="403"/>
      <c r="H26" s="127"/>
      <c r="I26" s="407" t="s">
        <v>2102</v>
      </c>
      <c r="J26" s="408"/>
      <c r="K26" s="408"/>
      <c r="L26" s="249"/>
    </row>
    <row r="27" spans="2:12" ht="37.5" customHeight="1" thickBot="1" x14ac:dyDescent="0.3">
      <c r="B27" s="129" t="s">
        <v>879</v>
      </c>
      <c r="C27" s="411" t="s">
        <v>1109</v>
      </c>
      <c r="D27" s="411"/>
      <c r="E27" s="411"/>
      <c r="F27" s="412"/>
      <c r="G27" s="130"/>
      <c r="H27" s="413" t="s">
        <v>1125</v>
      </c>
      <c r="I27" s="411"/>
      <c r="J27" s="411"/>
      <c r="K27" s="412"/>
      <c r="L27" s="131"/>
    </row>
    <row r="28" spans="2:12" ht="29.25" customHeight="1" x14ac:dyDescent="0.25">
      <c r="B28" s="468" t="s">
        <v>881</v>
      </c>
      <c r="C28" s="417" t="s">
        <v>1105</v>
      </c>
      <c r="D28" s="417"/>
      <c r="E28" s="417"/>
      <c r="F28" s="418"/>
      <c r="G28" s="128"/>
      <c r="H28" s="414" t="s">
        <v>2117</v>
      </c>
      <c r="I28" s="415"/>
      <c r="J28" s="415"/>
      <c r="K28" s="415"/>
      <c r="L28" s="416"/>
    </row>
    <row r="29" spans="2:12" ht="35.25" customHeight="1" x14ac:dyDescent="0.25">
      <c r="B29" s="469"/>
      <c r="C29" s="419"/>
      <c r="D29" s="419"/>
      <c r="E29" s="419"/>
      <c r="F29" s="419"/>
      <c r="G29" s="420" t="s">
        <v>1106</v>
      </c>
      <c r="H29" s="409"/>
      <c r="I29" s="409"/>
      <c r="J29" s="409" t="s">
        <v>2103</v>
      </c>
      <c r="K29" s="409"/>
      <c r="L29" s="410"/>
    </row>
    <row r="30" spans="2:12" ht="15" customHeight="1" x14ac:dyDescent="0.25">
      <c r="B30" s="469"/>
      <c r="C30" s="404" t="s">
        <v>1082</v>
      </c>
      <c r="D30" s="404"/>
      <c r="E30" s="404"/>
      <c r="F30" s="399"/>
      <c r="G30" s="405"/>
      <c r="H30" s="405"/>
      <c r="I30" s="405"/>
      <c r="J30" s="405"/>
      <c r="K30" s="405"/>
      <c r="L30" s="406"/>
    </row>
    <row r="31" spans="2:12" ht="15" customHeight="1" x14ac:dyDescent="0.25">
      <c r="B31" s="469"/>
      <c r="C31" s="399" t="s">
        <v>1098</v>
      </c>
      <c r="D31" s="400"/>
      <c r="E31" s="400"/>
      <c r="F31" s="401"/>
      <c r="G31" s="395"/>
      <c r="H31" s="396"/>
      <c r="I31" s="397"/>
      <c r="J31" s="395"/>
      <c r="K31" s="396"/>
      <c r="L31" s="398"/>
    </row>
    <row r="32" spans="2:12" ht="15" customHeight="1" x14ac:dyDescent="0.25">
      <c r="B32" s="469"/>
      <c r="C32" s="399" t="s">
        <v>1099</v>
      </c>
      <c r="D32" s="400"/>
      <c r="E32" s="400"/>
      <c r="F32" s="401"/>
      <c r="G32" s="395"/>
      <c r="H32" s="396"/>
      <c r="I32" s="397"/>
      <c r="J32" s="395"/>
      <c r="K32" s="396"/>
      <c r="L32" s="398"/>
    </row>
    <row r="33" spans="2:12" ht="15" customHeight="1" x14ac:dyDescent="0.25">
      <c r="B33" s="469"/>
      <c r="C33" s="399" t="s">
        <v>1107</v>
      </c>
      <c r="D33" s="400"/>
      <c r="E33" s="400"/>
      <c r="F33" s="401"/>
      <c r="G33" s="395"/>
      <c r="H33" s="396"/>
      <c r="I33" s="397"/>
      <c r="J33" s="395"/>
      <c r="K33" s="396"/>
      <c r="L33" s="398"/>
    </row>
    <row r="34" spans="2:12" ht="15" customHeight="1" x14ac:dyDescent="0.25">
      <c r="B34" s="469"/>
      <c r="C34" s="399" t="s">
        <v>987</v>
      </c>
      <c r="D34" s="400"/>
      <c r="E34" s="400"/>
      <c r="F34" s="401"/>
      <c r="G34" s="395"/>
      <c r="H34" s="396"/>
      <c r="I34" s="397"/>
      <c r="J34" s="395"/>
      <c r="K34" s="396"/>
      <c r="L34" s="398"/>
    </row>
    <row r="35" spans="2:12" ht="15" customHeight="1" x14ac:dyDescent="0.25">
      <c r="B35" s="469"/>
      <c r="C35" s="399" t="s">
        <v>1108</v>
      </c>
      <c r="D35" s="400"/>
      <c r="E35" s="400"/>
      <c r="F35" s="401"/>
      <c r="G35" s="395"/>
      <c r="H35" s="396"/>
      <c r="I35" s="397"/>
      <c r="J35" s="395"/>
      <c r="K35" s="396"/>
      <c r="L35" s="398"/>
    </row>
    <row r="36" spans="2:12" ht="30" customHeight="1" thickBot="1" x14ac:dyDescent="0.3">
      <c r="B36" s="470"/>
      <c r="C36" s="467" t="s">
        <v>2205</v>
      </c>
      <c r="D36" s="471"/>
      <c r="E36" s="471"/>
      <c r="F36" s="472"/>
      <c r="G36" s="395"/>
      <c r="H36" s="396"/>
      <c r="I36" s="397"/>
      <c r="J36" s="395"/>
      <c r="K36" s="396"/>
      <c r="L36" s="398"/>
    </row>
    <row r="37" spans="2:12" ht="15" customHeight="1" x14ac:dyDescent="0.25">
      <c r="B37" s="428" t="s">
        <v>884</v>
      </c>
      <c r="C37" s="415" t="s">
        <v>1123</v>
      </c>
      <c r="D37" s="415"/>
      <c r="E37" s="415"/>
      <c r="F37" s="415"/>
      <c r="G37" s="415"/>
      <c r="H37" s="415"/>
      <c r="I37" s="415"/>
      <c r="J37" s="415"/>
      <c r="K37" s="415"/>
      <c r="L37" s="416"/>
    </row>
    <row r="38" spans="2:12" ht="15" customHeight="1" x14ac:dyDescent="0.25">
      <c r="B38" s="429"/>
      <c r="C38" s="409" t="s">
        <v>167</v>
      </c>
      <c r="D38" s="409"/>
      <c r="E38" s="409"/>
      <c r="F38" s="409"/>
      <c r="G38" s="77" t="s">
        <v>1124</v>
      </c>
      <c r="H38" s="409" t="s">
        <v>1103</v>
      </c>
      <c r="I38" s="409"/>
      <c r="J38" s="409" t="s">
        <v>1086</v>
      </c>
      <c r="K38" s="409"/>
      <c r="L38" s="132" t="s">
        <v>1100</v>
      </c>
    </row>
    <row r="39" spans="2:12" ht="15" customHeight="1" thickBot="1" x14ac:dyDescent="0.3">
      <c r="B39" s="430"/>
      <c r="C39" s="426"/>
      <c r="D39" s="426"/>
      <c r="E39" s="426"/>
      <c r="F39" s="426"/>
      <c r="G39" s="51"/>
      <c r="H39" s="427"/>
      <c r="I39" s="427"/>
      <c r="J39" s="427"/>
      <c r="K39" s="427"/>
      <c r="L39" s="52"/>
    </row>
    <row r="40" spans="2:12" ht="30" customHeight="1" thickBot="1" x14ac:dyDescent="0.3">
      <c r="B40" s="431" t="s">
        <v>1036</v>
      </c>
      <c r="C40" s="432"/>
      <c r="D40" s="432"/>
      <c r="E40" s="424"/>
      <c r="F40" s="424"/>
      <c r="G40" s="424"/>
      <c r="H40" s="424"/>
      <c r="I40" s="424"/>
      <c r="J40" s="424"/>
      <c r="K40" s="424"/>
      <c r="L40" s="425"/>
    </row>
    <row r="41" spans="2:12" x14ac:dyDescent="0.25">
      <c r="B41" s="20"/>
      <c r="C41" s="21"/>
      <c r="D41" s="21"/>
      <c r="E41" s="21"/>
      <c r="F41" s="21"/>
      <c r="G41" s="21"/>
      <c r="H41" s="21"/>
      <c r="I41" s="21"/>
      <c r="J41" s="21"/>
      <c r="K41" s="21"/>
      <c r="L41" s="22"/>
    </row>
    <row r="42" spans="2:12" ht="13.5" thickBot="1" x14ac:dyDescent="0.3">
      <c r="B42" s="421" t="s">
        <v>1035</v>
      </c>
      <c r="C42" s="422"/>
      <c r="D42" s="422"/>
      <c r="E42" s="422"/>
      <c r="F42" s="422"/>
      <c r="G42" s="422"/>
      <c r="H42" s="422"/>
      <c r="I42" s="422"/>
      <c r="J42" s="422"/>
      <c r="K42" s="422"/>
      <c r="L42" s="423"/>
    </row>
  </sheetData>
  <mergeCells count="95">
    <mergeCell ref="C13:F13"/>
    <mergeCell ref="G13:L13"/>
    <mergeCell ref="B28:B36"/>
    <mergeCell ref="C36:F36"/>
    <mergeCell ref="G36:I36"/>
    <mergeCell ref="J36:L36"/>
    <mergeCell ref="C18:E19"/>
    <mergeCell ref="F16:H16"/>
    <mergeCell ref="F22:H22"/>
    <mergeCell ref="K24:L24"/>
    <mergeCell ref="C23:E24"/>
    <mergeCell ref="I23:J24"/>
    <mergeCell ref="K20:L20"/>
    <mergeCell ref="K21:L21"/>
    <mergeCell ref="K22:L22"/>
    <mergeCell ref="K23:L23"/>
    <mergeCell ref="B3:L3"/>
    <mergeCell ref="F17:H17"/>
    <mergeCell ref="F18:H18"/>
    <mergeCell ref="F19:H19"/>
    <mergeCell ref="K15:L15"/>
    <mergeCell ref="K16:L16"/>
    <mergeCell ref="K17:L17"/>
    <mergeCell ref="K18:L18"/>
    <mergeCell ref="C15:E17"/>
    <mergeCell ref="G9:L9"/>
    <mergeCell ref="G10:L10"/>
    <mergeCell ref="G11:L11"/>
    <mergeCell ref="G12:L12"/>
    <mergeCell ref="C14:L14"/>
    <mergeCell ref="I18:J19"/>
    <mergeCell ref="K19:L19"/>
    <mergeCell ref="C20:E20"/>
    <mergeCell ref="F23:H23"/>
    <mergeCell ref="F24:H24"/>
    <mergeCell ref="C21:E22"/>
    <mergeCell ref="I20:J20"/>
    <mergeCell ref="I21:J22"/>
    <mergeCell ref="F20:H20"/>
    <mergeCell ref="F21:H21"/>
    <mergeCell ref="B4:B26"/>
    <mergeCell ref="C5:F5"/>
    <mergeCell ref="C6:F6"/>
    <mergeCell ref="C7:F7"/>
    <mergeCell ref="C8:F8"/>
    <mergeCell ref="C9:F9"/>
    <mergeCell ref="C10:F10"/>
    <mergeCell ref="C11:F11"/>
    <mergeCell ref="C12:F12"/>
    <mergeCell ref="C4:L4"/>
    <mergeCell ref="G5:L5"/>
    <mergeCell ref="G6:L6"/>
    <mergeCell ref="G7:L7"/>
    <mergeCell ref="G8:L8"/>
    <mergeCell ref="I15:J17"/>
    <mergeCell ref="F15:H15"/>
    <mergeCell ref="B42:L42"/>
    <mergeCell ref="E40:L40"/>
    <mergeCell ref="C39:F39"/>
    <mergeCell ref="H39:I39"/>
    <mergeCell ref="J39:K39"/>
    <mergeCell ref="B37:B39"/>
    <mergeCell ref="C37:L37"/>
    <mergeCell ref="C38:F38"/>
    <mergeCell ref="H38:I38"/>
    <mergeCell ref="J38:K38"/>
    <mergeCell ref="B40:D40"/>
    <mergeCell ref="H28:L28"/>
    <mergeCell ref="C28:F28"/>
    <mergeCell ref="G32:I32"/>
    <mergeCell ref="J32:L32"/>
    <mergeCell ref="G35:I35"/>
    <mergeCell ref="J35:L35"/>
    <mergeCell ref="C35:F35"/>
    <mergeCell ref="G33:I33"/>
    <mergeCell ref="J33:L33"/>
    <mergeCell ref="C29:F29"/>
    <mergeCell ref="G29:I29"/>
    <mergeCell ref="C31:F31"/>
    <mergeCell ref="D25:L25"/>
    <mergeCell ref="G34:I34"/>
    <mergeCell ref="J34:L34"/>
    <mergeCell ref="C32:F32"/>
    <mergeCell ref="C26:G26"/>
    <mergeCell ref="G31:I31"/>
    <mergeCell ref="C30:F30"/>
    <mergeCell ref="G30:I30"/>
    <mergeCell ref="J30:L30"/>
    <mergeCell ref="I26:K26"/>
    <mergeCell ref="J31:L31"/>
    <mergeCell ref="C33:F33"/>
    <mergeCell ref="J29:L29"/>
    <mergeCell ref="C27:F27"/>
    <mergeCell ref="H27:K27"/>
    <mergeCell ref="C34:F34"/>
  </mergeCells>
  <dataValidations count="7">
    <dataValidation type="list" allowBlank="1" showInputMessage="1" showErrorMessage="1" sqref="G27">
      <formula1>PubPriv</formula1>
    </dataValidation>
    <dataValidation type="list" allowBlank="1" showInputMessage="1" showErrorMessage="1" sqref="G28 H26">
      <formula1>YesNo</formula1>
    </dataValidation>
    <dataValidation type="list" allowBlank="1" showInputMessage="1" showErrorMessage="1" sqref="L26">
      <formula1>YesNoNA</formula1>
    </dataValidation>
    <dataValidation type="list" allowBlank="1" showInputMessage="1" showErrorMessage="1" sqref="G9:L9 L39">
      <formula1>State</formula1>
    </dataValidation>
    <dataValidation type="textLength" operator="equal" allowBlank="1" showInputMessage="1" showErrorMessage="1" errorTitle="Zip Code" error="Enter a five-digit zip code" sqref="G10:L10">
      <formula1>5</formula1>
    </dataValidation>
    <dataValidation type="textLength" operator="equal" allowBlank="1" showInputMessage="1" showErrorMessage="1" errorTitle="DUNS" error="Enter a 9-digit DUNS Code" sqref="K15:L24">
      <formula1>9</formula1>
    </dataValidation>
    <dataValidation type="list" allowBlank="1" showInputMessage="1" showErrorMessage="1" sqref="G34:L34">
      <formula1>Country</formula1>
    </dataValidation>
  </dataValidations>
  <hyperlinks>
    <hyperlink ref="C21" r:id="rId1"/>
    <hyperlink ref="I21" r:id="rId2"/>
  </hyperlinks>
  <pageMargins left="0.7" right="0.7" top="0.75" bottom="0.75" header="0.3" footer="0.3"/>
  <pageSetup scale="68" orientation="landscape" r:id="rId3"/>
  <headerFooter>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67"/>
  <sheetViews>
    <sheetView showGridLines="0" showRowColHeaders="0" view="pageBreakPreview" zoomScale="60" zoomScaleNormal="85" workbookViewId="0"/>
  </sheetViews>
  <sheetFormatPr defaultRowHeight="12.75" x14ac:dyDescent="0.25"/>
  <cols>
    <col min="1" max="1" width="9.140625" style="39"/>
    <col min="2" max="2" width="2.7109375" style="39" customWidth="1"/>
    <col min="3" max="3" width="9.140625" style="39"/>
    <col min="4" max="4" width="18.7109375" style="39" customWidth="1"/>
    <col min="5" max="5" width="13.28515625" style="39" customWidth="1"/>
    <col min="6" max="11" width="15.42578125" style="39" customWidth="1"/>
    <col min="12" max="16384" width="9.140625" style="39"/>
  </cols>
  <sheetData>
    <row r="1" spans="2:11" ht="13.5" thickBot="1" x14ac:dyDescent="0.3"/>
    <row r="2" spans="2:11" ht="13.5" thickBot="1" x14ac:dyDescent="0.3">
      <c r="B2" s="40"/>
      <c r="C2" s="41"/>
      <c r="D2" s="41"/>
      <c r="E2" s="41"/>
      <c r="F2" s="41"/>
      <c r="G2" s="41"/>
      <c r="H2" s="41"/>
      <c r="I2" s="41"/>
      <c r="J2" s="41"/>
      <c r="K2" s="42"/>
    </row>
    <row r="3" spans="2:11" ht="13.5" thickBot="1" x14ac:dyDescent="0.3">
      <c r="B3" s="451" t="s">
        <v>1980</v>
      </c>
      <c r="C3" s="452"/>
      <c r="D3" s="452"/>
      <c r="E3" s="452"/>
      <c r="F3" s="452"/>
      <c r="G3" s="452"/>
      <c r="H3" s="452"/>
      <c r="I3" s="452"/>
      <c r="J3" s="452"/>
      <c r="K3" s="452"/>
    </row>
    <row r="4" spans="2:11" ht="15" customHeight="1" x14ac:dyDescent="0.25">
      <c r="B4" s="428" t="s">
        <v>877</v>
      </c>
      <c r="C4" s="479" t="s">
        <v>1936</v>
      </c>
      <c r="D4" s="489"/>
      <c r="E4" s="489"/>
      <c r="F4" s="489"/>
      <c r="G4" s="489"/>
      <c r="H4" s="489"/>
      <c r="I4" s="489"/>
      <c r="J4" s="489"/>
      <c r="K4" s="490"/>
    </row>
    <row r="5" spans="2:11" ht="15" customHeight="1" x14ac:dyDescent="0.25">
      <c r="B5" s="429"/>
      <c r="C5" s="459" t="s">
        <v>1947</v>
      </c>
      <c r="D5" s="459"/>
      <c r="E5" s="459"/>
      <c r="F5" s="409" t="s">
        <v>1944</v>
      </c>
      <c r="G5" s="409"/>
      <c r="H5" s="409"/>
      <c r="I5" s="409" t="s">
        <v>1945</v>
      </c>
      <c r="J5" s="409"/>
      <c r="K5" s="410"/>
    </row>
    <row r="6" spans="2:11" ht="15" customHeight="1" x14ac:dyDescent="0.25">
      <c r="B6" s="429"/>
      <c r="C6" s="399" t="s">
        <v>179</v>
      </c>
      <c r="D6" s="400"/>
      <c r="E6" s="401"/>
      <c r="F6" s="405"/>
      <c r="G6" s="405"/>
      <c r="H6" s="405"/>
      <c r="I6" s="405"/>
      <c r="J6" s="405"/>
      <c r="K6" s="406"/>
    </row>
    <row r="7" spans="2:11" ht="15" customHeight="1" x14ac:dyDescent="0.25">
      <c r="B7" s="429"/>
      <c r="C7" s="399" t="s">
        <v>1939</v>
      </c>
      <c r="D7" s="400"/>
      <c r="E7" s="401"/>
      <c r="F7" s="405"/>
      <c r="G7" s="405"/>
      <c r="H7" s="405"/>
      <c r="I7" s="405"/>
      <c r="J7" s="405"/>
      <c r="K7" s="406"/>
    </row>
    <row r="8" spans="2:11" ht="15" customHeight="1" x14ac:dyDescent="0.25">
      <c r="B8" s="429"/>
      <c r="C8" s="399" t="s">
        <v>189</v>
      </c>
      <c r="D8" s="400"/>
      <c r="E8" s="401"/>
      <c r="F8" s="405"/>
      <c r="G8" s="405"/>
      <c r="H8" s="405"/>
      <c r="I8" s="405"/>
      <c r="J8" s="405"/>
      <c r="K8" s="406"/>
    </row>
    <row r="9" spans="2:11" ht="15" customHeight="1" x14ac:dyDescent="0.25">
      <c r="B9" s="429"/>
      <c r="C9" s="399" t="s">
        <v>1940</v>
      </c>
      <c r="D9" s="400"/>
      <c r="E9" s="401"/>
      <c r="F9" s="405"/>
      <c r="G9" s="405"/>
      <c r="H9" s="405"/>
      <c r="I9" s="405"/>
      <c r="J9" s="405"/>
      <c r="K9" s="406"/>
    </row>
    <row r="10" spans="2:11" ht="15" customHeight="1" x14ac:dyDescent="0.25">
      <c r="B10" s="429"/>
      <c r="C10" s="399" t="s">
        <v>1941</v>
      </c>
      <c r="D10" s="400"/>
      <c r="E10" s="401"/>
      <c r="F10" s="405"/>
      <c r="G10" s="405"/>
      <c r="H10" s="405"/>
      <c r="I10" s="405"/>
      <c r="J10" s="405"/>
      <c r="K10" s="406"/>
    </row>
    <row r="11" spans="2:11" ht="15" customHeight="1" x14ac:dyDescent="0.25">
      <c r="B11" s="429"/>
      <c r="C11" s="188" t="s">
        <v>1955</v>
      </c>
      <c r="D11" s="189"/>
      <c r="E11" s="190"/>
      <c r="F11" s="405"/>
      <c r="G11" s="405"/>
      <c r="H11" s="405"/>
      <c r="I11" s="405"/>
      <c r="J11" s="405"/>
      <c r="K11" s="406"/>
    </row>
    <row r="12" spans="2:11" ht="15" customHeight="1" x14ac:dyDescent="0.25">
      <c r="B12" s="429"/>
      <c r="C12" s="399" t="s">
        <v>1937</v>
      </c>
      <c r="D12" s="400"/>
      <c r="E12" s="401"/>
      <c r="F12" s="405"/>
      <c r="G12" s="405"/>
      <c r="H12" s="405"/>
      <c r="I12" s="405"/>
      <c r="J12" s="405"/>
      <c r="K12" s="406"/>
    </row>
    <row r="13" spans="2:11" ht="15" customHeight="1" x14ac:dyDescent="0.25">
      <c r="B13" s="429"/>
      <c r="C13" s="399" t="s">
        <v>1938</v>
      </c>
      <c r="D13" s="400"/>
      <c r="E13" s="401"/>
      <c r="F13" s="405"/>
      <c r="G13" s="405"/>
      <c r="H13" s="405"/>
      <c r="I13" s="405"/>
      <c r="J13" s="405"/>
      <c r="K13" s="406"/>
    </row>
    <row r="14" spans="2:11" ht="15" customHeight="1" x14ac:dyDescent="0.25">
      <c r="B14" s="429"/>
      <c r="C14" s="188" t="s">
        <v>1956</v>
      </c>
      <c r="D14" s="189"/>
      <c r="E14" s="190"/>
      <c r="F14" s="405"/>
      <c r="G14" s="405"/>
      <c r="H14" s="405"/>
      <c r="I14" s="405"/>
      <c r="J14" s="405"/>
      <c r="K14" s="406"/>
    </row>
    <row r="15" spans="2:11" ht="15" customHeight="1" x14ac:dyDescent="0.25">
      <c r="B15" s="429"/>
      <c r="C15" s="399" t="s">
        <v>1943</v>
      </c>
      <c r="D15" s="400"/>
      <c r="E15" s="401"/>
      <c r="F15" s="405"/>
      <c r="G15" s="405"/>
      <c r="H15" s="405"/>
      <c r="I15" s="405"/>
      <c r="J15" s="405"/>
      <c r="K15" s="406"/>
    </row>
    <row r="16" spans="2:11" ht="15" customHeight="1" x14ac:dyDescent="0.25">
      <c r="B16" s="429"/>
      <c r="C16" s="399" t="s">
        <v>923</v>
      </c>
      <c r="D16" s="400"/>
      <c r="E16" s="401"/>
      <c r="F16" s="405"/>
      <c r="G16" s="405"/>
      <c r="H16" s="405"/>
      <c r="I16" s="405"/>
      <c r="J16" s="405"/>
      <c r="K16" s="406"/>
    </row>
    <row r="17" spans="2:11" ht="15" customHeight="1" x14ac:dyDescent="0.25">
      <c r="B17" s="429"/>
      <c r="C17" s="399" t="s">
        <v>1957</v>
      </c>
      <c r="D17" s="400"/>
      <c r="E17" s="401"/>
      <c r="F17" s="405"/>
      <c r="G17" s="405"/>
      <c r="H17" s="405"/>
      <c r="I17" s="405"/>
      <c r="J17" s="405"/>
      <c r="K17" s="406"/>
    </row>
    <row r="18" spans="2:11" ht="15" customHeight="1" x14ac:dyDescent="0.25">
      <c r="B18" s="429"/>
      <c r="C18" s="399" t="s">
        <v>1942</v>
      </c>
      <c r="D18" s="400"/>
      <c r="E18" s="401"/>
      <c r="F18" s="405"/>
      <c r="G18" s="405"/>
      <c r="H18" s="405"/>
      <c r="I18" s="405"/>
      <c r="J18" s="405"/>
      <c r="K18" s="406"/>
    </row>
    <row r="19" spans="2:11" ht="15" customHeight="1" x14ac:dyDescent="0.25">
      <c r="B19" s="429"/>
      <c r="C19" s="399" t="s">
        <v>1946</v>
      </c>
      <c r="D19" s="400"/>
      <c r="E19" s="401"/>
      <c r="F19" s="405"/>
      <c r="G19" s="405"/>
      <c r="H19" s="405"/>
      <c r="I19" s="405"/>
      <c r="J19" s="405"/>
      <c r="K19" s="406"/>
    </row>
    <row r="20" spans="2:11" ht="15" customHeight="1" x14ac:dyDescent="0.25">
      <c r="B20" s="429"/>
      <c r="C20" s="399" t="s">
        <v>2086</v>
      </c>
      <c r="D20" s="400"/>
      <c r="E20" s="401"/>
      <c r="F20" s="405"/>
      <c r="G20" s="405"/>
      <c r="H20" s="405"/>
      <c r="I20" s="405"/>
      <c r="J20" s="405"/>
      <c r="K20" s="406"/>
    </row>
    <row r="21" spans="2:11" ht="15" customHeight="1" x14ac:dyDescent="0.25">
      <c r="B21" s="429"/>
      <c r="C21" s="399" t="s">
        <v>2085</v>
      </c>
      <c r="D21" s="400"/>
      <c r="E21" s="401"/>
      <c r="F21" s="405"/>
      <c r="G21" s="405"/>
      <c r="H21" s="405"/>
      <c r="I21" s="405"/>
      <c r="J21" s="405"/>
      <c r="K21" s="406"/>
    </row>
    <row r="22" spans="2:11" ht="15" customHeight="1" x14ac:dyDescent="0.25">
      <c r="B22" s="429"/>
      <c r="C22" s="399" t="s">
        <v>2104</v>
      </c>
      <c r="D22" s="400"/>
      <c r="E22" s="401"/>
      <c r="F22" s="405"/>
      <c r="G22" s="405"/>
      <c r="H22" s="405"/>
      <c r="I22" s="405"/>
      <c r="J22" s="405"/>
      <c r="K22" s="406"/>
    </row>
    <row r="23" spans="2:11" ht="15" customHeight="1" x14ac:dyDescent="0.25">
      <c r="B23" s="429"/>
      <c r="C23" s="83" t="s">
        <v>937</v>
      </c>
      <c r="D23" s="480" t="s">
        <v>938</v>
      </c>
      <c r="E23" s="480"/>
      <c r="F23" s="405"/>
      <c r="G23" s="405"/>
      <c r="H23" s="405"/>
      <c r="I23" s="405"/>
      <c r="J23" s="405"/>
      <c r="K23" s="406"/>
    </row>
    <row r="24" spans="2:11" ht="15" customHeight="1" x14ac:dyDescent="0.25">
      <c r="B24" s="429"/>
      <c r="C24" s="83" t="s">
        <v>937</v>
      </c>
      <c r="D24" s="480" t="s">
        <v>938</v>
      </c>
      <c r="E24" s="480"/>
      <c r="F24" s="405"/>
      <c r="G24" s="405"/>
      <c r="H24" s="405"/>
      <c r="I24" s="405"/>
      <c r="J24" s="405"/>
      <c r="K24" s="406"/>
    </row>
    <row r="25" spans="2:11" ht="15" customHeight="1" thickBot="1" x14ac:dyDescent="0.3">
      <c r="B25" s="434"/>
      <c r="C25" s="68" t="s">
        <v>937</v>
      </c>
      <c r="D25" s="487" t="s">
        <v>938</v>
      </c>
      <c r="E25" s="487"/>
      <c r="F25" s="426"/>
      <c r="G25" s="426"/>
      <c r="H25" s="426"/>
      <c r="I25" s="426"/>
      <c r="J25" s="426"/>
      <c r="K25" s="491"/>
    </row>
    <row r="26" spans="2:11" ht="31.5" customHeight="1" x14ac:dyDescent="0.25">
      <c r="B26" s="428" t="s">
        <v>879</v>
      </c>
      <c r="C26" s="417" t="s">
        <v>1951</v>
      </c>
      <c r="D26" s="417"/>
      <c r="E26" s="417"/>
      <c r="F26" s="417"/>
      <c r="G26" s="417"/>
      <c r="H26" s="417"/>
      <c r="I26" s="417"/>
      <c r="J26" s="417"/>
      <c r="K26" s="492"/>
    </row>
    <row r="27" spans="2:11" ht="33.75" customHeight="1" x14ac:dyDescent="0.25">
      <c r="B27" s="429"/>
      <c r="C27" s="409" t="s">
        <v>1952</v>
      </c>
      <c r="D27" s="409"/>
      <c r="E27" s="186" t="s">
        <v>1953</v>
      </c>
      <c r="F27" s="409" t="s">
        <v>1098</v>
      </c>
      <c r="G27" s="409"/>
      <c r="H27" s="187" t="s">
        <v>1099</v>
      </c>
      <c r="I27" s="187" t="s">
        <v>1954</v>
      </c>
      <c r="J27" s="409" t="s">
        <v>987</v>
      </c>
      <c r="K27" s="410"/>
    </row>
    <row r="28" spans="2:11" ht="15" customHeight="1" x14ac:dyDescent="0.25">
      <c r="B28" s="493"/>
      <c r="C28" s="480"/>
      <c r="D28" s="480"/>
      <c r="E28" s="348"/>
      <c r="F28" s="480"/>
      <c r="G28" s="480"/>
      <c r="H28" s="210"/>
      <c r="I28" s="210"/>
      <c r="J28" s="480"/>
      <c r="K28" s="481"/>
    </row>
    <row r="29" spans="2:11" ht="15" customHeight="1" x14ac:dyDescent="0.25">
      <c r="B29" s="493"/>
      <c r="C29" s="480"/>
      <c r="D29" s="480"/>
      <c r="E29" s="348"/>
      <c r="F29" s="480"/>
      <c r="G29" s="480"/>
      <c r="H29" s="210"/>
      <c r="I29" s="210"/>
      <c r="J29" s="480"/>
      <c r="K29" s="481"/>
    </row>
    <row r="30" spans="2:11" ht="15" customHeight="1" x14ac:dyDescent="0.25">
      <c r="B30" s="493"/>
      <c r="C30" s="480"/>
      <c r="D30" s="480"/>
      <c r="E30" s="348"/>
      <c r="F30" s="480"/>
      <c r="G30" s="480"/>
      <c r="H30" s="210"/>
      <c r="I30" s="210"/>
      <c r="J30" s="480"/>
      <c r="K30" s="481"/>
    </row>
    <row r="31" spans="2:11" ht="15" customHeight="1" x14ac:dyDescent="0.25">
      <c r="B31" s="493"/>
      <c r="C31" s="480"/>
      <c r="D31" s="480"/>
      <c r="E31" s="348"/>
      <c r="F31" s="480"/>
      <c r="G31" s="480"/>
      <c r="H31" s="210"/>
      <c r="I31" s="210"/>
      <c r="J31" s="480"/>
      <c r="K31" s="481"/>
    </row>
    <row r="32" spans="2:11" ht="15" customHeight="1" x14ac:dyDescent="0.25">
      <c r="B32" s="493"/>
      <c r="C32" s="480"/>
      <c r="D32" s="480"/>
      <c r="E32" s="348"/>
      <c r="F32" s="480"/>
      <c r="G32" s="480"/>
      <c r="H32" s="210"/>
      <c r="I32" s="210"/>
      <c r="J32" s="480"/>
      <c r="K32" s="481"/>
    </row>
    <row r="33" spans="2:11" ht="15" customHeight="1" x14ac:dyDescent="0.25">
      <c r="B33" s="493"/>
      <c r="C33" s="480"/>
      <c r="D33" s="480"/>
      <c r="E33" s="348"/>
      <c r="F33" s="480"/>
      <c r="G33" s="480"/>
      <c r="H33" s="210"/>
      <c r="I33" s="210"/>
      <c r="J33" s="480"/>
      <c r="K33" s="481"/>
    </row>
    <row r="34" spans="2:11" ht="15" customHeight="1" x14ac:dyDescent="0.25">
      <c r="B34" s="493"/>
      <c r="C34" s="480"/>
      <c r="D34" s="480"/>
      <c r="E34" s="348"/>
      <c r="F34" s="480"/>
      <c r="G34" s="480"/>
      <c r="H34" s="210"/>
      <c r="I34" s="210"/>
      <c r="J34" s="480"/>
      <c r="K34" s="481"/>
    </row>
    <row r="35" spans="2:11" ht="15" customHeight="1" x14ac:dyDescent="0.25">
      <c r="B35" s="493"/>
      <c r="C35" s="480"/>
      <c r="D35" s="480"/>
      <c r="E35" s="348"/>
      <c r="F35" s="480"/>
      <c r="G35" s="480"/>
      <c r="H35" s="210"/>
      <c r="I35" s="210"/>
      <c r="J35" s="480"/>
      <c r="K35" s="481"/>
    </row>
    <row r="36" spans="2:11" ht="15" customHeight="1" x14ac:dyDescent="0.25">
      <c r="B36" s="493"/>
      <c r="C36" s="480"/>
      <c r="D36" s="480"/>
      <c r="E36" s="348"/>
      <c r="F36" s="480"/>
      <c r="G36" s="480"/>
      <c r="H36" s="210"/>
      <c r="I36" s="210"/>
      <c r="J36" s="480"/>
      <c r="K36" s="481"/>
    </row>
    <row r="37" spans="2:11" ht="15" customHeight="1" x14ac:dyDescent="0.25">
      <c r="B37" s="493"/>
      <c r="C37" s="480"/>
      <c r="D37" s="480"/>
      <c r="E37" s="348"/>
      <c r="F37" s="480"/>
      <c r="G37" s="480"/>
      <c r="H37" s="210"/>
      <c r="I37" s="210"/>
      <c r="J37" s="480"/>
      <c r="K37" s="481"/>
    </row>
    <row r="38" spans="2:11" ht="15" customHeight="1" thickBot="1" x14ac:dyDescent="0.3">
      <c r="B38" s="430"/>
      <c r="C38" s="487"/>
      <c r="D38" s="487"/>
      <c r="E38" s="349"/>
      <c r="F38" s="487"/>
      <c r="G38" s="487"/>
      <c r="H38" s="127"/>
      <c r="I38" s="127"/>
      <c r="J38" s="487"/>
      <c r="K38" s="488"/>
    </row>
    <row r="39" spans="2:11" ht="20.100000000000001" customHeight="1" x14ac:dyDescent="0.25">
      <c r="B39" s="428" t="s">
        <v>881</v>
      </c>
      <c r="C39" s="415" t="s">
        <v>1115</v>
      </c>
      <c r="D39" s="415"/>
      <c r="E39" s="415"/>
      <c r="F39" s="415"/>
      <c r="G39" s="479"/>
      <c r="H39" s="128"/>
      <c r="I39" s="497" t="s">
        <v>1116</v>
      </c>
      <c r="J39" s="498"/>
      <c r="K39" s="499"/>
    </row>
    <row r="40" spans="2:11" ht="15" customHeight="1" x14ac:dyDescent="0.25">
      <c r="B40" s="429"/>
      <c r="C40" s="482" t="s">
        <v>1117</v>
      </c>
      <c r="D40" s="483"/>
      <c r="E40" s="483"/>
      <c r="F40" s="483"/>
      <c r="G40" s="483"/>
      <c r="H40" s="484"/>
      <c r="I40" s="480"/>
      <c r="J40" s="480"/>
      <c r="K40" s="481"/>
    </row>
    <row r="41" spans="2:11" ht="15" customHeight="1" x14ac:dyDescent="0.25">
      <c r="B41" s="429"/>
      <c r="C41" s="482" t="s">
        <v>1118</v>
      </c>
      <c r="D41" s="483" t="s">
        <v>1118</v>
      </c>
      <c r="E41" s="483"/>
      <c r="F41" s="483"/>
      <c r="G41" s="483"/>
      <c r="H41" s="484"/>
      <c r="I41" s="480"/>
      <c r="J41" s="480"/>
      <c r="K41" s="481"/>
    </row>
    <row r="42" spans="2:11" ht="15" customHeight="1" x14ac:dyDescent="0.25">
      <c r="B42" s="429"/>
      <c r="C42" s="482" t="s">
        <v>1119</v>
      </c>
      <c r="D42" s="483" t="s">
        <v>1119</v>
      </c>
      <c r="E42" s="483"/>
      <c r="F42" s="483"/>
      <c r="G42" s="483"/>
      <c r="H42" s="484"/>
      <c r="I42" s="480"/>
      <c r="J42" s="480"/>
      <c r="K42" s="481"/>
    </row>
    <row r="43" spans="2:11" ht="15" customHeight="1" x14ac:dyDescent="0.25">
      <c r="B43" s="429"/>
      <c r="C43" s="482" t="s">
        <v>1120</v>
      </c>
      <c r="D43" s="483" t="s">
        <v>1120</v>
      </c>
      <c r="E43" s="483"/>
      <c r="F43" s="483"/>
      <c r="G43" s="483"/>
      <c r="H43" s="484"/>
      <c r="I43" s="480"/>
      <c r="J43" s="480"/>
      <c r="K43" s="481"/>
    </row>
    <row r="44" spans="2:11" ht="15" customHeight="1" x14ac:dyDescent="0.25">
      <c r="B44" s="429"/>
      <c r="C44" s="482" t="s">
        <v>1121</v>
      </c>
      <c r="D44" s="483" t="s">
        <v>1121</v>
      </c>
      <c r="E44" s="483"/>
      <c r="F44" s="483"/>
      <c r="G44" s="483"/>
      <c r="H44" s="484"/>
      <c r="I44" s="480"/>
      <c r="J44" s="480"/>
      <c r="K44" s="481"/>
    </row>
    <row r="45" spans="2:11" ht="15" customHeight="1" thickBot="1" x14ac:dyDescent="0.3">
      <c r="B45" s="434"/>
      <c r="C45" s="485" t="s">
        <v>1122</v>
      </c>
      <c r="D45" s="408" t="s">
        <v>1122</v>
      </c>
      <c r="E45" s="408"/>
      <c r="F45" s="408"/>
      <c r="G45" s="408"/>
      <c r="H45" s="486"/>
      <c r="I45" s="487"/>
      <c r="J45" s="487"/>
      <c r="K45" s="488"/>
    </row>
    <row r="46" spans="2:11" ht="30" customHeight="1" thickBot="1" x14ac:dyDescent="0.3">
      <c r="B46" s="431" t="s">
        <v>1036</v>
      </c>
      <c r="C46" s="432"/>
      <c r="D46" s="494"/>
      <c r="E46" s="495"/>
      <c r="F46" s="495"/>
      <c r="G46" s="495"/>
      <c r="H46" s="495"/>
      <c r="I46" s="495"/>
      <c r="J46" s="495"/>
      <c r="K46" s="496"/>
    </row>
    <row r="47" spans="2:11" ht="15" customHeight="1" x14ac:dyDescent="0.25">
      <c r="B47" s="8"/>
      <c r="C47" s="9"/>
      <c r="D47" s="9"/>
      <c r="E47" s="9"/>
      <c r="F47" s="9"/>
      <c r="G47" s="9"/>
      <c r="H47" s="9"/>
      <c r="I47" s="9"/>
      <c r="J47" s="9"/>
      <c r="K47" s="2"/>
    </row>
    <row r="48" spans="2:11" ht="15" customHeight="1" thickBot="1" x14ac:dyDescent="0.3">
      <c r="B48" s="421" t="s">
        <v>1035</v>
      </c>
      <c r="C48" s="422"/>
      <c r="D48" s="422"/>
      <c r="E48" s="422"/>
      <c r="F48" s="422"/>
      <c r="G48" s="422"/>
      <c r="H48" s="422"/>
      <c r="I48" s="422"/>
      <c r="J48" s="422"/>
      <c r="K48" s="423"/>
    </row>
    <row r="49" spans="2:3" ht="15" customHeight="1" x14ac:dyDescent="0.25"/>
    <row r="50" spans="2:3" ht="15" customHeight="1" x14ac:dyDescent="0.25"/>
    <row r="51" spans="2:3" ht="15" customHeight="1" x14ac:dyDescent="0.25"/>
    <row r="52" spans="2:3" ht="15" customHeight="1" x14ac:dyDescent="0.25"/>
    <row r="53" spans="2:3" ht="15" customHeight="1" x14ac:dyDescent="0.25"/>
    <row r="54" spans="2:3" ht="15" customHeight="1" x14ac:dyDescent="0.25"/>
    <row r="55" spans="2:3" ht="15" customHeight="1" x14ac:dyDescent="0.25"/>
    <row r="56" spans="2:3" ht="15" customHeight="1" x14ac:dyDescent="0.25"/>
    <row r="57" spans="2:3" ht="15" customHeight="1" x14ac:dyDescent="0.25"/>
    <row r="58" spans="2:3" ht="15" customHeight="1" x14ac:dyDescent="0.25"/>
    <row r="59" spans="2:3" ht="15" customHeight="1" x14ac:dyDescent="0.25"/>
    <row r="60" spans="2:3" ht="15" customHeight="1" x14ac:dyDescent="0.25">
      <c r="B60" s="209"/>
      <c r="C60" s="209"/>
    </row>
    <row r="61" spans="2:3" ht="15" customHeight="1" x14ac:dyDescent="0.25">
      <c r="B61" s="209"/>
      <c r="C61" s="209"/>
    </row>
    <row r="62" spans="2:3" ht="15" customHeight="1" x14ac:dyDescent="0.25">
      <c r="B62" s="209"/>
      <c r="C62" s="209"/>
    </row>
    <row r="63" spans="2:3" ht="15" customHeight="1" x14ac:dyDescent="0.25">
      <c r="B63" s="209"/>
      <c r="C63" s="209"/>
    </row>
    <row r="64" spans="2:3" ht="15" customHeight="1" x14ac:dyDescent="0.25">
      <c r="B64" s="209"/>
      <c r="C64" s="209"/>
    </row>
    <row r="65" spans="2:3" ht="15" x14ac:dyDescent="0.25">
      <c r="B65" s="209"/>
      <c r="C65" s="209"/>
    </row>
    <row r="66" spans="2:3" ht="15" x14ac:dyDescent="0.25">
      <c r="B66" s="209"/>
      <c r="C66" s="209"/>
    </row>
    <row r="67" spans="2:3" ht="15" x14ac:dyDescent="0.25">
      <c r="B67" s="209"/>
      <c r="C67" s="209"/>
    </row>
  </sheetData>
  <sortState ref="B26:B53">
    <sortCondition ref="B26"/>
  </sortState>
  <mergeCells count="120">
    <mergeCell ref="J37:K37"/>
    <mergeCell ref="C27:D27"/>
    <mergeCell ref="F27:G27"/>
    <mergeCell ref="J27:K27"/>
    <mergeCell ref="J32:K32"/>
    <mergeCell ref="C33:D33"/>
    <mergeCell ref="F33:G33"/>
    <mergeCell ref="J33:K33"/>
    <mergeCell ref="B46:C46"/>
    <mergeCell ref="D46:K46"/>
    <mergeCell ref="C28:D28"/>
    <mergeCell ref="F28:G28"/>
    <mergeCell ref="C29:D29"/>
    <mergeCell ref="F29:G29"/>
    <mergeCell ref="C30:D30"/>
    <mergeCell ref="F30:G30"/>
    <mergeCell ref="C31:D31"/>
    <mergeCell ref="F31:G31"/>
    <mergeCell ref="C32:D32"/>
    <mergeCell ref="F32:G32"/>
    <mergeCell ref="C37:D37"/>
    <mergeCell ref="F37:G37"/>
    <mergeCell ref="B39:B45"/>
    <mergeCell ref="I39:K39"/>
    <mergeCell ref="B48:K48"/>
    <mergeCell ref="F11:H11"/>
    <mergeCell ref="I11:K11"/>
    <mergeCell ref="F14:H14"/>
    <mergeCell ref="I14:K14"/>
    <mergeCell ref="C38:D38"/>
    <mergeCell ref="F38:G38"/>
    <mergeCell ref="J38:K38"/>
    <mergeCell ref="C12:E12"/>
    <mergeCell ref="C13:E13"/>
    <mergeCell ref="C15:E15"/>
    <mergeCell ref="C16:E16"/>
    <mergeCell ref="C17:E17"/>
    <mergeCell ref="C18:E18"/>
    <mergeCell ref="C19:E19"/>
    <mergeCell ref="C36:D36"/>
    <mergeCell ref="J34:K34"/>
    <mergeCell ref="C35:D35"/>
    <mergeCell ref="I22:K22"/>
    <mergeCell ref="I23:K23"/>
    <mergeCell ref="I16:K16"/>
    <mergeCell ref="F17:H17"/>
    <mergeCell ref="I17:K17"/>
    <mergeCell ref="B26:B38"/>
    <mergeCell ref="I10:K10"/>
    <mergeCell ref="F12:H12"/>
    <mergeCell ref="I12:K12"/>
    <mergeCell ref="F13:H13"/>
    <mergeCell ref="I13:K13"/>
    <mergeCell ref="F15:H15"/>
    <mergeCell ref="I15:K15"/>
    <mergeCell ref="F21:H21"/>
    <mergeCell ref="I21:K21"/>
    <mergeCell ref="F20:H20"/>
    <mergeCell ref="I20:K20"/>
    <mergeCell ref="C6:E6"/>
    <mergeCell ref="C7:E7"/>
    <mergeCell ref="C8:E8"/>
    <mergeCell ref="C9:E9"/>
    <mergeCell ref="C10:E10"/>
    <mergeCell ref="F18:H18"/>
    <mergeCell ref="D23:E23"/>
    <mergeCell ref="F10:H10"/>
    <mergeCell ref="F16:H16"/>
    <mergeCell ref="C22:E22"/>
    <mergeCell ref="F22:H22"/>
    <mergeCell ref="C21:E21"/>
    <mergeCell ref="C20:E20"/>
    <mergeCell ref="C26:K26"/>
    <mergeCell ref="J28:K28"/>
    <mergeCell ref="J29:K29"/>
    <mergeCell ref="J30:K30"/>
    <mergeCell ref="J31:K31"/>
    <mergeCell ref="F35:G35"/>
    <mergeCell ref="J35:K35"/>
    <mergeCell ref="F36:G36"/>
    <mergeCell ref="J36:K36"/>
    <mergeCell ref="C34:D34"/>
    <mergeCell ref="F34:G34"/>
    <mergeCell ref="B3:K3"/>
    <mergeCell ref="I6:K6"/>
    <mergeCell ref="F5:H5"/>
    <mergeCell ref="I5:K5"/>
    <mergeCell ref="I7:K7"/>
    <mergeCell ref="I8:K8"/>
    <mergeCell ref="I9:K9"/>
    <mergeCell ref="F6:H6"/>
    <mergeCell ref="F7:H7"/>
    <mergeCell ref="F8:H8"/>
    <mergeCell ref="F9:H9"/>
    <mergeCell ref="C5:E5"/>
    <mergeCell ref="B4:B25"/>
    <mergeCell ref="C4:K4"/>
    <mergeCell ref="D24:E24"/>
    <mergeCell ref="F24:H24"/>
    <mergeCell ref="I24:K24"/>
    <mergeCell ref="D25:E25"/>
    <mergeCell ref="F25:H25"/>
    <mergeCell ref="I25:K25"/>
    <mergeCell ref="I18:K18"/>
    <mergeCell ref="F19:H19"/>
    <mergeCell ref="I19:K19"/>
    <mergeCell ref="F23:H23"/>
    <mergeCell ref="C39:G39"/>
    <mergeCell ref="I40:K40"/>
    <mergeCell ref="C40:H40"/>
    <mergeCell ref="C41:H41"/>
    <mergeCell ref="C42:H42"/>
    <mergeCell ref="C43:H43"/>
    <mergeCell ref="C44:H44"/>
    <mergeCell ref="C45:H45"/>
    <mergeCell ref="I41:K41"/>
    <mergeCell ref="I42:K42"/>
    <mergeCell ref="I43:K43"/>
    <mergeCell ref="I44:K44"/>
    <mergeCell ref="I45:K45"/>
  </mergeCells>
  <dataValidations count="5">
    <dataValidation type="list" allowBlank="1" showInputMessage="1" showErrorMessage="1" sqref="I40:K45 H39">
      <formula1>YesNo</formula1>
    </dataValidation>
    <dataValidation type="list" showInputMessage="1" showErrorMessage="1" errorTitle="Market Segment" error="Use the dropdown to select &quot;Primary&quot; once and &quot;Secondary&quot; once. All additional market segments supported should use the &quot;Other&quot; option." sqref="F6:H25">
      <formula1>PrimSecOther</formula1>
    </dataValidation>
    <dataValidation type="list" allowBlank="1" showInputMessage="1" showErrorMessage="1" sqref="I6:K25">
      <formula1>CommDef</formula1>
    </dataValidation>
    <dataValidation type="decimal" allowBlank="1" showInputMessage="1" showErrorMessage="1" errorTitle="Percentage" error="Enter a percentage as a decimal" sqref="E28:E38">
      <formula1>0</formula1>
      <formula2>1</formula2>
    </dataValidation>
    <dataValidation type="list" allowBlank="1" showInputMessage="1" showErrorMessage="1" sqref="J28:K38">
      <formula1>Country</formula1>
    </dataValidation>
  </dataValidations>
  <pageMargins left="0.7" right="0.7" top="0.75" bottom="0.75" header="0.3" footer="0.3"/>
  <pageSetup scale="68" orientation="landscape" r:id="rId1"/>
  <headerFoot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33"/>
  <sheetViews>
    <sheetView showGridLines="0" showRowColHeaders="0" view="pageBreakPreview" zoomScale="60" zoomScaleNormal="85" workbookViewId="0"/>
  </sheetViews>
  <sheetFormatPr defaultRowHeight="12.75" x14ac:dyDescent="0.25"/>
  <cols>
    <col min="1" max="1" width="9.140625" style="39"/>
    <col min="2" max="2" width="59.7109375" style="39" customWidth="1"/>
    <col min="3" max="3" width="14.42578125" style="39" customWidth="1"/>
    <col min="4" max="4" width="59.7109375" style="39" customWidth="1"/>
    <col min="5" max="5" width="14.42578125" style="39" customWidth="1"/>
    <col min="6" max="6" width="59.7109375" style="39" customWidth="1"/>
    <col min="7" max="7" width="14.42578125" style="39" customWidth="1"/>
    <col min="8" max="16384" width="9.140625" style="39"/>
  </cols>
  <sheetData>
    <row r="1" spans="2:7" ht="13.5" thickBot="1" x14ac:dyDescent="0.3"/>
    <row r="2" spans="2:7" ht="13.5" thickBot="1" x14ac:dyDescent="0.3">
      <c r="B2" s="40"/>
      <c r="C2" s="41"/>
      <c r="D2" s="41"/>
      <c r="E2" s="41"/>
      <c r="F2" s="41"/>
      <c r="G2" s="42"/>
    </row>
    <row r="3" spans="2:7" ht="13.5" thickBot="1" x14ac:dyDescent="0.3">
      <c r="B3" s="500" t="s">
        <v>2079</v>
      </c>
      <c r="C3" s="501"/>
      <c r="D3" s="501"/>
      <c r="E3" s="501"/>
      <c r="F3" s="501"/>
      <c r="G3" s="502"/>
    </row>
    <row r="4" spans="2:7" ht="126" customHeight="1" thickBot="1" x14ac:dyDescent="0.3">
      <c r="B4" s="503" t="s">
        <v>2105</v>
      </c>
      <c r="C4" s="504"/>
      <c r="D4" s="504"/>
      <c r="E4" s="504"/>
      <c r="F4" s="504"/>
      <c r="G4" s="505"/>
    </row>
    <row r="5" spans="2:7" ht="15" customHeight="1" x14ac:dyDescent="0.25">
      <c r="B5" s="175" t="s">
        <v>1034</v>
      </c>
      <c r="C5" s="176" t="s">
        <v>161</v>
      </c>
      <c r="D5" s="177" t="s">
        <v>1034</v>
      </c>
      <c r="E5" s="176" t="s">
        <v>161</v>
      </c>
      <c r="F5" s="177" t="s">
        <v>1034</v>
      </c>
      <c r="G5" s="178" t="s">
        <v>161</v>
      </c>
    </row>
    <row r="6" spans="2:7" ht="20.100000000000001" customHeight="1" x14ac:dyDescent="0.25">
      <c r="B6" s="6" t="s">
        <v>0</v>
      </c>
      <c r="C6" s="160"/>
      <c r="D6" s="62" t="s">
        <v>25</v>
      </c>
      <c r="E6" s="160"/>
      <c r="F6" s="192" t="s">
        <v>51</v>
      </c>
      <c r="G6" s="161"/>
    </row>
    <row r="7" spans="2:7" ht="20.100000000000001" customHeight="1" x14ac:dyDescent="0.25">
      <c r="B7" s="6" t="s">
        <v>1</v>
      </c>
      <c r="C7" s="160"/>
      <c r="D7" s="62" t="s">
        <v>26</v>
      </c>
      <c r="E7" s="160"/>
      <c r="F7" s="193" t="s">
        <v>52</v>
      </c>
      <c r="G7" s="172"/>
    </row>
    <row r="8" spans="2:7" ht="20.100000000000001" customHeight="1" x14ac:dyDescent="0.25">
      <c r="B8" s="6" t="s">
        <v>2</v>
      </c>
      <c r="C8" s="160"/>
      <c r="D8" s="62" t="s">
        <v>27</v>
      </c>
      <c r="E8" s="160"/>
      <c r="F8" s="62" t="s">
        <v>53</v>
      </c>
      <c r="G8" s="172"/>
    </row>
    <row r="9" spans="2:7" ht="20.100000000000001" customHeight="1" x14ac:dyDescent="0.25">
      <c r="B9" s="6" t="s">
        <v>3</v>
      </c>
      <c r="C9" s="160"/>
      <c r="D9" s="62" t="s">
        <v>28</v>
      </c>
      <c r="E9" s="160"/>
      <c r="F9" s="62" t="s">
        <v>54</v>
      </c>
      <c r="G9" s="172"/>
    </row>
    <row r="10" spans="2:7" ht="20.100000000000001" customHeight="1" x14ac:dyDescent="0.25">
      <c r="B10" s="6" t="s">
        <v>4</v>
      </c>
      <c r="C10" s="160"/>
      <c r="D10" s="62" t="s">
        <v>29</v>
      </c>
      <c r="E10" s="160"/>
      <c r="F10" s="62" t="s">
        <v>55</v>
      </c>
      <c r="G10" s="172"/>
    </row>
    <row r="11" spans="2:7" ht="20.100000000000001" customHeight="1" x14ac:dyDescent="0.25">
      <c r="B11" s="6" t="s">
        <v>2119</v>
      </c>
      <c r="C11" s="160"/>
      <c r="D11" s="62" t="s">
        <v>30</v>
      </c>
      <c r="E11" s="160"/>
      <c r="F11" s="62" t="s">
        <v>56</v>
      </c>
      <c r="G11" s="172"/>
    </row>
    <row r="12" spans="2:7" ht="20.100000000000001" customHeight="1" x14ac:dyDescent="0.25">
      <c r="B12" s="6" t="s">
        <v>2106</v>
      </c>
      <c r="C12" s="160"/>
      <c r="D12" s="62" t="s">
        <v>31</v>
      </c>
      <c r="E12" s="160"/>
      <c r="F12" s="62" t="s">
        <v>57</v>
      </c>
      <c r="G12" s="172"/>
    </row>
    <row r="13" spans="2:7" ht="20.100000000000001" customHeight="1" x14ac:dyDescent="0.25">
      <c r="B13" s="6" t="s">
        <v>2107</v>
      </c>
      <c r="C13" s="160"/>
      <c r="D13" s="62" t="s">
        <v>32</v>
      </c>
      <c r="E13" s="160"/>
      <c r="F13" s="62" t="s">
        <v>58</v>
      </c>
      <c r="G13" s="172"/>
    </row>
    <row r="14" spans="2:7" ht="20.100000000000001" customHeight="1" x14ac:dyDescent="0.25">
      <c r="B14" s="6" t="s">
        <v>7</v>
      </c>
      <c r="C14" s="160"/>
      <c r="D14" s="62" t="s">
        <v>33</v>
      </c>
      <c r="E14" s="160"/>
      <c r="F14" s="62" t="s">
        <v>59</v>
      </c>
      <c r="G14" s="172"/>
    </row>
    <row r="15" spans="2:7" ht="20.100000000000001" customHeight="1" x14ac:dyDescent="0.25">
      <c r="B15" s="6" t="s">
        <v>8</v>
      </c>
      <c r="C15" s="160"/>
      <c r="D15" s="62" t="s">
        <v>34</v>
      </c>
      <c r="E15" s="160"/>
      <c r="F15" s="62" t="s">
        <v>60</v>
      </c>
      <c r="G15" s="172"/>
    </row>
    <row r="16" spans="2:7" ht="20.100000000000001" customHeight="1" x14ac:dyDescent="0.25">
      <c r="B16" s="6" t="s">
        <v>9</v>
      </c>
      <c r="C16" s="160"/>
      <c r="D16" s="62" t="s">
        <v>35</v>
      </c>
      <c r="E16" s="160"/>
      <c r="F16" s="62" t="s">
        <v>61</v>
      </c>
      <c r="G16" s="172"/>
    </row>
    <row r="17" spans="2:7" ht="20.100000000000001" customHeight="1" x14ac:dyDescent="0.25">
      <c r="B17" s="6" t="s">
        <v>10</v>
      </c>
      <c r="C17" s="160"/>
      <c r="D17" s="62" t="s">
        <v>36</v>
      </c>
      <c r="E17" s="160"/>
      <c r="F17" s="62" t="s">
        <v>62</v>
      </c>
      <c r="G17" s="172"/>
    </row>
    <row r="18" spans="2:7" ht="20.100000000000001" customHeight="1" x14ac:dyDescent="0.25">
      <c r="B18" s="6" t="s">
        <v>11</v>
      </c>
      <c r="C18" s="160"/>
      <c r="D18" s="62" t="s">
        <v>37</v>
      </c>
      <c r="E18" s="160"/>
      <c r="F18" s="62" t="s">
        <v>63</v>
      </c>
      <c r="G18" s="172"/>
    </row>
    <row r="19" spans="2:7" ht="20.100000000000001" customHeight="1" x14ac:dyDescent="0.25">
      <c r="B19" s="6" t="s">
        <v>12</v>
      </c>
      <c r="C19" s="160"/>
      <c r="D19" s="62" t="s">
        <v>38</v>
      </c>
      <c r="E19" s="160"/>
      <c r="F19" s="62" t="s">
        <v>64</v>
      </c>
      <c r="G19" s="172"/>
    </row>
    <row r="20" spans="2:7" ht="20.100000000000001" customHeight="1" x14ac:dyDescent="0.25">
      <c r="B20" s="6" t="s">
        <v>13</v>
      </c>
      <c r="C20" s="160"/>
      <c r="D20" s="62" t="s">
        <v>39</v>
      </c>
      <c r="E20" s="160"/>
      <c r="F20" s="62" t="s">
        <v>65</v>
      </c>
      <c r="G20" s="172"/>
    </row>
    <row r="21" spans="2:7" ht="20.100000000000001" customHeight="1" x14ac:dyDescent="0.25">
      <c r="B21" s="6" t="s">
        <v>14</v>
      </c>
      <c r="C21" s="160"/>
      <c r="D21" s="62" t="s">
        <v>40</v>
      </c>
      <c r="E21" s="160"/>
      <c r="F21" s="62" t="s">
        <v>66</v>
      </c>
      <c r="G21" s="172"/>
    </row>
    <row r="22" spans="2:7" ht="20.100000000000001" customHeight="1" x14ac:dyDescent="0.25">
      <c r="B22" s="6" t="s">
        <v>15</v>
      </c>
      <c r="C22" s="160"/>
      <c r="D22" s="62" t="s">
        <v>41</v>
      </c>
      <c r="E22" s="160"/>
      <c r="F22" s="62" t="s">
        <v>67</v>
      </c>
      <c r="G22" s="172"/>
    </row>
    <row r="23" spans="2:7" ht="20.100000000000001" customHeight="1" x14ac:dyDescent="0.25">
      <c r="B23" s="6" t="s">
        <v>16</v>
      </c>
      <c r="C23" s="160"/>
      <c r="D23" s="62" t="s">
        <v>42</v>
      </c>
      <c r="E23" s="160"/>
      <c r="F23" s="62" t="s">
        <v>68</v>
      </c>
      <c r="G23" s="172"/>
    </row>
    <row r="24" spans="2:7" ht="20.100000000000001" customHeight="1" x14ac:dyDescent="0.25">
      <c r="B24" s="6" t="s">
        <v>17</v>
      </c>
      <c r="C24" s="160"/>
      <c r="D24" s="62" t="s">
        <v>43</v>
      </c>
      <c r="E24" s="160"/>
      <c r="F24" s="62" t="s">
        <v>69</v>
      </c>
      <c r="G24" s="172"/>
    </row>
    <row r="25" spans="2:7" ht="20.100000000000001" customHeight="1" x14ac:dyDescent="0.25">
      <c r="B25" s="6" t="s">
        <v>18</v>
      </c>
      <c r="C25" s="160"/>
      <c r="D25" s="62" t="s">
        <v>44</v>
      </c>
      <c r="E25" s="160"/>
      <c r="F25" s="62" t="s">
        <v>70</v>
      </c>
      <c r="G25" s="172"/>
    </row>
    <row r="26" spans="2:7" ht="20.100000000000001" customHeight="1" x14ac:dyDescent="0.25">
      <c r="B26" s="6" t="s">
        <v>19</v>
      </c>
      <c r="C26" s="160"/>
      <c r="D26" s="62" t="s">
        <v>45</v>
      </c>
      <c r="E26" s="160"/>
      <c r="F26" s="62" t="s">
        <v>71</v>
      </c>
      <c r="G26" s="172"/>
    </row>
    <row r="27" spans="2:7" ht="20.100000000000001" customHeight="1" x14ac:dyDescent="0.25">
      <c r="B27" s="6" t="s">
        <v>20</v>
      </c>
      <c r="C27" s="160"/>
      <c r="D27" s="62" t="s">
        <v>46</v>
      </c>
      <c r="E27" s="160"/>
      <c r="F27" s="62" t="s">
        <v>72</v>
      </c>
      <c r="G27" s="172"/>
    </row>
    <row r="28" spans="2:7" ht="20.100000000000001" customHeight="1" x14ac:dyDescent="0.25">
      <c r="B28" s="6" t="s">
        <v>21</v>
      </c>
      <c r="C28" s="160"/>
      <c r="D28" s="62" t="s">
        <v>47</v>
      </c>
      <c r="E28" s="160"/>
      <c r="F28" s="62" t="s">
        <v>73</v>
      </c>
      <c r="G28" s="172"/>
    </row>
    <row r="29" spans="2:7" ht="20.100000000000001" customHeight="1" x14ac:dyDescent="0.25">
      <c r="B29" s="6" t="s">
        <v>22</v>
      </c>
      <c r="C29" s="160"/>
      <c r="D29" s="62" t="s">
        <v>48</v>
      </c>
      <c r="E29" s="160"/>
      <c r="F29" s="62" t="s">
        <v>74</v>
      </c>
      <c r="G29" s="172"/>
    </row>
    <row r="30" spans="2:7" ht="20.100000000000001" customHeight="1" x14ac:dyDescent="0.25">
      <c r="B30" s="6" t="s">
        <v>23</v>
      </c>
      <c r="C30" s="160"/>
      <c r="D30" s="62" t="s">
        <v>49</v>
      </c>
      <c r="E30" s="160"/>
      <c r="F30" s="62" t="s">
        <v>75</v>
      </c>
      <c r="G30" s="172"/>
    </row>
    <row r="31" spans="2:7" ht="20.100000000000001" customHeight="1" thickBot="1" x14ac:dyDescent="0.3">
      <c r="B31" s="6" t="s">
        <v>24</v>
      </c>
      <c r="C31" s="160"/>
      <c r="D31" s="62" t="s">
        <v>50</v>
      </c>
      <c r="E31" s="160"/>
      <c r="F31" s="191" t="s">
        <v>1709</v>
      </c>
      <c r="G31" s="172"/>
    </row>
    <row r="32" spans="2:7" ht="20.100000000000001" customHeight="1" x14ac:dyDescent="0.25">
      <c r="B32" s="506"/>
      <c r="C32" s="507"/>
      <c r="D32" s="507"/>
      <c r="E32" s="507"/>
      <c r="F32" s="507"/>
      <c r="G32" s="508"/>
    </row>
    <row r="33" spans="2:7" ht="20.100000000000001" customHeight="1" thickBot="1" x14ac:dyDescent="0.3">
      <c r="B33" s="509" t="s">
        <v>1035</v>
      </c>
      <c r="C33" s="510"/>
      <c r="D33" s="510"/>
      <c r="E33" s="510"/>
      <c r="F33" s="510"/>
      <c r="G33" s="511"/>
    </row>
  </sheetData>
  <mergeCells count="4">
    <mergeCell ref="B3:G3"/>
    <mergeCell ref="B4:G4"/>
    <mergeCell ref="B32:G32"/>
    <mergeCell ref="B33:G33"/>
  </mergeCells>
  <dataValidations count="1">
    <dataValidation type="list" allowBlank="1" showInputMessage="1" showErrorMessage="1" sqref="C6:C31 E6:E31 G6:G31">
      <formula1>YesNo</formula1>
    </dataValidation>
  </dataValidations>
  <pageMargins left="0.7" right="0.7" top="0.75" bottom="0.75" header="0.3" footer="0.3"/>
  <pageSetup scale="55" orientation="landscape" r:id="rId1"/>
  <headerFooter>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90"/>
  <sheetViews>
    <sheetView showGridLines="0" showRowColHeaders="0" view="pageBreakPreview" zoomScale="60" zoomScaleNormal="85" workbookViewId="0"/>
  </sheetViews>
  <sheetFormatPr defaultRowHeight="12.75" x14ac:dyDescent="0.25"/>
  <cols>
    <col min="1" max="1" width="9.140625" style="39"/>
    <col min="2" max="2" width="77.85546875" style="39" customWidth="1"/>
    <col min="3" max="4" width="20.140625" style="86" customWidth="1"/>
    <col min="5" max="6" width="18.7109375" style="86" customWidth="1"/>
    <col min="7" max="7" width="60.7109375" style="44" customWidth="1"/>
    <col min="8" max="8" width="9.140625" style="44"/>
    <col min="9" max="11" width="15.140625" style="44" customWidth="1"/>
    <col min="12" max="12" width="35.5703125" style="44" customWidth="1"/>
    <col min="13" max="16384" width="9.140625" style="39"/>
  </cols>
  <sheetData>
    <row r="1" spans="2:12" ht="13.5" thickBot="1" x14ac:dyDescent="0.3"/>
    <row r="2" spans="2:12" ht="13.5" thickBot="1" x14ac:dyDescent="0.3">
      <c r="B2" s="40"/>
      <c r="C2" s="116"/>
      <c r="D2" s="234"/>
      <c r="E2" s="297"/>
      <c r="F2" s="164"/>
      <c r="G2" s="117"/>
      <c r="H2" s="117"/>
      <c r="I2" s="117"/>
      <c r="J2" s="117"/>
      <c r="K2" s="117"/>
      <c r="L2" s="118"/>
    </row>
    <row r="3" spans="2:12" ht="45" customHeight="1" thickBot="1" x14ac:dyDescent="0.3">
      <c r="B3" s="500" t="s">
        <v>1038</v>
      </c>
      <c r="C3" s="501"/>
      <c r="D3" s="501"/>
      <c r="E3" s="501"/>
      <c r="F3" s="501"/>
      <c r="G3" s="501"/>
      <c r="H3" s="501"/>
      <c r="I3" s="501"/>
      <c r="J3" s="501"/>
      <c r="K3" s="501"/>
      <c r="L3" s="502"/>
    </row>
    <row r="4" spans="2:12" ht="50.1" customHeight="1" x14ac:dyDescent="0.25">
      <c r="B4" s="518" t="s">
        <v>2129</v>
      </c>
      <c r="C4" s="519"/>
      <c r="D4" s="519"/>
      <c r="E4" s="519"/>
      <c r="F4" s="519"/>
      <c r="G4" s="519"/>
      <c r="H4" s="519"/>
      <c r="I4" s="519"/>
      <c r="J4" s="519"/>
      <c r="K4" s="519"/>
      <c r="L4" s="520"/>
    </row>
    <row r="5" spans="2:12" ht="15.95" customHeight="1" thickBot="1" x14ac:dyDescent="0.3">
      <c r="B5" s="515" t="s">
        <v>1037</v>
      </c>
      <c r="C5" s="516"/>
      <c r="D5" s="516"/>
      <c r="E5" s="516"/>
      <c r="F5" s="516"/>
      <c r="G5" s="516"/>
      <c r="H5" s="516"/>
      <c r="I5" s="516"/>
      <c r="J5" s="516"/>
      <c r="K5" s="516"/>
      <c r="L5" s="517"/>
    </row>
    <row r="6" spans="2:12" ht="25.5" x14ac:dyDescent="0.25">
      <c r="B6" s="119" t="s">
        <v>0</v>
      </c>
      <c r="C6" s="120" t="s">
        <v>2108</v>
      </c>
      <c r="D6" s="120" t="s">
        <v>2109</v>
      </c>
      <c r="E6" s="120" t="s">
        <v>2334</v>
      </c>
      <c r="F6" s="120" t="s">
        <v>2327</v>
      </c>
      <c r="G6" s="120" t="s">
        <v>2126</v>
      </c>
      <c r="H6" s="120" t="s">
        <v>164</v>
      </c>
      <c r="I6" s="120" t="s">
        <v>2121</v>
      </c>
      <c r="J6" s="120" t="s">
        <v>2120</v>
      </c>
      <c r="K6" s="120" t="s">
        <v>163</v>
      </c>
      <c r="L6" s="121" t="s">
        <v>166</v>
      </c>
    </row>
    <row r="7" spans="2:12" x14ac:dyDescent="0.25">
      <c r="B7" s="122" t="s">
        <v>85</v>
      </c>
      <c r="C7" s="76"/>
      <c r="D7" s="235"/>
      <c r="E7" s="303"/>
      <c r="F7" s="303"/>
      <c r="G7" s="47"/>
      <c r="H7" s="47"/>
      <c r="I7" s="47"/>
      <c r="J7" s="47"/>
      <c r="K7" s="47"/>
      <c r="L7" s="48"/>
    </row>
    <row r="8" spans="2:12" x14ac:dyDescent="0.25">
      <c r="B8" s="122" t="s">
        <v>86</v>
      </c>
      <c r="C8" s="76"/>
      <c r="D8" s="235"/>
      <c r="E8" s="303"/>
      <c r="F8" s="303"/>
      <c r="G8" s="47"/>
      <c r="H8" s="47"/>
      <c r="I8" s="47"/>
      <c r="J8" s="47"/>
      <c r="K8" s="47"/>
      <c r="L8" s="48"/>
    </row>
    <row r="9" spans="2:12" x14ac:dyDescent="0.25">
      <c r="B9" s="122" t="s">
        <v>87</v>
      </c>
      <c r="C9" s="76"/>
      <c r="D9" s="235"/>
      <c r="E9" s="303"/>
      <c r="F9" s="303"/>
      <c r="G9" s="47"/>
      <c r="H9" s="47"/>
      <c r="I9" s="47"/>
      <c r="J9" s="47"/>
      <c r="K9" s="47"/>
      <c r="L9" s="48"/>
    </row>
    <row r="10" spans="2:12" x14ac:dyDescent="0.25">
      <c r="B10" s="122" t="s">
        <v>88</v>
      </c>
      <c r="C10" s="76"/>
      <c r="D10" s="235"/>
      <c r="E10" s="303"/>
      <c r="F10" s="303"/>
      <c r="G10" s="47"/>
      <c r="H10" s="47"/>
      <c r="I10" s="47"/>
      <c r="J10" s="47"/>
      <c r="K10" s="47"/>
      <c r="L10" s="48"/>
    </row>
    <row r="11" spans="2:12" x14ac:dyDescent="0.25">
      <c r="B11" s="122" t="s">
        <v>89</v>
      </c>
      <c r="C11" s="76"/>
      <c r="D11" s="235"/>
      <c r="E11" s="303"/>
      <c r="F11" s="303"/>
      <c r="G11" s="47"/>
      <c r="H11" s="47"/>
      <c r="I11" s="47"/>
      <c r="J11" s="47"/>
      <c r="K11" s="47"/>
      <c r="L11" s="48"/>
    </row>
    <row r="12" spans="2:12" x14ac:dyDescent="0.25">
      <c r="B12" s="122" t="s">
        <v>90</v>
      </c>
      <c r="C12" s="76"/>
      <c r="D12" s="235"/>
      <c r="E12" s="303"/>
      <c r="F12" s="303"/>
      <c r="G12" s="47"/>
      <c r="H12" s="47"/>
      <c r="I12" s="47"/>
      <c r="J12" s="47"/>
      <c r="K12" s="47"/>
      <c r="L12" s="48"/>
    </row>
    <row r="13" spans="2:12" x14ac:dyDescent="0.25">
      <c r="B13" s="122" t="s">
        <v>91</v>
      </c>
      <c r="C13" s="76"/>
      <c r="D13" s="235"/>
      <c r="E13" s="303"/>
      <c r="F13" s="303"/>
      <c r="G13" s="47"/>
      <c r="H13" s="47"/>
      <c r="I13" s="47"/>
      <c r="J13" s="47"/>
      <c r="K13" s="47"/>
      <c r="L13" s="48"/>
    </row>
    <row r="14" spans="2:12" x14ac:dyDescent="0.25">
      <c r="B14" s="122" t="s">
        <v>92</v>
      </c>
      <c r="C14" s="76"/>
      <c r="D14" s="235"/>
      <c r="E14" s="303"/>
      <c r="F14" s="303"/>
      <c r="G14" s="47"/>
      <c r="H14" s="47"/>
      <c r="I14" s="47"/>
      <c r="J14" s="47"/>
      <c r="K14" s="47"/>
      <c r="L14" s="48"/>
    </row>
    <row r="15" spans="2:12" x14ac:dyDescent="0.25">
      <c r="B15" s="122" t="s">
        <v>93</v>
      </c>
      <c r="C15" s="76"/>
      <c r="D15" s="235"/>
      <c r="E15" s="303"/>
      <c r="F15" s="303"/>
      <c r="G15" s="47"/>
      <c r="H15" s="47"/>
      <c r="I15" s="47"/>
      <c r="J15" s="47"/>
      <c r="K15" s="47"/>
      <c r="L15" s="48"/>
    </row>
    <row r="16" spans="2:12" x14ac:dyDescent="0.25">
      <c r="B16" s="122" t="s">
        <v>94</v>
      </c>
      <c r="C16" s="76" t="s">
        <v>162</v>
      </c>
      <c r="D16" s="235"/>
      <c r="E16" s="303"/>
      <c r="F16" s="303"/>
      <c r="G16" s="47"/>
      <c r="H16" s="47"/>
      <c r="I16" s="47"/>
      <c r="J16" s="47"/>
      <c r="K16" s="47"/>
      <c r="L16" s="48"/>
    </row>
    <row r="17" spans="2:12" x14ac:dyDescent="0.25">
      <c r="B17" s="122" t="s">
        <v>95</v>
      </c>
      <c r="C17" s="76"/>
      <c r="D17" s="235"/>
      <c r="E17" s="303"/>
      <c r="F17" s="303"/>
      <c r="G17" s="47"/>
      <c r="H17" s="47"/>
      <c r="I17" s="47"/>
      <c r="J17" s="47"/>
      <c r="K17" s="47"/>
      <c r="L17" s="48"/>
    </row>
    <row r="18" spans="2:12" x14ac:dyDescent="0.25">
      <c r="B18" s="122" t="s">
        <v>96</v>
      </c>
      <c r="C18" s="76"/>
      <c r="D18" s="235"/>
      <c r="E18" s="303"/>
      <c r="F18" s="303"/>
      <c r="G18" s="47"/>
      <c r="H18" s="47"/>
      <c r="I18" s="47"/>
      <c r="J18" s="47"/>
      <c r="K18" s="47"/>
      <c r="L18" s="48"/>
    </row>
    <row r="19" spans="2:12" x14ac:dyDescent="0.25">
      <c r="B19" s="122" t="s">
        <v>97</v>
      </c>
      <c r="C19" s="76"/>
      <c r="D19" s="235"/>
      <c r="E19" s="303"/>
      <c r="F19" s="303"/>
      <c r="G19" s="47"/>
      <c r="H19" s="47"/>
      <c r="I19" s="47"/>
      <c r="J19" s="47"/>
      <c r="K19" s="47"/>
      <c r="L19" s="48"/>
    </row>
    <row r="20" spans="2:12" x14ac:dyDescent="0.25">
      <c r="B20" s="122" t="s">
        <v>165</v>
      </c>
      <c r="C20" s="76"/>
      <c r="D20" s="235"/>
      <c r="E20" s="303"/>
      <c r="F20" s="303"/>
      <c r="G20" s="47"/>
      <c r="H20" s="47"/>
      <c r="I20" s="47"/>
      <c r="J20" s="47"/>
      <c r="K20" s="47"/>
      <c r="L20" s="48"/>
    </row>
    <row r="21" spans="2:12" ht="13.5" thickBot="1" x14ac:dyDescent="0.3">
      <c r="B21" s="123" t="s">
        <v>98</v>
      </c>
      <c r="C21" s="50"/>
      <c r="D21" s="236"/>
      <c r="E21" s="236"/>
      <c r="F21" s="236"/>
      <c r="G21" s="51"/>
      <c r="H21" s="51"/>
      <c r="I21" s="51"/>
      <c r="J21" s="248"/>
      <c r="K21" s="51"/>
      <c r="L21" s="52"/>
    </row>
    <row r="22" spans="2:12" ht="25.5" x14ac:dyDescent="0.25">
      <c r="B22" s="119" t="s">
        <v>1</v>
      </c>
      <c r="C22" s="120" t="s">
        <v>2108</v>
      </c>
      <c r="D22" s="120" t="s">
        <v>2109</v>
      </c>
      <c r="E22" s="120" t="s">
        <v>2334</v>
      </c>
      <c r="F22" s="120" t="s">
        <v>2327</v>
      </c>
      <c r="G22" s="120" t="s">
        <v>2126</v>
      </c>
      <c r="H22" s="120" t="s">
        <v>164</v>
      </c>
      <c r="I22" s="120" t="s">
        <v>2121</v>
      </c>
      <c r="J22" s="120" t="s">
        <v>2120</v>
      </c>
      <c r="K22" s="120" t="s">
        <v>163</v>
      </c>
      <c r="L22" s="121" t="s">
        <v>166</v>
      </c>
    </row>
    <row r="23" spans="2:12" x14ac:dyDescent="0.25">
      <c r="B23" s="122" t="s">
        <v>99</v>
      </c>
      <c r="C23" s="76"/>
      <c r="D23" s="235"/>
      <c r="E23" s="303"/>
      <c r="F23" s="303"/>
      <c r="G23" s="47"/>
      <c r="H23" s="47"/>
      <c r="I23" s="47"/>
      <c r="J23" s="47"/>
      <c r="K23" s="47"/>
      <c r="L23" s="48"/>
    </row>
    <row r="24" spans="2:12" x14ac:dyDescent="0.25">
      <c r="B24" s="122" t="s">
        <v>100</v>
      </c>
      <c r="C24" s="76"/>
      <c r="D24" s="235"/>
      <c r="E24" s="303"/>
      <c r="F24" s="303"/>
      <c r="G24" s="47"/>
      <c r="H24" s="47"/>
      <c r="I24" s="47"/>
      <c r="J24" s="47"/>
      <c r="K24" s="47"/>
      <c r="L24" s="48"/>
    </row>
    <row r="25" spans="2:12" x14ac:dyDescent="0.25">
      <c r="B25" s="122" t="s">
        <v>101</v>
      </c>
      <c r="C25" s="76"/>
      <c r="D25" s="235"/>
      <c r="E25" s="303"/>
      <c r="F25" s="303"/>
      <c r="G25" s="47"/>
      <c r="H25" s="47"/>
      <c r="I25" s="47"/>
      <c r="J25" s="47"/>
      <c r="K25" s="47"/>
      <c r="L25" s="48"/>
    </row>
    <row r="26" spans="2:12" x14ac:dyDescent="0.25">
      <c r="B26" s="122" t="s">
        <v>102</v>
      </c>
      <c r="C26" s="76"/>
      <c r="D26" s="235"/>
      <c r="E26" s="303"/>
      <c r="F26" s="303"/>
      <c r="G26" s="47"/>
      <c r="H26" s="47"/>
      <c r="I26" s="47"/>
      <c r="J26" s="47"/>
      <c r="K26" s="47"/>
      <c r="L26" s="48"/>
    </row>
    <row r="27" spans="2:12" x14ac:dyDescent="0.25">
      <c r="B27" s="122" t="s">
        <v>103</v>
      </c>
      <c r="C27" s="76"/>
      <c r="D27" s="235"/>
      <c r="E27" s="303"/>
      <c r="F27" s="303"/>
      <c r="G27" s="47"/>
      <c r="H27" s="47"/>
      <c r="I27" s="47"/>
      <c r="J27" s="47"/>
      <c r="K27" s="47"/>
      <c r="L27" s="48"/>
    </row>
    <row r="28" spans="2:12" x14ac:dyDescent="0.25">
      <c r="B28" s="122" t="s">
        <v>104</v>
      </c>
      <c r="C28" s="76"/>
      <c r="D28" s="235"/>
      <c r="E28" s="303"/>
      <c r="F28" s="303"/>
      <c r="G28" s="47"/>
      <c r="H28" s="47"/>
      <c r="I28" s="47"/>
      <c r="J28" s="47"/>
      <c r="K28" s="47"/>
      <c r="L28" s="48"/>
    </row>
    <row r="29" spans="2:12" x14ac:dyDescent="0.25">
      <c r="B29" s="122" t="s">
        <v>105</v>
      </c>
      <c r="C29" s="76"/>
      <c r="D29" s="235" t="s">
        <v>2112</v>
      </c>
      <c r="E29" s="303"/>
      <c r="F29" s="303"/>
      <c r="G29" s="47"/>
      <c r="H29" s="47"/>
      <c r="I29" s="47"/>
      <c r="J29" s="47"/>
      <c r="K29" s="47"/>
      <c r="L29" s="48"/>
    </row>
    <row r="30" spans="2:12" x14ac:dyDescent="0.25">
      <c r="B30" s="122" t="s">
        <v>106</v>
      </c>
      <c r="C30" s="76"/>
      <c r="D30" s="235"/>
      <c r="E30" s="303"/>
      <c r="F30" s="303"/>
      <c r="G30" s="47"/>
      <c r="H30" s="47"/>
      <c r="I30" s="47"/>
      <c r="J30" s="47"/>
      <c r="K30" s="47"/>
      <c r="L30" s="48"/>
    </row>
    <row r="31" spans="2:12" x14ac:dyDescent="0.25">
      <c r="B31" s="122" t="s">
        <v>107</v>
      </c>
      <c r="C31" s="76"/>
      <c r="D31" s="235"/>
      <c r="E31" s="303"/>
      <c r="F31" s="303"/>
      <c r="G31" s="47"/>
      <c r="H31" s="47"/>
      <c r="I31" s="47"/>
      <c r="J31" s="47"/>
      <c r="K31" s="47"/>
      <c r="L31" s="48"/>
    </row>
    <row r="32" spans="2:12" x14ac:dyDescent="0.25">
      <c r="B32" s="122" t="s">
        <v>108</v>
      </c>
      <c r="C32" s="76"/>
      <c r="D32" s="235"/>
      <c r="E32" s="303"/>
      <c r="F32" s="303"/>
      <c r="G32" s="47"/>
      <c r="H32" s="47"/>
      <c r="I32" s="47"/>
      <c r="J32" s="47"/>
      <c r="K32" s="47"/>
      <c r="L32" s="48"/>
    </row>
    <row r="33" spans="2:12" x14ac:dyDescent="0.25">
      <c r="B33" s="122" t="s">
        <v>109</v>
      </c>
      <c r="C33" s="76"/>
      <c r="D33" s="235"/>
      <c r="E33" s="303"/>
      <c r="F33" s="303"/>
      <c r="G33" s="47"/>
      <c r="H33" s="47"/>
      <c r="I33" s="47"/>
      <c r="J33" s="47"/>
      <c r="K33" s="47"/>
      <c r="L33" s="48"/>
    </row>
    <row r="34" spans="2:12" ht="13.5" thickBot="1" x14ac:dyDescent="0.3">
      <c r="B34" s="123" t="s">
        <v>110</v>
      </c>
      <c r="C34" s="50"/>
      <c r="D34" s="235"/>
      <c r="E34" s="303"/>
      <c r="F34" s="303"/>
      <c r="G34" s="51"/>
      <c r="H34" s="51"/>
      <c r="I34" s="47"/>
      <c r="J34" s="248"/>
      <c r="K34" s="51"/>
      <c r="L34" s="52"/>
    </row>
    <row r="35" spans="2:12" ht="25.5" x14ac:dyDescent="0.25">
      <c r="B35" s="119" t="s">
        <v>2</v>
      </c>
      <c r="C35" s="120" t="s">
        <v>2108</v>
      </c>
      <c r="D35" s="120" t="s">
        <v>2109</v>
      </c>
      <c r="E35" s="120" t="s">
        <v>2334</v>
      </c>
      <c r="F35" s="120" t="s">
        <v>2327</v>
      </c>
      <c r="G35" s="120" t="s">
        <v>2126</v>
      </c>
      <c r="H35" s="120" t="s">
        <v>164</v>
      </c>
      <c r="I35" s="120" t="s">
        <v>2121</v>
      </c>
      <c r="J35" s="120" t="s">
        <v>2120</v>
      </c>
      <c r="K35" s="120" t="s">
        <v>163</v>
      </c>
      <c r="L35" s="121" t="s">
        <v>166</v>
      </c>
    </row>
    <row r="36" spans="2:12" x14ac:dyDescent="0.25">
      <c r="B36" s="122" t="s">
        <v>111</v>
      </c>
      <c r="C36" s="76"/>
      <c r="D36" s="235"/>
      <c r="E36" s="303"/>
      <c r="F36" s="303"/>
      <c r="G36" s="47"/>
      <c r="H36" s="47"/>
      <c r="I36" s="47"/>
      <c r="J36" s="47"/>
      <c r="K36" s="47"/>
      <c r="L36" s="48"/>
    </row>
    <row r="37" spans="2:12" x14ac:dyDescent="0.25">
      <c r="B37" s="122" t="s">
        <v>112</v>
      </c>
      <c r="C37" s="76"/>
      <c r="D37" s="235"/>
      <c r="E37" s="303"/>
      <c r="F37" s="303"/>
      <c r="G37" s="47"/>
      <c r="H37" s="47"/>
      <c r="I37" s="47"/>
      <c r="J37" s="47"/>
      <c r="K37" s="47"/>
      <c r="L37" s="48"/>
    </row>
    <row r="38" spans="2:12" x14ac:dyDescent="0.25">
      <c r="B38" s="122" t="s">
        <v>113</v>
      </c>
      <c r="C38" s="76"/>
      <c r="D38" s="235"/>
      <c r="E38" s="303"/>
      <c r="F38" s="303"/>
      <c r="G38" s="47"/>
      <c r="H38" s="47"/>
      <c r="I38" s="47"/>
      <c r="J38" s="47"/>
      <c r="K38" s="47"/>
      <c r="L38" s="48"/>
    </row>
    <row r="39" spans="2:12" x14ac:dyDescent="0.25">
      <c r="B39" s="122" t="s">
        <v>114</v>
      </c>
      <c r="C39" s="76"/>
      <c r="D39" s="235"/>
      <c r="E39" s="303"/>
      <c r="F39" s="303"/>
      <c r="G39" s="47"/>
      <c r="H39" s="47"/>
      <c r="I39" s="47"/>
      <c r="J39" s="47"/>
      <c r="K39" s="47"/>
      <c r="L39" s="48"/>
    </row>
    <row r="40" spans="2:12" x14ac:dyDescent="0.25">
      <c r="B40" s="122" t="s">
        <v>115</v>
      </c>
      <c r="C40" s="76"/>
      <c r="D40" s="235"/>
      <c r="E40" s="303"/>
      <c r="F40" s="303"/>
      <c r="G40" s="47"/>
      <c r="H40" s="47"/>
      <c r="I40" s="47"/>
      <c r="J40" s="47"/>
      <c r="K40" s="47"/>
      <c r="L40" s="48"/>
    </row>
    <row r="41" spans="2:12" x14ac:dyDescent="0.25">
      <c r="B41" s="122" t="s">
        <v>116</v>
      </c>
      <c r="C41" s="76"/>
      <c r="D41" s="235"/>
      <c r="E41" s="303"/>
      <c r="F41" s="303"/>
      <c r="G41" s="47"/>
      <c r="H41" s="47"/>
      <c r="I41" s="47"/>
      <c r="J41" s="47"/>
      <c r="K41" s="47"/>
      <c r="L41" s="48"/>
    </row>
    <row r="42" spans="2:12" x14ac:dyDescent="0.25">
      <c r="B42" s="122" t="s">
        <v>117</v>
      </c>
      <c r="C42" s="76"/>
      <c r="D42" s="235"/>
      <c r="E42" s="303"/>
      <c r="F42" s="303"/>
      <c r="G42" s="47"/>
      <c r="H42" s="47"/>
      <c r="I42" s="47"/>
      <c r="J42" s="47"/>
      <c r="K42" s="47"/>
      <c r="L42" s="48"/>
    </row>
    <row r="43" spans="2:12" x14ac:dyDescent="0.25">
      <c r="B43" s="122" t="s">
        <v>118</v>
      </c>
      <c r="C43" s="76"/>
      <c r="D43" s="235"/>
      <c r="E43" s="303"/>
      <c r="F43" s="303"/>
      <c r="G43" s="47"/>
      <c r="H43" s="47"/>
      <c r="I43" s="47"/>
      <c r="J43" s="47"/>
      <c r="K43" s="47"/>
      <c r="L43" s="48"/>
    </row>
    <row r="44" spans="2:12" x14ac:dyDescent="0.25">
      <c r="B44" s="122" t="s">
        <v>119</v>
      </c>
      <c r="C44" s="76"/>
      <c r="D44" s="235"/>
      <c r="E44" s="303"/>
      <c r="F44" s="303"/>
      <c r="G44" s="47"/>
      <c r="H44" s="47"/>
      <c r="I44" s="47"/>
      <c r="J44" s="47"/>
      <c r="K44" s="47"/>
      <c r="L44" s="48"/>
    </row>
    <row r="45" spans="2:12" x14ac:dyDescent="0.25">
      <c r="B45" s="122" t="s">
        <v>120</v>
      </c>
      <c r="C45" s="76"/>
      <c r="D45" s="235"/>
      <c r="E45" s="303"/>
      <c r="F45" s="303"/>
      <c r="G45" s="47"/>
      <c r="H45" s="47"/>
      <c r="I45" s="47"/>
      <c r="J45" s="47"/>
      <c r="K45" s="47"/>
      <c r="L45" s="48"/>
    </row>
    <row r="46" spans="2:12" x14ac:dyDescent="0.25">
      <c r="B46" s="122" t="s">
        <v>121</v>
      </c>
      <c r="C46" s="76"/>
      <c r="D46" s="235"/>
      <c r="E46" s="303"/>
      <c r="F46" s="303"/>
      <c r="G46" s="47"/>
      <c r="H46" s="47"/>
      <c r="I46" s="47"/>
      <c r="J46" s="47"/>
      <c r="K46" s="47"/>
      <c r="L46" s="48"/>
    </row>
    <row r="47" spans="2:12" ht="13.5" thickBot="1" x14ac:dyDescent="0.3">
      <c r="B47" s="123" t="s">
        <v>122</v>
      </c>
      <c r="C47" s="50"/>
      <c r="D47" s="235"/>
      <c r="E47" s="303"/>
      <c r="F47" s="303"/>
      <c r="G47" s="51"/>
      <c r="H47" s="51"/>
      <c r="I47" s="47"/>
      <c r="J47" s="248"/>
      <c r="K47" s="51"/>
      <c r="L47" s="52"/>
    </row>
    <row r="48" spans="2:12" ht="25.5" x14ac:dyDescent="0.25">
      <c r="B48" s="119" t="s">
        <v>3</v>
      </c>
      <c r="C48" s="120" t="s">
        <v>2108</v>
      </c>
      <c r="D48" s="120" t="s">
        <v>2109</v>
      </c>
      <c r="E48" s="120" t="s">
        <v>2334</v>
      </c>
      <c r="F48" s="120" t="s">
        <v>2327</v>
      </c>
      <c r="G48" s="120" t="s">
        <v>2126</v>
      </c>
      <c r="H48" s="120" t="s">
        <v>164</v>
      </c>
      <c r="I48" s="120" t="s">
        <v>2121</v>
      </c>
      <c r="J48" s="120" t="s">
        <v>2120</v>
      </c>
      <c r="K48" s="120" t="s">
        <v>163</v>
      </c>
      <c r="L48" s="121" t="s">
        <v>166</v>
      </c>
    </row>
    <row r="49" spans="2:12" x14ac:dyDescent="0.25">
      <c r="B49" s="122" t="s">
        <v>123</v>
      </c>
      <c r="C49" s="76"/>
      <c r="D49" s="235"/>
      <c r="E49" s="303"/>
      <c r="F49" s="303"/>
      <c r="G49" s="47"/>
      <c r="H49" s="47"/>
      <c r="I49" s="47"/>
      <c r="J49" s="47"/>
      <c r="K49" s="47"/>
      <c r="L49" s="48"/>
    </row>
    <row r="50" spans="2:12" x14ac:dyDescent="0.25">
      <c r="B50" s="122" t="s">
        <v>124</v>
      </c>
      <c r="C50" s="76"/>
      <c r="D50" s="235"/>
      <c r="E50" s="303"/>
      <c r="F50" s="303"/>
      <c r="G50" s="47"/>
      <c r="H50" s="47"/>
      <c r="I50" s="47"/>
      <c r="J50" s="47"/>
      <c r="K50" s="47"/>
      <c r="L50" s="48"/>
    </row>
    <row r="51" spans="2:12" x14ac:dyDescent="0.25">
      <c r="B51" s="122" t="s">
        <v>125</v>
      </c>
      <c r="C51" s="76"/>
      <c r="D51" s="235"/>
      <c r="E51" s="303"/>
      <c r="F51" s="303"/>
      <c r="G51" s="47"/>
      <c r="H51" s="47"/>
      <c r="I51" s="47"/>
      <c r="J51" s="47"/>
      <c r="K51" s="47"/>
      <c r="L51" s="48"/>
    </row>
    <row r="52" spans="2:12" x14ac:dyDescent="0.25">
      <c r="B52" s="122" t="s">
        <v>126</v>
      </c>
      <c r="C52" s="76"/>
      <c r="D52" s="235"/>
      <c r="E52" s="303"/>
      <c r="F52" s="303"/>
      <c r="G52" s="47"/>
      <c r="H52" s="47"/>
      <c r="I52" s="47"/>
      <c r="J52" s="47"/>
      <c r="K52" s="47"/>
      <c r="L52" s="48"/>
    </row>
    <row r="53" spans="2:12" x14ac:dyDescent="0.25">
      <c r="B53" s="122" t="s">
        <v>127</v>
      </c>
      <c r="C53" s="76" t="s">
        <v>897</v>
      </c>
      <c r="D53" s="235"/>
      <c r="E53" s="303"/>
      <c r="F53" s="303"/>
      <c r="G53" s="47"/>
      <c r="H53" s="47"/>
      <c r="I53" s="47"/>
      <c r="J53" s="47"/>
      <c r="K53" s="47"/>
      <c r="L53" s="48"/>
    </row>
    <row r="54" spans="2:12" x14ac:dyDescent="0.25">
      <c r="B54" s="122" t="s">
        <v>128</v>
      </c>
      <c r="C54" s="76"/>
      <c r="D54" s="235"/>
      <c r="E54" s="303"/>
      <c r="F54" s="303"/>
      <c r="G54" s="47"/>
      <c r="H54" s="47"/>
      <c r="I54" s="47"/>
      <c r="J54" s="47"/>
      <c r="K54" s="47"/>
      <c r="L54" s="48"/>
    </row>
    <row r="55" spans="2:12" x14ac:dyDescent="0.25">
      <c r="B55" s="122" t="s">
        <v>129</v>
      </c>
      <c r="C55" s="76"/>
      <c r="D55" s="235"/>
      <c r="E55" s="303"/>
      <c r="F55" s="303"/>
      <c r="G55" s="47"/>
      <c r="H55" s="47"/>
      <c r="I55" s="47"/>
      <c r="J55" s="47"/>
      <c r="K55" s="47"/>
      <c r="L55" s="48"/>
    </row>
    <row r="56" spans="2:12" x14ac:dyDescent="0.25">
      <c r="B56" s="122" t="s">
        <v>130</v>
      </c>
      <c r="C56" s="76"/>
      <c r="D56" s="235"/>
      <c r="E56" s="303"/>
      <c r="F56" s="303"/>
      <c r="G56" s="47"/>
      <c r="H56" s="47"/>
      <c r="I56" s="47"/>
      <c r="J56" s="47"/>
      <c r="K56" s="47"/>
      <c r="L56" s="48"/>
    </row>
    <row r="57" spans="2:12" x14ac:dyDescent="0.25">
      <c r="B57" s="122" t="s">
        <v>131</v>
      </c>
      <c r="C57" s="76"/>
      <c r="D57" s="235"/>
      <c r="E57" s="303"/>
      <c r="F57" s="303"/>
      <c r="G57" s="47"/>
      <c r="H57" s="47"/>
      <c r="I57" s="47"/>
      <c r="J57" s="47"/>
      <c r="K57" s="47"/>
      <c r="L57" s="48"/>
    </row>
    <row r="58" spans="2:12" x14ac:dyDescent="0.25">
      <c r="B58" s="122" t="s">
        <v>132</v>
      </c>
      <c r="C58" s="76"/>
      <c r="D58" s="235"/>
      <c r="E58" s="303"/>
      <c r="F58" s="303"/>
      <c r="G58" s="47"/>
      <c r="H58" s="47"/>
      <c r="I58" s="47"/>
      <c r="J58" s="47"/>
      <c r="K58" s="47"/>
      <c r="L58" s="48"/>
    </row>
    <row r="59" spans="2:12" x14ac:dyDescent="0.25">
      <c r="B59" s="122" t="s">
        <v>133</v>
      </c>
      <c r="C59" s="76"/>
      <c r="D59" s="235"/>
      <c r="E59" s="303"/>
      <c r="F59" s="303"/>
      <c r="G59" s="47"/>
      <c r="H59" s="47"/>
      <c r="I59" s="47"/>
      <c r="J59" s="47"/>
      <c r="K59" s="47"/>
      <c r="L59" s="48"/>
    </row>
    <row r="60" spans="2:12" x14ac:dyDescent="0.25">
      <c r="B60" s="122" t="s">
        <v>134</v>
      </c>
      <c r="C60" s="76"/>
      <c r="D60" s="235"/>
      <c r="E60" s="303"/>
      <c r="F60" s="303"/>
      <c r="G60" s="47"/>
      <c r="H60" s="47"/>
      <c r="I60" s="47"/>
      <c r="J60" s="47"/>
      <c r="K60" s="47"/>
      <c r="L60" s="48"/>
    </row>
    <row r="61" spans="2:12" x14ac:dyDescent="0.25">
      <c r="B61" s="122" t="s">
        <v>135</v>
      </c>
      <c r="C61" s="76"/>
      <c r="D61" s="235"/>
      <c r="E61" s="303"/>
      <c r="F61" s="303"/>
      <c r="G61" s="47"/>
      <c r="H61" s="47"/>
      <c r="I61" s="47"/>
      <c r="J61" s="47"/>
      <c r="K61" s="47"/>
      <c r="L61" s="48"/>
    </row>
    <row r="62" spans="2:12" x14ac:dyDescent="0.25">
      <c r="B62" s="122" t="s">
        <v>136</v>
      </c>
      <c r="C62" s="76"/>
      <c r="D62" s="235"/>
      <c r="E62" s="303"/>
      <c r="F62" s="303"/>
      <c r="G62" s="47"/>
      <c r="H62" s="47"/>
      <c r="I62" s="47"/>
      <c r="J62" s="47"/>
      <c r="K62" s="47"/>
      <c r="L62" s="48"/>
    </row>
    <row r="63" spans="2:12" x14ac:dyDescent="0.25">
      <c r="B63" s="122" t="s">
        <v>137</v>
      </c>
      <c r="C63" s="76"/>
      <c r="D63" s="235"/>
      <c r="E63" s="303"/>
      <c r="F63" s="303"/>
      <c r="G63" s="47"/>
      <c r="H63" s="47"/>
      <c r="I63" s="47"/>
      <c r="J63" s="47"/>
      <c r="K63" s="47"/>
      <c r="L63" s="48"/>
    </row>
    <row r="64" spans="2:12" x14ac:dyDescent="0.25">
      <c r="B64" s="122" t="s">
        <v>138</v>
      </c>
      <c r="C64" s="76"/>
      <c r="D64" s="235"/>
      <c r="E64" s="303"/>
      <c r="F64" s="303"/>
      <c r="G64" s="47"/>
      <c r="H64" s="47"/>
      <c r="I64" s="47"/>
      <c r="J64" s="47"/>
      <c r="K64" s="47"/>
      <c r="L64" s="48"/>
    </row>
    <row r="65" spans="2:12" x14ac:dyDescent="0.25">
      <c r="B65" s="122" t="s">
        <v>139</v>
      </c>
      <c r="C65" s="76"/>
      <c r="D65" s="235"/>
      <c r="E65" s="303"/>
      <c r="F65" s="303"/>
      <c r="G65" s="47"/>
      <c r="H65" s="47"/>
      <c r="I65" s="47"/>
      <c r="J65" s="47"/>
      <c r="K65" s="47"/>
      <c r="L65" s="48"/>
    </row>
    <row r="66" spans="2:12" x14ac:dyDescent="0.25">
      <c r="B66" s="122" t="s">
        <v>140</v>
      </c>
      <c r="C66" s="76"/>
      <c r="D66" s="235"/>
      <c r="E66" s="303"/>
      <c r="F66" s="303"/>
      <c r="G66" s="47"/>
      <c r="H66" s="47"/>
      <c r="I66" s="47"/>
      <c r="J66" s="47"/>
      <c r="K66" s="47"/>
      <c r="L66" s="48"/>
    </row>
    <row r="67" spans="2:12" x14ac:dyDescent="0.25">
      <c r="B67" s="122" t="s">
        <v>141</v>
      </c>
      <c r="C67" s="76"/>
      <c r="D67" s="235"/>
      <c r="E67" s="303"/>
      <c r="F67" s="303"/>
      <c r="G67" s="47"/>
      <c r="H67" s="47"/>
      <c r="I67" s="47"/>
      <c r="J67" s="47"/>
      <c r="K67" s="47"/>
      <c r="L67" s="48"/>
    </row>
    <row r="68" spans="2:12" x14ac:dyDescent="0.25">
      <c r="B68" s="122" t="s">
        <v>142</v>
      </c>
      <c r="C68" s="76"/>
      <c r="D68" s="235"/>
      <c r="E68" s="303"/>
      <c r="F68" s="303"/>
      <c r="G68" s="47"/>
      <c r="H68" s="47"/>
      <c r="I68" s="47"/>
      <c r="J68" s="47"/>
      <c r="K68" s="47"/>
      <c r="L68" s="48"/>
    </row>
    <row r="69" spans="2:12" x14ac:dyDescent="0.25">
      <c r="B69" s="122" t="s">
        <v>143</v>
      </c>
      <c r="C69" s="76"/>
      <c r="D69" s="235"/>
      <c r="E69" s="303"/>
      <c r="F69" s="303"/>
      <c r="G69" s="47"/>
      <c r="H69" s="47"/>
      <c r="I69" s="47"/>
      <c r="J69" s="47"/>
      <c r="K69" s="47"/>
      <c r="L69" s="48"/>
    </row>
    <row r="70" spans="2:12" x14ac:dyDescent="0.25">
      <c r="B70" s="122" t="s">
        <v>144</v>
      </c>
      <c r="C70" s="76"/>
      <c r="D70" s="235"/>
      <c r="E70" s="303"/>
      <c r="F70" s="303"/>
      <c r="G70" s="47"/>
      <c r="H70" s="47"/>
      <c r="I70" s="47"/>
      <c r="J70" s="47"/>
      <c r="K70" s="47"/>
      <c r="L70" s="48"/>
    </row>
    <row r="71" spans="2:12" x14ac:dyDescent="0.25">
      <c r="B71" s="122" t="s">
        <v>145</v>
      </c>
      <c r="C71" s="76"/>
      <c r="D71" s="235"/>
      <c r="E71" s="303"/>
      <c r="F71" s="303"/>
      <c r="G71" s="47"/>
      <c r="H71" s="47"/>
      <c r="I71" s="47"/>
      <c r="J71" s="47"/>
      <c r="K71" s="47"/>
      <c r="L71" s="48"/>
    </row>
    <row r="72" spans="2:12" x14ac:dyDescent="0.25">
      <c r="B72" s="122" t="s">
        <v>146</v>
      </c>
      <c r="C72" s="76"/>
      <c r="D72" s="235"/>
      <c r="E72" s="303"/>
      <c r="F72" s="303"/>
      <c r="G72" s="47"/>
      <c r="H72" s="47"/>
      <c r="I72" s="47"/>
      <c r="J72" s="47"/>
      <c r="K72" s="47"/>
      <c r="L72" s="48"/>
    </row>
    <row r="73" spans="2:12" x14ac:dyDescent="0.25">
      <c r="B73" s="122" t="s">
        <v>147</v>
      </c>
      <c r="C73" s="76"/>
      <c r="D73" s="235"/>
      <c r="E73" s="303"/>
      <c r="F73" s="303"/>
      <c r="G73" s="47"/>
      <c r="H73" s="47"/>
      <c r="I73" s="47"/>
      <c r="J73" s="47"/>
      <c r="K73" s="47"/>
      <c r="L73" s="48"/>
    </row>
    <row r="74" spans="2:12" x14ac:dyDescent="0.25">
      <c r="B74" s="122" t="s">
        <v>148</v>
      </c>
      <c r="C74" s="76"/>
      <c r="D74" s="235"/>
      <c r="E74" s="303"/>
      <c r="F74" s="303"/>
      <c r="G74" s="47"/>
      <c r="H74" s="47"/>
      <c r="I74" s="47"/>
      <c r="J74" s="47"/>
      <c r="K74" s="47"/>
      <c r="L74" s="48"/>
    </row>
    <row r="75" spans="2:12" x14ac:dyDescent="0.25">
      <c r="B75" s="122" t="s">
        <v>149</v>
      </c>
      <c r="C75" s="76"/>
      <c r="D75" s="235"/>
      <c r="E75" s="303"/>
      <c r="F75" s="303"/>
      <c r="G75" s="47"/>
      <c r="H75" s="47"/>
      <c r="I75" s="47"/>
      <c r="J75" s="47"/>
      <c r="K75" s="47"/>
      <c r="L75" s="48"/>
    </row>
    <row r="76" spans="2:12" x14ac:dyDescent="0.25">
      <c r="B76" s="122" t="s">
        <v>150</v>
      </c>
      <c r="C76" s="76"/>
      <c r="D76" s="235"/>
      <c r="E76" s="303"/>
      <c r="F76" s="303"/>
      <c r="G76" s="47"/>
      <c r="H76" s="47"/>
      <c r="I76" s="47"/>
      <c r="J76" s="47"/>
      <c r="K76" s="47"/>
      <c r="L76" s="48"/>
    </row>
    <row r="77" spans="2:12" x14ac:dyDescent="0.25">
      <c r="B77" s="122" t="s">
        <v>151</v>
      </c>
      <c r="C77" s="76"/>
      <c r="D77" s="235"/>
      <c r="E77" s="303"/>
      <c r="F77" s="303"/>
      <c r="G77" s="47"/>
      <c r="H77" s="47"/>
      <c r="I77" s="47"/>
      <c r="J77" s="47"/>
      <c r="K77" s="47"/>
      <c r="L77" s="48"/>
    </row>
    <row r="78" spans="2:12" x14ac:dyDescent="0.25">
      <c r="B78" s="122" t="s">
        <v>152</v>
      </c>
      <c r="C78" s="76"/>
      <c r="D78" s="235"/>
      <c r="E78" s="303"/>
      <c r="F78" s="303"/>
      <c r="G78" s="47"/>
      <c r="H78" s="47"/>
      <c r="I78" s="47"/>
      <c r="J78" s="47"/>
      <c r="K78" s="47"/>
      <c r="L78" s="48"/>
    </row>
    <row r="79" spans="2:12" ht="13.5" thickBot="1" x14ac:dyDescent="0.3">
      <c r="B79" s="123" t="s">
        <v>153</v>
      </c>
      <c r="C79" s="50"/>
      <c r="D79" s="235"/>
      <c r="E79" s="303"/>
      <c r="F79" s="303"/>
      <c r="G79" s="51"/>
      <c r="H79" s="51"/>
      <c r="I79" s="47"/>
      <c r="J79" s="248"/>
      <c r="K79" s="51"/>
      <c r="L79" s="52"/>
    </row>
    <row r="80" spans="2:12" ht="25.5" x14ac:dyDescent="0.25">
      <c r="B80" s="119" t="s">
        <v>4</v>
      </c>
      <c r="C80" s="120" t="s">
        <v>2108</v>
      </c>
      <c r="D80" s="120" t="s">
        <v>2109</v>
      </c>
      <c r="E80" s="120" t="s">
        <v>2334</v>
      </c>
      <c r="F80" s="120" t="s">
        <v>2327</v>
      </c>
      <c r="G80" s="120" t="s">
        <v>2126</v>
      </c>
      <c r="H80" s="120" t="s">
        <v>164</v>
      </c>
      <c r="I80" s="120" t="s">
        <v>2121</v>
      </c>
      <c r="J80" s="120" t="s">
        <v>2120</v>
      </c>
      <c r="K80" s="120" t="s">
        <v>163</v>
      </c>
      <c r="L80" s="121" t="s">
        <v>166</v>
      </c>
    </row>
    <row r="81" spans="2:12" x14ac:dyDescent="0.25">
      <c r="B81" s="122" t="s">
        <v>154</v>
      </c>
      <c r="C81" s="76"/>
      <c r="D81" s="235"/>
      <c r="E81" s="303"/>
      <c r="F81" s="303"/>
      <c r="G81" s="47"/>
      <c r="H81" s="47"/>
      <c r="I81" s="47"/>
      <c r="J81" s="47"/>
      <c r="K81" s="47"/>
      <c r="L81" s="48"/>
    </row>
    <row r="82" spans="2:12" x14ac:dyDescent="0.25">
      <c r="B82" s="122" t="s">
        <v>155</v>
      </c>
      <c r="C82" s="76"/>
      <c r="D82" s="235"/>
      <c r="E82" s="303"/>
      <c r="F82" s="303"/>
      <c r="G82" s="47"/>
      <c r="H82" s="47"/>
      <c r="I82" s="47"/>
      <c r="J82" s="47"/>
      <c r="K82" s="47"/>
      <c r="L82" s="48"/>
    </row>
    <row r="83" spans="2:12" x14ac:dyDescent="0.25">
      <c r="B83" s="122" t="s">
        <v>156</v>
      </c>
      <c r="C83" s="76"/>
      <c r="D83" s="235"/>
      <c r="E83" s="303"/>
      <c r="F83" s="303"/>
      <c r="G83" s="47"/>
      <c r="H83" s="47"/>
      <c r="I83" s="47"/>
      <c r="J83" s="47"/>
      <c r="K83" s="47"/>
      <c r="L83" s="48"/>
    </row>
    <row r="84" spans="2:12" x14ac:dyDescent="0.25">
      <c r="B84" s="122" t="s">
        <v>157</v>
      </c>
      <c r="C84" s="76"/>
      <c r="D84" s="235"/>
      <c r="E84" s="303"/>
      <c r="F84" s="303"/>
      <c r="G84" s="47"/>
      <c r="H84" s="47"/>
      <c r="I84" s="47"/>
      <c r="J84" s="47"/>
      <c r="K84" s="47"/>
      <c r="L84" s="48"/>
    </row>
    <row r="85" spans="2:12" x14ac:dyDescent="0.25">
      <c r="B85" s="122" t="s">
        <v>158</v>
      </c>
      <c r="C85" s="76"/>
      <c r="D85" s="235"/>
      <c r="E85" s="303"/>
      <c r="F85" s="303"/>
      <c r="G85" s="47"/>
      <c r="H85" s="47"/>
      <c r="I85" s="47"/>
      <c r="J85" s="47"/>
      <c r="K85" s="47"/>
      <c r="L85" s="48"/>
    </row>
    <row r="86" spans="2:12" x14ac:dyDescent="0.25">
      <c r="B86" s="122" t="s">
        <v>159</v>
      </c>
      <c r="C86" s="76"/>
      <c r="D86" s="235"/>
      <c r="E86" s="303"/>
      <c r="F86" s="303"/>
      <c r="G86" s="47"/>
      <c r="H86" s="47"/>
      <c r="I86" s="47"/>
      <c r="J86" s="47"/>
      <c r="K86" s="47"/>
      <c r="L86" s="48"/>
    </row>
    <row r="87" spans="2:12" ht="13.5" thickBot="1" x14ac:dyDescent="0.3">
      <c r="B87" s="123" t="s">
        <v>160</v>
      </c>
      <c r="C87" s="50"/>
      <c r="D87" s="235"/>
      <c r="E87" s="303"/>
      <c r="F87" s="303"/>
      <c r="G87" s="51"/>
      <c r="H87" s="51"/>
      <c r="I87" s="47"/>
      <c r="J87" s="248"/>
      <c r="K87" s="51"/>
      <c r="L87" s="52"/>
    </row>
    <row r="88" spans="2:12" ht="30" customHeight="1" thickBot="1" x14ac:dyDescent="0.3">
      <c r="B88" s="162" t="s">
        <v>1036</v>
      </c>
      <c r="C88" s="424"/>
      <c r="D88" s="424"/>
      <c r="E88" s="424"/>
      <c r="F88" s="424"/>
      <c r="G88" s="424"/>
      <c r="H88" s="424"/>
      <c r="I88" s="424"/>
      <c r="J88" s="424"/>
      <c r="K88" s="424"/>
      <c r="L88" s="425"/>
    </row>
    <row r="89" spans="2:12" x14ac:dyDescent="0.2">
      <c r="B89" s="521"/>
      <c r="C89" s="522"/>
      <c r="D89" s="522"/>
      <c r="E89" s="522"/>
      <c r="F89" s="522"/>
      <c r="G89" s="522"/>
      <c r="H89" s="522"/>
      <c r="I89" s="522"/>
      <c r="J89" s="522"/>
      <c r="K89" s="522"/>
      <c r="L89" s="523"/>
    </row>
    <row r="90" spans="2:12" ht="13.5" thickBot="1" x14ac:dyDescent="0.25">
      <c r="B90" s="512" t="s">
        <v>1035</v>
      </c>
      <c r="C90" s="513"/>
      <c r="D90" s="513"/>
      <c r="E90" s="513"/>
      <c r="F90" s="513"/>
      <c r="G90" s="513"/>
      <c r="H90" s="513"/>
      <c r="I90" s="513"/>
      <c r="J90" s="513"/>
      <c r="K90" s="513"/>
      <c r="L90" s="514"/>
    </row>
  </sheetData>
  <mergeCells count="6">
    <mergeCell ref="B90:L90"/>
    <mergeCell ref="B5:L5"/>
    <mergeCell ref="B4:L4"/>
    <mergeCell ref="B3:L3"/>
    <mergeCell ref="C88:L88"/>
    <mergeCell ref="B89:L89"/>
  </mergeCells>
  <dataValidations count="5">
    <dataValidation type="list" allowBlank="1" showInputMessage="1" showErrorMessage="1" sqref="C36:C47 C49:C79 C7:C21 C23:C34 C81:C87">
      <formula1>Capability</formula1>
    </dataValidation>
    <dataValidation type="list" allowBlank="1" showInputMessage="1" showErrorMessage="1" sqref="H7:H21 H23:H34 H36:H47 H49:H79 H81:H87">
      <formula1>YesNo</formula1>
    </dataValidation>
    <dataValidation type="list" allowBlank="1" showInputMessage="1" showErrorMessage="1" sqref="D49:D79 D7:D21 D23:D34 D36:D47 D81:D87">
      <formula1>ServCap</formula1>
    </dataValidation>
    <dataValidation type="list" allowBlank="1" showInputMessage="1" showErrorMessage="1" sqref="I7:I21 I23:I34 I36:I47 I49:I79 I81:I87">
      <formula1>PrimCritMin</formula1>
    </dataValidation>
    <dataValidation type="list" allowBlank="1" showInputMessage="1" showErrorMessage="1" sqref="E7:F21 E23:F34 E36:F47 E49:F79 E81:F87">
      <formula1>AFCap</formula1>
    </dataValidation>
  </dataValidations>
  <pageMargins left="0.7" right="0.7" top="0.75" bottom="0.75" header="0.3" footer="0.3"/>
  <pageSetup scale="39" orientation="landscape" r:id="rId1"/>
  <headerFooter>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86"/>
  <sheetViews>
    <sheetView showGridLines="0" showRowColHeaders="0" view="pageBreakPreview" zoomScale="60" zoomScaleNormal="85" workbookViewId="0"/>
  </sheetViews>
  <sheetFormatPr defaultRowHeight="12.75" x14ac:dyDescent="0.25"/>
  <cols>
    <col min="1" max="1" width="9.140625" style="39"/>
    <col min="2" max="2" width="77.85546875" style="39" customWidth="1"/>
    <col min="3" max="4" width="20.140625" style="86" customWidth="1"/>
    <col min="5" max="6" width="18.7109375" style="86" customWidth="1"/>
    <col min="7" max="7" width="60.7109375" style="44" customWidth="1"/>
    <col min="8" max="8" width="9.140625" style="44"/>
    <col min="9" max="11" width="15.140625" style="44" customWidth="1"/>
    <col min="12" max="12" width="35.5703125" style="44" customWidth="1"/>
    <col min="13" max="16384" width="9.140625" style="39"/>
  </cols>
  <sheetData>
    <row r="1" spans="2:12" ht="13.5" thickBot="1" x14ac:dyDescent="0.3"/>
    <row r="2" spans="2:12" ht="13.5" thickBot="1" x14ac:dyDescent="0.3">
      <c r="B2" s="40"/>
      <c r="C2" s="116"/>
      <c r="D2" s="234"/>
      <c r="E2" s="297"/>
      <c r="F2" s="164"/>
      <c r="G2" s="117"/>
      <c r="H2" s="117"/>
      <c r="I2" s="117"/>
      <c r="J2" s="117"/>
      <c r="K2" s="117"/>
      <c r="L2" s="118"/>
    </row>
    <row r="3" spans="2:12" ht="45" customHeight="1" thickBot="1" x14ac:dyDescent="0.3">
      <c r="B3" s="524" t="s">
        <v>1039</v>
      </c>
      <c r="C3" s="525"/>
      <c r="D3" s="525"/>
      <c r="E3" s="525"/>
      <c r="F3" s="525"/>
      <c r="G3" s="525"/>
      <c r="H3" s="525"/>
      <c r="I3" s="525"/>
      <c r="J3" s="525"/>
      <c r="K3" s="525"/>
      <c r="L3" s="526"/>
    </row>
    <row r="4" spans="2:12" ht="50.1" customHeight="1" x14ac:dyDescent="0.25">
      <c r="B4" s="518" t="s">
        <v>2129</v>
      </c>
      <c r="C4" s="519"/>
      <c r="D4" s="519"/>
      <c r="E4" s="519"/>
      <c r="F4" s="519"/>
      <c r="G4" s="519"/>
      <c r="H4" s="519"/>
      <c r="I4" s="519"/>
      <c r="J4" s="519"/>
      <c r="K4" s="519"/>
      <c r="L4" s="520"/>
    </row>
    <row r="5" spans="2:12" ht="15.95" customHeight="1" thickBot="1" x14ac:dyDescent="0.3">
      <c r="B5" s="515" t="s">
        <v>1037</v>
      </c>
      <c r="C5" s="516"/>
      <c r="D5" s="516"/>
      <c r="E5" s="516"/>
      <c r="F5" s="516"/>
      <c r="G5" s="516"/>
      <c r="H5" s="516"/>
      <c r="I5" s="516"/>
      <c r="J5" s="516"/>
      <c r="K5" s="516"/>
      <c r="L5" s="517"/>
    </row>
    <row r="6" spans="2:12" ht="25.5" x14ac:dyDescent="0.25">
      <c r="B6" s="119" t="s">
        <v>203</v>
      </c>
      <c r="C6" s="120" t="s">
        <v>2108</v>
      </c>
      <c r="D6" s="120" t="s">
        <v>2109</v>
      </c>
      <c r="E6" s="120" t="s">
        <v>2334</v>
      </c>
      <c r="F6" s="120" t="s">
        <v>2327</v>
      </c>
      <c r="G6" s="120" t="s">
        <v>2126</v>
      </c>
      <c r="H6" s="120" t="s">
        <v>164</v>
      </c>
      <c r="I6" s="120" t="s">
        <v>2121</v>
      </c>
      <c r="J6" s="120" t="s">
        <v>2120</v>
      </c>
      <c r="K6" s="120" t="s">
        <v>163</v>
      </c>
      <c r="L6" s="121" t="s">
        <v>166</v>
      </c>
    </row>
    <row r="7" spans="2:12" x14ac:dyDescent="0.25">
      <c r="B7" s="122" t="s">
        <v>204</v>
      </c>
      <c r="C7" s="76"/>
      <c r="D7" s="235"/>
      <c r="E7" s="303"/>
      <c r="F7" s="303"/>
      <c r="G7" s="47"/>
      <c r="H7" s="47"/>
      <c r="I7" s="47"/>
      <c r="J7" s="47"/>
      <c r="K7" s="47"/>
      <c r="L7" s="48"/>
    </row>
    <row r="8" spans="2:12" x14ac:dyDescent="0.25">
      <c r="B8" s="122" t="s">
        <v>205</v>
      </c>
      <c r="C8" s="76"/>
      <c r="D8" s="235"/>
      <c r="E8" s="303"/>
      <c r="F8" s="303"/>
      <c r="G8" s="47"/>
      <c r="H8" s="47"/>
      <c r="I8" s="47"/>
      <c r="J8" s="47"/>
      <c r="K8" s="47"/>
      <c r="L8" s="48"/>
    </row>
    <row r="9" spans="2:12" x14ac:dyDescent="0.25">
      <c r="B9" s="122" t="s">
        <v>206</v>
      </c>
      <c r="C9" s="76"/>
      <c r="D9" s="235"/>
      <c r="E9" s="303"/>
      <c r="F9" s="303"/>
      <c r="G9" s="47"/>
      <c r="H9" s="47"/>
      <c r="I9" s="47"/>
      <c r="J9" s="47"/>
      <c r="K9" s="47"/>
      <c r="L9" s="48"/>
    </row>
    <row r="10" spans="2:12" x14ac:dyDescent="0.25">
      <c r="B10" s="122" t="s">
        <v>207</v>
      </c>
      <c r="C10" s="76"/>
      <c r="D10" s="235"/>
      <c r="E10" s="303"/>
      <c r="F10" s="303"/>
      <c r="G10" s="47"/>
      <c r="H10" s="47"/>
      <c r="I10" s="47"/>
      <c r="J10" s="47"/>
      <c r="K10" s="47"/>
      <c r="L10" s="48"/>
    </row>
    <row r="11" spans="2:12" x14ac:dyDescent="0.25">
      <c r="B11" s="122" t="s">
        <v>208</v>
      </c>
      <c r="C11" s="76"/>
      <c r="D11" s="235"/>
      <c r="E11" s="303"/>
      <c r="F11" s="303"/>
      <c r="G11" s="47"/>
      <c r="H11" s="47"/>
      <c r="I11" s="47"/>
      <c r="J11" s="47"/>
      <c r="K11" s="47"/>
      <c r="L11" s="48"/>
    </row>
    <row r="12" spans="2:12" ht="13.5" thickBot="1" x14ac:dyDescent="0.3">
      <c r="B12" s="123" t="s">
        <v>209</v>
      </c>
      <c r="C12" s="50"/>
      <c r="D12" s="235"/>
      <c r="E12" s="303"/>
      <c r="F12" s="303"/>
      <c r="G12" s="51"/>
      <c r="H12" s="51"/>
      <c r="I12" s="47"/>
      <c r="J12" s="248"/>
      <c r="K12" s="51"/>
      <c r="L12" s="52"/>
    </row>
    <row r="13" spans="2:12" ht="25.5" x14ac:dyDescent="0.25">
      <c r="B13" s="119" t="s">
        <v>5</v>
      </c>
      <c r="C13" s="120" t="s">
        <v>2108</v>
      </c>
      <c r="D13" s="120" t="s">
        <v>2109</v>
      </c>
      <c r="E13" s="120" t="s">
        <v>2334</v>
      </c>
      <c r="F13" s="120" t="s">
        <v>2327</v>
      </c>
      <c r="G13" s="120" t="s">
        <v>2126</v>
      </c>
      <c r="H13" s="120" t="s">
        <v>164</v>
      </c>
      <c r="I13" s="120" t="s">
        <v>2121</v>
      </c>
      <c r="J13" s="120" t="s">
        <v>2120</v>
      </c>
      <c r="K13" s="120" t="s">
        <v>163</v>
      </c>
      <c r="L13" s="121" t="s">
        <v>166</v>
      </c>
    </row>
    <row r="14" spans="2:12" x14ac:dyDescent="0.25">
      <c r="B14" s="122" t="s">
        <v>210</v>
      </c>
      <c r="C14" s="76"/>
      <c r="D14" s="235"/>
      <c r="E14" s="303"/>
      <c r="F14" s="303"/>
      <c r="G14" s="47"/>
      <c r="H14" s="47"/>
      <c r="I14" s="47"/>
      <c r="J14" s="47"/>
      <c r="K14" s="47"/>
      <c r="L14" s="48"/>
    </row>
    <row r="15" spans="2:12" x14ac:dyDescent="0.25">
      <c r="B15" s="122" t="s">
        <v>211</v>
      </c>
      <c r="C15" s="76"/>
      <c r="D15" s="235"/>
      <c r="E15" s="303"/>
      <c r="F15" s="303"/>
      <c r="G15" s="47"/>
      <c r="H15" s="47"/>
      <c r="I15" s="47"/>
      <c r="J15" s="47"/>
      <c r="K15" s="47"/>
      <c r="L15" s="48"/>
    </row>
    <row r="16" spans="2:12" x14ac:dyDescent="0.25">
      <c r="B16" s="122" t="s">
        <v>212</v>
      </c>
      <c r="C16" s="76"/>
      <c r="D16" s="235"/>
      <c r="E16" s="303"/>
      <c r="F16" s="303"/>
      <c r="G16" s="47"/>
      <c r="H16" s="47"/>
      <c r="I16" s="47"/>
      <c r="J16" s="47"/>
      <c r="K16" s="47"/>
      <c r="L16" s="48"/>
    </row>
    <row r="17" spans="2:12" x14ac:dyDescent="0.25">
      <c r="B17" s="122" t="s">
        <v>213</v>
      </c>
      <c r="C17" s="76"/>
      <c r="D17" s="235"/>
      <c r="E17" s="303"/>
      <c r="F17" s="303"/>
      <c r="G17" s="47"/>
      <c r="H17" s="47"/>
      <c r="I17" s="47"/>
      <c r="J17" s="47"/>
      <c r="K17" s="47"/>
      <c r="L17" s="48"/>
    </row>
    <row r="18" spans="2:12" x14ac:dyDescent="0.25">
      <c r="B18" s="122" t="s">
        <v>214</v>
      </c>
      <c r="C18" s="76"/>
      <c r="D18" s="235"/>
      <c r="E18" s="303"/>
      <c r="F18" s="303"/>
      <c r="G18" s="47"/>
      <c r="H18" s="47"/>
      <c r="I18" s="47"/>
      <c r="J18" s="47"/>
      <c r="K18" s="47"/>
      <c r="L18" s="48"/>
    </row>
    <row r="19" spans="2:12" x14ac:dyDescent="0.25">
      <c r="B19" s="122" t="s">
        <v>215</v>
      </c>
      <c r="C19" s="76"/>
      <c r="D19" s="235"/>
      <c r="E19" s="303"/>
      <c r="F19" s="303"/>
      <c r="G19" s="47"/>
      <c r="H19" s="47"/>
      <c r="I19" s="47"/>
      <c r="J19" s="47"/>
      <c r="K19" s="47"/>
      <c r="L19" s="48"/>
    </row>
    <row r="20" spans="2:12" x14ac:dyDescent="0.25">
      <c r="B20" s="122" t="s">
        <v>216</v>
      </c>
      <c r="C20" s="76"/>
      <c r="D20" s="235"/>
      <c r="E20" s="303"/>
      <c r="F20" s="303"/>
      <c r="G20" s="47"/>
      <c r="H20" s="47"/>
      <c r="I20" s="47"/>
      <c r="J20" s="47"/>
      <c r="K20" s="47"/>
      <c r="L20" s="48"/>
    </row>
    <row r="21" spans="2:12" x14ac:dyDescent="0.25">
      <c r="B21" s="122" t="s">
        <v>217</v>
      </c>
      <c r="C21" s="76"/>
      <c r="D21" s="235"/>
      <c r="E21" s="303"/>
      <c r="F21" s="303"/>
      <c r="G21" s="47"/>
      <c r="H21" s="47"/>
      <c r="I21" s="47"/>
      <c r="J21" s="47"/>
      <c r="K21" s="47"/>
      <c r="L21" s="48"/>
    </row>
    <row r="22" spans="2:12" x14ac:dyDescent="0.25">
      <c r="B22" s="122" t="s">
        <v>218</v>
      </c>
      <c r="C22" s="76"/>
      <c r="D22" s="235"/>
      <c r="E22" s="303"/>
      <c r="F22" s="303"/>
      <c r="G22" s="47"/>
      <c r="H22" s="47"/>
      <c r="I22" s="47"/>
      <c r="J22" s="47"/>
      <c r="K22" s="47"/>
      <c r="L22" s="48"/>
    </row>
    <row r="23" spans="2:12" x14ac:dyDescent="0.25">
      <c r="B23" s="122" t="s">
        <v>219</v>
      </c>
      <c r="C23" s="76"/>
      <c r="D23" s="235"/>
      <c r="E23" s="303"/>
      <c r="F23" s="303"/>
      <c r="G23" s="47"/>
      <c r="H23" s="47"/>
      <c r="I23" s="47"/>
      <c r="J23" s="47"/>
      <c r="K23" s="47"/>
      <c r="L23" s="48"/>
    </row>
    <row r="24" spans="2:12" ht="13.5" thickBot="1" x14ac:dyDescent="0.3">
      <c r="B24" s="123" t="s">
        <v>220</v>
      </c>
      <c r="C24" s="50"/>
      <c r="D24" s="235"/>
      <c r="E24" s="303"/>
      <c r="F24" s="303"/>
      <c r="G24" s="51"/>
      <c r="H24" s="51"/>
      <c r="I24" s="47"/>
      <c r="J24" s="248"/>
      <c r="K24" s="51"/>
      <c r="L24" s="52"/>
    </row>
    <row r="25" spans="2:12" ht="25.5" x14ac:dyDescent="0.25">
      <c r="B25" s="119" t="s">
        <v>6</v>
      </c>
      <c r="C25" s="120" t="s">
        <v>2108</v>
      </c>
      <c r="D25" s="120" t="s">
        <v>2109</v>
      </c>
      <c r="E25" s="120" t="s">
        <v>2334</v>
      </c>
      <c r="F25" s="120" t="s">
        <v>2327</v>
      </c>
      <c r="G25" s="120" t="s">
        <v>2126</v>
      </c>
      <c r="H25" s="120" t="s">
        <v>164</v>
      </c>
      <c r="I25" s="120" t="s">
        <v>2121</v>
      </c>
      <c r="J25" s="120" t="s">
        <v>2120</v>
      </c>
      <c r="K25" s="120" t="s">
        <v>163</v>
      </c>
      <c r="L25" s="121" t="s">
        <v>166</v>
      </c>
    </row>
    <row r="26" spans="2:12" x14ac:dyDescent="0.25">
      <c r="B26" s="122" t="s">
        <v>221</v>
      </c>
      <c r="C26" s="76"/>
      <c r="D26" s="235"/>
      <c r="E26" s="303"/>
      <c r="F26" s="303"/>
      <c r="G26" s="47"/>
      <c r="H26" s="47"/>
      <c r="I26" s="47"/>
      <c r="J26" s="47"/>
      <c r="K26" s="47"/>
      <c r="L26" s="48"/>
    </row>
    <row r="27" spans="2:12" x14ac:dyDescent="0.25">
      <c r="B27" s="122" t="s">
        <v>222</v>
      </c>
      <c r="C27" s="76"/>
      <c r="D27" s="235"/>
      <c r="E27" s="303"/>
      <c r="F27" s="303"/>
      <c r="G27" s="47"/>
      <c r="H27" s="47"/>
      <c r="I27" s="47"/>
      <c r="J27" s="47"/>
      <c r="K27" s="47"/>
      <c r="L27" s="48"/>
    </row>
    <row r="28" spans="2:12" x14ac:dyDescent="0.25">
      <c r="B28" s="122" t="s">
        <v>223</v>
      </c>
      <c r="C28" s="76"/>
      <c r="D28" s="235"/>
      <c r="E28" s="303"/>
      <c r="F28" s="303"/>
      <c r="G28" s="47"/>
      <c r="H28" s="47"/>
      <c r="I28" s="47"/>
      <c r="J28" s="47"/>
      <c r="K28" s="47"/>
      <c r="L28" s="48"/>
    </row>
    <row r="29" spans="2:12" x14ac:dyDescent="0.25">
      <c r="B29" s="122" t="s">
        <v>224</v>
      </c>
      <c r="C29" s="76"/>
      <c r="D29" s="235"/>
      <c r="E29" s="303"/>
      <c r="F29" s="303"/>
      <c r="G29" s="47"/>
      <c r="H29" s="47"/>
      <c r="I29" s="47"/>
      <c r="J29" s="47"/>
      <c r="K29" s="47"/>
      <c r="L29" s="48"/>
    </row>
    <row r="30" spans="2:12" x14ac:dyDescent="0.25">
      <c r="B30" s="122" t="s">
        <v>225</v>
      </c>
      <c r="C30" s="76"/>
      <c r="D30" s="235"/>
      <c r="E30" s="303"/>
      <c r="F30" s="303"/>
      <c r="G30" s="47"/>
      <c r="H30" s="47"/>
      <c r="I30" s="47"/>
      <c r="J30" s="47"/>
      <c r="K30" s="47"/>
      <c r="L30" s="48"/>
    </row>
    <row r="31" spans="2:12" ht="13.5" thickBot="1" x14ac:dyDescent="0.3">
      <c r="B31" s="123" t="s">
        <v>226</v>
      </c>
      <c r="C31" s="50"/>
      <c r="D31" s="235"/>
      <c r="E31" s="303"/>
      <c r="F31" s="303"/>
      <c r="G31" s="51"/>
      <c r="H31" s="51"/>
      <c r="I31" s="47"/>
      <c r="J31" s="248"/>
      <c r="K31" s="51"/>
      <c r="L31" s="52"/>
    </row>
    <row r="32" spans="2:12" ht="25.5" x14ac:dyDescent="0.25">
      <c r="B32" s="119" t="s">
        <v>7</v>
      </c>
      <c r="C32" s="120" t="s">
        <v>2108</v>
      </c>
      <c r="D32" s="120" t="s">
        <v>2109</v>
      </c>
      <c r="E32" s="120" t="s">
        <v>2334</v>
      </c>
      <c r="F32" s="120" t="s">
        <v>2327</v>
      </c>
      <c r="G32" s="120" t="s">
        <v>2126</v>
      </c>
      <c r="H32" s="120" t="s">
        <v>164</v>
      </c>
      <c r="I32" s="120" t="s">
        <v>2121</v>
      </c>
      <c r="J32" s="120" t="s">
        <v>2120</v>
      </c>
      <c r="K32" s="120" t="s">
        <v>163</v>
      </c>
      <c r="L32" s="121" t="s">
        <v>166</v>
      </c>
    </row>
    <row r="33" spans="2:12" x14ac:dyDescent="0.25">
      <c r="B33" s="122" t="s">
        <v>227</v>
      </c>
      <c r="C33" s="76"/>
      <c r="D33" s="235"/>
      <c r="E33" s="303"/>
      <c r="F33" s="303"/>
      <c r="G33" s="47"/>
      <c r="H33" s="47"/>
      <c r="I33" s="47"/>
      <c r="J33" s="47"/>
      <c r="K33" s="47"/>
      <c r="L33" s="48"/>
    </row>
    <row r="34" spans="2:12" x14ac:dyDescent="0.25">
      <c r="B34" s="122" t="s">
        <v>228</v>
      </c>
      <c r="C34" s="76"/>
      <c r="D34" s="235"/>
      <c r="E34" s="303"/>
      <c r="F34" s="303"/>
      <c r="G34" s="47"/>
      <c r="H34" s="47"/>
      <c r="I34" s="47"/>
      <c r="J34" s="47"/>
      <c r="K34" s="47"/>
      <c r="L34" s="48"/>
    </row>
    <row r="35" spans="2:12" x14ac:dyDescent="0.25">
      <c r="B35" s="122" t="s">
        <v>228</v>
      </c>
      <c r="C35" s="76"/>
      <c r="D35" s="235"/>
      <c r="E35" s="303"/>
      <c r="F35" s="303"/>
      <c r="G35" s="47"/>
      <c r="H35" s="47"/>
      <c r="I35" s="47"/>
      <c r="J35" s="47"/>
      <c r="K35" s="47"/>
      <c r="L35" s="48"/>
    </row>
    <row r="36" spans="2:12" x14ac:dyDescent="0.25">
      <c r="B36" s="122" t="s">
        <v>229</v>
      </c>
      <c r="C36" s="76"/>
      <c r="D36" s="235"/>
      <c r="E36" s="303"/>
      <c r="F36" s="303"/>
      <c r="G36" s="47"/>
      <c r="H36" s="47"/>
      <c r="I36" s="47"/>
      <c r="J36" s="47"/>
      <c r="K36" s="47"/>
      <c r="L36" s="48"/>
    </row>
    <row r="37" spans="2:12" x14ac:dyDescent="0.25">
      <c r="B37" s="122" t="s">
        <v>230</v>
      </c>
      <c r="C37" s="76"/>
      <c r="D37" s="235"/>
      <c r="E37" s="303"/>
      <c r="F37" s="303"/>
      <c r="G37" s="47"/>
      <c r="H37" s="47"/>
      <c r="I37" s="47"/>
      <c r="J37" s="47"/>
      <c r="K37" s="47"/>
      <c r="L37" s="48"/>
    </row>
    <row r="38" spans="2:12" x14ac:dyDescent="0.25">
      <c r="B38" s="122" t="s">
        <v>231</v>
      </c>
      <c r="C38" s="76"/>
      <c r="D38" s="235"/>
      <c r="E38" s="303"/>
      <c r="F38" s="303"/>
      <c r="G38" s="47"/>
      <c r="H38" s="47"/>
      <c r="I38" s="47"/>
      <c r="J38" s="47"/>
      <c r="K38" s="47"/>
      <c r="L38" s="48"/>
    </row>
    <row r="39" spans="2:12" x14ac:dyDescent="0.25">
      <c r="B39" s="122" t="s">
        <v>232</v>
      </c>
      <c r="C39" s="76"/>
      <c r="D39" s="235"/>
      <c r="E39" s="303"/>
      <c r="F39" s="303"/>
      <c r="G39" s="47"/>
      <c r="H39" s="47"/>
      <c r="I39" s="47"/>
      <c r="J39" s="47"/>
      <c r="K39" s="47"/>
      <c r="L39" s="48"/>
    </row>
    <row r="40" spans="2:12" x14ac:dyDescent="0.25">
      <c r="B40" s="122" t="s">
        <v>233</v>
      </c>
      <c r="C40" s="76"/>
      <c r="D40" s="235"/>
      <c r="E40" s="303"/>
      <c r="F40" s="303"/>
      <c r="G40" s="47"/>
      <c r="H40" s="47"/>
      <c r="I40" s="47"/>
      <c r="J40" s="47"/>
      <c r="K40" s="47"/>
      <c r="L40" s="48"/>
    </row>
    <row r="41" spans="2:12" x14ac:dyDescent="0.25">
      <c r="B41" s="122" t="s">
        <v>234</v>
      </c>
      <c r="C41" s="76"/>
      <c r="D41" s="235"/>
      <c r="E41" s="303"/>
      <c r="F41" s="303"/>
      <c r="G41" s="47"/>
      <c r="H41" s="47"/>
      <c r="I41" s="47"/>
      <c r="J41" s="47"/>
      <c r="K41" s="47"/>
      <c r="L41" s="48"/>
    </row>
    <row r="42" spans="2:12" x14ac:dyDescent="0.25">
      <c r="B42" s="122" t="s">
        <v>235</v>
      </c>
      <c r="C42" s="76"/>
      <c r="D42" s="235"/>
      <c r="E42" s="303"/>
      <c r="F42" s="303"/>
      <c r="G42" s="47"/>
      <c r="H42" s="47"/>
      <c r="I42" s="47"/>
      <c r="J42" s="47"/>
      <c r="K42" s="47"/>
      <c r="L42" s="48"/>
    </row>
    <row r="43" spans="2:12" x14ac:dyDescent="0.25">
      <c r="B43" s="122" t="s">
        <v>236</v>
      </c>
      <c r="C43" s="76"/>
      <c r="D43" s="235"/>
      <c r="E43" s="303"/>
      <c r="F43" s="303"/>
      <c r="G43" s="47"/>
      <c r="H43" s="47"/>
      <c r="I43" s="47"/>
      <c r="J43" s="47"/>
      <c r="K43" s="47"/>
      <c r="L43" s="48"/>
    </row>
    <row r="44" spans="2:12" x14ac:dyDescent="0.25">
      <c r="B44" s="122" t="s">
        <v>237</v>
      </c>
      <c r="C44" s="76"/>
      <c r="D44" s="235"/>
      <c r="E44" s="303"/>
      <c r="F44" s="303"/>
      <c r="G44" s="47"/>
      <c r="H44" s="47"/>
      <c r="I44" s="47"/>
      <c r="J44" s="47"/>
      <c r="K44" s="47"/>
      <c r="L44" s="48"/>
    </row>
    <row r="45" spans="2:12" ht="13.5" thickBot="1" x14ac:dyDescent="0.3">
      <c r="B45" s="123" t="s">
        <v>238</v>
      </c>
      <c r="C45" s="50"/>
      <c r="D45" s="235"/>
      <c r="E45" s="303"/>
      <c r="F45" s="303"/>
      <c r="G45" s="51"/>
      <c r="H45" s="51"/>
      <c r="I45" s="47"/>
      <c r="J45" s="248"/>
      <c r="K45" s="51"/>
      <c r="L45" s="52"/>
    </row>
    <row r="46" spans="2:12" ht="25.5" x14ac:dyDescent="0.25">
      <c r="B46" s="119" t="s">
        <v>8</v>
      </c>
      <c r="C46" s="120" t="s">
        <v>2108</v>
      </c>
      <c r="D46" s="120" t="s">
        <v>2109</v>
      </c>
      <c r="E46" s="120" t="s">
        <v>2334</v>
      </c>
      <c r="F46" s="120" t="s">
        <v>2327</v>
      </c>
      <c r="G46" s="120" t="s">
        <v>2126</v>
      </c>
      <c r="H46" s="120" t="s">
        <v>164</v>
      </c>
      <c r="I46" s="120" t="s">
        <v>2121</v>
      </c>
      <c r="J46" s="120" t="s">
        <v>2120</v>
      </c>
      <c r="K46" s="120" t="s">
        <v>163</v>
      </c>
      <c r="L46" s="121" t="s">
        <v>166</v>
      </c>
    </row>
    <row r="47" spans="2:12" x14ac:dyDescent="0.25">
      <c r="B47" s="122" t="s">
        <v>239</v>
      </c>
      <c r="C47" s="76"/>
      <c r="D47" s="235"/>
      <c r="E47" s="303"/>
      <c r="F47" s="303"/>
      <c r="G47" s="47"/>
      <c r="H47" s="47"/>
      <c r="I47" s="47"/>
      <c r="J47" s="47"/>
      <c r="K47" s="47"/>
      <c r="L47" s="48"/>
    </row>
    <row r="48" spans="2:12" x14ac:dyDescent="0.25">
      <c r="B48" s="122" t="s">
        <v>240</v>
      </c>
      <c r="C48" s="76"/>
      <c r="D48" s="235"/>
      <c r="E48" s="303"/>
      <c r="F48" s="303"/>
      <c r="G48" s="47"/>
      <c r="H48" s="47"/>
      <c r="I48" s="47"/>
      <c r="J48" s="47"/>
      <c r="K48" s="47"/>
      <c r="L48" s="48"/>
    </row>
    <row r="49" spans="2:12" x14ac:dyDescent="0.25">
      <c r="B49" s="122" t="s">
        <v>241</v>
      </c>
      <c r="C49" s="76"/>
      <c r="D49" s="235"/>
      <c r="E49" s="303"/>
      <c r="F49" s="303"/>
      <c r="G49" s="47"/>
      <c r="H49" s="47"/>
      <c r="I49" s="47"/>
      <c r="J49" s="47"/>
      <c r="K49" s="47"/>
      <c r="L49" s="48"/>
    </row>
    <row r="50" spans="2:12" x14ac:dyDescent="0.25">
      <c r="B50" s="122" t="s">
        <v>242</v>
      </c>
      <c r="C50" s="76"/>
      <c r="D50" s="235"/>
      <c r="E50" s="303"/>
      <c r="F50" s="303"/>
      <c r="G50" s="47"/>
      <c r="H50" s="47"/>
      <c r="I50" s="47"/>
      <c r="J50" s="47"/>
      <c r="K50" s="47"/>
      <c r="L50" s="48"/>
    </row>
    <row r="51" spans="2:12" x14ac:dyDescent="0.25">
      <c r="B51" s="122" t="s">
        <v>243</v>
      </c>
      <c r="C51" s="76"/>
      <c r="D51" s="235"/>
      <c r="E51" s="303"/>
      <c r="F51" s="303"/>
      <c r="G51" s="47"/>
      <c r="H51" s="47"/>
      <c r="I51" s="47"/>
      <c r="J51" s="47"/>
      <c r="K51" s="47"/>
      <c r="L51" s="48"/>
    </row>
    <row r="52" spans="2:12" x14ac:dyDescent="0.25">
      <c r="B52" s="122" t="s">
        <v>244</v>
      </c>
      <c r="C52" s="76"/>
      <c r="D52" s="235"/>
      <c r="E52" s="303"/>
      <c r="F52" s="303"/>
      <c r="G52" s="47"/>
      <c r="H52" s="47"/>
      <c r="I52" s="47"/>
      <c r="J52" s="47"/>
      <c r="K52" s="47"/>
      <c r="L52" s="48"/>
    </row>
    <row r="53" spans="2:12" ht="13.5" thickBot="1" x14ac:dyDescent="0.3">
      <c r="B53" s="123" t="s">
        <v>245</v>
      </c>
      <c r="C53" s="50"/>
      <c r="D53" s="235"/>
      <c r="E53" s="303"/>
      <c r="F53" s="303"/>
      <c r="G53" s="51"/>
      <c r="H53" s="51"/>
      <c r="I53" s="47"/>
      <c r="J53" s="248"/>
      <c r="K53" s="51"/>
      <c r="L53" s="52"/>
    </row>
    <row r="54" spans="2:12" ht="25.5" x14ac:dyDescent="0.25">
      <c r="B54" s="119" t="s">
        <v>9</v>
      </c>
      <c r="C54" s="120" t="s">
        <v>2108</v>
      </c>
      <c r="D54" s="120" t="s">
        <v>2109</v>
      </c>
      <c r="E54" s="120" t="s">
        <v>2334</v>
      </c>
      <c r="F54" s="120" t="s">
        <v>2327</v>
      </c>
      <c r="G54" s="120" t="s">
        <v>2126</v>
      </c>
      <c r="H54" s="120" t="s">
        <v>164</v>
      </c>
      <c r="I54" s="120" t="s">
        <v>2121</v>
      </c>
      <c r="J54" s="120" t="s">
        <v>2120</v>
      </c>
      <c r="K54" s="120" t="s">
        <v>163</v>
      </c>
      <c r="L54" s="121" t="s">
        <v>166</v>
      </c>
    </row>
    <row r="55" spans="2:12" x14ac:dyDescent="0.25">
      <c r="B55" s="122" t="s">
        <v>246</v>
      </c>
      <c r="C55" s="76"/>
      <c r="D55" s="235"/>
      <c r="E55" s="303"/>
      <c r="F55" s="303"/>
      <c r="G55" s="47"/>
      <c r="H55" s="47"/>
      <c r="I55" s="47"/>
      <c r="J55" s="47"/>
      <c r="K55" s="47"/>
      <c r="L55" s="48"/>
    </row>
    <row r="56" spans="2:12" x14ac:dyDescent="0.25">
      <c r="B56" s="122" t="s">
        <v>247</v>
      </c>
      <c r="C56" s="76"/>
      <c r="D56" s="235"/>
      <c r="E56" s="303"/>
      <c r="F56" s="303"/>
      <c r="G56" s="47"/>
      <c r="H56" s="47"/>
      <c r="I56" s="47"/>
      <c r="J56" s="47"/>
      <c r="K56" s="47"/>
      <c r="L56" s="48"/>
    </row>
    <row r="57" spans="2:12" x14ac:dyDescent="0.25">
      <c r="B57" s="122" t="s">
        <v>248</v>
      </c>
      <c r="C57" s="76"/>
      <c r="D57" s="235"/>
      <c r="E57" s="303"/>
      <c r="F57" s="303"/>
      <c r="G57" s="47"/>
      <c r="H57" s="47"/>
      <c r="I57" s="47"/>
      <c r="J57" s="47"/>
      <c r="K57" s="47"/>
      <c r="L57" s="48"/>
    </row>
    <row r="58" spans="2:12" x14ac:dyDescent="0.25">
      <c r="B58" s="122" t="s">
        <v>249</v>
      </c>
      <c r="C58" s="76"/>
      <c r="D58" s="235"/>
      <c r="E58" s="303"/>
      <c r="F58" s="303"/>
      <c r="G58" s="47"/>
      <c r="H58" s="47"/>
      <c r="I58" s="47"/>
      <c r="J58" s="47"/>
      <c r="K58" s="47"/>
      <c r="L58" s="48"/>
    </row>
    <row r="59" spans="2:12" ht="13.5" thickBot="1" x14ac:dyDescent="0.3">
      <c r="B59" s="123" t="s">
        <v>250</v>
      </c>
      <c r="C59" s="50"/>
      <c r="D59" s="235"/>
      <c r="E59" s="303"/>
      <c r="F59" s="303"/>
      <c r="G59" s="51"/>
      <c r="H59" s="51"/>
      <c r="I59" s="47"/>
      <c r="J59" s="248"/>
      <c r="K59" s="51"/>
      <c r="L59" s="52"/>
    </row>
    <row r="60" spans="2:12" ht="25.5" x14ac:dyDescent="0.25">
      <c r="B60" s="119" t="s">
        <v>10</v>
      </c>
      <c r="C60" s="120" t="s">
        <v>2108</v>
      </c>
      <c r="D60" s="120" t="s">
        <v>2109</v>
      </c>
      <c r="E60" s="120" t="s">
        <v>2334</v>
      </c>
      <c r="F60" s="120" t="s">
        <v>2327</v>
      </c>
      <c r="G60" s="120" t="s">
        <v>2126</v>
      </c>
      <c r="H60" s="120" t="s">
        <v>164</v>
      </c>
      <c r="I60" s="120" t="s">
        <v>2121</v>
      </c>
      <c r="J60" s="120" t="s">
        <v>2120</v>
      </c>
      <c r="K60" s="120" t="s">
        <v>163</v>
      </c>
      <c r="L60" s="121" t="s">
        <v>166</v>
      </c>
    </row>
    <row r="61" spans="2:12" x14ac:dyDescent="0.25">
      <c r="B61" s="122" t="s">
        <v>251</v>
      </c>
      <c r="C61" s="76"/>
      <c r="D61" s="235"/>
      <c r="E61" s="303"/>
      <c r="F61" s="303"/>
      <c r="G61" s="47"/>
      <c r="H61" s="47"/>
      <c r="I61" s="47"/>
      <c r="J61" s="47"/>
      <c r="K61" s="47"/>
      <c r="L61" s="48"/>
    </row>
    <row r="62" spans="2:12" x14ac:dyDescent="0.25">
      <c r="B62" s="122" t="s">
        <v>252</v>
      </c>
      <c r="C62" s="76"/>
      <c r="D62" s="235"/>
      <c r="E62" s="303"/>
      <c r="F62" s="303"/>
      <c r="G62" s="47"/>
      <c r="H62" s="47"/>
      <c r="I62" s="47"/>
      <c r="J62" s="47"/>
      <c r="K62" s="47"/>
      <c r="L62" s="48"/>
    </row>
    <row r="63" spans="2:12" x14ac:dyDescent="0.25">
      <c r="B63" s="122" t="s">
        <v>253</v>
      </c>
      <c r="C63" s="76"/>
      <c r="D63" s="235"/>
      <c r="E63" s="303"/>
      <c r="F63" s="303"/>
      <c r="G63" s="47"/>
      <c r="H63" s="47"/>
      <c r="I63" s="47"/>
      <c r="J63" s="47"/>
      <c r="K63" s="47"/>
      <c r="L63" s="48"/>
    </row>
    <row r="64" spans="2:12" x14ac:dyDescent="0.25">
      <c r="B64" s="122" t="s">
        <v>254</v>
      </c>
      <c r="C64" s="76"/>
      <c r="D64" s="235"/>
      <c r="E64" s="303"/>
      <c r="F64" s="303"/>
      <c r="G64" s="47"/>
      <c r="H64" s="47"/>
      <c r="I64" s="47"/>
      <c r="J64" s="47"/>
      <c r="K64" s="47"/>
      <c r="L64" s="48"/>
    </row>
    <row r="65" spans="2:12" x14ac:dyDescent="0.25">
      <c r="B65" s="122" t="s">
        <v>255</v>
      </c>
      <c r="C65" s="76"/>
      <c r="D65" s="235"/>
      <c r="E65" s="303"/>
      <c r="F65" s="303"/>
      <c r="G65" s="47"/>
      <c r="H65" s="47"/>
      <c r="I65" s="47"/>
      <c r="J65" s="47"/>
      <c r="K65" s="47"/>
      <c r="L65" s="48"/>
    </row>
    <row r="66" spans="2:12" x14ac:dyDescent="0.25">
      <c r="B66" s="122" t="s">
        <v>256</v>
      </c>
      <c r="C66" s="76"/>
      <c r="D66" s="235"/>
      <c r="E66" s="303"/>
      <c r="F66" s="303"/>
      <c r="G66" s="47"/>
      <c r="H66" s="47"/>
      <c r="I66" s="47"/>
      <c r="J66" s="47"/>
      <c r="K66" s="47"/>
      <c r="L66" s="48"/>
    </row>
    <row r="67" spans="2:12" ht="13.5" thickBot="1" x14ac:dyDescent="0.3">
      <c r="B67" s="123" t="s">
        <v>257</v>
      </c>
      <c r="C67" s="50"/>
      <c r="D67" s="235"/>
      <c r="E67" s="303"/>
      <c r="F67" s="303"/>
      <c r="G67" s="51"/>
      <c r="H67" s="51"/>
      <c r="I67" s="47"/>
      <c r="J67" s="248"/>
      <c r="K67" s="51"/>
      <c r="L67" s="52"/>
    </row>
    <row r="68" spans="2:12" ht="25.5" x14ac:dyDescent="0.25">
      <c r="B68" s="119" t="s">
        <v>11</v>
      </c>
      <c r="C68" s="120" t="s">
        <v>2108</v>
      </c>
      <c r="D68" s="120" t="s">
        <v>2109</v>
      </c>
      <c r="E68" s="120" t="s">
        <v>2334</v>
      </c>
      <c r="F68" s="120" t="s">
        <v>2327</v>
      </c>
      <c r="G68" s="120" t="s">
        <v>2126</v>
      </c>
      <c r="H68" s="120" t="s">
        <v>164</v>
      </c>
      <c r="I68" s="120" t="s">
        <v>2121</v>
      </c>
      <c r="J68" s="120" t="s">
        <v>2120</v>
      </c>
      <c r="K68" s="120" t="s">
        <v>163</v>
      </c>
      <c r="L68" s="121" t="s">
        <v>166</v>
      </c>
    </row>
    <row r="69" spans="2:12" x14ac:dyDescent="0.25">
      <c r="B69" s="122" t="s">
        <v>258</v>
      </c>
      <c r="C69" s="76"/>
      <c r="D69" s="235"/>
      <c r="E69" s="303"/>
      <c r="F69" s="303"/>
      <c r="G69" s="47"/>
      <c r="H69" s="47"/>
      <c r="I69" s="47"/>
      <c r="J69" s="47"/>
      <c r="K69" s="47"/>
      <c r="L69" s="48"/>
    </row>
    <row r="70" spans="2:12" x14ac:dyDescent="0.25">
      <c r="B70" s="122" t="s">
        <v>259</v>
      </c>
      <c r="C70" s="76"/>
      <c r="D70" s="235"/>
      <c r="E70" s="303"/>
      <c r="F70" s="303"/>
      <c r="G70" s="47"/>
      <c r="H70" s="47"/>
      <c r="I70" s="47"/>
      <c r="J70" s="47"/>
      <c r="K70" s="47"/>
      <c r="L70" s="48"/>
    </row>
    <row r="71" spans="2:12" ht="13.5" thickBot="1" x14ac:dyDescent="0.3">
      <c r="B71" s="123" t="s">
        <v>260</v>
      </c>
      <c r="C71" s="50"/>
      <c r="D71" s="235"/>
      <c r="E71" s="303"/>
      <c r="F71" s="303"/>
      <c r="G71" s="51"/>
      <c r="H71" s="51"/>
      <c r="I71" s="47"/>
      <c r="J71" s="248"/>
      <c r="K71" s="51"/>
      <c r="L71" s="52"/>
    </row>
    <row r="72" spans="2:12" ht="25.5" x14ac:dyDescent="0.25">
      <c r="B72" s="119" t="s">
        <v>12</v>
      </c>
      <c r="C72" s="120" t="s">
        <v>2108</v>
      </c>
      <c r="D72" s="120" t="s">
        <v>2109</v>
      </c>
      <c r="E72" s="120" t="s">
        <v>2334</v>
      </c>
      <c r="F72" s="120" t="s">
        <v>2327</v>
      </c>
      <c r="G72" s="120" t="s">
        <v>2126</v>
      </c>
      <c r="H72" s="120" t="s">
        <v>164</v>
      </c>
      <c r="I72" s="120" t="s">
        <v>2121</v>
      </c>
      <c r="J72" s="120" t="s">
        <v>2120</v>
      </c>
      <c r="K72" s="120" t="s">
        <v>163</v>
      </c>
      <c r="L72" s="121" t="s">
        <v>166</v>
      </c>
    </row>
    <row r="73" spans="2:12" x14ac:dyDescent="0.25">
      <c r="B73" s="122" t="s">
        <v>261</v>
      </c>
      <c r="C73" s="76"/>
      <c r="D73" s="235"/>
      <c r="E73" s="303"/>
      <c r="F73" s="303"/>
      <c r="G73" s="47"/>
      <c r="H73" s="47"/>
      <c r="I73" s="47"/>
      <c r="J73" s="47"/>
      <c r="K73" s="47"/>
      <c r="L73" s="48"/>
    </row>
    <row r="74" spans="2:12" x14ac:dyDescent="0.25">
      <c r="B74" s="122" t="s">
        <v>262</v>
      </c>
      <c r="C74" s="76"/>
      <c r="D74" s="235"/>
      <c r="E74" s="303"/>
      <c r="F74" s="303"/>
      <c r="G74" s="47"/>
      <c r="H74" s="47"/>
      <c r="I74" s="47"/>
      <c r="J74" s="47"/>
      <c r="K74" s="47"/>
      <c r="L74" s="48"/>
    </row>
    <row r="75" spans="2:12" x14ac:dyDescent="0.25">
      <c r="B75" s="122" t="s">
        <v>263</v>
      </c>
      <c r="C75" s="76"/>
      <c r="D75" s="235"/>
      <c r="E75" s="303"/>
      <c r="F75" s="303"/>
      <c r="G75" s="47"/>
      <c r="H75" s="47"/>
      <c r="I75" s="47"/>
      <c r="J75" s="47"/>
      <c r="K75" s="47"/>
      <c r="L75" s="48"/>
    </row>
    <row r="76" spans="2:12" x14ac:dyDescent="0.25">
      <c r="B76" s="122" t="s">
        <v>264</v>
      </c>
      <c r="C76" s="76"/>
      <c r="D76" s="235"/>
      <c r="E76" s="303"/>
      <c r="F76" s="303"/>
      <c r="G76" s="47"/>
      <c r="H76" s="47"/>
      <c r="I76" s="47"/>
      <c r="J76" s="47"/>
      <c r="K76" s="47"/>
      <c r="L76" s="48"/>
    </row>
    <row r="77" spans="2:12" x14ac:dyDescent="0.25">
      <c r="B77" s="122" t="s">
        <v>265</v>
      </c>
      <c r="C77" s="76"/>
      <c r="D77" s="235"/>
      <c r="E77" s="303"/>
      <c r="F77" s="303"/>
      <c r="G77" s="47"/>
      <c r="H77" s="47"/>
      <c r="I77" s="47"/>
      <c r="J77" s="47"/>
      <c r="K77" s="47"/>
      <c r="L77" s="48"/>
    </row>
    <row r="78" spans="2:12" ht="13.5" thickBot="1" x14ac:dyDescent="0.3">
      <c r="B78" s="123" t="s">
        <v>266</v>
      </c>
      <c r="C78" s="50"/>
      <c r="D78" s="235"/>
      <c r="E78" s="303"/>
      <c r="F78" s="303"/>
      <c r="G78" s="51"/>
      <c r="H78" s="51"/>
      <c r="I78" s="47"/>
      <c r="J78" s="248"/>
      <c r="K78" s="51"/>
      <c r="L78" s="52"/>
    </row>
    <row r="79" spans="2:12" ht="25.5" x14ac:dyDescent="0.25">
      <c r="B79" s="119" t="s">
        <v>13</v>
      </c>
      <c r="C79" s="120" t="s">
        <v>2108</v>
      </c>
      <c r="D79" s="120" t="s">
        <v>2109</v>
      </c>
      <c r="E79" s="120" t="s">
        <v>2334</v>
      </c>
      <c r="F79" s="120" t="s">
        <v>2327</v>
      </c>
      <c r="G79" s="120" t="s">
        <v>2126</v>
      </c>
      <c r="H79" s="120" t="s">
        <v>164</v>
      </c>
      <c r="I79" s="120" t="s">
        <v>2121</v>
      </c>
      <c r="J79" s="120" t="s">
        <v>2120</v>
      </c>
      <c r="K79" s="120" t="s">
        <v>163</v>
      </c>
      <c r="L79" s="121" t="s">
        <v>166</v>
      </c>
    </row>
    <row r="80" spans="2:12" x14ac:dyDescent="0.25">
      <c r="B80" s="122" t="s">
        <v>267</v>
      </c>
      <c r="C80" s="76"/>
      <c r="D80" s="235"/>
      <c r="E80" s="303"/>
      <c r="F80" s="303"/>
      <c r="G80" s="47"/>
      <c r="H80" s="47"/>
      <c r="I80" s="47"/>
      <c r="J80" s="47"/>
      <c r="K80" s="47"/>
      <c r="L80" s="48"/>
    </row>
    <row r="81" spans="2:12" x14ac:dyDescent="0.25">
      <c r="B81" s="122" t="s">
        <v>268</v>
      </c>
      <c r="C81" s="76"/>
      <c r="D81" s="235"/>
      <c r="E81" s="303"/>
      <c r="F81" s="303"/>
      <c r="G81" s="47"/>
      <c r="H81" s="47"/>
      <c r="I81" s="47"/>
      <c r="J81" s="47"/>
      <c r="K81" s="47"/>
      <c r="L81" s="48"/>
    </row>
    <row r="82" spans="2:12" x14ac:dyDescent="0.25">
      <c r="B82" s="122" t="s">
        <v>269</v>
      </c>
      <c r="C82" s="76"/>
      <c r="D82" s="235"/>
      <c r="E82" s="303"/>
      <c r="F82" s="303"/>
      <c r="G82" s="47"/>
      <c r="H82" s="47"/>
      <c r="I82" s="47"/>
      <c r="J82" s="47"/>
      <c r="K82" s="47"/>
      <c r="L82" s="48"/>
    </row>
    <row r="83" spans="2:12" ht="13.5" thickBot="1" x14ac:dyDescent="0.3">
      <c r="B83" s="123" t="s">
        <v>270</v>
      </c>
      <c r="C83" s="50"/>
      <c r="D83" s="235"/>
      <c r="E83" s="303"/>
      <c r="F83" s="303"/>
      <c r="G83" s="51"/>
      <c r="H83" s="51"/>
      <c r="I83" s="47"/>
      <c r="J83" s="248"/>
      <c r="K83" s="51"/>
      <c r="L83" s="52"/>
    </row>
    <row r="84" spans="2:12" ht="30.75" customHeight="1" thickBot="1" x14ac:dyDescent="0.3">
      <c r="B84" s="162" t="s">
        <v>1036</v>
      </c>
      <c r="C84" s="424"/>
      <c r="D84" s="424"/>
      <c r="E84" s="424"/>
      <c r="F84" s="424"/>
      <c r="G84" s="424"/>
      <c r="H84" s="424"/>
      <c r="I84" s="424"/>
      <c r="J84" s="424"/>
      <c r="K84" s="424"/>
      <c r="L84" s="425"/>
    </row>
    <row r="85" spans="2:12" x14ac:dyDescent="0.2">
      <c r="B85" s="521"/>
      <c r="C85" s="522"/>
      <c r="D85" s="522"/>
      <c r="E85" s="522"/>
      <c r="F85" s="522"/>
      <c r="G85" s="522"/>
      <c r="H85" s="522"/>
      <c r="I85" s="522"/>
      <c r="J85" s="522"/>
      <c r="K85" s="522"/>
      <c r="L85" s="523"/>
    </row>
    <row r="86" spans="2:12" ht="13.5" thickBot="1" x14ac:dyDescent="0.25">
      <c r="B86" s="512" t="s">
        <v>1035</v>
      </c>
      <c r="C86" s="513"/>
      <c r="D86" s="513"/>
      <c r="E86" s="513"/>
      <c r="F86" s="513"/>
      <c r="G86" s="513"/>
      <c r="H86" s="513"/>
      <c r="I86" s="513"/>
      <c r="J86" s="513"/>
      <c r="K86" s="513"/>
      <c r="L86" s="514"/>
    </row>
  </sheetData>
  <mergeCells count="6">
    <mergeCell ref="B3:L3"/>
    <mergeCell ref="C84:L84"/>
    <mergeCell ref="B85:L85"/>
    <mergeCell ref="B86:L86"/>
    <mergeCell ref="B4:L4"/>
    <mergeCell ref="B5:L5"/>
  </mergeCells>
  <dataValidations count="5">
    <dataValidation type="list" allowBlank="1" showInputMessage="1" showErrorMessage="1" sqref="H7:H12 H14:H24 H26:H31 H33:H45 H47:H53 H55:H59 H61:H67 H69:H71 H73:H78 H80:H83">
      <formula1>YesNo</formula1>
    </dataValidation>
    <dataValidation type="list" allowBlank="1" showInputMessage="1" showErrorMessage="1" sqref="C69:C71 C73:C78 C7:C12 C14:C24 C26:C31 C33:C45 C47:C53 C55:C59 C61:C67 C80:C83">
      <formula1>Capability</formula1>
    </dataValidation>
    <dataValidation type="list" allowBlank="1" showInputMessage="1" showErrorMessage="1" sqref="D73:D78 D7:D12 D14:D24 D26:D31 D33:D45 D47:D53 D55:D59 D61:D67 D69:D71 D80:D83">
      <formula1>ServCap</formula1>
    </dataValidation>
    <dataValidation type="list" allowBlank="1" showInputMessage="1" showErrorMessage="1" sqref="I7:I12 I14:I24 I26:I31 I33:I45 I47:I53 I55:I59 I61:I67 I69:I71 I73:I78 I80:I83">
      <formula1>PrimCritMin</formula1>
    </dataValidation>
    <dataValidation type="list" allowBlank="1" showInputMessage="1" showErrorMessage="1" sqref="E7:F12 E14:F24 E26:F31 E33:F45 E47:F53 E55:F59 E61:F67 E69:F71 E73:F78 E80:F83">
      <formula1>AFCap</formula1>
    </dataValidation>
  </dataValidations>
  <pageMargins left="0.7" right="0.7" top="0.75" bottom="0.75" header="0.3" footer="0.3"/>
  <pageSetup scale="39" orientation="landscape" r:id="rId1"/>
  <headerFooter>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89"/>
  <sheetViews>
    <sheetView showGridLines="0" showRowColHeaders="0" view="pageBreakPreview" zoomScale="60" zoomScaleNormal="85" workbookViewId="0"/>
  </sheetViews>
  <sheetFormatPr defaultRowHeight="12.75" x14ac:dyDescent="0.25"/>
  <cols>
    <col min="1" max="1" width="9.140625" style="39"/>
    <col min="2" max="2" width="77.85546875" style="39" customWidth="1"/>
    <col min="3" max="4" width="20.140625" style="86" customWidth="1"/>
    <col min="5" max="6" width="18.7109375" style="86" customWidth="1"/>
    <col min="7" max="7" width="60.7109375" style="44" customWidth="1"/>
    <col min="8" max="8" width="9.140625" style="44"/>
    <col min="9" max="11" width="15.140625" style="44" customWidth="1"/>
    <col min="12" max="12" width="35.5703125" style="44" customWidth="1"/>
    <col min="13" max="16384" width="9.140625" style="39"/>
  </cols>
  <sheetData>
    <row r="1" spans="2:12" ht="13.5" thickBot="1" x14ac:dyDescent="0.3"/>
    <row r="2" spans="2:12" ht="13.5" thickBot="1" x14ac:dyDescent="0.3">
      <c r="B2" s="40"/>
      <c r="C2" s="116"/>
      <c r="D2" s="234"/>
      <c r="E2" s="297"/>
      <c r="F2" s="164"/>
      <c r="G2" s="117"/>
      <c r="H2" s="117"/>
      <c r="I2" s="117"/>
      <c r="J2" s="117"/>
      <c r="K2" s="117"/>
      <c r="L2" s="118"/>
    </row>
    <row r="3" spans="2:12" ht="45" customHeight="1" thickBot="1" x14ac:dyDescent="0.3">
      <c r="B3" s="524" t="s">
        <v>1040</v>
      </c>
      <c r="C3" s="525"/>
      <c r="D3" s="525"/>
      <c r="E3" s="525"/>
      <c r="F3" s="525"/>
      <c r="G3" s="525"/>
      <c r="H3" s="525"/>
      <c r="I3" s="525"/>
      <c r="J3" s="525"/>
      <c r="K3" s="525"/>
      <c r="L3" s="526"/>
    </row>
    <row r="4" spans="2:12" ht="50.1" customHeight="1" x14ac:dyDescent="0.25">
      <c r="B4" s="518" t="s">
        <v>2129</v>
      </c>
      <c r="C4" s="519"/>
      <c r="D4" s="519"/>
      <c r="E4" s="519"/>
      <c r="F4" s="519"/>
      <c r="G4" s="519"/>
      <c r="H4" s="519"/>
      <c r="I4" s="519"/>
      <c r="J4" s="519"/>
      <c r="K4" s="519"/>
      <c r="L4" s="520"/>
    </row>
    <row r="5" spans="2:12" ht="15.95" customHeight="1" thickBot="1" x14ac:dyDescent="0.3">
      <c r="B5" s="515" t="s">
        <v>1037</v>
      </c>
      <c r="C5" s="516"/>
      <c r="D5" s="516"/>
      <c r="E5" s="516"/>
      <c r="F5" s="516"/>
      <c r="G5" s="516"/>
      <c r="H5" s="516"/>
      <c r="I5" s="516"/>
      <c r="J5" s="516"/>
      <c r="K5" s="516"/>
      <c r="L5" s="517"/>
    </row>
    <row r="6" spans="2:12" ht="25.5" x14ac:dyDescent="0.25">
      <c r="B6" s="119" t="s">
        <v>14</v>
      </c>
      <c r="C6" s="120" t="s">
        <v>2108</v>
      </c>
      <c r="D6" s="120" t="s">
        <v>2109</v>
      </c>
      <c r="E6" s="120" t="s">
        <v>2334</v>
      </c>
      <c r="F6" s="120" t="s">
        <v>2327</v>
      </c>
      <c r="G6" s="120" t="s">
        <v>2126</v>
      </c>
      <c r="H6" s="120" t="s">
        <v>164</v>
      </c>
      <c r="I6" s="120" t="s">
        <v>2121</v>
      </c>
      <c r="J6" s="120" t="s">
        <v>2120</v>
      </c>
      <c r="K6" s="120" t="s">
        <v>163</v>
      </c>
      <c r="L6" s="121" t="s">
        <v>166</v>
      </c>
    </row>
    <row r="7" spans="2:12" x14ac:dyDescent="0.25">
      <c r="B7" s="122" t="s">
        <v>271</v>
      </c>
      <c r="C7" s="76"/>
      <c r="D7" s="235"/>
      <c r="E7" s="303"/>
      <c r="F7" s="303"/>
      <c r="G7" s="47"/>
      <c r="H7" s="47"/>
      <c r="I7" s="47"/>
      <c r="J7" s="47"/>
      <c r="K7" s="47"/>
      <c r="L7" s="48"/>
    </row>
    <row r="8" spans="2:12" x14ac:dyDescent="0.25">
      <c r="B8" s="122" t="s">
        <v>272</v>
      </c>
      <c r="C8" s="76"/>
      <c r="D8" s="235"/>
      <c r="E8" s="303"/>
      <c r="F8" s="303"/>
      <c r="G8" s="47"/>
      <c r="H8" s="47"/>
      <c r="I8" s="47"/>
      <c r="J8" s="47"/>
      <c r="K8" s="47"/>
      <c r="L8" s="48"/>
    </row>
    <row r="9" spans="2:12" x14ac:dyDescent="0.25">
      <c r="B9" s="122" t="s">
        <v>273</v>
      </c>
      <c r="C9" s="76"/>
      <c r="D9" s="235"/>
      <c r="E9" s="303"/>
      <c r="F9" s="303"/>
      <c r="G9" s="47"/>
      <c r="H9" s="47"/>
      <c r="I9" s="47"/>
      <c r="J9" s="47"/>
      <c r="K9" s="47"/>
      <c r="L9" s="48"/>
    </row>
    <row r="10" spans="2:12" x14ac:dyDescent="0.25">
      <c r="B10" s="122" t="s">
        <v>274</v>
      </c>
      <c r="C10" s="76"/>
      <c r="D10" s="235"/>
      <c r="E10" s="303"/>
      <c r="F10" s="303"/>
      <c r="G10" s="47"/>
      <c r="H10" s="47"/>
      <c r="I10" s="47"/>
      <c r="J10" s="47"/>
      <c r="K10" s="47"/>
      <c r="L10" s="48"/>
    </row>
    <row r="11" spans="2:12" x14ac:dyDescent="0.25">
      <c r="B11" s="122" t="s">
        <v>275</v>
      </c>
      <c r="C11" s="76"/>
      <c r="D11" s="235"/>
      <c r="E11" s="303"/>
      <c r="F11" s="303"/>
      <c r="G11" s="47"/>
      <c r="H11" s="47"/>
      <c r="I11" s="47"/>
      <c r="J11" s="47"/>
      <c r="K11" s="47"/>
      <c r="L11" s="48"/>
    </row>
    <row r="12" spans="2:12" x14ac:dyDescent="0.25">
      <c r="B12" s="122" t="s">
        <v>276</v>
      </c>
      <c r="C12" s="76"/>
      <c r="D12" s="235"/>
      <c r="E12" s="303"/>
      <c r="F12" s="303"/>
      <c r="G12" s="47"/>
      <c r="H12" s="47"/>
      <c r="I12" s="47"/>
      <c r="J12" s="47"/>
      <c r="K12" s="47"/>
      <c r="L12" s="48"/>
    </row>
    <row r="13" spans="2:12" x14ac:dyDescent="0.25">
      <c r="B13" s="122" t="s">
        <v>277</v>
      </c>
      <c r="C13" s="76"/>
      <c r="D13" s="235"/>
      <c r="E13" s="303"/>
      <c r="F13" s="303"/>
      <c r="G13" s="47"/>
      <c r="H13" s="47"/>
      <c r="I13" s="47"/>
      <c r="J13" s="47"/>
      <c r="K13" s="47"/>
      <c r="L13" s="48"/>
    </row>
    <row r="14" spans="2:12" x14ac:dyDescent="0.25">
      <c r="B14" s="122" t="s">
        <v>278</v>
      </c>
      <c r="C14" s="76"/>
      <c r="D14" s="235"/>
      <c r="E14" s="303"/>
      <c r="F14" s="303"/>
      <c r="G14" s="47"/>
      <c r="H14" s="47"/>
      <c r="I14" s="47"/>
      <c r="J14" s="47"/>
      <c r="K14" s="47"/>
      <c r="L14" s="48"/>
    </row>
    <row r="15" spans="2:12" x14ac:dyDescent="0.25">
      <c r="B15" s="122" t="s">
        <v>279</v>
      </c>
      <c r="C15" s="76"/>
      <c r="D15" s="235"/>
      <c r="E15" s="303"/>
      <c r="F15" s="303"/>
      <c r="G15" s="47"/>
      <c r="H15" s="47"/>
      <c r="I15" s="47"/>
      <c r="J15" s="47"/>
      <c r="K15" s="47"/>
      <c r="L15" s="48"/>
    </row>
    <row r="16" spans="2:12" x14ac:dyDescent="0.25">
      <c r="B16" s="122" t="s">
        <v>280</v>
      </c>
      <c r="C16" s="76"/>
      <c r="D16" s="235"/>
      <c r="E16" s="303"/>
      <c r="F16" s="303"/>
      <c r="G16" s="47"/>
      <c r="H16" s="47"/>
      <c r="I16" s="47"/>
      <c r="J16" s="47"/>
      <c r="K16" s="47"/>
      <c r="L16" s="48"/>
    </row>
    <row r="17" spans="2:12" ht="13.5" thickBot="1" x14ac:dyDescent="0.3">
      <c r="B17" s="123" t="s">
        <v>281</v>
      </c>
      <c r="C17" s="50"/>
      <c r="D17" s="235"/>
      <c r="E17" s="303"/>
      <c r="F17" s="303"/>
      <c r="G17" s="51"/>
      <c r="H17" s="51"/>
      <c r="I17" s="47"/>
      <c r="J17" s="248"/>
      <c r="K17" s="51"/>
      <c r="L17" s="52"/>
    </row>
    <row r="18" spans="2:12" ht="25.5" x14ac:dyDescent="0.25">
      <c r="B18" s="119" t="s">
        <v>15</v>
      </c>
      <c r="C18" s="120" t="s">
        <v>2108</v>
      </c>
      <c r="D18" s="120" t="s">
        <v>2109</v>
      </c>
      <c r="E18" s="120" t="s">
        <v>2334</v>
      </c>
      <c r="F18" s="120" t="s">
        <v>2327</v>
      </c>
      <c r="G18" s="120" t="s">
        <v>2126</v>
      </c>
      <c r="H18" s="120" t="s">
        <v>164</v>
      </c>
      <c r="I18" s="120" t="s">
        <v>2121</v>
      </c>
      <c r="J18" s="120" t="s">
        <v>2120</v>
      </c>
      <c r="K18" s="120" t="s">
        <v>163</v>
      </c>
      <c r="L18" s="121" t="s">
        <v>166</v>
      </c>
    </row>
    <row r="19" spans="2:12" x14ac:dyDescent="0.25">
      <c r="B19" s="122" t="s">
        <v>282</v>
      </c>
      <c r="C19" s="76"/>
      <c r="D19" s="235"/>
      <c r="E19" s="303"/>
      <c r="F19" s="303"/>
      <c r="G19" s="47"/>
      <c r="H19" s="47"/>
      <c r="I19" s="47"/>
      <c r="J19" s="47"/>
      <c r="K19" s="47"/>
      <c r="L19" s="48"/>
    </row>
    <row r="20" spans="2:12" x14ac:dyDescent="0.25">
      <c r="B20" s="122" t="s">
        <v>283</v>
      </c>
      <c r="C20" s="76"/>
      <c r="D20" s="235"/>
      <c r="E20" s="303"/>
      <c r="F20" s="303"/>
      <c r="G20" s="47"/>
      <c r="H20" s="47"/>
      <c r="I20" s="47"/>
      <c r="J20" s="47"/>
      <c r="K20" s="47"/>
      <c r="L20" s="48"/>
    </row>
    <row r="21" spans="2:12" x14ac:dyDescent="0.25">
      <c r="B21" s="122" t="s">
        <v>284</v>
      </c>
      <c r="C21" s="76"/>
      <c r="D21" s="235"/>
      <c r="E21" s="303"/>
      <c r="F21" s="303"/>
      <c r="G21" s="47"/>
      <c r="H21" s="47"/>
      <c r="I21" s="47"/>
      <c r="J21" s="47"/>
      <c r="K21" s="47"/>
      <c r="L21" s="48"/>
    </row>
    <row r="22" spans="2:12" x14ac:dyDescent="0.25">
      <c r="B22" s="122" t="s">
        <v>285</v>
      </c>
      <c r="C22" s="76"/>
      <c r="D22" s="235"/>
      <c r="E22" s="303"/>
      <c r="F22" s="303"/>
      <c r="G22" s="47"/>
      <c r="H22" s="47"/>
      <c r="I22" s="47"/>
      <c r="J22" s="47"/>
      <c r="K22" s="47"/>
      <c r="L22" s="48"/>
    </row>
    <row r="23" spans="2:12" x14ac:dyDescent="0.25">
      <c r="B23" s="122" t="s">
        <v>286</v>
      </c>
      <c r="C23" s="76"/>
      <c r="D23" s="235"/>
      <c r="E23" s="303"/>
      <c r="F23" s="303"/>
      <c r="G23" s="47"/>
      <c r="H23" s="47"/>
      <c r="I23" s="47"/>
      <c r="J23" s="47"/>
      <c r="K23" s="47"/>
      <c r="L23" s="48"/>
    </row>
    <row r="24" spans="2:12" x14ac:dyDescent="0.25">
      <c r="B24" s="122" t="s">
        <v>287</v>
      </c>
      <c r="C24" s="76"/>
      <c r="D24" s="235"/>
      <c r="E24" s="303"/>
      <c r="F24" s="303"/>
      <c r="G24" s="47"/>
      <c r="H24" s="47"/>
      <c r="I24" s="47"/>
      <c r="J24" s="47"/>
      <c r="K24" s="47"/>
      <c r="L24" s="48"/>
    </row>
    <row r="25" spans="2:12" x14ac:dyDescent="0.25">
      <c r="B25" s="122" t="s">
        <v>288</v>
      </c>
      <c r="C25" s="76"/>
      <c r="D25" s="235"/>
      <c r="E25" s="303"/>
      <c r="F25" s="303"/>
      <c r="G25" s="47"/>
      <c r="H25" s="47"/>
      <c r="I25" s="47"/>
      <c r="J25" s="47"/>
      <c r="K25" s="47"/>
      <c r="L25" s="48"/>
    </row>
    <row r="26" spans="2:12" x14ac:dyDescent="0.25">
      <c r="B26" s="122" t="s">
        <v>289</v>
      </c>
      <c r="C26" s="76"/>
      <c r="D26" s="235"/>
      <c r="E26" s="303"/>
      <c r="F26" s="303"/>
      <c r="G26" s="47"/>
      <c r="H26" s="47"/>
      <c r="I26" s="47"/>
      <c r="J26" s="47"/>
      <c r="K26" s="47"/>
      <c r="L26" s="48"/>
    </row>
    <row r="27" spans="2:12" x14ac:dyDescent="0.25">
      <c r="B27" s="122" t="s">
        <v>290</v>
      </c>
      <c r="C27" s="76"/>
      <c r="D27" s="235"/>
      <c r="E27" s="303"/>
      <c r="F27" s="303"/>
      <c r="G27" s="47"/>
      <c r="H27" s="47"/>
      <c r="I27" s="47"/>
      <c r="J27" s="47"/>
      <c r="K27" s="47"/>
      <c r="L27" s="48"/>
    </row>
    <row r="28" spans="2:12" x14ac:dyDescent="0.25">
      <c r="B28" s="122" t="s">
        <v>291</v>
      </c>
      <c r="C28" s="76"/>
      <c r="D28" s="235"/>
      <c r="E28" s="303"/>
      <c r="F28" s="303"/>
      <c r="G28" s="47"/>
      <c r="H28" s="47"/>
      <c r="I28" s="47"/>
      <c r="J28" s="47"/>
      <c r="K28" s="47"/>
      <c r="L28" s="48"/>
    </row>
    <row r="29" spans="2:12" ht="13.5" thickBot="1" x14ac:dyDescent="0.3">
      <c r="B29" s="123" t="s">
        <v>292</v>
      </c>
      <c r="C29" s="50"/>
      <c r="D29" s="235"/>
      <c r="E29" s="303"/>
      <c r="F29" s="303"/>
      <c r="G29" s="51"/>
      <c r="H29" s="51"/>
      <c r="I29" s="47"/>
      <c r="J29" s="248"/>
      <c r="K29" s="51"/>
      <c r="L29" s="52"/>
    </row>
    <row r="30" spans="2:12" ht="25.5" x14ac:dyDescent="0.25">
      <c r="B30" s="119" t="s">
        <v>16</v>
      </c>
      <c r="C30" s="120" t="s">
        <v>2108</v>
      </c>
      <c r="D30" s="120" t="s">
        <v>2109</v>
      </c>
      <c r="E30" s="120" t="s">
        <v>2334</v>
      </c>
      <c r="F30" s="120" t="s">
        <v>2327</v>
      </c>
      <c r="G30" s="120" t="s">
        <v>2126</v>
      </c>
      <c r="H30" s="120" t="s">
        <v>164</v>
      </c>
      <c r="I30" s="120" t="s">
        <v>2121</v>
      </c>
      <c r="J30" s="120" t="s">
        <v>2120</v>
      </c>
      <c r="K30" s="120" t="s">
        <v>163</v>
      </c>
      <c r="L30" s="121" t="s">
        <v>166</v>
      </c>
    </row>
    <row r="31" spans="2:12" x14ac:dyDescent="0.25">
      <c r="B31" s="122" t="s">
        <v>293</v>
      </c>
      <c r="C31" s="76"/>
      <c r="D31" s="235"/>
      <c r="E31" s="303"/>
      <c r="F31" s="303"/>
      <c r="G31" s="47"/>
      <c r="H31" s="47"/>
      <c r="I31" s="47"/>
      <c r="J31" s="47"/>
      <c r="K31" s="47"/>
      <c r="L31" s="48"/>
    </row>
    <row r="32" spans="2:12" x14ac:dyDescent="0.25">
      <c r="B32" s="122" t="s">
        <v>294</v>
      </c>
      <c r="C32" s="76"/>
      <c r="D32" s="235"/>
      <c r="E32" s="303"/>
      <c r="F32" s="303"/>
      <c r="G32" s="47"/>
      <c r="H32" s="47"/>
      <c r="I32" s="47"/>
      <c r="J32" s="47"/>
      <c r="K32" s="47"/>
      <c r="L32" s="48"/>
    </row>
    <row r="33" spans="2:12" x14ac:dyDescent="0.25">
      <c r="B33" s="122" t="s">
        <v>295</v>
      </c>
      <c r="C33" s="76"/>
      <c r="D33" s="235"/>
      <c r="E33" s="303"/>
      <c r="F33" s="303"/>
      <c r="G33" s="47"/>
      <c r="H33" s="47"/>
      <c r="I33" s="47"/>
      <c r="J33" s="47"/>
      <c r="K33" s="47"/>
      <c r="L33" s="48"/>
    </row>
    <row r="34" spans="2:12" ht="13.5" thickBot="1" x14ac:dyDescent="0.3">
      <c r="B34" s="123" t="s">
        <v>296</v>
      </c>
      <c r="C34" s="50"/>
      <c r="D34" s="235"/>
      <c r="E34" s="303"/>
      <c r="F34" s="303"/>
      <c r="G34" s="51"/>
      <c r="H34" s="51"/>
      <c r="I34" s="47"/>
      <c r="J34" s="248"/>
      <c r="K34" s="51"/>
      <c r="L34" s="52"/>
    </row>
    <row r="35" spans="2:12" ht="25.5" x14ac:dyDescent="0.25">
      <c r="B35" s="119" t="s">
        <v>17</v>
      </c>
      <c r="C35" s="120" t="s">
        <v>2108</v>
      </c>
      <c r="D35" s="120" t="s">
        <v>2109</v>
      </c>
      <c r="E35" s="120" t="s">
        <v>2334</v>
      </c>
      <c r="F35" s="120" t="s">
        <v>2327</v>
      </c>
      <c r="G35" s="120" t="s">
        <v>2126</v>
      </c>
      <c r="H35" s="120" t="s">
        <v>164</v>
      </c>
      <c r="I35" s="120" t="s">
        <v>2121</v>
      </c>
      <c r="J35" s="120" t="s">
        <v>2120</v>
      </c>
      <c r="K35" s="120" t="s">
        <v>163</v>
      </c>
      <c r="L35" s="121" t="s">
        <v>166</v>
      </c>
    </row>
    <row r="36" spans="2:12" x14ac:dyDescent="0.25">
      <c r="B36" s="122" t="s">
        <v>297</v>
      </c>
      <c r="C36" s="76"/>
      <c r="D36" s="235"/>
      <c r="E36" s="303"/>
      <c r="F36" s="303"/>
      <c r="G36" s="47"/>
      <c r="H36" s="47"/>
      <c r="I36" s="47"/>
      <c r="J36" s="47"/>
      <c r="K36" s="47"/>
      <c r="L36" s="48"/>
    </row>
    <row r="37" spans="2:12" x14ac:dyDescent="0.25">
      <c r="B37" s="122" t="s">
        <v>298</v>
      </c>
      <c r="C37" s="76"/>
      <c r="D37" s="235"/>
      <c r="E37" s="303"/>
      <c r="F37" s="303"/>
      <c r="G37" s="47"/>
      <c r="H37" s="47"/>
      <c r="I37" s="47"/>
      <c r="J37" s="47"/>
      <c r="K37" s="47"/>
      <c r="L37" s="48"/>
    </row>
    <row r="38" spans="2:12" ht="13.5" thickBot="1" x14ac:dyDescent="0.3">
      <c r="B38" s="123" t="s">
        <v>299</v>
      </c>
      <c r="C38" s="50"/>
      <c r="D38" s="235"/>
      <c r="E38" s="303"/>
      <c r="F38" s="303"/>
      <c r="G38" s="51"/>
      <c r="H38" s="51"/>
      <c r="I38" s="47"/>
      <c r="J38" s="248"/>
      <c r="K38" s="51"/>
      <c r="L38" s="52"/>
    </row>
    <row r="39" spans="2:12" ht="25.5" x14ac:dyDescent="0.25">
      <c r="B39" s="119" t="s">
        <v>18</v>
      </c>
      <c r="C39" s="120" t="s">
        <v>2108</v>
      </c>
      <c r="D39" s="120" t="s">
        <v>2109</v>
      </c>
      <c r="E39" s="120" t="s">
        <v>2334</v>
      </c>
      <c r="F39" s="120" t="s">
        <v>2327</v>
      </c>
      <c r="G39" s="120" t="s">
        <v>2126</v>
      </c>
      <c r="H39" s="120" t="s">
        <v>164</v>
      </c>
      <c r="I39" s="120" t="s">
        <v>2121</v>
      </c>
      <c r="J39" s="120" t="s">
        <v>2120</v>
      </c>
      <c r="K39" s="120" t="s">
        <v>163</v>
      </c>
      <c r="L39" s="121" t="s">
        <v>166</v>
      </c>
    </row>
    <row r="40" spans="2:12" x14ac:dyDescent="0.25">
      <c r="B40" s="122" t="s">
        <v>300</v>
      </c>
      <c r="C40" s="76"/>
      <c r="D40" s="235"/>
      <c r="E40" s="303"/>
      <c r="F40" s="303"/>
      <c r="G40" s="47"/>
      <c r="H40" s="47"/>
      <c r="I40" s="47"/>
      <c r="J40" s="47"/>
      <c r="K40" s="47"/>
      <c r="L40" s="48"/>
    </row>
    <row r="41" spans="2:12" x14ac:dyDescent="0.25">
      <c r="B41" s="122" t="s">
        <v>301</v>
      </c>
      <c r="C41" s="76"/>
      <c r="D41" s="235"/>
      <c r="E41" s="303"/>
      <c r="F41" s="303"/>
      <c r="G41" s="47"/>
      <c r="H41" s="47"/>
      <c r="I41" s="47"/>
      <c r="J41" s="47"/>
      <c r="K41" s="47"/>
      <c r="L41" s="48"/>
    </row>
    <row r="42" spans="2:12" ht="13.5" thickBot="1" x14ac:dyDescent="0.3">
      <c r="B42" s="123" t="s">
        <v>302</v>
      </c>
      <c r="C42" s="50"/>
      <c r="D42" s="235"/>
      <c r="E42" s="303"/>
      <c r="F42" s="303"/>
      <c r="G42" s="51"/>
      <c r="H42" s="51"/>
      <c r="I42" s="47"/>
      <c r="J42" s="248"/>
      <c r="K42" s="51"/>
      <c r="L42" s="52"/>
    </row>
    <row r="43" spans="2:12" ht="25.5" x14ac:dyDescent="0.25">
      <c r="B43" s="119" t="s">
        <v>19</v>
      </c>
      <c r="C43" s="120" t="s">
        <v>2108</v>
      </c>
      <c r="D43" s="120" t="s">
        <v>2109</v>
      </c>
      <c r="E43" s="120" t="s">
        <v>2334</v>
      </c>
      <c r="F43" s="120" t="s">
        <v>2327</v>
      </c>
      <c r="G43" s="120" t="s">
        <v>2126</v>
      </c>
      <c r="H43" s="120" t="s">
        <v>164</v>
      </c>
      <c r="I43" s="120" t="s">
        <v>2121</v>
      </c>
      <c r="J43" s="120" t="s">
        <v>2120</v>
      </c>
      <c r="K43" s="120" t="s">
        <v>163</v>
      </c>
      <c r="L43" s="121" t="s">
        <v>166</v>
      </c>
    </row>
    <row r="44" spans="2:12" x14ac:dyDescent="0.25">
      <c r="B44" s="122" t="s">
        <v>303</v>
      </c>
      <c r="C44" s="76"/>
      <c r="D44" s="235"/>
      <c r="E44" s="303"/>
      <c r="F44" s="303"/>
      <c r="G44" s="47"/>
      <c r="H44" s="47"/>
      <c r="I44" s="47"/>
      <c r="J44" s="47"/>
      <c r="K44" s="47"/>
      <c r="L44" s="48"/>
    </row>
    <row r="45" spans="2:12" x14ac:dyDescent="0.25">
      <c r="B45" s="122" t="s">
        <v>304</v>
      </c>
      <c r="C45" s="76"/>
      <c r="D45" s="235"/>
      <c r="E45" s="303"/>
      <c r="F45" s="303"/>
      <c r="G45" s="47"/>
      <c r="H45" s="47"/>
      <c r="I45" s="47"/>
      <c r="J45" s="47"/>
      <c r="K45" s="47"/>
      <c r="L45" s="48"/>
    </row>
    <row r="46" spans="2:12" x14ac:dyDescent="0.25">
      <c r="B46" s="122" t="s">
        <v>305</v>
      </c>
      <c r="C46" s="76"/>
      <c r="D46" s="235"/>
      <c r="E46" s="303"/>
      <c r="F46" s="303"/>
      <c r="G46" s="47"/>
      <c r="H46" s="47"/>
      <c r="I46" s="47"/>
      <c r="J46" s="47"/>
      <c r="K46" s="47"/>
      <c r="L46" s="48"/>
    </row>
    <row r="47" spans="2:12" x14ac:dyDescent="0.25">
      <c r="B47" s="122" t="s">
        <v>306</v>
      </c>
      <c r="C47" s="76"/>
      <c r="D47" s="235"/>
      <c r="E47" s="303"/>
      <c r="F47" s="303"/>
      <c r="G47" s="47"/>
      <c r="H47" s="47"/>
      <c r="I47" s="47"/>
      <c r="J47" s="47"/>
      <c r="K47" s="47"/>
      <c r="L47" s="48"/>
    </row>
    <row r="48" spans="2:12" x14ac:dyDescent="0.25">
      <c r="B48" s="122" t="s">
        <v>307</v>
      </c>
      <c r="C48" s="76"/>
      <c r="D48" s="235"/>
      <c r="E48" s="303"/>
      <c r="F48" s="303"/>
      <c r="G48" s="47"/>
      <c r="H48" s="47"/>
      <c r="I48" s="47"/>
      <c r="J48" s="47"/>
      <c r="K48" s="47"/>
      <c r="L48" s="48"/>
    </row>
    <row r="49" spans="2:12" x14ac:dyDescent="0.25">
      <c r="B49" s="122" t="s">
        <v>308</v>
      </c>
      <c r="C49" s="76"/>
      <c r="D49" s="235"/>
      <c r="E49" s="303"/>
      <c r="F49" s="303"/>
      <c r="G49" s="47"/>
      <c r="H49" s="47"/>
      <c r="I49" s="47"/>
      <c r="J49" s="47"/>
      <c r="K49" s="47"/>
      <c r="L49" s="48"/>
    </row>
    <row r="50" spans="2:12" x14ac:dyDescent="0.25">
      <c r="B50" s="122" t="s">
        <v>309</v>
      </c>
      <c r="C50" s="76"/>
      <c r="D50" s="235"/>
      <c r="E50" s="303"/>
      <c r="F50" s="303"/>
      <c r="G50" s="47"/>
      <c r="H50" s="47"/>
      <c r="I50" s="47"/>
      <c r="J50" s="47"/>
      <c r="K50" s="47"/>
      <c r="L50" s="48"/>
    </row>
    <row r="51" spans="2:12" x14ac:dyDescent="0.25">
      <c r="B51" s="122" t="s">
        <v>310</v>
      </c>
      <c r="C51" s="76"/>
      <c r="D51" s="235"/>
      <c r="E51" s="303"/>
      <c r="F51" s="303"/>
      <c r="G51" s="47"/>
      <c r="H51" s="47"/>
      <c r="I51" s="47"/>
      <c r="J51" s="47"/>
      <c r="K51" s="47"/>
      <c r="L51" s="48"/>
    </row>
    <row r="52" spans="2:12" x14ac:dyDescent="0.25">
      <c r="B52" s="122" t="s">
        <v>311</v>
      </c>
      <c r="C52" s="76"/>
      <c r="D52" s="235"/>
      <c r="E52" s="303"/>
      <c r="F52" s="303"/>
      <c r="G52" s="47"/>
      <c r="H52" s="47"/>
      <c r="I52" s="47"/>
      <c r="J52" s="47"/>
      <c r="K52" s="47"/>
      <c r="L52" s="48"/>
    </row>
    <row r="53" spans="2:12" x14ac:dyDescent="0.25">
      <c r="B53" s="122" t="s">
        <v>312</v>
      </c>
      <c r="C53" s="76"/>
      <c r="D53" s="235"/>
      <c r="E53" s="303"/>
      <c r="F53" s="303"/>
      <c r="G53" s="47"/>
      <c r="H53" s="47"/>
      <c r="I53" s="47"/>
      <c r="J53" s="47"/>
      <c r="K53" s="47"/>
      <c r="L53" s="48"/>
    </row>
    <row r="54" spans="2:12" x14ac:dyDescent="0.25">
      <c r="B54" s="122" t="s">
        <v>313</v>
      </c>
      <c r="C54" s="76"/>
      <c r="D54" s="235"/>
      <c r="E54" s="303"/>
      <c r="F54" s="303"/>
      <c r="G54" s="47"/>
      <c r="H54" s="47"/>
      <c r="I54" s="47"/>
      <c r="J54" s="47"/>
      <c r="K54" s="47"/>
      <c r="L54" s="48"/>
    </row>
    <row r="55" spans="2:12" x14ac:dyDescent="0.25">
      <c r="B55" s="122" t="s">
        <v>314</v>
      </c>
      <c r="C55" s="76"/>
      <c r="D55" s="235"/>
      <c r="E55" s="303"/>
      <c r="F55" s="303"/>
      <c r="G55" s="47"/>
      <c r="H55" s="47"/>
      <c r="I55" s="47"/>
      <c r="J55" s="47"/>
      <c r="K55" s="47"/>
      <c r="L55" s="48"/>
    </row>
    <row r="56" spans="2:12" x14ac:dyDescent="0.25">
      <c r="B56" s="122" t="s">
        <v>315</v>
      </c>
      <c r="C56" s="76"/>
      <c r="D56" s="235"/>
      <c r="E56" s="303"/>
      <c r="F56" s="303"/>
      <c r="G56" s="47"/>
      <c r="H56" s="47"/>
      <c r="I56" s="47"/>
      <c r="J56" s="47"/>
      <c r="K56" s="47"/>
      <c r="L56" s="48"/>
    </row>
    <row r="57" spans="2:12" x14ac:dyDescent="0.25">
      <c r="B57" s="122" t="s">
        <v>316</v>
      </c>
      <c r="C57" s="76"/>
      <c r="D57" s="235"/>
      <c r="E57" s="303"/>
      <c r="F57" s="303"/>
      <c r="G57" s="47"/>
      <c r="H57" s="47"/>
      <c r="I57" s="47"/>
      <c r="J57" s="47"/>
      <c r="K57" s="47"/>
      <c r="L57" s="48"/>
    </row>
    <row r="58" spans="2:12" x14ac:dyDescent="0.25">
      <c r="B58" s="122" t="s">
        <v>317</v>
      </c>
      <c r="C58" s="76"/>
      <c r="D58" s="235"/>
      <c r="E58" s="303"/>
      <c r="F58" s="303"/>
      <c r="G58" s="47"/>
      <c r="H58" s="47"/>
      <c r="I58" s="47"/>
      <c r="J58" s="47"/>
      <c r="K58" s="47"/>
      <c r="L58" s="48"/>
    </row>
    <row r="59" spans="2:12" x14ac:dyDescent="0.25">
      <c r="B59" s="122" t="s">
        <v>318</v>
      </c>
      <c r="C59" s="76"/>
      <c r="D59" s="235"/>
      <c r="E59" s="303"/>
      <c r="F59" s="303"/>
      <c r="G59" s="47"/>
      <c r="H59" s="47"/>
      <c r="I59" s="47"/>
      <c r="J59" s="47"/>
      <c r="K59" s="47"/>
      <c r="L59" s="48"/>
    </row>
    <row r="60" spans="2:12" x14ac:dyDescent="0.25">
      <c r="B60" s="122" t="s">
        <v>319</v>
      </c>
      <c r="C60" s="76"/>
      <c r="D60" s="235"/>
      <c r="E60" s="303"/>
      <c r="F60" s="303"/>
      <c r="G60" s="47"/>
      <c r="H60" s="47"/>
      <c r="I60" s="47"/>
      <c r="J60" s="47"/>
      <c r="K60" s="47"/>
      <c r="L60" s="48"/>
    </row>
    <row r="61" spans="2:12" x14ac:dyDescent="0.25">
      <c r="B61" s="122" t="s">
        <v>320</v>
      </c>
      <c r="C61" s="76"/>
      <c r="D61" s="235"/>
      <c r="E61" s="303"/>
      <c r="F61" s="303"/>
      <c r="G61" s="47"/>
      <c r="H61" s="47"/>
      <c r="I61" s="47"/>
      <c r="J61" s="47"/>
      <c r="K61" s="47"/>
      <c r="L61" s="48"/>
    </row>
    <row r="62" spans="2:12" x14ac:dyDescent="0.25">
      <c r="B62" s="122" t="s">
        <v>321</v>
      </c>
      <c r="C62" s="76"/>
      <c r="D62" s="235"/>
      <c r="E62" s="303"/>
      <c r="F62" s="303"/>
      <c r="G62" s="47"/>
      <c r="H62" s="47"/>
      <c r="I62" s="47"/>
      <c r="J62" s="47"/>
      <c r="K62" s="47"/>
      <c r="L62" s="48"/>
    </row>
    <row r="63" spans="2:12" x14ac:dyDescent="0.25">
      <c r="B63" s="122" t="s">
        <v>322</v>
      </c>
      <c r="C63" s="76"/>
      <c r="D63" s="235"/>
      <c r="E63" s="303"/>
      <c r="F63" s="303"/>
      <c r="G63" s="47"/>
      <c r="H63" s="47"/>
      <c r="I63" s="47"/>
      <c r="J63" s="47"/>
      <c r="K63" s="47"/>
      <c r="L63" s="48"/>
    </row>
    <row r="64" spans="2:12" x14ac:dyDescent="0.25">
      <c r="B64" s="122" t="s">
        <v>323</v>
      </c>
      <c r="C64" s="76"/>
      <c r="D64" s="235"/>
      <c r="E64" s="303"/>
      <c r="F64" s="303"/>
      <c r="G64" s="47"/>
      <c r="H64" s="47"/>
      <c r="I64" s="47"/>
      <c r="J64" s="47"/>
      <c r="K64" s="47"/>
      <c r="L64" s="48"/>
    </row>
    <row r="65" spans="2:12" x14ac:dyDescent="0.25">
      <c r="B65" s="122" t="s">
        <v>324</v>
      </c>
      <c r="C65" s="76"/>
      <c r="D65" s="235"/>
      <c r="E65" s="303"/>
      <c r="F65" s="303"/>
      <c r="G65" s="47"/>
      <c r="H65" s="47"/>
      <c r="I65" s="47"/>
      <c r="J65" s="47"/>
      <c r="K65" s="47"/>
      <c r="L65" s="48"/>
    </row>
    <row r="66" spans="2:12" x14ac:dyDescent="0.25">
      <c r="B66" s="122" t="s">
        <v>325</v>
      </c>
      <c r="C66" s="76"/>
      <c r="D66" s="235"/>
      <c r="E66" s="303"/>
      <c r="F66" s="303"/>
      <c r="G66" s="47"/>
      <c r="H66" s="47"/>
      <c r="I66" s="47"/>
      <c r="J66" s="47"/>
      <c r="K66" s="47"/>
      <c r="L66" s="48"/>
    </row>
    <row r="67" spans="2:12" x14ac:dyDescent="0.25">
      <c r="B67" s="122" t="s">
        <v>326</v>
      </c>
      <c r="C67" s="76"/>
      <c r="D67" s="235"/>
      <c r="E67" s="303"/>
      <c r="F67" s="303"/>
      <c r="G67" s="47"/>
      <c r="H67" s="47"/>
      <c r="I67" s="47"/>
      <c r="J67" s="47"/>
      <c r="K67" s="47"/>
      <c r="L67" s="48"/>
    </row>
    <row r="68" spans="2:12" x14ac:dyDescent="0.25">
      <c r="B68" s="122" t="s">
        <v>327</v>
      </c>
      <c r="C68" s="76"/>
      <c r="D68" s="235"/>
      <c r="E68" s="303"/>
      <c r="F68" s="303"/>
      <c r="G68" s="47"/>
      <c r="H68" s="47"/>
      <c r="I68" s="47"/>
      <c r="J68" s="47"/>
      <c r="K68" s="47"/>
      <c r="L68" s="48"/>
    </row>
    <row r="69" spans="2:12" x14ac:dyDescent="0.25">
      <c r="B69" s="122" t="s">
        <v>328</v>
      </c>
      <c r="C69" s="76"/>
      <c r="D69" s="235"/>
      <c r="E69" s="303"/>
      <c r="F69" s="303"/>
      <c r="G69" s="47"/>
      <c r="H69" s="47"/>
      <c r="I69" s="47"/>
      <c r="J69" s="47"/>
      <c r="K69" s="47"/>
      <c r="L69" s="48"/>
    </row>
    <row r="70" spans="2:12" x14ac:dyDescent="0.25">
      <c r="B70" s="122" t="s">
        <v>329</v>
      </c>
      <c r="C70" s="76"/>
      <c r="D70" s="235"/>
      <c r="E70" s="303"/>
      <c r="F70" s="303"/>
      <c r="G70" s="47"/>
      <c r="H70" s="47"/>
      <c r="I70" s="47"/>
      <c r="J70" s="47"/>
      <c r="K70" s="47"/>
      <c r="L70" s="48"/>
    </row>
    <row r="71" spans="2:12" x14ac:dyDescent="0.25">
      <c r="B71" s="122" t="s">
        <v>330</v>
      </c>
      <c r="C71" s="76"/>
      <c r="D71" s="235"/>
      <c r="E71" s="303"/>
      <c r="F71" s="303"/>
      <c r="G71" s="47"/>
      <c r="H71" s="47"/>
      <c r="I71" s="47"/>
      <c r="J71" s="47"/>
      <c r="K71" s="47"/>
      <c r="L71" s="48"/>
    </row>
    <row r="72" spans="2:12" x14ac:dyDescent="0.25">
      <c r="B72" s="122" t="s">
        <v>331</v>
      </c>
      <c r="C72" s="76"/>
      <c r="D72" s="235"/>
      <c r="E72" s="303"/>
      <c r="F72" s="303"/>
      <c r="G72" s="47"/>
      <c r="H72" s="47"/>
      <c r="I72" s="47"/>
      <c r="J72" s="47"/>
      <c r="K72" s="47"/>
      <c r="L72" s="48"/>
    </row>
    <row r="73" spans="2:12" x14ac:dyDescent="0.25">
      <c r="B73" s="122" t="s">
        <v>332</v>
      </c>
      <c r="C73" s="76"/>
      <c r="D73" s="235"/>
      <c r="E73" s="303"/>
      <c r="F73" s="303"/>
      <c r="G73" s="47"/>
      <c r="H73" s="47"/>
      <c r="I73" s="47"/>
      <c r="J73" s="47"/>
      <c r="K73" s="47"/>
      <c r="L73" s="48"/>
    </row>
    <row r="74" spans="2:12" x14ac:dyDescent="0.25">
      <c r="B74" s="122" t="s">
        <v>333</v>
      </c>
      <c r="C74" s="76"/>
      <c r="D74" s="235"/>
      <c r="E74" s="303"/>
      <c r="F74" s="303"/>
      <c r="G74" s="47"/>
      <c r="H74" s="47"/>
      <c r="I74" s="47"/>
      <c r="J74" s="47"/>
      <c r="K74" s="47"/>
      <c r="L74" s="48"/>
    </row>
    <row r="75" spans="2:12" x14ac:dyDescent="0.25">
      <c r="B75" s="122" t="s">
        <v>334</v>
      </c>
      <c r="C75" s="76"/>
      <c r="D75" s="235"/>
      <c r="E75" s="303"/>
      <c r="F75" s="303"/>
      <c r="G75" s="47"/>
      <c r="H75" s="47"/>
      <c r="I75" s="47"/>
      <c r="J75" s="47"/>
      <c r="K75" s="47"/>
      <c r="L75" s="48"/>
    </row>
    <row r="76" spans="2:12" x14ac:dyDescent="0.25">
      <c r="B76" s="122" t="s">
        <v>335</v>
      </c>
      <c r="C76" s="76"/>
      <c r="D76" s="235"/>
      <c r="E76" s="303"/>
      <c r="F76" s="303"/>
      <c r="G76" s="47"/>
      <c r="H76" s="47"/>
      <c r="I76" s="47"/>
      <c r="J76" s="47"/>
      <c r="K76" s="47"/>
      <c r="L76" s="48"/>
    </row>
    <row r="77" spans="2:12" x14ac:dyDescent="0.25">
      <c r="B77" s="122" t="s">
        <v>336</v>
      </c>
      <c r="C77" s="76"/>
      <c r="D77" s="235"/>
      <c r="E77" s="303"/>
      <c r="F77" s="303"/>
      <c r="G77" s="47"/>
      <c r="H77" s="47"/>
      <c r="I77" s="47"/>
      <c r="J77" s="47"/>
      <c r="K77" s="47"/>
      <c r="L77" s="48"/>
    </row>
    <row r="78" spans="2:12" x14ac:dyDescent="0.25">
      <c r="B78" s="122" t="s">
        <v>337</v>
      </c>
      <c r="C78" s="76"/>
      <c r="D78" s="235"/>
      <c r="E78" s="303"/>
      <c r="F78" s="303"/>
      <c r="G78" s="47"/>
      <c r="H78" s="47"/>
      <c r="I78" s="47"/>
      <c r="J78" s="47"/>
      <c r="K78" s="47"/>
      <c r="L78" s="48"/>
    </row>
    <row r="79" spans="2:12" ht="13.5" thickBot="1" x14ac:dyDescent="0.3">
      <c r="B79" s="123" t="s">
        <v>338</v>
      </c>
      <c r="C79" s="50"/>
      <c r="D79" s="235"/>
      <c r="E79" s="303"/>
      <c r="F79" s="303"/>
      <c r="G79" s="51"/>
      <c r="H79" s="51"/>
      <c r="I79" s="47"/>
      <c r="J79" s="248"/>
      <c r="K79" s="51"/>
      <c r="L79" s="52"/>
    </row>
    <row r="80" spans="2:12" ht="25.5" x14ac:dyDescent="0.25">
      <c r="B80" s="119" t="s">
        <v>20</v>
      </c>
      <c r="C80" s="120" t="s">
        <v>2108</v>
      </c>
      <c r="D80" s="120" t="s">
        <v>2109</v>
      </c>
      <c r="E80" s="120" t="s">
        <v>2334</v>
      </c>
      <c r="F80" s="120" t="s">
        <v>2327</v>
      </c>
      <c r="G80" s="120" t="s">
        <v>2126</v>
      </c>
      <c r="H80" s="120" t="s">
        <v>164</v>
      </c>
      <c r="I80" s="120" t="s">
        <v>2121</v>
      </c>
      <c r="J80" s="120" t="s">
        <v>2120</v>
      </c>
      <c r="K80" s="120" t="s">
        <v>163</v>
      </c>
      <c r="L80" s="121" t="s">
        <v>166</v>
      </c>
    </row>
    <row r="81" spans="2:12" x14ac:dyDescent="0.25">
      <c r="B81" s="122" t="s">
        <v>339</v>
      </c>
      <c r="C81" s="76"/>
      <c r="D81" s="235"/>
      <c r="E81" s="303"/>
      <c r="F81" s="303"/>
      <c r="G81" s="47"/>
      <c r="H81" s="47"/>
      <c r="I81" s="47"/>
      <c r="J81" s="47"/>
      <c r="K81" s="47"/>
      <c r="L81" s="48"/>
    </row>
    <row r="82" spans="2:12" x14ac:dyDescent="0.25">
      <c r="B82" s="122" t="s">
        <v>340</v>
      </c>
      <c r="C82" s="76"/>
      <c r="D82" s="235"/>
      <c r="E82" s="303"/>
      <c r="F82" s="303"/>
      <c r="G82" s="47"/>
      <c r="H82" s="47"/>
      <c r="I82" s="47"/>
      <c r="J82" s="47"/>
      <c r="K82" s="47"/>
      <c r="L82" s="48"/>
    </row>
    <row r="83" spans="2:12" x14ac:dyDescent="0.25">
      <c r="B83" s="122" t="s">
        <v>341</v>
      </c>
      <c r="C83" s="76"/>
      <c r="D83" s="235"/>
      <c r="E83" s="303"/>
      <c r="F83" s="303"/>
      <c r="G83" s="47"/>
      <c r="H83" s="47"/>
      <c r="I83" s="47"/>
      <c r="J83" s="47"/>
      <c r="K83" s="47"/>
      <c r="L83" s="48"/>
    </row>
    <row r="84" spans="2:12" x14ac:dyDescent="0.25">
      <c r="B84" s="122" t="s">
        <v>342</v>
      </c>
      <c r="C84" s="76"/>
      <c r="D84" s="235"/>
      <c r="E84" s="303"/>
      <c r="F84" s="303"/>
      <c r="G84" s="47"/>
      <c r="H84" s="47"/>
      <c r="I84" s="47"/>
      <c r="J84" s="47"/>
      <c r="K84" s="47"/>
      <c r="L84" s="48"/>
    </row>
    <row r="85" spans="2:12" x14ac:dyDescent="0.25">
      <c r="B85" s="122" t="s">
        <v>343</v>
      </c>
      <c r="C85" s="76"/>
      <c r="D85" s="235"/>
      <c r="E85" s="303"/>
      <c r="F85" s="303"/>
      <c r="G85" s="47"/>
      <c r="H85" s="47"/>
      <c r="I85" s="47"/>
      <c r="J85" s="47"/>
      <c r="K85" s="47"/>
      <c r="L85" s="48"/>
    </row>
    <row r="86" spans="2:12" ht="13.5" thickBot="1" x14ac:dyDescent="0.3">
      <c r="B86" s="123" t="s">
        <v>344</v>
      </c>
      <c r="C86" s="50"/>
      <c r="D86" s="235"/>
      <c r="E86" s="303"/>
      <c r="F86" s="303"/>
      <c r="G86" s="51"/>
      <c r="H86" s="51"/>
      <c r="I86" s="47"/>
      <c r="J86" s="248"/>
      <c r="K86" s="51"/>
      <c r="L86" s="52"/>
    </row>
    <row r="87" spans="2:12" ht="30.95" customHeight="1" thickBot="1" x14ac:dyDescent="0.3">
      <c r="B87" s="162" t="s">
        <v>1036</v>
      </c>
      <c r="C87" s="424"/>
      <c r="D87" s="424"/>
      <c r="E87" s="424"/>
      <c r="F87" s="424"/>
      <c r="G87" s="424"/>
      <c r="H87" s="424"/>
      <c r="I87" s="424"/>
      <c r="J87" s="424"/>
      <c r="K87" s="424"/>
      <c r="L87" s="425"/>
    </row>
    <row r="88" spans="2:12" x14ac:dyDescent="0.2">
      <c r="B88" s="521"/>
      <c r="C88" s="522"/>
      <c r="D88" s="522"/>
      <c r="E88" s="522"/>
      <c r="F88" s="522"/>
      <c r="G88" s="522"/>
      <c r="H88" s="522"/>
      <c r="I88" s="522"/>
      <c r="J88" s="522"/>
      <c r="K88" s="522"/>
      <c r="L88" s="523"/>
    </row>
    <row r="89" spans="2:12" ht="13.5" thickBot="1" x14ac:dyDescent="0.25">
      <c r="B89" s="512" t="s">
        <v>1035</v>
      </c>
      <c r="C89" s="513"/>
      <c r="D89" s="513"/>
      <c r="E89" s="513"/>
      <c r="F89" s="513"/>
      <c r="G89" s="513"/>
      <c r="H89" s="513"/>
      <c r="I89" s="513"/>
      <c r="J89" s="513"/>
      <c r="K89" s="513"/>
      <c r="L89" s="514"/>
    </row>
  </sheetData>
  <mergeCells count="6">
    <mergeCell ref="B3:L3"/>
    <mergeCell ref="C87:L87"/>
    <mergeCell ref="B88:L88"/>
    <mergeCell ref="B89:L89"/>
    <mergeCell ref="B4:L4"/>
    <mergeCell ref="B5:L5"/>
  </mergeCells>
  <dataValidations count="5">
    <dataValidation type="list" allowBlank="1" showInputMessage="1" showErrorMessage="1" sqref="C44:C79 C7:C17 C19:C29 C31:C34 C40:C42 C36:C38 C81:C86">
      <formula1>Capability</formula1>
    </dataValidation>
    <dataValidation type="list" allowBlank="1" showInputMessage="1" showErrorMessage="1" sqref="H19:H29 H31:H34 H36:H38 H40:H42 H7:H17 H44:H79 H81:H86">
      <formula1>YesNo</formula1>
    </dataValidation>
    <dataValidation type="list" allowBlank="1" showInputMessage="1" showErrorMessage="1" sqref="D44:D79 D7:D17 D19:D29 D31:D34 D36:D38 D40:D42 D81:D86">
      <formula1>ServCap</formula1>
    </dataValidation>
    <dataValidation type="list" allowBlank="1" showInputMessage="1" showErrorMessage="1" sqref="I7:I17 I19:I29 I31:I34 I36:I38 I40:I42 I44:I79 I81:I86">
      <formula1>PrimCritMin</formula1>
    </dataValidation>
    <dataValidation type="list" allowBlank="1" showInputMessage="1" showErrorMessage="1" sqref="E7:F17 E19:F29 E31:F34 E36:F38 E40:F42 E44:F79 E81:F86">
      <formula1>AFCap</formula1>
    </dataValidation>
  </dataValidations>
  <pageMargins left="0.7" right="0.7" top="0.75" bottom="0.75" header="0.3" footer="0.3"/>
  <pageSetup scale="39" orientation="landscape" r:id="rId1"/>
  <headerFoot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188</vt:i4>
      </vt:variant>
    </vt:vector>
  </HeadingPairs>
  <TitlesOfParts>
    <vt:vector size="222" baseType="lpstr">
      <vt:lpstr>Cover Page</vt:lpstr>
      <vt:lpstr>Table of Contents</vt:lpstr>
      <vt:lpstr>General Instructions</vt:lpstr>
      <vt:lpstr>1</vt:lpstr>
      <vt:lpstr>2</vt:lpstr>
      <vt:lpstr>3a</vt:lpstr>
      <vt:lpstr>3b</vt:lpstr>
      <vt:lpstr>3c</vt:lpstr>
      <vt:lpstr>3d</vt:lpstr>
      <vt:lpstr>3e</vt:lpstr>
      <vt:lpstr>3f</vt:lpstr>
      <vt:lpstr>3g</vt:lpstr>
      <vt:lpstr>3h</vt:lpstr>
      <vt:lpstr>3i</vt:lpstr>
      <vt:lpstr>3j</vt:lpstr>
      <vt:lpstr>3k</vt:lpstr>
      <vt:lpstr>4a</vt:lpstr>
      <vt:lpstr>4b</vt:lpstr>
      <vt:lpstr>5</vt:lpstr>
      <vt:lpstr>6</vt:lpstr>
      <vt:lpstr>7a</vt:lpstr>
      <vt:lpstr>7b</vt:lpstr>
      <vt:lpstr>8a</vt:lpstr>
      <vt:lpstr>8b</vt:lpstr>
      <vt:lpstr>9</vt:lpstr>
      <vt:lpstr>10a</vt:lpstr>
      <vt:lpstr>10b</vt:lpstr>
      <vt:lpstr>11</vt:lpstr>
      <vt:lpstr>12</vt:lpstr>
      <vt:lpstr>13</vt:lpstr>
      <vt:lpstr>14</vt:lpstr>
      <vt:lpstr>Definitions</vt:lpstr>
      <vt:lpstr>PSCs</vt:lpstr>
      <vt:lpstr>Lists</vt:lpstr>
      <vt:lpstr>AcqSus</vt:lpstr>
      <vt:lpstr>ADPEquipmentSoftware</vt:lpstr>
      <vt:lpstr>AFCap</vt:lpstr>
      <vt:lpstr>AgriculturalMachineryandEquipment</vt:lpstr>
      <vt:lpstr>'3k'!AgriculturalSupplies</vt:lpstr>
      <vt:lpstr>AgriculturalSupplies</vt:lpstr>
      <vt:lpstr>Aircraft</vt:lpstr>
      <vt:lpstr>AircraftComponents</vt:lpstr>
      <vt:lpstr>AircraftLaunching</vt:lpstr>
      <vt:lpstr>Alarm</vt:lpstr>
      <vt:lpstr>AllAgencies</vt:lpstr>
      <vt:lpstr>Alternates</vt:lpstr>
      <vt:lpstr>Ammunitions</vt:lpstr>
      <vt:lpstr>Bearings</vt:lpstr>
      <vt:lpstr>Books</vt:lpstr>
      <vt:lpstr>Brushes</vt:lpstr>
      <vt:lpstr>Capability</vt:lpstr>
      <vt:lpstr>Chemicals</vt:lpstr>
      <vt:lpstr>CleaningEquipmentandSupplies</vt:lpstr>
      <vt:lpstr>'3k'!Clothing</vt:lpstr>
      <vt:lpstr>Clothing</vt:lpstr>
      <vt:lpstr>CommDef</vt:lpstr>
      <vt:lpstr>Communications</vt:lpstr>
      <vt:lpstr>Construction</vt:lpstr>
      <vt:lpstr>ConstructionandBuildingMaterials</vt:lpstr>
      <vt:lpstr>Containers</vt:lpstr>
      <vt:lpstr>Convert</vt:lpstr>
      <vt:lpstr>Country</vt:lpstr>
      <vt:lpstr>Criticality</vt:lpstr>
      <vt:lpstr>DirectIndirect</vt:lpstr>
      <vt:lpstr>DirInd</vt:lpstr>
      <vt:lpstr>Disruption</vt:lpstr>
      <vt:lpstr>DisruptTime</vt:lpstr>
      <vt:lpstr>DMSMSFreq</vt:lpstr>
      <vt:lpstr>Electrical</vt:lpstr>
      <vt:lpstr>EngineAccessories</vt:lpstr>
      <vt:lpstr>Engines</vt:lpstr>
      <vt:lpstr>EquipFSG</vt:lpstr>
      <vt:lpstr>ExportControl</vt:lpstr>
      <vt:lpstr>FiberOptics</vt:lpstr>
      <vt:lpstr>FireControl</vt:lpstr>
      <vt:lpstr>FireFighting</vt:lpstr>
      <vt:lpstr>FoodPreparation</vt:lpstr>
      <vt:lpstr>Freq</vt:lpstr>
      <vt:lpstr>FSG</vt:lpstr>
      <vt:lpstr>'3k'!Fuels</vt:lpstr>
      <vt:lpstr>Fuels</vt:lpstr>
      <vt:lpstr>Furnace</vt:lpstr>
      <vt:lpstr>Furniture</vt:lpstr>
      <vt:lpstr>GroundVehicles</vt:lpstr>
      <vt:lpstr>GuidedMissiles</vt:lpstr>
      <vt:lpstr>HandTools</vt:lpstr>
      <vt:lpstr>HardwareandAbrasives</vt:lpstr>
      <vt:lpstr>HireRetain</vt:lpstr>
      <vt:lpstr>Household</vt:lpstr>
      <vt:lpstr>Impingement</vt:lpstr>
      <vt:lpstr>InstrumentsandLaboratoryEquipment</vt:lpstr>
      <vt:lpstr>JVReason</vt:lpstr>
      <vt:lpstr>LEvel</vt:lpstr>
      <vt:lpstr>LightingFixturesandLamps</vt:lpstr>
      <vt:lpstr>list30</vt:lpstr>
      <vt:lpstr>list31</vt:lpstr>
      <vt:lpstr>list32</vt:lpstr>
      <vt:lpstr>list34</vt:lpstr>
      <vt:lpstr>list35</vt:lpstr>
      <vt:lpstr>list36</vt:lpstr>
      <vt:lpstr>list37</vt:lpstr>
      <vt:lpstr>list38</vt:lpstr>
      <vt:lpstr>list39</vt:lpstr>
      <vt:lpstr>list43</vt:lpstr>
      <vt:lpstr>list44</vt:lpstr>
      <vt:lpstr>list45</vt:lpstr>
      <vt:lpstr>list46</vt:lpstr>
      <vt:lpstr>list47</vt:lpstr>
      <vt:lpstr>list48</vt:lpstr>
      <vt:lpstr>list49</vt:lpstr>
      <vt:lpstr>list51</vt:lpstr>
      <vt:lpstr>list52</vt:lpstr>
      <vt:lpstr>list66</vt:lpstr>
      <vt:lpstr>list67</vt:lpstr>
      <vt:lpstr>list74</vt:lpstr>
      <vt:lpstr>listother</vt:lpstr>
      <vt:lpstr>'3k'!LiveAnimals</vt:lpstr>
      <vt:lpstr>LiveAnimals</vt:lpstr>
      <vt:lpstr>Lumber</vt:lpstr>
      <vt:lpstr>MaintainTime</vt:lpstr>
      <vt:lpstr>MaintenanceandRepairShopEquipment\</vt:lpstr>
      <vt:lpstr>MaterialsHandlingEquipment</vt:lpstr>
      <vt:lpstr>MeasuringTools</vt:lpstr>
      <vt:lpstr>MechanicalPower</vt:lpstr>
      <vt:lpstr>Medical</vt:lpstr>
      <vt:lpstr>MetalBars</vt:lpstr>
      <vt:lpstr>MetalworkingMachinery</vt:lpstr>
      <vt:lpstr>Miscellaneous</vt:lpstr>
      <vt:lpstr>MoveTime</vt:lpstr>
      <vt:lpstr>MusicalInstruments</vt:lpstr>
      <vt:lpstr>NA</vt:lpstr>
      <vt:lpstr>NoAddSupp</vt:lpstr>
      <vt:lpstr>NonmetallicCrudeMaterials</vt:lpstr>
      <vt:lpstr>NonmetallicFabricatedMaterials</vt:lpstr>
      <vt:lpstr>NonUS</vt:lpstr>
      <vt:lpstr>Nuclear</vt:lpstr>
      <vt:lpstr>Objectives</vt:lpstr>
      <vt:lpstr>OfficeMachines</vt:lpstr>
      <vt:lpstr>OfficeSuppliesandDevices</vt:lpstr>
      <vt:lpstr>Ores</vt:lpstr>
      <vt:lpstr>PastFut</vt:lpstr>
      <vt:lpstr>PastFuture</vt:lpstr>
      <vt:lpstr>PhotographicEquipment</vt:lpstr>
      <vt:lpstr>Pipe</vt:lpstr>
      <vt:lpstr>Plumbing</vt:lpstr>
      <vt:lpstr>PrefabricatedStructures</vt:lpstr>
      <vt:lpstr>PrimCritMin</vt:lpstr>
      <vt:lpstr>PrimSecOther</vt:lpstr>
      <vt:lpstr>'1'!Print_Area</vt:lpstr>
      <vt:lpstr>'10a'!Print_Area</vt:lpstr>
      <vt:lpstr>'10b'!Print_Area</vt:lpstr>
      <vt:lpstr>'11'!Print_Area</vt:lpstr>
      <vt:lpstr>'12'!Print_Area</vt:lpstr>
      <vt:lpstr>'13'!Print_Area</vt:lpstr>
      <vt:lpstr>'14'!Print_Area</vt:lpstr>
      <vt:lpstr>'2'!Print_Area</vt:lpstr>
      <vt:lpstr>'3a'!Print_Area</vt:lpstr>
      <vt:lpstr>'3b'!Print_Area</vt:lpstr>
      <vt:lpstr>'3c'!Print_Area</vt:lpstr>
      <vt:lpstr>'3d'!Print_Area</vt:lpstr>
      <vt:lpstr>'3e'!Print_Area</vt:lpstr>
      <vt:lpstr>'3f'!Print_Area</vt:lpstr>
      <vt:lpstr>'3g'!Print_Area</vt:lpstr>
      <vt:lpstr>'3h'!Print_Area</vt:lpstr>
      <vt:lpstr>'3i'!Print_Area</vt:lpstr>
      <vt:lpstr>'3j'!Print_Area</vt:lpstr>
      <vt:lpstr>'3k'!Print_Area</vt:lpstr>
      <vt:lpstr>'4a'!Print_Area</vt:lpstr>
      <vt:lpstr>'4b'!Print_Area</vt:lpstr>
      <vt:lpstr>'5'!Print_Area</vt:lpstr>
      <vt:lpstr>'6'!Print_Area</vt:lpstr>
      <vt:lpstr>'7a'!Print_Area</vt:lpstr>
      <vt:lpstr>'7b'!Print_Area</vt:lpstr>
      <vt:lpstr>'8a'!Print_Area</vt:lpstr>
      <vt:lpstr>'8b'!Print_Area</vt:lpstr>
      <vt:lpstr>'9'!Print_Area</vt:lpstr>
      <vt:lpstr>'Cover Page'!Print_Area</vt:lpstr>
      <vt:lpstr>Definitions!Print_Area</vt:lpstr>
      <vt:lpstr>'General Instructions'!Print_Area</vt:lpstr>
      <vt:lpstr>'Table of Contents'!Print_Area</vt:lpstr>
      <vt:lpstr>ProgramSortStart</vt:lpstr>
      <vt:lpstr>ProgramUnSort</vt:lpstr>
      <vt:lpstr>PSCSortStart</vt:lpstr>
      <vt:lpstr>PSCUnSort</vt:lpstr>
      <vt:lpstr>PubPriv</vt:lpstr>
      <vt:lpstr>PumpsandCompressors</vt:lpstr>
      <vt:lpstr>RailwayEquipment</vt:lpstr>
      <vt:lpstr>RecreationalandAthleticEquipment</vt:lpstr>
      <vt:lpstr>Refrigeration</vt:lpstr>
      <vt:lpstr>Resolution</vt:lpstr>
      <vt:lpstr>RestoreTime</vt:lpstr>
      <vt:lpstr>Rope</vt:lpstr>
      <vt:lpstr>ServCap</vt:lpstr>
      <vt:lpstr>ServiceandTradeEquipment</vt:lpstr>
      <vt:lpstr>ShipandMarineEquipment</vt:lpstr>
      <vt:lpstr>Ships</vt:lpstr>
      <vt:lpstr>SoleSingle</vt:lpstr>
      <vt:lpstr>SpecialIndustryMachinery</vt:lpstr>
      <vt:lpstr>State</vt:lpstr>
      <vt:lpstr>'3k'!Subsistence</vt:lpstr>
      <vt:lpstr>Subsistence</vt:lpstr>
      <vt:lpstr>SupplierSortStart</vt:lpstr>
      <vt:lpstr>SupplierUnsort</vt:lpstr>
      <vt:lpstr>Textiles</vt:lpstr>
      <vt:lpstr>TiresandTubes</vt:lpstr>
      <vt:lpstr>'3k'!Toiletries</vt:lpstr>
      <vt:lpstr>Toiletries</vt:lpstr>
      <vt:lpstr>Tractors</vt:lpstr>
      <vt:lpstr>TrainingAidsandDevices</vt:lpstr>
      <vt:lpstr>Transpo</vt:lpstr>
      <vt:lpstr>USGCap</vt:lpstr>
      <vt:lpstr>Valves</vt:lpstr>
      <vt:lpstr>VehicularEquipment</vt:lpstr>
      <vt:lpstr>WaterPurification</vt:lpstr>
      <vt:lpstr>Weapons</vt:lpstr>
      <vt:lpstr>WhoPaid</vt:lpstr>
      <vt:lpstr>WoodworkingMachinery</vt:lpstr>
      <vt:lpstr>YearType</vt:lpstr>
      <vt:lpstr>YesNo</vt:lpstr>
      <vt:lpstr>YesNoBothUnk</vt:lpstr>
      <vt:lpstr>YesNoNA</vt:lpstr>
      <vt:lpstr>YesNoUnk</vt:lpstr>
    </vt:vector>
  </TitlesOfParts>
  <Company>BIS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Boylan</dc:creator>
  <cp:lastModifiedBy>Jason Bolton</cp:lastModifiedBy>
  <cp:lastPrinted>2020-02-03T20:41:15Z</cp:lastPrinted>
  <dcterms:created xsi:type="dcterms:W3CDTF">2019-05-17T14:15:53Z</dcterms:created>
  <dcterms:modified xsi:type="dcterms:W3CDTF">2020-02-10T00:57:28Z</dcterms:modified>
</cp:coreProperties>
</file>