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66925"/>
  <mc:AlternateContent xmlns:mc="http://schemas.openxmlformats.org/markup-compatibility/2006">
    <mc:Choice Requires="x15">
      <x15ac:absPath xmlns:x15ac="http://schemas.microsoft.com/office/spreadsheetml/2010/11/ac" url="C:\QPP\2019 July PRA\"/>
    </mc:Choice>
  </mc:AlternateContent>
  <xr:revisionPtr revIDLastSave="0" documentId="13_ncr:1_{007CA75C-7C75-4395-BAA3-6BDA6A3773F8}" xr6:coauthVersionLast="43" xr6:coauthVersionMax="43" xr10:uidLastSave="{00000000-0000-0000-0000-000000000000}"/>
  <workbookProtection workbookAlgorithmName="SHA-512" workbookHashValue="m+y5G0Tud/fufhTe4/NJeYQEDGmUdvLBNjnN2IqYf2GD3oVXVzXaPkENYwm6zWSMhhBWS5fm4wnZyy18yqmzOg==" workbookSaltValue="8Uj35acmwVatlOM6h8FupQ==" workbookSpinCount="100000" lockStructure="1"/>
  <bookViews>
    <workbookView xWindow="-110" yWindow="-110" windowWidth="19420" windowHeight="10420" activeTab="2" xr2:uid="{00000000-000D-0000-FFFF-FFFF00000000}"/>
  </bookViews>
  <sheets>
    <sheet name="Instructions" sheetId="2" r:id="rId1"/>
    <sheet name="QCDR Information" sheetId="5" r:id="rId2"/>
    <sheet name="2020 QCDR Measure Subm Template" sheetId="1" r:id="rId3"/>
    <sheet name="Shadow Table" sheetId="4" state="hidden" r:id="rId4"/>
    <sheet name="Support Tables" sheetId="3" state="hidden" r:id="rId5"/>
  </sheets>
  <definedNames>
    <definedName name="_xlnm._FilterDatabase" localSheetId="2">'2020 QCDR Measure Subm Template'!$D$8:$AO$8</definedName>
    <definedName name="_xlnm._FilterDatabase" localSheetId="4" hidden="1">'Support Tables'!$Q$1:$Q$5</definedName>
    <definedName name="_Hlk508006759" localSheetId="4">'Support Tables'!$A$20</definedName>
    <definedName name="MakeCareAffordable">MakeCareAffordableTable[Meaningful Measure Area]</definedName>
    <definedName name="MeasureNum">'Shadow Table'!$H$70</definedName>
    <definedName name="No">Table14[No]</definedName>
    <definedName name="Noprioritytype">MeasureType[Measure Type]</definedName>
    <definedName name="QCDRMeasureType">'Support Tables'!$Q$2:$Q$5</definedName>
    <definedName name="QCDRName">'Shadow Table'!$C$70</definedName>
    <definedName name="Shadow_QCDRInfo">Table18[#All]</definedName>
    <definedName name="TicketNum">'Shadow Table'!$G$70</definedName>
    <definedName name="VendorID">'Shadow Table'!$F$70</definedName>
    <definedName name="Yesprioritytype">Table13[High Priority Type]</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1" l="1"/>
  <c r="C4" i="1"/>
  <c r="C8" i="1" l="1"/>
  <c r="T21" i="1" l="1"/>
  <c r="T22" i="1"/>
  <c r="T23" i="1"/>
  <c r="T24" i="1"/>
  <c r="B3" i="4"/>
  <c r="B4" i="4"/>
  <c r="B5" i="4"/>
  <c r="B6" i="4"/>
  <c r="B8" i="4"/>
  <c r="B10" i="4"/>
  <c r="B11" i="4"/>
  <c r="B12" i="4"/>
  <c r="B13" i="4"/>
  <c r="B14" i="4"/>
  <c r="B15" i="4"/>
  <c r="B16" i="4"/>
  <c r="B17" i="4"/>
  <c r="B18" i="4"/>
  <c r="B23" i="4"/>
  <c r="B24" i="4"/>
  <c r="B25" i="4"/>
  <c r="B26" i="4"/>
  <c r="B27" i="4"/>
  <c r="B28" i="4"/>
  <c r="B29" i="4"/>
  <c r="B30" i="4"/>
  <c r="B31" i="4"/>
  <c r="B2" i="4"/>
  <c r="B62" i="4"/>
  <c r="A29" i="4" s="1"/>
  <c r="B63" i="4"/>
  <c r="B64" i="4"/>
  <c r="C62" i="4"/>
  <c r="C63" i="4"/>
  <c r="C64" i="4"/>
  <c r="D62" i="4"/>
  <c r="D63" i="4"/>
  <c r="D64" i="4"/>
  <c r="E62" i="4"/>
  <c r="E63" i="4"/>
  <c r="E64" i="4"/>
  <c r="F62" i="4"/>
  <c r="F63" i="4"/>
  <c r="F64" i="4"/>
  <c r="G62" i="4"/>
  <c r="G63" i="4"/>
  <c r="G64" i="4"/>
  <c r="H62" i="4"/>
  <c r="H63" i="4"/>
  <c r="H64" i="4"/>
  <c r="I62" i="4"/>
  <c r="I63" i="4"/>
  <c r="I64" i="4"/>
  <c r="J62" i="4"/>
  <c r="J63" i="4"/>
  <c r="J64" i="4"/>
  <c r="K62" i="4"/>
  <c r="K63" i="4"/>
  <c r="K64" i="4"/>
  <c r="L62" i="4"/>
  <c r="L63" i="4"/>
  <c r="L64" i="4"/>
  <c r="M62" i="4"/>
  <c r="M63" i="4"/>
  <c r="M64" i="4"/>
  <c r="N62" i="4"/>
  <c r="N63" i="4"/>
  <c r="N64" i="4"/>
  <c r="O62" i="4"/>
  <c r="O63" i="4"/>
  <c r="O64" i="4"/>
  <c r="P62" i="4"/>
  <c r="P63" i="4"/>
  <c r="P64" i="4"/>
  <c r="Q62" i="4"/>
  <c r="Q63" i="4"/>
  <c r="Q64" i="4"/>
  <c r="R62" i="4"/>
  <c r="R63" i="4"/>
  <c r="R64" i="4"/>
  <c r="S62" i="4"/>
  <c r="S63" i="4"/>
  <c r="S64" i="4"/>
  <c r="T62" i="4"/>
  <c r="T63" i="4"/>
  <c r="T64" i="4"/>
  <c r="U62" i="4"/>
  <c r="U63" i="4"/>
  <c r="U64" i="4"/>
  <c r="V62" i="4"/>
  <c r="V63" i="4"/>
  <c r="V64" i="4"/>
  <c r="W62" i="4"/>
  <c r="W63" i="4"/>
  <c r="W64" i="4"/>
  <c r="X62" i="4"/>
  <c r="X63" i="4"/>
  <c r="X64" i="4"/>
  <c r="Y62" i="4"/>
  <c r="Y63" i="4"/>
  <c r="Y64" i="4"/>
  <c r="Z62" i="4"/>
  <c r="Z63" i="4"/>
  <c r="Z64" i="4"/>
  <c r="AA62" i="4"/>
  <c r="AA63" i="4"/>
  <c r="AA64" i="4"/>
  <c r="AB62" i="4"/>
  <c r="AB63" i="4"/>
  <c r="AB64" i="4"/>
  <c r="AC62" i="4"/>
  <c r="AC63" i="4"/>
  <c r="AC64" i="4"/>
  <c r="AD62" i="4"/>
  <c r="AD63" i="4"/>
  <c r="AD64" i="4"/>
  <c r="AE62" i="4"/>
  <c r="AE63" i="4"/>
  <c r="AE64" i="4"/>
  <c r="AF62" i="4"/>
  <c r="AF63" i="4"/>
  <c r="AF64" i="4"/>
  <c r="AG62" i="4"/>
  <c r="AG63" i="4"/>
  <c r="AG64" i="4"/>
  <c r="AH62" i="4"/>
  <c r="AH63" i="4"/>
  <c r="AH64" i="4"/>
  <c r="AI62" i="4"/>
  <c r="AI63" i="4"/>
  <c r="AI64" i="4"/>
  <c r="AJ62" i="4"/>
  <c r="AJ63" i="4"/>
  <c r="AJ64" i="4"/>
  <c r="AK62" i="4"/>
  <c r="AK63" i="4"/>
  <c r="AK64" i="4"/>
  <c r="AL62" i="4"/>
  <c r="AL63" i="4"/>
  <c r="AL64" i="4"/>
  <c r="AM62" i="4"/>
  <c r="AM63" i="4"/>
  <c r="AM64" i="4"/>
  <c r="AN62" i="4"/>
  <c r="AN63" i="4"/>
  <c r="AN64" i="4"/>
  <c r="AO62" i="4"/>
  <c r="AO63" i="4"/>
  <c r="AO64" i="4"/>
  <c r="AP62" i="4"/>
  <c r="AP63" i="4"/>
  <c r="AP64" i="4"/>
  <c r="AQ62" i="4"/>
  <c r="AQ63" i="4"/>
  <c r="AQ64" i="4"/>
  <c r="AR62" i="4"/>
  <c r="AR63" i="4"/>
  <c r="AR64" i="4"/>
  <c r="AS62" i="4"/>
  <c r="AS63" i="4"/>
  <c r="AS64" i="4"/>
  <c r="AT62" i="4"/>
  <c r="AT63" i="4"/>
  <c r="AT64" i="4"/>
  <c r="A31" i="4"/>
  <c r="A30" i="4" l="1"/>
  <c r="X4" i="1"/>
  <c r="R5" i="1"/>
  <c r="R4" i="1"/>
  <c r="S54" i="4" l="1"/>
  <c r="F4" i="1"/>
  <c r="T54" i="4"/>
  <c r="AM4" i="1" l="1"/>
  <c r="AK4" i="1"/>
  <c r="AH4" i="1"/>
  <c r="Y4" i="1"/>
  <c r="T4" i="1"/>
  <c r="S4" i="1"/>
  <c r="AK2" i="4"/>
  <c r="AK3" i="4"/>
  <c r="AK4" i="4"/>
  <c r="AK5" i="4"/>
  <c r="AK6" i="4"/>
  <c r="AK7" i="4"/>
  <c r="AK8" i="4"/>
  <c r="AK9" i="4"/>
  <c r="AK10" i="4"/>
  <c r="AK11" i="4"/>
  <c r="AK12" i="4"/>
  <c r="AK13" i="4"/>
  <c r="AK14" i="4"/>
  <c r="AK15" i="4"/>
  <c r="AK16" i="4"/>
  <c r="AK17" i="4"/>
  <c r="AK18" i="4"/>
  <c r="AK19" i="4"/>
  <c r="AK20" i="4"/>
  <c r="AK21" i="4"/>
  <c r="AK22" i="4"/>
  <c r="AK23" i="4"/>
  <c r="AK24" i="4"/>
  <c r="AK25" i="4"/>
  <c r="AK26" i="4"/>
  <c r="AK27" i="4"/>
  <c r="AK28" i="4"/>
  <c r="AK29" i="4"/>
  <c r="AK30" i="4"/>
  <c r="AK31" i="4"/>
  <c r="AM3" i="4"/>
  <c r="AM36" i="4" s="1"/>
  <c r="AM4" i="4"/>
  <c r="AM37" i="4" s="1"/>
  <c r="AM5" i="4"/>
  <c r="AM38" i="4" s="1"/>
  <c r="AM6" i="4"/>
  <c r="AM39" i="4" s="1"/>
  <c r="AM7" i="4"/>
  <c r="AM40" i="4" s="1"/>
  <c r="AM8" i="4"/>
  <c r="AM41" i="4" s="1"/>
  <c r="AM9" i="4"/>
  <c r="AM42" i="4" s="1"/>
  <c r="AM10" i="4"/>
  <c r="AM43" i="4" s="1"/>
  <c r="AM11" i="4"/>
  <c r="AM44" i="4" s="1"/>
  <c r="AM12" i="4"/>
  <c r="AM45" i="4" s="1"/>
  <c r="AM13" i="4"/>
  <c r="AM46" i="4" s="1"/>
  <c r="AM14" i="4"/>
  <c r="AM47" i="4" s="1"/>
  <c r="AM15" i="4"/>
  <c r="AM48" i="4" s="1"/>
  <c r="AM16" i="4"/>
  <c r="AM49" i="4" s="1"/>
  <c r="AM17" i="4"/>
  <c r="AM50" i="4" s="1"/>
  <c r="AM18" i="4"/>
  <c r="AM51" i="4" s="1"/>
  <c r="AM19" i="4"/>
  <c r="AM52" i="4" s="1"/>
  <c r="AM20" i="4"/>
  <c r="AM53" i="4" s="1"/>
  <c r="AM21" i="4"/>
  <c r="AM54" i="4" s="1"/>
  <c r="AM22" i="4"/>
  <c r="AM55" i="4" s="1"/>
  <c r="AM23" i="4"/>
  <c r="AM56" i="4" s="1"/>
  <c r="AM24" i="4"/>
  <c r="AM57" i="4" s="1"/>
  <c r="AM25" i="4"/>
  <c r="AM58" i="4" s="1"/>
  <c r="AM26" i="4"/>
  <c r="AM59" i="4" s="1"/>
  <c r="AM27" i="4"/>
  <c r="AM60" i="4" s="1"/>
  <c r="AM28" i="4"/>
  <c r="AM61" i="4" s="1"/>
  <c r="AM29" i="4"/>
  <c r="AM30" i="4"/>
  <c r="AM31" i="4"/>
  <c r="AM2" i="4"/>
  <c r="AM35" i="4" s="1"/>
  <c r="U4" i="1" l="1"/>
  <c r="T35" i="4" s="1"/>
  <c r="S35" i="4"/>
  <c r="AJ2" i="4"/>
  <c r="AJ12" i="4"/>
  <c r="AJ45" i="4" s="1"/>
  <c r="AJ21" i="4"/>
  <c r="AJ54" i="4" s="1"/>
  <c r="AJ22" i="4"/>
  <c r="AJ55" i="4" s="1"/>
  <c r="AK5" i="1"/>
  <c r="AJ3" i="4" s="1"/>
  <c r="AJ36" i="4" s="1"/>
  <c r="AK6" i="1"/>
  <c r="AJ4" i="4" s="1"/>
  <c r="AJ37" i="4" s="1"/>
  <c r="AK7" i="1"/>
  <c r="AJ5" i="4" s="1"/>
  <c r="AJ38" i="4" s="1"/>
  <c r="AK8" i="1"/>
  <c r="AJ6" i="4" s="1"/>
  <c r="AJ39" i="4" s="1"/>
  <c r="AK9" i="1"/>
  <c r="AJ7" i="4" s="1"/>
  <c r="AJ40" i="4" s="1"/>
  <c r="AK10" i="1"/>
  <c r="AJ8" i="4" s="1"/>
  <c r="AJ41" i="4" s="1"/>
  <c r="AK11" i="1"/>
  <c r="AJ9" i="4" s="1"/>
  <c r="AJ42" i="4" s="1"/>
  <c r="AK12" i="1"/>
  <c r="AJ10" i="4" s="1"/>
  <c r="AJ43" i="4" s="1"/>
  <c r="AK13" i="1"/>
  <c r="AJ11" i="4" s="1"/>
  <c r="AJ44" i="4" s="1"/>
  <c r="AK14" i="1"/>
  <c r="AK15" i="1"/>
  <c r="AJ13" i="4" s="1"/>
  <c r="AJ46" i="4" s="1"/>
  <c r="AK16" i="1"/>
  <c r="AJ14" i="4" s="1"/>
  <c r="AJ47" i="4" s="1"/>
  <c r="AK17" i="1"/>
  <c r="AJ15" i="4" s="1"/>
  <c r="AJ48" i="4" s="1"/>
  <c r="AK18" i="1"/>
  <c r="AJ16" i="4" s="1"/>
  <c r="AJ49" i="4" s="1"/>
  <c r="AK19" i="1"/>
  <c r="AJ17" i="4" s="1"/>
  <c r="AJ50" i="4" s="1"/>
  <c r="AK20" i="1"/>
  <c r="AJ18" i="4" s="1"/>
  <c r="AJ51" i="4" s="1"/>
  <c r="AK21" i="1"/>
  <c r="AJ19" i="4" s="1"/>
  <c r="AJ52" i="4" s="1"/>
  <c r="AK22" i="1"/>
  <c r="AJ20" i="4" s="1"/>
  <c r="AJ53" i="4" s="1"/>
  <c r="AK24" i="1"/>
  <c r="AK25" i="1"/>
  <c r="AJ23" i="4" s="1"/>
  <c r="AJ56" i="4" s="1"/>
  <c r="AK26" i="1"/>
  <c r="AJ24" i="4" s="1"/>
  <c r="AJ57" i="4" s="1"/>
  <c r="AK27" i="1"/>
  <c r="AJ25" i="4" s="1"/>
  <c r="AJ58" i="4" s="1"/>
  <c r="AK28" i="1"/>
  <c r="AJ26" i="4" s="1"/>
  <c r="AJ59" i="4" s="1"/>
  <c r="AK29" i="1"/>
  <c r="AJ27" i="4" s="1"/>
  <c r="AJ60" i="4" s="1"/>
  <c r="AK30" i="1"/>
  <c r="AJ28" i="4" s="1"/>
  <c r="AJ61" i="4" s="1"/>
  <c r="AK31" i="1"/>
  <c r="AJ29" i="4" s="1"/>
  <c r="AK32" i="1"/>
  <c r="AJ30" i="4" s="1"/>
  <c r="AK33" i="1"/>
  <c r="AJ31" i="4" s="1"/>
  <c r="AJ35" i="4" l="1"/>
  <c r="AK35"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T5" i="1" l="1"/>
  <c r="T6" i="1"/>
  <c r="T7" i="1"/>
  <c r="T8" i="1"/>
  <c r="T9" i="1"/>
  <c r="T10" i="1"/>
  <c r="T11" i="1"/>
  <c r="T12" i="1"/>
  <c r="T13" i="1"/>
  <c r="T14" i="1"/>
  <c r="T15" i="1"/>
  <c r="T16" i="1"/>
  <c r="T17" i="1"/>
  <c r="T18" i="1"/>
  <c r="T19" i="1"/>
  <c r="T20" i="1"/>
  <c r="T25" i="1"/>
  <c r="T26" i="1"/>
  <c r="T27" i="1"/>
  <c r="T28" i="1"/>
  <c r="T29" i="1"/>
  <c r="T30" i="1"/>
  <c r="T31" i="1"/>
  <c r="U31" i="1" s="1"/>
  <c r="T32" i="1"/>
  <c r="U32" i="1" s="1"/>
  <c r="T33" i="1"/>
  <c r="U33" i="1" s="1"/>
  <c r="AH5" i="1"/>
  <c r="AH6" i="1"/>
  <c r="AH7" i="1"/>
  <c r="AH8" i="1"/>
  <c r="AH9" i="1"/>
  <c r="AH10" i="1"/>
  <c r="AH11" i="1"/>
  <c r="AH12" i="1"/>
  <c r="AH13" i="1"/>
  <c r="AH14" i="1"/>
  <c r="AH15" i="1"/>
  <c r="AH16" i="1"/>
  <c r="AH17" i="1"/>
  <c r="AH18" i="1"/>
  <c r="AH19" i="1"/>
  <c r="AH20" i="1"/>
  <c r="AH21" i="1"/>
  <c r="AH22" i="1"/>
  <c r="AH24" i="1"/>
  <c r="AH25" i="1"/>
  <c r="AH26" i="1"/>
  <c r="AH27" i="1"/>
  <c r="AH28" i="1"/>
  <c r="AH29" i="1"/>
  <c r="AH30" i="1"/>
  <c r="AH31" i="1"/>
  <c r="AH32" i="1"/>
  <c r="AH33" i="1"/>
  <c r="S5" i="1"/>
  <c r="R6" i="1"/>
  <c r="R7" i="1"/>
  <c r="R8" i="1"/>
  <c r="R9" i="1"/>
  <c r="R10" i="1"/>
  <c r="R11" i="1"/>
  <c r="R12" i="1"/>
  <c r="R13" i="1"/>
  <c r="R14" i="1"/>
  <c r="R15" i="1"/>
  <c r="R16" i="1"/>
  <c r="R17" i="1"/>
  <c r="R18" i="1"/>
  <c r="R19" i="1"/>
  <c r="R20" i="1"/>
  <c r="R21" i="1"/>
  <c r="R22" i="1"/>
  <c r="Q21" i="4"/>
  <c r="Q54" i="4" s="1"/>
  <c r="R24" i="1"/>
  <c r="R25" i="1"/>
  <c r="R26" i="1"/>
  <c r="R27" i="1"/>
  <c r="R28" i="1"/>
  <c r="R29" i="1"/>
  <c r="R30" i="1"/>
  <c r="R31" i="1"/>
  <c r="Q29" i="4" s="1"/>
  <c r="R32" i="1"/>
  <c r="S32" i="1" s="1"/>
  <c r="R33" i="1"/>
  <c r="S33" i="1" s="1"/>
  <c r="S28" i="1" l="1"/>
  <c r="S20" i="1"/>
  <c r="S16" i="1"/>
  <c r="S8" i="1"/>
  <c r="U25" i="1"/>
  <c r="S56" i="4"/>
  <c r="T56" i="4"/>
  <c r="U20" i="1"/>
  <c r="T51" i="4" s="1"/>
  <c r="S51" i="4"/>
  <c r="U12" i="1"/>
  <c r="T43" i="4" s="1"/>
  <c r="S43" i="4"/>
  <c r="U8" i="1"/>
  <c r="S39" i="4"/>
  <c r="T39" i="4"/>
  <c r="S15" i="1"/>
  <c r="S7" i="1"/>
  <c r="U28" i="1"/>
  <c r="S59" i="4"/>
  <c r="T59" i="4"/>
  <c r="U19" i="1"/>
  <c r="T50" i="4" s="1"/>
  <c r="S50" i="4"/>
  <c r="U15" i="1"/>
  <c r="T46" i="4" s="1"/>
  <c r="S46" i="4"/>
  <c r="U7" i="1"/>
  <c r="S38" i="4"/>
  <c r="T38" i="4"/>
  <c r="S26" i="1"/>
  <c r="S18" i="1"/>
  <c r="S10" i="1"/>
  <c r="Q4" i="4"/>
  <c r="Q37" i="4" s="1"/>
  <c r="U22" i="1"/>
  <c r="T53" i="4" s="1"/>
  <c r="S53" i="4"/>
  <c r="U10" i="1"/>
  <c r="T41" i="4" s="1"/>
  <c r="S41" i="4"/>
  <c r="S24" i="1"/>
  <c r="S12" i="1"/>
  <c r="U29" i="1"/>
  <c r="T60" i="4" s="1"/>
  <c r="S60" i="4"/>
  <c r="U16" i="1"/>
  <c r="S47" i="4"/>
  <c r="T47" i="4"/>
  <c r="S27" i="1"/>
  <c r="S19" i="1"/>
  <c r="S11" i="1"/>
  <c r="U24" i="1"/>
  <c r="T55" i="4" s="1"/>
  <c r="S55" i="4"/>
  <c r="U11" i="1"/>
  <c r="S42" i="4"/>
  <c r="T42" i="4"/>
  <c r="S30" i="1"/>
  <c r="S22" i="1"/>
  <c r="Q12" i="4"/>
  <c r="Q45" i="4" s="1"/>
  <c r="U27" i="1"/>
  <c r="T58" i="4" s="1"/>
  <c r="S58" i="4"/>
  <c r="U18" i="1"/>
  <c r="S49" i="4"/>
  <c r="T49" i="4"/>
  <c r="U14" i="1"/>
  <c r="T45" i="4" s="1"/>
  <c r="S45" i="4"/>
  <c r="U6" i="1"/>
  <c r="T37" i="4" s="1"/>
  <c r="S37" i="4"/>
  <c r="S29" i="1"/>
  <c r="S25" i="1"/>
  <c r="S21" i="1"/>
  <c r="S17" i="1"/>
  <c r="S13" i="1"/>
  <c r="S9" i="1"/>
  <c r="U30" i="1"/>
  <c r="T61" i="4" s="1"/>
  <c r="S61" i="4"/>
  <c r="U26" i="1"/>
  <c r="S57" i="4"/>
  <c r="T57" i="4"/>
  <c r="U21" i="1"/>
  <c r="T52" i="4" s="1"/>
  <c r="S52" i="4"/>
  <c r="U17" i="1"/>
  <c r="T48" i="4" s="1"/>
  <c r="S48" i="4"/>
  <c r="U13" i="1"/>
  <c r="T44" i="4" s="1"/>
  <c r="S44" i="4"/>
  <c r="U9" i="1"/>
  <c r="S40" i="4"/>
  <c r="T40" i="4"/>
  <c r="U5" i="1"/>
  <c r="T36" i="4" s="1"/>
  <c r="S36" i="4"/>
  <c r="Q18" i="4"/>
  <c r="Q51" i="4" s="1"/>
  <c r="Q17" i="4"/>
  <c r="Q50" i="4" s="1"/>
  <c r="S31" i="1"/>
  <c r="Q26" i="4"/>
  <c r="Q59" i="4" s="1"/>
  <c r="Q25" i="4"/>
  <c r="Q58" i="4" s="1"/>
  <c r="Q30" i="4"/>
  <c r="Q22" i="4"/>
  <c r="Q55" i="4" s="1"/>
  <c r="Q14" i="4"/>
  <c r="Q47" i="4" s="1"/>
  <c r="Q8" i="4"/>
  <c r="Q41" i="4" s="1"/>
  <c r="S14" i="1"/>
  <c r="S6" i="1"/>
  <c r="Q28" i="4"/>
  <c r="Q61" i="4" s="1"/>
  <c r="Q24" i="4"/>
  <c r="Q57" i="4" s="1"/>
  <c r="Q20" i="4"/>
  <c r="Q53" i="4" s="1"/>
  <c r="Q16" i="4"/>
  <c r="Q49" i="4" s="1"/>
  <c r="Q11" i="4"/>
  <c r="Q44" i="4" s="1"/>
  <c r="Q7" i="4"/>
  <c r="Q40" i="4" s="1"/>
  <c r="Q3" i="4"/>
  <c r="Q36" i="4" s="1"/>
  <c r="Q31" i="4"/>
  <c r="Q27" i="4"/>
  <c r="Q60" i="4" s="1"/>
  <c r="Q23" i="4"/>
  <c r="Q56" i="4" s="1"/>
  <c r="Q19" i="4"/>
  <c r="Q52" i="4" s="1"/>
  <c r="Q15" i="4"/>
  <c r="Q48" i="4" s="1"/>
  <c r="Q10" i="4"/>
  <c r="Q43" i="4" s="1"/>
  <c r="Q6" i="4"/>
  <c r="Q39" i="4" s="1"/>
  <c r="Q9" i="4"/>
  <c r="Q42" i="4" s="1"/>
  <c r="Q5" i="4"/>
  <c r="Q38" i="4" s="1"/>
  <c r="Q13" i="4"/>
  <c r="Q46" i="4" s="1"/>
  <c r="Q2" i="4"/>
  <c r="Q35" i="4" s="1"/>
  <c r="X5" i="1"/>
  <c r="X6" i="1"/>
  <c r="X7" i="1"/>
  <c r="X8" i="1"/>
  <c r="X9" i="1"/>
  <c r="X10" i="1"/>
  <c r="X11" i="1"/>
  <c r="X12" i="1"/>
  <c r="X13" i="1"/>
  <c r="X14" i="1"/>
  <c r="X15" i="1"/>
  <c r="X16" i="1"/>
  <c r="X17" i="1"/>
  <c r="X18" i="1"/>
  <c r="X19" i="1"/>
  <c r="X20" i="1"/>
  <c r="X21" i="1"/>
  <c r="X22" i="1"/>
  <c r="X24" i="1"/>
  <c r="X25" i="1"/>
  <c r="X26" i="1"/>
  <c r="X27" i="1"/>
  <c r="X28" i="1"/>
  <c r="X29" i="1"/>
  <c r="X30" i="1"/>
  <c r="X31" i="1"/>
  <c r="X32" i="1"/>
  <c r="X33" i="1"/>
  <c r="F5" i="1"/>
  <c r="F6" i="1"/>
  <c r="F7" i="1"/>
  <c r="F8" i="1"/>
  <c r="F9" i="1"/>
  <c r="F10" i="1"/>
  <c r="F11" i="1"/>
  <c r="F12" i="1"/>
  <c r="F13" i="1"/>
  <c r="F14" i="1"/>
  <c r="F15" i="1"/>
  <c r="F16" i="1"/>
  <c r="F17" i="1"/>
  <c r="F18" i="1"/>
  <c r="F19" i="1"/>
  <c r="F20" i="1"/>
  <c r="F21" i="1"/>
  <c r="F22" i="1"/>
  <c r="F24" i="1"/>
  <c r="F25" i="1"/>
  <c r="F26" i="1"/>
  <c r="F27" i="1"/>
  <c r="F28" i="1"/>
  <c r="F29" i="1"/>
  <c r="F30" i="1"/>
  <c r="F31" i="1"/>
  <c r="F32" i="1"/>
  <c r="F33" i="1"/>
  <c r="T2" i="4" l="1"/>
  <c r="AL2" i="4"/>
  <c r="P6" i="1"/>
  <c r="P7" i="1"/>
  <c r="P8" i="1"/>
  <c r="P9" i="1"/>
  <c r="P10" i="1"/>
  <c r="P11" i="1"/>
  <c r="P12" i="1"/>
  <c r="P13" i="1"/>
  <c r="P14" i="1"/>
  <c r="P15" i="1"/>
  <c r="P16" i="1"/>
  <c r="P17" i="1"/>
  <c r="P18" i="1"/>
  <c r="P19" i="1"/>
  <c r="P20" i="1"/>
  <c r="P21" i="1"/>
  <c r="P22" i="1"/>
  <c r="P24" i="1"/>
  <c r="P25" i="1"/>
  <c r="P26" i="1"/>
  <c r="P27" i="1"/>
  <c r="P28" i="1"/>
  <c r="P29" i="1"/>
  <c r="P30" i="1"/>
  <c r="P31" i="1"/>
  <c r="P32" i="1"/>
  <c r="P33" i="1"/>
  <c r="H67" i="4" l="1"/>
  <c r="G67" i="4"/>
  <c r="F67" i="4"/>
  <c r="C67" i="4"/>
  <c r="H70" i="4"/>
  <c r="G70" i="4"/>
  <c r="F70" i="4"/>
  <c r="C70" i="4"/>
  <c r="AM5" i="1"/>
  <c r="AL3" i="4" s="1"/>
  <c r="AM6" i="1"/>
  <c r="AL4" i="4" s="1"/>
  <c r="AM7" i="1"/>
  <c r="AL5" i="4" s="1"/>
  <c r="AM8" i="1"/>
  <c r="AL6" i="4" s="1"/>
  <c r="AM9" i="1"/>
  <c r="AL7" i="4" s="1"/>
  <c r="AM10" i="1"/>
  <c r="AL8" i="4" s="1"/>
  <c r="AM11" i="1"/>
  <c r="AL9" i="4" s="1"/>
  <c r="AM12" i="1"/>
  <c r="AL10" i="4" s="1"/>
  <c r="AM13" i="1"/>
  <c r="AL11" i="4" s="1"/>
  <c r="AM14" i="1"/>
  <c r="AL12" i="4" s="1"/>
  <c r="AM15" i="1"/>
  <c r="AL13" i="4" s="1"/>
  <c r="AM16" i="1"/>
  <c r="AL14" i="4" s="1"/>
  <c r="AM17" i="1"/>
  <c r="AL15" i="4" s="1"/>
  <c r="AM18" i="1"/>
  <c r="AL16" i="4" s="1"/>
  <c r="AM19" i="1"/>
  <c r="AL17" i="4" s="1"/>
  <c r="AM20" i="1"/>
  <c r="AL18" i="4" s="1"/>
  <c r="AM21" i="1"/>
  <c r="AL19" i="4" s="1"/>
  <c r="AM22" i="1"/>
  <c r="AL20" i="4" s="1"/>
  <c r="AM23" i="1"/>
  <c r="AL21" i="4" s="1"/>
  <c r="AM24" i="1"/>
  <c r="AL22" i="4" s="1"/>
  <c r="AM25" i="1"/>
  <c r="AL23" i="4" s="1"/>
  <c r="AM26" i="1"/>
  <c r="AL24" i="4" s="1"/>
  <c r="AM27" i="1"/>
  <c r="AL25" i="4" s="1"/>
  <c r="AM28" i="1"/>
  <c r="AL26" i="4" s="1"/>
  <c r="AM29" i="1"/>
  <c r="AL27" i="4" s="1"/>
  <c r="AM30" i="1"/>
  <c r="AL28" i="4" s="1"/>
  <c r="AM31" i="1"/>
  <c r="AL29" i="4" s="1"/>
  <c r="AM32" i="1"/>
  <c r="AL30" i="4" s="1"/>
  <c r="AM33" i="1"/>
  <c r="AL31" i="4" s="1"/>
  <c r="B70" i="4" l="1"/>
  <c r="T29" i="4"/>
  <c r="T30" i="4"/>
  <c r="T31" i="4"/>
  <c r="T28" i="4" l="1"/>
  <c r="T12" i="4"/>
  <c r="T8" i="4"/>
  <c r="T4" i="4"/>
  <c r="T21" i="4"/>
  <c r="T13" i="4"/>
  <c r="T5" i="4"/>
  <c r="T20" i="4"/>
  <c r="T27" i="4"/>
  <c r="T23" i="4"/>
  <c r="T19" i="4"/>
  <c r="T15" i="4"/>
  <c r="T11" i="4"/>
  <c r="T7" i="4"/>
  <c r="T3" i="4"/>
  <c r="T25" i="4"/>
  <c r="T17" i="4"/>
  <c r="T9" i="4"/>
  <c r="T24" i="4"/>
  <c r="T16" i="4"/>
  <c r="T26" i="4"/>
  <c r="T22" i="4"/>
  <c r="T18" i="4"/>
  <c r="T14" i="4"/>
  <c r="T10" i="4"/>
  <c r="T6" i="4"/>
  <c r="E3" i="4"/>
  <c r="E36" i="4" s="1"/>
  <c r="E4" i="4"/>
  <c r="E37" i="4" s="1"/>
  <c r="E5" i="4"/>
  <c r="E38" i="4" s="1"/>
  <c r="E6" i="4"/>
  <c r="E39" i="4" s="1"/>
  <c r="E7" i="4"/>
  <c r="E40" i="4" s="1"/>
  <c r="E8" i="4"/>
  <c r="E41" i="4" s="1"/>
  <c r="E9" i="4"/>
  <c r="E42" i="4" s="1"/>
  <c r="E10" i="4"/>
  <c r="E43" i="4" s="1"/>
  <c r="E11" i="4"/>
  <c r="E44" i="4" s="1"/>
  <c r="E12" i="4"/>
  <c r="E45" i="4" s="1"/>
  <c r="E13" i="4"/>
  <c r="E46" i="4" s="1"/>
  <c r="E14" i="4"/>
  <c r="E47" i="4" s="1"/>
  <c r="E15" i="4"/>
  <c r="E48" i="4" s="1"/>
  <c r="E16" i="4"/>
  <c r="E49" i="4" s="1"/>
  <c r="E17" i="4"/>
  <c r="E50" i="4" s="1"/>
  <c r="E18" i="4"/>
  <c r="E51" i="4" s="1"/>
  <c r="E19" i="4"/>
  <c r="E52" i="4" s="1"/>
  <c r="E20" i="4"/>
  <c r="E53" i="4" s="1"/>
  <c r="E21" i="4"/>
  <c r="E54" i="4" s="1"/>
  <c r="E22" i="4"/>
  <c r="E55" i="4" s="1"/>
  <c r="E23" i="4"/>
  <c r="E56" i="4" s="1"/>
  <c r="E24" i="4"/>
  <c r="E57" i="4" s="1"/>
  <c r="E25" i="4"/>
  <c r="E58" i="4" s="1"/>
  <c r="E26" i="4"/>
  <c r="E59" i="4" s="1"/>
  <c r="E27" i="4"/>
  <c r="E60" i="4" s="1"/>
  <c r="E28" i="4"/>
  <c r="E61" i="4" s="1"/>
  <c r="E29" i="4"/>
  <c r="E30" i="4"/>
  <c r="E31" i="4"/>
  <c r="E2" i="4"/>
  <c r="E35" i="4" s="1"/>
  <c r="AL35" i="4" l="1"/>
  <c r="AL37" i="4"/>
  <c r="AL38" i="4"/>
  <c r="AL41" i="4"/>
  <c r="AL42" i="4"/>
  <c r="AL45" i="4"/>
  <c r="AL46" i="4"/>
  <c r="AL49" i="4"/>
  <c r="AL50" i="4"/>
  <c r="AL53" i="4"/>
  <c r="AL54" i="4"/>
  <c r="AL57" i="4"/>
  <c r="AL58" i="4"/>
  <c r="AL61"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35" i="4"/>
  <c r="AL36" i="4"/>
  <c r="AL39" i="4"/>
  <c r="AL40" i="4"/>
  <c r="AL43" i="4"/>
  <c r="AL44" i="4"/>
  <c r="AL47" i="4"/>
  <c r="AL48" i="4"/>
  <c r="AL51" i="4"/>
  <c r="AL52" i="4"/>
  <c r="AL55" i="4"/>
  <c r="AL56" i="4"/>
  <c r="AL59" i="4"/>
  <c r="AL60" i="4"/>
  <c r="AQ3" i="4" l="1"/>
  <c r="AQ36" i="4" s="1"/>
  <c r="AR3" i="4"/>
  <c r="AR36" i="4" s="1"/>
  <c r="AS3" i="4"/>
  <c r="AS36" i="4" s="1"/>
  <c r="AT3" i="4"/>
  <c r="AT36" i="4" s="1"/>
  <c r="AQ4" i="4"/>
  <c r="AQ37" i="4" s="1"/>
  <c r="AR4" i="4"/>
  <c r="AR37" i="4" s="1"/>
  <c r="AS4" i="4"/>
  <c r="AS37" i="4" s="1"/>
  <c r="AT4" i="4"/>
  <c r="AT37" i="4" s="1"/>
  <c r="AQ5" i="4"/>
  <c r="AQ38" i="4" s="1"/>
  <c r="AR5" i="4"/>
  <c r="AR38" i="4" s="1"/>
  <c r="AS5" i="4"/>
  <c r="AS38" i="4" s="1"/>
  <c r="AT5" i="4"/>
  <c r="AT38" i="4" s="1"/>
  <c r="AQ6" i="4"/>
  <c r="AQ39" i="4" s="1"/>
  <c r="AR6" i="4"/>
  <c r="AR39" i="4" s="1"/>
  <c r="AS6" i="4"/>
  <c r="AS39" i="4" s="1"/>
  <c r="AT6" i="4"/>
  <c r="AT39" i="4" s="1"/>
  <c r="AQ7" i="4"/>
  <c r="AQ40" i="4" s="1"/>
  <c r="AR7" i="4"/>
  <c r="AR40" i="4" s="1"/>
  <c r="AS7" i="4"/>
  <c r="AS40" i="4" s="1"/>
  <c r="AT7" i="4"/>
  <c r="AT40" i="4" s="1"/>
  <c r="AQ8" i="4"/>
  <c r="AQ41" i="4" s="1"/>
  <c r="AR8" i="4"/>
  <c r="AR41" i="4" s="1"/>
  <c r="AS8" i="4"/>
  <c r="AS41" i="4" s="1"/>
  <c r="AT8" i="4"/>
  <c r="AT41" i="4" s="1"/>
  <c r="AQ9" i="4"/>
  <c r="AQ42" i="4" s="1"/>
  <c r="AR9" i="4"/>
  <c r="AR42" i="4" s="1"/>
  <c r="AS9" i="4"/>
  <c r="AS42" i="4" s="1"/>
  <c r="AT9" i="4"/>
  <c r="AT42" i="4" s="1"/>
  <c r="AQ10" i="4"/>
  <c r="AQ43" i="4" s="1"/>
  <c r="AR10" i="4"/>
  <c r="AR43" i="4" s="1"/>
  <c r="AS10" i="4"/>
  <c r="AS43" i="4" s="1"/>
  <c r="AT10" i="4"/>
  <c r="AT43" i="4" s="1"/>
  <c r="AQ11" i="4"/>
  <c r="AQ44" i="4" s="1"/>
  <c r="AR11" i="4"/>
  <c r="AR44" i="4" s="1"/>
  <c r="AS11" i="4"/>
  <c r="AS44" i="4" s="1"/>
  <c r="AT11" i="4"/>
  <c r="AT44" i="4" s="1"/>
  <c r="AQ12" i="4"/>
  <c r="AQ45" i="4" s="1"/>
  <c r="AR12" i="4"/>
  <c r="AR45" i="4" s="1"/>
  <c r="AS12" i="4"/>
  <c r="AS45" i="4" s="1"/>
  <c r="AT12" i="4"/>
  <c r="AT45" i="4" s="1"/>
  <c r="AQ13" i="4"/>
  <c r="AQ46" i="4" s="1"/>
  <c r="AR13" i="4"/>
  <c r="AR46" i="4" s="1"/>
  <c r="AS13" i="4"/>
  <c r="AS46" i="4" s="1"/>
  <c r="AT13" i="4"/>
  <c r="AT46" i="4" s="1"/>
  <c r="AQ14" i="4"/>
  <c r="AQ47" i="4" s="1"/>
  <c r="AR14" i="4"/>
  <c r="AR47" i="4" s="1"/>
  <c r="AS14" i="4"/>
  <c r="AS47" i="4" s="1"/>
  <c r="AT14" i="4"/>
  <c r="AT47" i="4" s="1"/>
  <c r="AQ15" i="4"/>
  <c r="AQ48" i="4" s="1"/>
  <c r="AR15" i="4"/>
  <c r="AR48" i="4" s="1"/>
  <c r="AS15" i="4"/>
  <c r="AS48" i="4" s="1"/>
  <c r="AT15" i="4"/>
  <c r="AT48" i="4" s="1"/>
  <c r="AQ16" i="4"/>
  <c r="AQ49" i="4" s="1"/>
  <c r="AR16" i="4"/>
  <c r="AR49" i="4" s="1"/>
  <c r="AS16" i="4"/>
  <c r="AS49" i="4" s="1"/>
  <c r="AT16" i="4"/>
  <c r="AT49" i="4" s="1"/>
  <c r="AQ17" i="4"/>
  <c r="AQ50" i="4" s="1"/>
  <c r="AR17" i="4"/>
  <c r="AR50" i="4" s="1"/>
  <c r="AS17" i="4"/>
  <c r="AS50" i="4" s="1"/>
  <c r="AT17" i="4"/>
  <c r="AT50" i="4" s="1"/>
  <c r="AQ18" i="4"/>
  <c r="AQ51" i="4" s="1"/>
  <c r="AR18" i="4"/>
  <c r="AR51" i="4" s="1"/>
  <c r="AS18" i="4"/>
  <c r="AS51" i="4" s="1"/>
  <c r="AT18" i="4"/>
  <c r="AT51" i="4" s="1"/>
  <c r="AQ19" i="4"/>
  <c r="AQ52" i="4" s="1"/>
  <c r="AR19" i="4"/>
  <c r="AR52" i="4" s="1"/>
  <c r="AS19" i="4"/>
  <c r="AS52" i="4" s="1"/>
  <c r="AT19" i="4"/>
  <c r="AT52" i="4" s="1"/>
  <c r="AQ20" i="4"/>
  <c r="AQ53" i="4" s="1"/>
  <c r="AR20" i="4"/>
  <c r="AR53" i="4" s="1"/>
  <c r="AS20" i="4"/>
  <c r="AS53" i="4" s="1"/>
  <c r="AT20" i="4"/>
  <c r="AT53" i="4" s="1"/>
  <c r="AQ21" i="4"/>
  <c r="AQ54" i="4" s="1"/>
  <c r="AR21" i="4"/>
  <c r="AR54" i="4" s="1"/>
  <c r="AS21" i="4"/>
  <c r="AS54" i="4" s="1"/>
  <c r="AT21" i="4"/>
  <c r="AT54" i="4" s="1"/>
  <c r="AQ22" i="4"/>
  <c r="AQ55" i="4" s="1"/>
  <c r="AR22" i="4"/>
  <c r="AR55" i="4" s="1"/>
  <c r="AS22" i="4"/>
  <c r="AS55" i="4" s="1"/>
  <c r="AT22" i="4"/>
  <c r="AT55" i="4" s="1"/>
  <c r="AQ23" i="4"/>
  <c r="AQ56" i="4" s="1"/>
  <c r="AR23" i="4"/>
  <c r="AR56" i="4" s="1"/>
  <c r="AS23" i="4"/>
  <c r="AS56" i="4" s="1"/>
  <c r="AT23" i="4"/>
  <c r="AT56" i="4" s="1"/>
  <c r="AQ24" i="4"/>
  <c r="AQ57" i="4" s="1"/>
  <c r="AR24" i="4"/>
  <c r="AR57" i="4" s="1"/>
  <c r="AS24" i="4"/>
  <c r="AS57" i="4" s="1"/>
  <c r="AT24" i="4"/>
  <c r="AT57" i="4" s="1"/>
  <c r="AQ25" i="4"/>
  <c r="AQ58" i="4" s="1"/>
  <c r="AR25" i="4"/>
  <c r="AR58" i="4" s="1"/>
  <c r="AS25" i="4"/>
  <c r="AS58" i="4" s="1"/>
  <c r="AT25" i="4"/>
  <c r="AT58" i="4" s="1"/>
  <c r="AQ26" i="4"/>
  <c r="AQ59" i="4" s="1"/>
  <c r="AR26" i="4"/>
  <c r="AR59" i="4" s="1"/>
  <c r="AS26" i="4"/>
  <c r="AS59" i="4" s="1"/>
  <c r="AT26" i="4"/>
  <c r="AT59" i="4" s="1"/>
  <c r="AQ27" i="4"/>
  <c r="AQ60" i="4" s="1"/>
  <c r="AR27" i="4"/>
  <c r="AR60" i="4" s="1"/>
  <c r="AS27" i="4"/>
  <c r="AS60" i="4" s="1"/>
  <c r="AT27" i="4"/>
  <c r="AT60" i="4" s="1"/>
  <c r="AQ28" i="4"/>
  <c r="AQ61" i="4" s="1"/>
  <c r="AR28" i="4"/>
  <c r="AR61" i="4" s="1"/>
  <c r="AS28" i="4"/>
  <c r="AS61" i="4" s="1"/>
  <c r="AT28" i="4"/>
  <c r="AT61" i="4" s="1"/>
  <c r="AQ29" i="4"/>
  <c r="AR29" i="4"/>
  <c r="AS29" i="4"/>
  <c r="AT29" i="4"/>
  <c r="AQ30" i="4"/>
  <c r="AR30" i="4"/>
  <c r="AS30" i="4"/>
  <c r="AT30" i="4"/>
  <c r="AQ31" i="4"/>
  <c r="AR31" i="4"/>
  <c r="AS31" i="4"/>
  <c r="AT31" i="4"/>
  <c r="AQ2" i="4"/>
  <c r="AQ35" i="4" s="1"/>
  <c r="AR2" i="4"/>
  <c r="AR35" i="4" s="1"/>
  <c r="AS2" i="4"/>
  <c r="AS35" i="4" s="1"/>
  <c r="AT2" i="4"/>
  <c r="AT35" i="4" s="1"/>
  <c r="AP2" i="4"/>
  <c r="AP35" i="4" s="1"/>
  <c r="AP3" i="4"/>
  <c r="AP36" i="4" s="1"/>
  <c r="AP4" i="4"/>
  <c r="AP37" i="4" s="1"/>
  <c r="AP5" i="4"/>
  <c r="AP38" i="4" s="1"/>
  <c r="AP6" i="4"/>
  <c r="AP39" i="4" s="1"/>
  <c r="AP7" i="4"/>
  <c r="AP40" i="4" s="1"/>
  <c r="AP8" i="4"/>
  <c r="AP41" i="4" s="1"/>
  <c r="AP9" i="4"/>
  <c r="AP42" i="4" s="1"/>
  <c r="AP10" i="4"/>
  <c r="AP43" i="4" s="1"/>
  <c r="AP11" i="4"/>
  <c r="AP44" i="4" s="1"/>
  <c r="AP12" i="4"/>
  <c r="AP45" i="4" s="1"/>
  <c r="AP13" i="4"/>
  <c r="AP46" i="4" s="1"/>
  <c r="AP14" i="4"/>
  <c r="AP47" i="4" s="1"/>
  <c r="AP15" i="4"/>
  <c r="AP48" i="4" s="1"/>
  <c r="AP16" i="4"/>
  <c r="AP49" i="4" s="1"/>
  <c r="AP17" i="4"/>
  <c r="AP50" i="4" s="1"/>
  <c r="AP18" i="4"/>
  <c r="AP51" i="4" s="1"/>
  <c r="AP19" i="4"/>
  <c r="AP52" i="4" s="1"/>
  <c r="AP20" i="4"/>
  <c r="AP53" i="4" s="1"/>
  <c r="AP21" i="4"/>
  <c r="AP54" i="4" s="1"/>
  <c r="AP22" i="4"/>
  <c r="AP55" i="4" s="1"/>
  <c r="AP23" i="4"/>
  <c r="AP56" i="4" s="1"/>
  <c r="AP24" i="4"/>
  <c r="AP57" i="4" s="1"/>
  <c r="AP25" i="4"/>
  <c r="AP58" i="4" s="1"/>
  <c r="AP26" i="4"/>
  <c r="AP59" i="4" s="1"/>
  <c r="AP27" i="4"/>
  <c r="AP60" i="4" s="1"/>
  <c r="AP28" i="4"/>
  <c r="AP61" i="4" s="1"/>
  <c r="AP29" i="4"/>
  <c r="AP30" i="4"/>
  <c r="AP31" i="4"/>
  <c r="AN2" i="4"/>
  <c r="AN35" i="4" s="1"/>
  <c r="AN3" i="4"/>
  <c r="AN36" i="4" s="1"/>
  <c r="AN4" i="4"/>
  <c r="AN37" i="4" s="1"/>
  <c r="AN5" i="4"/>
  <c r="AN38" i="4" s="1"/>
  <c r="AN6" i="4"/>
  <c r="AN39" i="4" s="1"/>
  <c r="AN7" i="4"/>
  <c r="AN40" i="4" s="1"/>
  <c r="AN8" i="4"/>
  <c r="AN41" i="4" s="1"/>
  <c r="AN9" i="4"/>
  <c r="AN42" i="4" s="1"/>
  <c r="AN10" i="4"/>
  <c r="AN43" i="4" s="1"/>
  <c r="AN11" i="4"/>
  <c r="AN44" i="4" s="1"/>
  <c r="AN12" i="4"/>
  <c r="AN45" i="4" s="1"/>
  <c r="AN13" i="4"/>
  <c r="AN46" i="4" s="1"/>
  <c r="AN14" i="4"/>
  <c r="AN47" i="4" s="1"/>
  <c r="AN15" i="4"/>
  <c r="AN48" i="4" s="1"/>
  <c r="AN16" i="4"/>
  <c r="AN49" i="4" s="1"/>
  <c r="AN17" i="4"/>
  <c r="AN50" i="4" s="1"/>
  <c r="AN18" i="4"/>
  <c r="AN51" i="4" s="1"/>
  <c r="AN19" i="4"/>
  <c r="AN52" i="4" s="1"/>
  <c r="AN20" i="4"/>
  <c r="AN53" i="4" s="1"/>
  <c r="AN21" i="4"/>
  <c r="AN54" i="4" s="1"/>
  <c r="AN22" i="4"/>
  <c r="AN55" i="4" s="1"/>
  <c r="AN23" i="4"/>
  <c r="AN56" i="4" s="1"/>
  <c r="AN24" i="4"/>
  <c r="AN57" i="4" s="1"/>
  <c r="AN25" i="4"/>
  <c r="AN58" i="4" s="1"/>
  <c r="AN26" i="4"/>
  <c r="AN59" i="4" s="1"/>
  <c r="AN27" i="4"/>
  <c r="AN60" i="4" s="1"/>
  <c r="AN28" i="4"/>
  <c r="AN61" i="4" s="1"/>
  <c r="AN29" i="4"/>
  <c r="AN30" i="4"/>
  <c r="AN31" i="4"/>
  <c r="AO2" i="4"/>
  <c r="AO35" i="4" s="1"/>
  <c r="AO3" i="4"/>
  <c r="AO36" i="4" s="1"/>
  <c r="AO4" i="4"/>
  <c r="AO37" i="4" s="1"/>
  <c r="AO5" i="4"/>
  <c r="AO38" i="4" s="1"/>
  <c r="AO6" i="4"/>
  <c r="AO39" i="4" s="1"/>
  <c r="AO7" i="4"/>
  <c r="AO40" i="4" s="1"/>
  <c r="AO8" i="4"/>
  <c r="AO41" i="4" s="1"/>
  <c r="AO9" i="4"/>
  <c r="AO42" i="4" s="1"/>
  <c r="AO10" i="4"/>
  <c r="AO43" i="4" s="1"/>
  <c r="AO11" i="4"/>
  <c r="AO44" i="4" s="1"/>
  <c r="AO12" i="4"/>
  <c r="AO45" i="4" s="1"/>
  <c r="AO13" i="4"/>
  <c r="AO46" i="4" s="1"/>
  <c r="AO14" i="4"/>
  <c r="AO47" i="4" s="1"/>
  <c r="AO15" i="4"/>
  <c r="AO48" i="4" s="1"/>
  <c r="AO16" i="4"/>
  <c r="AO49" i="4" s="1"/>
  <c r="AO17" i="4"/>
  <c r="AO50" i="4" s="1"/>
  <c r="AO18" i="4"/>
  <c r="AO51" i="4" s="1"/>
  <c r="AO19" i="4"/>
  <c r="AO52" i="4" s="1"/>
  <c r="AO20" i="4"/>
  <c r="AO53" i="4" s="1"/>
  <c r="AO21" i="4"/>
  <c r="AO54" i="4" s="1"/>
  <c r="AO22" i="4"/>
  <c r="AO55" i="4" s="1"/>
  <c r="AO23" i="4"/>
  <c r="AO56" i="4" s="1"/>
  <c r="AO24" i="4"/>
  <c r="AO57" i="4" s="1"/>
  <c r="AO25" i="4"/>
  <c r="AO58" i="4" s="1"/>
  <c r="AO26" i="4"/>
  <c r="AO59" i="4" s="1"/>
  <c r="AO27" i="4"/>
  <c r="AO60" i="4" s="1"/>
  <c r="AO28" i="4"/>
  <c r="AO61" i="4" s="1"/>
  <c r="AO29" i="4"/>
  <c r="AO30" i="4"/>
  <c r="AO31" i="4"/>
  <c r="AK36" i="4"/>
  <c r="AK37" i="4"/>
  <c r="AK38" i="4"/>
  <c r="AK39" i="4"/>
  <c r="AK40" i="4"/>
  <c r="AK41" i="4"/>
  <c r="AK42" i="4"/>
  <c r="AK43" i="4"/>
  <c r="AK44" i="4"/>
  <c r="AK45" i="4"/>
  <c r="AK46" i="4"/>
  <c r="AK47" i="4"/>
  <c r="AK48" i="4"/>
  <c r="AK49" i="4"/>
  <c r="AK50" i="4"/>
  <c r="AK51" i="4"/>
  <c r="AK52" i="4"/>
  <c r="AK53" i="4"/>
  <c r="AK54" i="4"/>
  <c r="AK55" i="4"/>
  <c r="AK56" i="4"/>
  <c r="AK57" i="4"/>
  <c r="AK58" i="4"/>
  <c r="AK59" i="4"/>
  <c r="AK60" i="4"/>
  <c r="AK61" i="4"/>
  <c r="AI2" i="4"/>
  <c r="AI3" i="4"/>
  <c r="AI4" i="4"/>
  <c r="AI5" i="4"/>
  <c r="AI6" i="4"/>
  <c r="AI7" i="4"/>
  <c r="AI8" i="4"/>
  <c r="AI9" i="4"/>
  <c r="AI10" i="4"/>
  <c r="AI11" i="4"/>
  <c r="AI12" i="4"/>
  <c r="AI13" i="4"/>
  <c r="AI14" i="4"/>
  <c r="AI15" i="4"/>
  <c r="AI16" i="4"/>
  <c r="AI17" i="4"/>
  <c r="AI18" i="4"/>
  <c r="AI19" i="4"/>
  <c r="AI20" i="4"/>
  <c r="AI21" i="4"/>
  <c r="AI22" i="4"/>
  <c r="AI23" i="4"/>
  <c r="AI24" i="4"/>
  <c r="AI25" i="4"/>
  <c r="AI26" i="4"/>
  <c r="AI27" i="4"/>
  <c r="AI28" i="4"/>
  <c r="AI29" i="4"/>
  <c r="AI30" i="4"/>
  <c r="AI31" i="4"/>
  <c r="Y2" i="4"/>
  <c r="Y35" i="4" s="1"/>
  <c r="Y3" i="4"/>
  <c r="Y36" i="4" s="1"/>
  <c r="Y4" i="4"/>
  <c r="Y37" i="4" s="1"/>
  <c r="Y5" i="4"/>
  <c r="Y38" i="4" s="1"/>
  <c r="Y6" i="4"/>
  <c r="Y39" i="4" s="1"/>
  <c r="Y7" i="4"/>
  <c r="Y40" i="4" s="1"/>
  <c r="Y8" i="4"/>
  <c r="Y41" i="4" s="1"/>
  <c r="Y9" i="4"/>
  <c r="Y42" i="4" s="1"/>
  <c r="Y10" i="4"/>
  <c r="Y43" i="4" s="1"/>
  <c r="Y11" i="4"/>
  <c r="Y44" i="4" s="1"/>
  <c r="Y12" i="4"/>
  <c r="Y45" i="4" s="1"/>
  <c r="Y13" i="4"/>
  <c r="Y46" i="4" s="1"/>
  <c r="Y14" i="4"/>
  <c r="Y47" i="4" s="1"/>
  <c r="Y15" i="4"/>
  <c r="Y48" i="4" s="1"/>
  <c r="Y16" i="4"/>
  <c r="Y49" i="4" s="1"/>
  <c r="Y17" i="4"/>
  <c r="Y50" i="4" s="1"/>
  <c r="Y18" i="4"/>
  <c r="Y51" i="4" s="1"/>
  <c r="Y19" i="4"/>
  <c r="Y52" i="4" s="1"/>
  <c r="Y20" i="4"/>
  <c r="Y53" i="4" s="1"/>
  <c r="Y21" i="4"/>
  <c r="Y54" i="4" s="1"/>
  <c r="Y22" i="4"/>
  <c r="Y55" i="4" s="1"/>
  <c r="Y23" i="4"/>
  <c r="Y56" i="4" s="1"/>
  <c r="Y24" i="4"/>
  <c r="Y57" i="4" s="1"/>
  <c r="Y25" i="4"/>
  <c r="Y58" i="4" s="1"/>
  <c r="Y26" i="4"/>
  <c r="Y59" i="4" s="1"/>
  <c r="Y27" i="4"/>
  <c r="Y60" i="4" s="1"/>
  <c r="Y28" i="4"/>
  <c r="Y61" i="4" s="1"/>
  <c r="Y29" i="4"/>
  <c r="Y30" i="4"/>
  <c r="Y31" i="4"/>
  <c r="Z2" i="4"/>
  <c r="Z35" i="4" s="1"/>
  <c r="Z3" i="4"/>
  <c r="Z36" i="4" s="1"/>
  <c r="Z4" i="4"/>
  <c r="Z37" i="4" s="1"/>
  <c r="Z5" i="4"/>
  <c r="Z38" i="4" s="1"/>
  <c r="Z6" i="4"/>
  <c r="Z39" i="4" s="1"/>
  <c r="Z7" i="4"/>
  <c r="Z40" i="4" s="1"/>
  <c r="Z8" i="4"/>
  <c r="Z41" i="4" s="1"/>
  <c r="Z9" i="4"/>
  <c r="Z42" i="4" s="1"/>
  <c r="Z10" i="4"/>
  <c r="Z43" i="4" s="1"/>
  <c r="Z11" i="4"/>
  <c r="Z44" i="4" s="1"/>
  <c r="Z12" i="4"/>
  <c r="Z45" i="4" s="1"/>
  <c r="Z13" i="4"/>
  <c r="Z46" i="4" s="1"/>
  <c r="Z14" i="4"/>
  <c r="Z47" i="4" s="1"/>
  <c r="Z15" i="4"/>
  <c r="Z48" i="4" s="1"/>
  <c r="Z16" i="4"/>
  <c r="Z49" i="4" s="1"/>
  <c r="Z17" i="4"/>
  <c r="Z50" i="4" s="1"/>
  <c r="Z18" i="4"/>
  <c r="Z51" i="4" s="1"/>
  <c r="Z19" i="4"/>
  <c r="Z52" i="4" s="1"/>
  <c r="Z20" i="4"/>
  <c r="Z53" i="4" s="1"/>
  <c r="Z21" i="4"/>
  <c r="Z54" i="4" s="1"/>
  <c r="Z22" i="4"/>
  <c r="Z55" i="4" s="1"/>
  <c r="Z23" i="4"/>
  <c r="Z56" i="4" s="1"/>
  <c r="Z24" i="4"/>
  <c r="Z57" i="4" s="1"/>
  <c r="Z25" i="4"/>
  <c r="Z58" i="4" s="1"/>
  <c r="Z26" i="4"/>
  <c r="Z59" i="4" s="1"/>
  <c r="Z27" i="4"/>
  <c r="Z60" i="4" s="1"/>
  <c r="Z28" i="4"/>
  <c r="Z61" i="4" s="1"/>
  <c r="Z29" i="4"/>
  <c r="Z30" i="4"/>
  <c r="Z31" i="4"/>
  <c r="AA2" i="4"/>
  <c r="AA35" i="4" s="1"/>
  <c r="AA3" i="4"/>
  <c r="AA36" i="4" s="1"/>
  <c r="AA4" i="4"/>
  <c r="AA37" i="4" s="1"/>
  <c r="AA5" i="4"/>
  <c r="AA38" i="4" s="1"/>
  <c r="AA6" i="4"/>
  <c r="AA39" i="4" s="1"/>
  <c r="AA7" i="4"/>
  <c r="AA40" i="4" s="1"/>
  <c r="AA8" i="4"/>
  <c r="AA41" i="4" s="1"/>
  <c r="AA9" i="4"/>
  <c r="AA42" i="4" s="1"/>
  <c r="AA10" i="4"/>
  <c r="AA43" i="4" s="1"/>
  <c r="AA11" i="4"/>
  <c r="AA44" i="4" s="1"/>
  <c r="AA12" i="4"/>
  <c r="AA45" i="4" s="1"/>
  <c r="AA13" i="4"/>
  <c r="AA46" i="4" s="1"/>
  <c r="AA14" i="4"/>
  <c r="AA47" i="4" s="1"/>
  <c r="AA15" i="4"/>
  <c r="AA48" i="4" s="1"/>
  <c r="AA16" i="4"/>
  <c r="AA49" i="4" s="1"/>
  <c r="AA17" i="4"/>
  <c r="AA50" i="4" s="1"/>
  <c r="AA18" i="4"/>
  <c r="AA51" i="4" s="1"/>
  <c r="AA19" i="4"/>
  <c r="AA52" i="4" s="1"/>
  <c r="AA20" i="4"/>
  <c r="AA53" i="4" s="1"/>
  <c r="AA21" i="4"/>
  <c r="AA54" i="4" s="1"/>
  <c r="AA22" i="4"/>
  <c r="AA55" i="4" s="1"/>
  <c r="AA23" i="4"/>
  <c r="AA56" i="4" s="1"/>
  <c r="AA24" i="4"/>
  <c r="AA57" i="4" s="1"/>
  <c r="AA25" i="4"/>
  <c r="AA58" i="4" s="1"/>
  <c r="AA26" i="4"/>
  <c r="AA59" i="4" s="1"/>
  <c r="AA27" i="4"/>
  <c r="AA60" i="4" s="1"/>
  <c r="AA28" i="4"/>
  <c r="AA61" i="4" s="1"/>
  <c r="AA29" i="4"/>
  <c r="AA30" i="4"/>
  <c r="AA31" i="4"/>
  <c r="AB2" i="4"/>
  <c r="AB35" i="4" s="1"/>
  <c r="AB3" i="4"/>
  <c r="AB36" i="4" s="1"/>
  <c r="AB4" i="4"/>
  <c r="AB37" i="4" s="1"/>
  <c r="AB5" i="4"/>
  <c r="AB38" i="4" s="1"/>
  <c r="AB6" i="4"/>
  <c r="AB39" i="4" s="1"/>
  <c r="AB7" i="4"/>
  <c r="AB40" i="4" s="1"/>
  <c r="AB8" i="4"/>
  <c r="AB41" i="4" s="1"/>
  <c r="AB9" i="4"/>
  <c r="AB42" i="4" s="1"/>
  <c r="AB10" i="4"/>
  <c r="AB43" i="4" s="1"/>
  <c r="AB11" i="4"/>
  <c r="AB44" i="4" s="1"/>
  <c r="AB12" i="4"/>
  <c r="AB45" i="4" s="1"/>
  <c r="AB13" i="4"/>
  <c r="AB46" i="4" s="1"/>
  <c r="AB14" i="4"/>
  <c r="AB47" i="4" s="1"/>
  <c r="AB15" i="4"/>
  <c r="AB48" i="4" s="1"/>
  <c r="AB16" i="4"/>
  <c r="AB49" i="4" s="1"/>
  <c r="AB17" i="4"/>
  <c r="AB50" i="4" s="1"/>
  <c r="AB18" i="4"/>
  <c r="AB51" i="4" s="1"/>
  <c r="AB19" i="4"/>
  <c r="AB52" i="4" s="1"/>
  <c r="AB20" i="4"/>
  <c r="AB53" i="4" s="1"/>
  <c r="AB21" i="4"/>
  <c r="AB54" i="4" s="1"/>
  <c r="AB22" i="4"/>
  <c r="AB55" i="4" s="1"/>
  <c r="AB23" i="4"/>
  <c r="AB56" i="4" s="1"/>
  <c r="AB24" i="4"/>
  <c r="AB57" i="4" s="1"/>
  <c r="AB25" i="4"/>
  <c r="AB58" i="4" s="1"/>
  <c r="AB26" i="4"/>
  <c r="AB59" i="4" s="1"/>
  <c r="AB27" i="4"/>
  <c r="AB60" i="4" s="1"/>
  <c r="AB28" i="4"/>
  <c r="AB61" i="4" s="1"/>
  <c r="AB29" i="4"/>
  <c r="AB30" i="4"/>
  <c r="AB31" i="4"/>
  <c r="AC2" i="4"/>
  <c r="AC35" i="4" s="1"/>
  <c r="AC3" i="4"/>
  <c r="AC36" i="4" s="1"/>
  <c r="AC4" i="4"/>
  <c r="AC37" i="4" s="1"/>
  <c r="AC5" i="4"/>
  <c r="AC38" i="4" s="1"/>
  <c r="AC6" i="4"/>
  <c r="AC39" i="4" s="1"/>
  <c r="AC7" i="4"/>
  <c r="AC40" i="4" s="1"/>
  <c r="AC8" i="4"/>
  <c r="AC41" i="4" s="1"/>
  <c r="AC9" i="4"/>
  <c r="AC42" i="4" s="1"/>
  <c r="AC10" i="4"/>
  <c r="AC43" i="4" s="1"/>
  <c r="AC11" i="4"/>
  <c r="AC44" i="4" s="1"/>
  <c r="AC12" i="4"/>
  <c r="AC45" i="4" s="1"/>
  <c r="AC13" i="4"/>
  <c r="AC46" i="4" s="1"/>
  <c r="AC14" i="4"/>
  <c r="AC47" i="4" s="1"/>
  <c r="AC15" i="4"/>
  <c r="AC48" i="4" s="1"/>
  <c r="AC16" i="4"/>
  <c r="AC49" i="4" s="1"/>
  <c r="AC17" i="4"/>
  <c r="AC50" i="4" s="1"/>
  <c r="AC18" i="4"/>
  <c r="AC51" i="4" s="1"/>
  <c r="AC19" i="4"/>
  <c r="AC52" i="4" s="1"/>
  <c r="AC20" i="4"/>
  <c r="AC53" i="4" s="1"/>
  <c r="AC21" i="4"/>
  <c r="AC54" i="4" s="1"/>
  <c r="AC22" i="4"/>
  <c r="AC55" i="4" s="1"/>
  <c r="AC23" i="4"/>
  <c r="AC56" i="4" s="1"/>
  <c r="AC24" i="4"/>
  <c r="AC57" i="4" s="1"/>
  <c r="AC25" i="4"/>
  <c r="AC58" i="4" s="1"/>
  <c r="AC26" i="4"/>
  <c r="AC59" i="4" s="1"/>
  <c r="AC27" i="4"/>
  <c r="AC60" i="4" s="1"/>
  <c r="AC28" i="4"/>
  <c r="AC61" i="4" s="1"/>
  <c r="AC29" i="4"/>
  <c r="AC30" i="4"/>
  <c r="AC31" i="4"/>
  <c r="AD2" i="4"/>
  <c r="AD35" i="4" s="1"/>
  <c r="AD3" i="4"/>
  <c r="AD36" i="4" s="1"/>
  <c r="AD4" i="4"/>
  <c r="AD37" i="4" s="1"/>
  <c r="AD5" i="4"/>
  <c r="AD38" i="4" s="1"/>
  <c r="AD6" i="4"/>
  <c r="AD39" i="4" s="1"/>
  <c r="AD7" i="4"/>
  <c r="AD40" i="4" s="1"/>
  <c r="AD8" i="4"/>
  <c r="AD41" i="4" s="1"/>
  <c r="AD9" i="4"/>
  <c r="AD42" i="4" s="1"/>
  <c r="AD10" i="4"/>
  <c r="AD43" i="4" s="1"/>
  <c r="AD11" i="4"/>
  <c r="AD44" i="4" s="1"/>
  <c r="AD12" i="4"/>
  <c r="AD45" i="4" s="1"/>
  <c r="AD13" i="4"/>
  <c r="AD46" i="4" s="1"/>
  <c r="AD14" i="4"/>
  <c r="AD47" i="4" s="1"/>
  <c r="AD15" i="4"/>
  <c r="AD48" i="4" s="1"/>
  <c r="AD16" i="4"/>
  <c r="AD49" i="4" s="1"/>
  <c r="AD17" i="4"/>
  <c r="AD50" i="4" s="1"/>
  <c r="AD18" i="4"/>
  <c r="AD51" i="4" s="1"/>
  <c r="AD19" i="4"/>
  <c r="AD52" i="4" s="1"/>
  <c r="AD20" i="4"/>
  <c r="AD53" i="4" s="1"/>
  <c r="AD21" i="4"/>
  <c r="AD54" i="4" s="1"/>
  <c r="AD22" i="4"/>
  <c r="AD55" i="4" s="1"/>
  <c r="AD23" i="4"/>
  <c r="AD56" i="4" s="1"/>
  <c r="AD24" i="4"/>
  <c r="AD57" i="4" s="1"/>
  <c r="AD25" i="4"/>
  <c r="AD58" i="4" s="1"/>
  <c r="AD26" i="4"/>
  <c r="AD59" i="4" s="1"/>
  <c r="AD27" i="4"/>
  <c r="AD60" i="4" s="1"/>
  <c r="AD28" i="4"/>
  <c r="AD61" i="4" s="1"/>
  <c r="AD29" i="4"/>
  <c r="AD30" i="4"/>
  <c r="AD31" i="4"/>
  <c r="AE2" i="4"/>
  <c r="AE35" i="4" s="1"/>
  <c r="AE3" i="4"/>
  <c r="AE36" i="4" s="1"/>
  <c r="AE4" i="4"/>
  <c r="AE37" i="4" s="1"/>
  <c r="AE5" i="4"/>
  <c r="AE38" i="4" s="1"/>
  <c r="AE6" i="4"/>
  <c r="AE39" i="4" s="1"/>
  <c r="AE7" i="4"/>
  <c r="AE40" i="4" s="1"/>
  <c r="AE8" i="4"/>
  <c r="AE41" i="4" s="1"/>
  <c r="AE9" i="4"/>
  <c r="AE42" i="4" s="1"/>
  <c r="AE10" i="4"/>
  <c r="AE43" i="4" s="1"/>
  <c r="AE11" i="4"/>
  <c r="AE44" i="4" s="1"/>
  <c r="AE12" i="4"/>
  <c r="AE45" i="4" s="1"/>
  <c r="AE13" i="4"/>
  <c r="AE46" i="4" s="1"/>
  <c r="AE14" i="4"/>
  <c r="AE47" i="4" s="1"/>
  <c r="AE15" i="4"/>
  <c r="AE48" i="4" s="1"/>
  <c r="AE16" i="4"/>
  <c r="AE49" i="4" s="1"/>
  <c r="AE17" i="4"/>
  <c r="AE50" i="4" s="1"/>
  <c r="AE18" i="4"/>
  <c r="AE51" i="4" s="1"/>
  <c r="AE19" i="4"/>
  <c r="AE52" i="4" s="1"/>
  <c r="AE20" i="4"/>
  <c r="AE53" i="4" s="1"/>
  <c r="AE21" i="4"/>
  <c r="AE54" i="4" s="1"/>
  <c r="AE22" i="4"/>
  <c r="AE55" i="4" s="1"/>
  <c r="AE23" i="4"/>
  <c r="AE56" i="4" s="1"/>
  <c r="AE24" i="4"/>
  <c r="AE57" i="4" s="1"/>
  <c r="AE25" i="4"/>
  <c r="AE58" i="4" s="1"/>
  <c r="AE26" i="4"/>
  <c r="AE59" i="4" s="1"/>
  <c r="AE27" i="4"/>
  <c r="AE60" i="4" s="1"/>
  <c r="AE28" i="4"/>
  <c r="AE61" i="4" s="1"/>
  <c r="AE29" i="4"/>
  <c r="AE30" i="4"/>
  <c r="AE31" i="4"/>
  <c r="AF2" i="4"/>
  <c r="AF35" i="4" s="1"/>
  <c r="AF3" i="4"/>
  <c r="AF36" i="4" s="1"/>
  <c r="AF4" i="4"/>
  <c r="AF37" i="4" s="1"/>
  <c r="AF5" i="4"/>
  <c r="AF38" i="4" s="1"/>
  <c r="AF6" i="4"/>
  <c r="AF39" i="4" s="1"/>
  <c r="AF7" i="4"/>
  <c r="AF40" i="4" s="1"/>
  <c r="AF8" i="4"/>
  <c r="AF41" i="4" s="1"/>
  <c r="AF9" i="4"/>
  <c r="AF42" i="4" s="1"/>
  <c r="AF10" i="4"/>
  <c r="AF43" i="4" s="1"/>
  <c r="AF11" i="4"/>
  <c r="AF44" i="4" s="1"/>
  <c r="AF12" i="4"/>
  <c r="AF45" i="4" s="1"/>
  <c r="AF13" i="4"/>
  <c r="AF46" i="4" s="1"/>
  <c r="AF14" i="4"/>
  <c r="AF47" i="4" s="1"/>
  <c r="AF15" i="4"/>
  <c r="AF48" i="4" s="1"/>
  <c r="AF16" i="4"/>
  <c r="AF49" i="4" s="1"/>
  <c r="AF17" i="4"/>
  <c r="AF50" i="4" s="1"/>
  <c r="AF18" i="4"/>
  <c r="AF51" i="4" s="1"/>
  <c r="AF19" i="4"/>
  <c r="AF52" i="4" s="1"/>
  <c r="AF20" i="4"/>
  <c r="AF53" i="4" s="1"/>
  <c r="AF21" i="4"/>
  <c r="AF54" i="4" s="1"/>
  <c r="AF22" i="4"/>
  <c r="AF55" i="4" s="1"/>
  <c r="AF23" i="4"/>
  <c r="AF56" i="4" s="1"/>
  <c r="AF24" i="4"/>
  <c r="AF57" i="4" s="1"/>
  <c r="AF25" i="4"/>
  <c r="AF58" i="4" s="1"/>
  <c r="AF26" i="4"/>
  <c r="AF59" i="4" s="1"/>
  <c r="AF27" i="4"/>
  <c r="AF60" i="4" s="1"/>
  <c r="AF28" i="4"/>
  <c r="AF61" i="4" s="1"/>
  <c r="AF29" i="4"/>
  <c r="AF30" i="4"/>
  <c r="AF31" i="4"/>
  <c r="AH2" i="4"/>
  <c r="AH3" i="4"/>
  <c r="AH4" i="4"/>
  <c r="AH5" i="4"/>
  <c r="AH6" i="4"/>
  <c r="AH7" i="4"/>
  <c r="AH8" i="4"/>
  <c r="AH9" i="4"/>
  <c r="AH10" i="4"/>
  <c r="AH11" i="4"/>
  <c r="AH12" i="4"/>
  <c r="AH13" i="4"/>
  <c r="AH14" i="4"/>
  <c r="AH15" i="4"/>
  <c r="AH16" i="4"/>
  <c r="AH17" i="4"/>
  <c r="AH18" i="4"/>
  <c r="AH19" i="4"/>
  <c r="AH20" i="4"/>
  <c r="AH21" i="4"/>
  <c r="AH22" i="4"/>
  <c r="AH23" i="4"/>
  <c r="AH24" i="4"/>
  <c r="AH25" i="4"/>
  <c r="AH26" i="4"/>
  <c r="AH27" i="4"/>
  <c r="AH28" i="4"/>
  <c r="AH29" i="4"/>
  <c r="AH30" i="4"/>
  <c r="AH31" i="4"/>
  <c r="V2" i="4"/>
  <c r="V35" i="4" s="1"/>
  <c r="V3" i="4"/>
  <c r="V36" i="4" s="1"/>
  <c r="V4" i="4"/>
  <c r="V37" i="4" s="1"/>
  <c r="V5" i="4"/>
  <c r="V38" i="4" s="1"/>
  <c r="V6" i="4"/>
  <c r="V39" i="4" s="1"/>
  <c r="V7" i="4"/>
  <c r="V40" i="4" s="1"/>
  <c r="V8" i="4"/>
  <c r="V41" i="4" s="1"/>
  <c r="V9" i="4"/>
  <c r="V42" i="4" s="1"/>
  <c r="V10" i="4"/>
  <c r="V43" i="4" s="1"/>
  <c r="V11" i="4"/>
  <c r="V44" i="4" s="1"/>
  <c r="V12" i="4"/>
  <c r="V45" i="4" s="1"/>
  <c r="V13" i="4"/>
  <c r="V46" i="4" s="1"/>
  <c r="V14" i="4"/>
  <c r="V47" i="4" s="1"/>
  <c r="V15" i="4"/>
  <c r="V48" i="4" s="1"/>
  <c r="V16" i="4"/>
  <c r="V49" i="4" s="1"/>
  <c r="V17" i="4"/>
  <c r="V50" i="4" s="1"/>
  <c r="V18" i="4"/>
  <c r="V51" i="4" s="1"/>
  <c r="V19" i="4"/>
  <c r="V52" i="4" s="1"/>
  <c r="V20" i="4"/>
  <c r="V53" i="4" s="1"/>
  <c r="V21" i="4"/>
  <c r="V54" i="4" s="1"/>
  <c r="V22" i="4"/>
  <c r="V55" i="4" s="1"/>
  <c r="V23" i="4"/>
  <c r="V56" i="4" s="1"/>
  <c r="V24" i="4"/>
  <c r="V57" i="4" s="1"/>
  <c r="V25" i="4"/>
  <c r="V58" i="4" s="1"/>
  <c r="V26" i="4"/>
  <c r="V59" i="4" s="1"/>
  <c r="V27" i="4"/>
  <c r="V60" i="4" s="1"/>
  <c r="V28" i="4"/>
  <c r="V61" i="4" s="1"/>
  <c r="V29" i="4"/>
  <c r="V30" i="4"/>
  <c r="V31" i="4"/>
  <c r="U2" i="4"/>
  <c r="U35" i="4" s="1"/>
  <c r="U3" i="4"/>
  <c r="U36" i="4" s="1"/>
  <c r="U4" i="4"/>
  <c r="U37" i="4" s="1"/>
  <c r="U5" i="4"/>
  <c r="U38" i="4" s="1"/>
  <c r="U6" i="4"/>
  <c r="U39" i="4" s="1"/>
  <c r="U7" i="4"/>
  <c r="U40" i="4" s="1"/>
  <c r="U8" i="4"/>
  <c r="U41" i="4" s="1"/>
  <c r="U9" i="4"/>
  <c r="U42" i="4" s="1"/>
  <c r="U10" i="4"/>
  <c r="U43" i="4" s="1"/>
  <c r="U11" i="4"/>
  <c r="U44" i="4" s="1"/>
  <c r="U12" i="4"/>
  <c r="U45" i="4" s="1"/>
  <c r="U13" i="4"/>
  <c r="U46" i="4" s="1"/>
  <c r="U14" i="4"/>
  <c r="U47" i="4" s="1"/>
  <c r="U15" i="4"/>
  <c r="U48" i="4" s="1"/>
  <c r="U16" i="4"/>
  <c r="U49" i="4" s="1"/>
  <c r="U17" i="4"/>
  <c r="U50" i="4" s="1"/>
  <c r="U18" i="4"/>
  <c r="U51" i="4" s="1"/>
  <c r="U19" i="4"/>
  <c r="U52" i="4" s="1"/>
  <c r="U20" i="4"/>
  <c r="U53" i="4" s="1"/>
  <c r="U21" i="4"/>
  <c r="U54" i="4" s="1"/>
  <c r="U22" i="4"/>
  <c r="U55" i="4" s="1"/>
  <c r="U23" i="4"/>
  <c r="U56" i="4" s="1"/>
  <c r="U24" i="4"/>
  <c r="U57" i="4" s="1"/>
  <c r="U25" i="4"/>
  <c r="U58" i="4" s="1"/>
  <c r="U26" i="4"/>
  <c r="U59" i="4" s="1"/>
  <c r="U27" i="4"/>
  <c r="U60" i="4" s="1"/>
  <c r="U28" i="4"/>
  <c r="U61" i="4" s="1"/>
  <c r="U29" i="4"/>
  <c r="U30" i="4"/>
  <c r="U31" i="4"/>
  <c r="D2" i="4"/>
  <c r="D35" i="4" s="1"/>
  <c r="D3" i="4"/>
  <c r="D36" i="4" s="1"/>
  <c r="D4" i="4"/>
  <c r="D37" i="4" s="1"/>
  <c r="D5" i="4"/>
  <c r="D38" i="4" s="1"/>
  <c r="D6" i="4"/>
  <c r="D39" i="4" s="1"/>
  <c r="D7" i="4"/>
  <c r="D8" i="4"/>
  <c r="D41" i="4" s="1"/>
  <c r="D9" i="4"/>
  <c r="D10" i="4"/>
  <c r="D43" i="4" s="1"/>
  <c r="D11" i="4"/>
  <c r="D44" i="4" s="1"/>
  <c r="D12" i="4"/>
  <c r="D45" i="4" s="1"/>
  <c r="D13" i="4"/>
  <c r="D46" i="4" s="1"/>
  <c r="D14" i="4"/>
  <c r="D47" i="4" s="1"/>
  <c r="D15" i="4"/>
  <c r="D48" i="4" s="1"/>
  <c r="D16" i="4"/>
  <c r="D49" i="4" s="1"/>
  <c r="D17" i="4"/>
  <c r="D50" i="4" s="1"/>
  <c r="D18" i="4"/>
  <c r="D51" i="4" s="1"/>
  <c r="D19" i="4"/>
  <c r="D52" i="4" s="1"/>
  <c r="D20" i="4"/>
  <c r="D53" i="4" s="1"/>
  <c r="D21" i="4"/>
  <c r="D54" i="4" s="1"/>
  <c r="D22" i="4"/>
  <c r="D55" i="4" s="1"/>
  <c r="D23" i="4"/>
  <c r="D56" i="4" s="1"/>
  <c r="D24" i="4"/>
  <c r="D57" i="4" s="1"/>
  <c r="D25" i="4"/>
  <c r="D58" i="4" s="1"/>
  <c r="D26" i="4"/>
  <c r="D59" i="4" s="1"/>
  <c r="D27" i="4"/>
  <c r="D60" i="4" s="1"/>
  <c r="D28" i="4"/>
  <c r="D61" i="4" s="1"/>
  <c r="D29" i="4"/>
  <c r="D30" i="4"/>
  <c r="D31" i="4"/>
  <c r="S2" i="4"/>
  <c r="S3" i="4"/>
  <c r="S4" i="4"/>
  <c r="S5" i="4"/>
  <c r="S6" i="4"/>
  <c r="S7" i="4"/>
  <c r="S8" i="4"/>
  <c r="S9" i="4"/>
  <c r="S10" i="4"/>
  <c r="S11" i="4"/>
  <c r="S12" i="4"/>
  <c r="S13" i="4"/>
  <c r="S14" i="4"/>
  <c r="S15" i="4"/>
  <c r="S16" i="4"/>
  <c r="S17" i="4"/>
  <c r="S18" i="4"/>
  <c r="S19" i="4"/>
  <c r="B19" i="4" s="1"/>
  <c r="S20" i="4"/>
  <c r="B20" i="4" s="1"/>
  <c r="S21" i="4"/>
  <c r="S22" i="4"/>
  <c r="B22" i="4" s="1"/>
  <c r="S23" i="4"/>
  <c r="S24" i="4"/>
  <c r="S25" i="4"/>
  <c r="S26" i="4"/>
  <c r="S27" i="4"/>
  <c r="S28" i="4"/>
  <c r="S29" i="4"/>
  <c r="S30" i="4"/>
  <c r="S31" i="4"/>
  <c r="P2" i="4"/>
  <c r="P35" i="4" s="1"/>
  <c r="P3" i="4"/>
  <c r="P36" i="4" s="1"/>
  <c r="P4" i="4"/>
  <c r="P37" i="4" s="1"/>
  <c r="P5" i="4"/>
  <c r="P38" i="4" s="1"/>
  <c r="P6" i="4"/>
  <c r="P39" i="4" s="1"/>
  <c r="P7" i="4"/>
  <c r="P40" i="4" s="1"/>
  <c r="P8" i="4"/>
  <c r="P41" i="4" s="1"/>
  <c r="P9" i="4"/>
  <c r="P42" i="4" s="1"/>
  <c r="P10" i="4"/>
  <c r="P43" i="4" s="1"/>
  <c r="P11" i="4"/>
  <c r="P44" i="4" s="1"/>
  <c r="P12" i="4"/>
  <c r="P45" i="4" s="1"/>
  <c r="P13" i="4"/>
  <c r="P46" i="4" s="1"/>
  <c r="P14" i="4"/>
  <c r="P47" i="4" s="1"/>
  <c r="P15" i="4"/>
  <c r="P48" i="4" s="1"/>
  <c r="P16" i="4"/>
  <c r="P49" i="4" s="1"/>
  <c r="P17" i="4"/>
  <c r="P50" i="4" s="1"/>
  <c r="P18" i="4"/>
  <c r="P51" i="4" s="1"/>
  <c r="P19" i="4"/>
  <c r="P52" i="4" s="1"/>
  <c r="P20" i="4"/>
  <c r="P53" i="4" s="1"/>
  <c r="P21" i="4"/>
  <c r="P54" i="4" s="1"/>
  <c r="P22" i="4"/>
  <c r="P55" i="4" s="1"/>
  <c r="P23" i="4"/>
  <c r="P56" i="4" s="1"/>
  <c r="P24" i="4"/>
  <c r="P57" i="4" s="1"/>
  <c r="P25" i="4"/>
  <c r="P58" i="4" s="1"/>
  <c r="P26" i="4"/>
  <c r="P59" i="4" s="1"/>
  <c r="P27" i="4"/>
  <c r="P60" i="4" s="1"/>
  <c r="P28" i="4"/>
  <c r="P61" i="4" s="1"/>
  <c r="P29" i="4"/>
  <c r="P30" i="4"/>
  <c r="P31" i="4"/>
  <c r="N2" i="4"/>
  <c r="N35" i="4" s="1"/>
  <c r="N3" i="4"/>
  <c r="N36" i="4" s="1"/>
  <c r="N4" i="4"/>
  <c r="N37" i="4" s="1"/>
  <c r="N5" i="4"/>
  <c r="N38" i="4" s="1"/>
  <c r="N6" i="4"/>
  <c r="N39" i="4" s="1"/>
  <c r="N7" i="4"/>
  <c r="N40" i="4" s="1"/>
  <c r="N8" i="4"/>
  <c r="N41" i="4" s="1"/>
  <c r="N9" i="4"/>
  <c r="N42" i="4" s="1"/>
  <c r="N10" i="4"/>
  <c r="N43" i="4" s="1"/>
  <c r="N11" i="4"/>
  <c r="N44" i="4" s="1"/>
  <c r="N12" i="4"/>
  <c r="N45" i="4" s="1"/>
  <c r="N13" i="4"/>
  <c r="N46" i="4" s="1"/>
  <c r="N14" i="4"/>
  <c r="N47" i="4" s="1"/>
  <c r="N15" i="4"/>
  <c r="N48" i="4" s="1"/>
  <c r="N16" i="4"/>
  <c r="N49" i="4" s="1"/>
  <c r="N17" i="4"/>
  <c r="N50" i="4" s="1"/>
  <c r="N18" i="4"/>
  <c r="N51" i="4" s="1"/>
  <c r="N19" i="4"/>
  <c r="N52" i="4" s="1"/>
  <c r="N20" i="4"/>
  <c r="N53" i="4" s="1"/>
  <c r="N21" i="4"/>
  <c r="N54" i="4" s="1"/>
  <c r="N22" i="4"/>
  <c r="N55" i="4" s="1"/>
  <c r="N23" i="4"/>
  <c r="N56" i="4" s="1"/>
  <c r="N24" i="4"/>
  <c r="N57" i="4" s="1"/>
  <c r="N25" i="4"/>
  <c r="N58" i="4" s="1"/>
  <c r="N26" i="4"/>
  <c r="N59" i="4" s="1"/>
  <c r="N27" i="4"/>
  <c r="N60" i="4" s="1"/>
  <c r="N28" i="4"/>
  <c r="N61" i="4" s="1"/>
  <c r="N29" i="4"/>
  <c r="N30" i="4"/>
  <c r="N31" i="4"/>
  <c r="M2" i="4"/>
  <c r="M35" i="4" s="1"/>
  <c r="M3" i="4"/>
  <c r="M36" i="4" s="1"/>
  <c r="M4" i="4"/>
  <c r="M37" i="4" s="1"/>
  <c r="M5" i="4"/>
  <c r="M38" i="4" s="1"/>
  <c r="M6" i="4"/>
  <c r="M39" i="4" s="1"/>
  <c r="M7" i="4"/>
  <c r="M40" i="4" s="1"/>
  <c r="M8" i="4"/>
  <c r="M41" i="4" s="1"/>
  <c r="M9" i="4"/>
  <c r="M42" i="4" s="1"/>
  <c r="M10" i="4"/>
  <c r="M43" i="4" s="1"/>
  <c r="M11" i="4"/>
  <c r="M44" i="4" s="1"/>
  <c r="M12" i="4"/>
  <c r="M45" i="4" s="1"/>
  <c r="M13" i="4"/>
  <c r="M46" i="4" s="1"/>
  <c r="M14" i="4"/>
  <c r="M47" i="4" s="1"/>
  <c r="M15" i="4"/>
  <c r="M48" i="4" s="1"/>
  <c r="M16" i="4"/>
  <c r="M49" i="4" s="1"/>
  <c r="M17" i="4"/>
  <c r="M50" i="4" s="1"/>
  <c r="M18" i="4"/>
  <c r="M51" i="4" s="1"/>
  <c r="M19" i="4"/>
  <c r="M52" i="4" s="1"/>
  <c r="M20" i="4"/>
  <c r="M53" i="4" s="1"/>
  <c r="M21" i="4"/>
  <c r="M54" i="4" s="1"/>
  <c r="M22" i="4"/>
  <c r="M55" i="4" s="1"/>
  <c r="M23" i="4"/>
  <c r="M56" i="4" s="1"/>
  <c r="M24" i="4"/>
  <c r="M57" i="4" s="1"/>
  <c r="M25" i="4"/>
  <c r="M58" i="4" s="1"/>
  <c r="M26" i="4"/>
  <c r="M59" i="4" s="1"/>
  <c r="M27" i="4"/>
  <c r="M60" i="4" s="1"/>
  <c r="M28" i="4"/>
  <c r="M61" i="4" s="1"/>
  <c r="M29" i="4"/>
  <c r="M30" i="4"/>
  <c r="M31" i="4"/>
  <c r="L2" i="4"/>
  <c r="L35" i="4" s="1"/>
  <c r="L3" i="4"/>
  <c r="L36" i="4" s="1"/>
  <c r="L4" i="4"/>
  <c r="L37" i="4" s="1"/>
  <c r="L5" i="4"/>
  <c r="L38" i="4" s="1"/>
  <c r="L6" i="4"/>
  <c r="L39" i="4" s="1"/>
  <c r="L7" i="4"/>
  <c r="L40" i="4" s="1"/>
  <c r="L8" i="4"/>
  <c r="L41" i="4" s="1"/>
  <c r="L9" i="4"/>
  <c r="L42" i="4" s="1"/>
  <c r="L10" i="4"/>
  <c r="L43" i="4" s="1"/>
  <c r="L11" i="4"/>
  <c r="L44" i="4" s="1"/>
  <c r="L12" i="4"/>
  <c r="L45" i="4" s="1"/>
  <c r="L13" i="4"/>
  <c r="L46" i="4" s="1"/>
  <c r="L14" i="4"/>
  <c r="L47" i="4" s="1"/>
  <c r="L15" i="4"/>
  <c r="L48" i="4" s="1"/>
  <c r="L16" i="4"/>
  <c r="L49" i="4" s="1"/>
  <c r="L17" i="4"/>
  <c r="L50" i="4" s="1"/>
  <c r="L18" i="4"/>
  <c r="L51" i="4" s="1"/>
  <c r="L19" i="4"/>
  <c r="L52" i="4" s="1"/>
  <c r="L20" i="4"/>
  <c r="L53" i="4" s="1"/>
  <c r="L21" i="4"/>
  <c r="L54" i="4" s="1"/>
  <c r="L22" i="4"/>
  <c r="L55" i="4" s="1"/>
  <c r="L23" i="4"/>
  <c r="L56" i="4" s="1"/>
  <c r="L24" i="4"/>
  <c r="L57" i="4" s="1"/>
  <c r="L25" i="4"/>
  <c r="L58" i="4" s="1"/>
  <c r="L26" i="4"/>
  <c r="L59" i="4" s="1"/>
  <c r="L27" i="4"/>
  <c r="L60" i="4" s="1"/>
  <c r="L28" i="4"/>
  <c r="L61" i="4" s="1"/>
  <c r="L29" i="4"/>
  <c r="L30" i="4"/>
  <c r="L31" i="4"/>
  <c r="K2" i="4"/>
  <c r="K35" i="4" s="1"/>
  <c r="K3" i="4"/>
  <c r="K36" i="4" s="1"/>
  <c r="K4" i="4"/>
  <c r="K37" i="4" s="1"/>
  <c r="K5" i="4"/>
  <c r="K38" i="4" s="1"/>
  <c r="K6" i="4"/>
  <c r="K39" i="4" s="1"/>
  <c r="K7" i="4"/>
  <c r="K40" i="4" s="1"/>
  <c r="K8" i="4"/>
  <c r="K41" i="4" s="1"/>
  <c r="K9" i="4"/>
  <c r="K42" i="4" s="1"/>
  <c r="K10" i="4"/>
  <c r="K43" i="4" s="1"/>
  <c r="K11" i="4"/>
  <c r="K44" i="4" s="1"/>
  <c r="K12" i="4"/>
  <c r="K45" i="4" s="1"/>
  <c r="K13" i="4"/>
  <c r="K46" i="4" s="1"/>
  <c r="K14" i="4"/>
  <c r="K47" i="4" s="1"/>
  <c r="K15" i="4"/>
  <c r="K48" i="4" s="1"/>
  <c r="K16" i="4"/>
  <c r="K49" i="4" s="1"/>
  <c r="K17" i="4"/>
  <c r="K50" i="4" s="1"/>
  <c r="K18" i="4"/>
  <c r="K51" i="4" s="1"/>
  <c r="K19" i="4"/>
  <c r="K52" i="4" s="1"/>
  <c r="K20" i="4"/>
  <c r="K53" i="4" s="1"/>
  <c r="K21" i="4"/>
  <c r="K54" i="4" s="1"/>
  <c r="K22" i="4"/>
  <c r="K55" i="4" s="1"/>
  <c r="K23" i="4"/>
  <c r="K56" i="4" s="1"/>
  <c r="K24" i="4"/>
  <c r="K57" i="4" s="1"/>
  <c r="K25" i="4"/>
  <c r="K58" i="4" s="1"/>
  <c r="K26" i="4"/>
  <c r="K59" i="4" s="1"/>
  <c r="K27" i="4"/>
  <c r="K60" i="4" s="1"/>
  <c r="K28" i="4"/>
  <c r="K61" i="4" s="1"/>
  <c r="K29" i="4"/>
  <c r="K30" i="4"/>
  <c r="K31" i="4"/>
  <c r="J2" i="4"/>
  <c r="J3" i="4"/>
  <c r="J36" i="4" s="1"/>
  <c r="J4" i="4"/>
  <c r="J37" i="4" s="1"/>
  <c r="J5" i="4"/>
  <c r="J38" i="4" s="1"/>
  <c r="J6" i="4"/>
  <c r="J39" i="4" s="1"/>
  <c r="J7" i="4"/>
  <c r="J40" i="4" s="1"/>
  <c r="J8" i="4"/>
  <c r="J41" i="4" s="1"/>
  <c r="J9" i="4"/>
  <c r="J42" i="4" s="1"/>
  <c r="J10" i="4"/>
  <c r="J43" i="4" s="1"/>
  <c r="J11" i="4"/>
  <c r="J44" i="4" s="1"/>
  <c r="J12" i="4"/>
  <c r="J45" i="4" s="1"/>
  <c r="J13" i="4"/>
  <c r="J46" i="4" s="1"/>
  <c r="J14" i="4"/>
  <c r="J47" i="4" s="1"/>
  <c r="J15" i="4"/>
  <c r="J48" i="4" s="1"/>
  <c r="J16" i="4"/>
  <c r="J49" i="4" s="1"/>
  <c r="J17" i="4"/>
  <c r="J50" i="4" s="1"/>
  <c r="J18" i="4"/>
  <c r="J51" i="4" s="1"/>
  <c r="J19" i="4"/>
  <c r="J52" i="4" s="1"/>
  <c r="J20" i="4"/>
  <c r="J53" i="4" s="1"/>
  <c r="J21" i="4"/>
  <c r="J54" i="4" s="1"/>
  <c r="J22" i="4"/>
  <c r="J55" i="4" s="1"/>
  <c r="J23" i="4"/>
  <c r="J56" i="4" s="1"/>
  <c r="J24" i="4"/>
  <c r="J57" i="4" s="1"/>
  <c r="J25" i="4"/>
  <c r="J58" i="4" s="1"/>
  <c r="J26" i="4"/>
  <c r="J59" i="4" s="1"/>
  <c r="J27" i="4"/>
  <c r="J60" i="4" s="1"/>
  <c r="J28" i="4"/>
  <c r="J61" i="4" s="1"/>
  <c r="J29" i="4"/>
  <c r="J30" i="4"/>
  <c r="J31" i="4"/>
  <c r="I2" i="4"/>
  <c r="I35" i="4" s="1"/>
  <c r="I3" i="4"/>
  <c r="I36" i="4" s="1"/>
  <c r="I4" i="4"/>
  <c r="I37" i="4" s="1"/>
  <c r="I5" i="4"/>
  <c r="I38" i="4" s="1"/>
  <c r="I6" i="4"/>
  <c r="I39" i="4" s="1"/>
  <c r="I7" i="4"/>
  <c r="I40" i="4" s="1"/>
  <c r="I8" i="4"/>
  <c r="I41" i="4" s="1"/>
  <c r="I9" i="4"/>
  <c r="I42" i="4" s="1"/>
  <c r="I10" i="4"/>
  <c r="I43" i="4" s="1"/>
  <c r="I11" i="4"/>
  <c r="I44" i="4" s="1"/>
  <c r="I12" i="4"/>
  <c r="I45" i="4" s="1"/>
  <c r="I13" i="4"/>
  <c r="I46" i="4" s="1"/>
  <c r="I14" i="4"/>
  <c r="I47" i="4" s="1"/>
  <c r="I15" i="4"/>
  <c r="I48" i="4" s="1"/>
  <c r="I16" i="4"/>
  <c r="I49" i="4" s="1"/>
  <c r="I17" i="4"/>
  <c r="I50" i="4" s="1"/>
  <c r="I18" i="4"/>
  <c r="I51" i="4" s="1"/>
  <c r="I19" i="4"/>
  <c r="I52" i="4" s="1"/>
  <c r="I20" i="4"/>
  <c r="I53" i="4" s="1"/>
  <c r="I21" i="4"/>
  <c r="I54" i="4" s="1"/>
  <c r="I22" i="4"/>
  <c r="I55" i="4" s="1"/>
  <c r="I23" i="4"/>
  <c r="I56" i="4" s="1"/>
  <c r="I24" i="4"/>
  <c r="I57" i="4" s="1"/>
  <c r="I25" i="4"/>
  <c r="I58" i="4" s="1"/>
  <c r="I26" i="4"/>
  <c r="I59" i="4" s="1"/>
  <c r="I27" i="4"/>
  <c r="I60" i="4" s="1"/>
  <c r="I28" i="4"/>
  <c r="I61" i="4" s="1"/>
  <c r="I29" i="4"/>
  <c r="I30" i="4"/>
  <c r="I31" i="4"/>
  <c r="H2" i="4"/>
  <c r="H35" i="4" s="1"/>
  <c r="H3" i="4"/>
  <c r="H36" i="4" s="1"/>
  <c r="H4" i="4"/>
  <c r="H37" i="4" s="1"/>
  <c r="H5" i="4"/>
  <c r="H38" i="4" s="1"/>
  <c r="H6" i="4"/>
  <c r="H39" i="4" s="1"/>
  <c r="H7" i="4"/>
  <c r="H40" i="4" s="1"/>
  <c r="H8" i="4"/>
  <c r="H41" i="4" s="1"/>
  <c r="H9" i="4"/>
  <c r="H42" i="4" s="1"/>
  <c r="H10" i="4"/>
  <c r="H43" i="4" s="1"/>
  <c r="H11" i="4"/>
  <c r="H44" i="4" s="1"/>
  <c r="H12" i="4"/>
  <c r="H45" i="4" s="1"/>
  <c r="H13" i="4"/>
  <c r="H46" i="4" s="1"/>
  <c r="H14" i="4"/>
  <c r="H47" i="4" s="1"/>
  <c r="H15" i="4"/>
  <c r="H48" i="4" s="1"/>
  <c r="H16" i="4"/>
  <c r="H49" i="4" s="1"/>
  <c r="H17" i="4"/>
  <c r="H50" i="4" s="1"/>
  <c r="H18" i="4"/>
  <c r="H51" i="4" s="1"/>
  <c r="H19" i="4"/>
  <c r="H52" i="4" s="1"/>
  <c r="H20" i="4"/>
  <c r="H53" i="4" s="1"/>
  <c r="H21" i="4"/>
  <c r="H54" i="4" s="1"/>
  <c r="H22" i="4"/>
  <c r="H55" i="4" s="1"/>
  <c r="H23" i="4"/>
  <c r="H56" i="4" s="1"/>
  <c r="H24" i="4"/>
  <c r="H57" i="4" s="1"/>
  <c r="H25" i="4"/>
  <c r="H58" i="4" s="1"/>
  <c r="H26" i="4"/>
  <c r="H59" i="4" s="1"/>
  <c r="H27" i="4"/>
  <c r="H60" i="4" s="1"/>
  <c r="H28" i="4"/>
  <c r="H61" i="4" s="1"/>
  <c r="H29" i="4"/>
  <c r="H30" i="4"/>
  <c r="H31" i="4"/>
  <c r="G2" i="4"/>
  <c r="G35" i="4" s="1"/>
  <c r="G3" i="4"/>
  <c r="G36" i="4" s="1"/>
  <c r="G4" i="4"/>
  <c r="G37" i="4" s="1"/>
  <c r="G5" i="4"/>
  <c r="G38" i="4" s="1"/>
  <c r="G6" i="4"/>
  <c r="G39" i="4" s="1"/>
  <c r="G7" i="4"/>
  <c r="G40" i="4" s="1"/>
  <c r="G8" i="4"/>
  <c r="G41" i="4" s="1"/>
  <c r="G9" i="4"/>
  <c r="G42" i="4" s="1"/>
  <c r="G10" i="4"/>
  <c r="G43" i="4" s="1"/>
  <c r="G11" i="4"/>
  <c r="G44" i="4" s="1"/>
  <c r="G12" i="4"/>
  <c r="G45" i="4" s="1"/>
  <c r="G13" i="4"/>
  <c r="G46" i="4" s="1"/>
  <c r="G14" i="4"/>
  <c r="G47" i="4" s="1"/>
  <c r="G15" i="4"/>
  <c r="G48" i="4" s="1"/>
  <c r="G16" i="4"/>
  <c r="G49" i="4" s="1"/>
  <c r="G17" i="4"/>
  <c r="G50" i="4" s="1"/>
  <c r="G18" i="4"/>
  <c r="G51" i="4" s="1"/>
  <c r="G19" i="4"/>
  <c r="G52" i="4" s="1"/>
  <c r="G20" i="4"/>
  <c r="G53" i="4" s="1"/>
  <c r="G21" i="4"/>
  <c r="G54" i="4" s="1"/>
  <c r="G22" i="4"/>
  <c r="G55" i="4" s="1"/>
  <c r="G23" i="4"/>
  <c r="G56" i="4" s="1"/>
  <c r="G24" i="4"/>
  <c r="G57" i="4" s="1"/>
  <c r="G25" i="4"/>
  <c r="G58" i="4" s="1"/>
  <c r="G26" i="4"/>
  <c r="G59" i="4" s="1"/>
  <c r="G27" i="4"/>
  <c r="G60" i="4" s="1"/>
  <c r="G28" i="4"/>
  <c r="G61" i="4" s="1"/>
  <c r="G29" i="4"/>
  <c r="G30" i="4"/>
  <c r="G31" i="4"/>
  <c r="F2" i="4"/>
  <c r="F35" i="4" s="1"/>
  <c r="F3" i="4"/>
  <c r="F36" i="4" s="1"/>
  <c r="F4" i="4"/>
  <c r="F37" i="4" s="1"/>
  <c r="F5" i="4"/>
  <c r="F38" i="4" s="1"/>
  <c r="F6" i="4"/>
  <c r="F39" i="4" s="1"/>
  <c r="F7" i="4"/>
  <c r="F40" i="4" s="1"/>
  <c r="F8" i="4"/>
  <c r="F41" i="4" s="1"/>
  <c r="F9" i="4"/>
  <c r="F42" i="4" s="1"/>
  <c r="F10" i="4"/>
  <c r="F43" i="4" s="1"/>
  <c r="F11" i="4"/>
  <c r="F44" i="4" s="1"/>
  <c r="F12" i="4"/>
  <c r="F45" i="4" s="1"/>
  <c r="F13" i="4"/>
  <c r="F46" i="4" s="1"/>
  <c r="F14" i="4"/>
  <c r="F47" i="4" s="1"/>
  <c r="F15" i="4"/>
  <c r="F48" i="4" s="1"/>
  <c r="F16" i="4"/>
  <c r="F49" i="4" s="1"/>
  <c r="F17" i="4"/>
  <c r="F50" i="4" s="1"/>
  <c r="F18" i="4"/>
  <c r="F51" i="4" s="1"/>
  <c r="F19" i="4"/>
  <c r="F52" i="4" s="1"/>
  <c r="F20" i="4"/>
  <c r="F53" i="4" s="1"/>
  <c r="F21" i="4"/>
  <c r="F54" i="4" s="1"/>
  <c r="F22" i="4"/>
  <c r="F55" i="4" s="1"/>
  <c r="F23" i="4"/>
  <c r="F56" i="4" s="1"/>
  <c r="F24" i="4"/>
  <c r="F57" i="4" s="1"/>
  <c r="F25" i="4"/>
  <c r="F58" i="4" s="1"/>
  <c r="F26" i="4"/>
  <c r="F59" i="4" s="1"/>
  <c r="F27" i="4"/>
  <c r="F60" i="4" s="1"/>
  <c r="F28" i="4"/>
  <c r="F61" i="4" s="1"/>
  <c r="F29" i="4"/>
  <c r="F30" i="4"/>
  <c r="F31" i="4"/>
  <c r="C2" i="4"/>
  <c r="C3" i="4"/>
  <c r="B36" i="4" s="1"/>
  <c r="A3" i="4" s="1"/>
  <c r="C4" i="4"/>
  <c r="B37" i="4" s="1"/>
  <c r="A4" i="4" s="1"/>
  <c r="C5" i="4"/>
  <c r="B38" i="4" s="1"/>
  <c r="A5" i="4" s="1"/>
  <c r="C6" i="4"/>
  <c r="B39" i="4" s="1"/>
  <c r="A6" i="4" s="1"/>
  <c r="C7" i="4"/>
  <c r="B40" i="4" s="1"/>
  <c r="C8" i="4"/>
  <c r="C9" i="4"/>
  <c r="B42" i="4" s="1"/>
  <c r="C10" i="4"/>
  <c r="B43" i="4" s="1"/>
  <c r="A10" i="4" s="1"/>
  <c r="C11" i="4"/>
  <c r="B44" i="4" s="1"/>
  <c r="A11" i="4" s="1"/>
  <c r="C12" i="4"/>
  <c r="B45" i="4" s="1"/>
  <c r="A12" i="4" s="1"/>
  <c r="C13" i="4"/>
  <c r="B46" i="4" s="1"/>
  <c r="A13" i="4" s="1"/>
  <c r="C14" i="4"/>
  <c r="B47" i="4" s="1"/>
  <c r="A14" i="4" s="1"/>
  <c r="C15" i="4"/>
  <c r="B48" i="4" s="1"/>
  <c r="A15" i="4" s="1"/>
  <c r="C16" i="4"/>
  <c r="B49" i="4" s="1"/>
  <c r="A16" i="4" s="1"/>
  <c r="C17" i="4"/>
  <c r="B50" i="4" s="1"/>
  <c r="A17" i="4" s="1"/>
  <c r="C18" i="4"/>
  <c r="B51" i="4" s="1"/>
  <c r="A18" i="4" s="1"/>
  <c r="C19" i="4"/>
  <c r="B52" i="4" s="1"/>
  <c r="A19" i="4" s="1"/>
  <c r="C20" i="4"/>
  <c r="B53" i="4" s="1"/>
  <c r="A20" i="4" s="1"/>
  <c r="C21" i="4"/>
  <c r="B54" i="4" s="1"/>
  <c r="C22" i="4"/>
  <c r="B55" i="4" s="1"/>
  <c r="C23" i="4"/>
  <c r="B56" i="4" s="1"/>
  <c r="A23" i="4" s="1"/>
  <c r="C24" i="4"/>
  <c r="B57" i="4" s="1"/>
  <c r="A24" i="4" s="1"/>
  <c r="C25" i="4"/>
  <c r="B58" i="4" s="1"/>
  <c r="A25" i="4" s="1"/>
  <c r="C26" i="4"/>
  <c r="B59" i="4" s="1"/>
  <c r="A26" i="4" s="1"/>
  <c r="C27" i="4"/>
  <c r="B60" i="4" s="1"/>
  <c r="A27" i="4" s="1"/>
  <c r="C28" i="4"/>
  <c r="B61" i="4" s="1"/>
  <c r="A28" i="4" s="1"/>
  <c r="C29" i="4"/>
  <c r="C30" i="4"/>
  <c r="C31" i="4"/>
  <c r="D42" i="4" l="1"/>
  <c r="B9" i="4"/>
  <c r="A9" i="4" s="1"/>
  <c r="D40" i="4"/>
  <c r="B7" i="4"/>
  <c r="A7" i="4" s="1"/>
  <c r="A22" i="4"/>
  <c r="B41" i="4"/>
  <c r="J35" i="4"/>
  <c r="C61" i="4"/>
  <c r="C53" i="4"/>
  <c r="C45" i="4"/>
  <c r="C37" i="4"/>
  <c r="C56" i="4"/>
  <c r="C48" i="4"/>
  <c r="C40" i="4"/>
  <c r="C59" i="4"/>
  <c r="C55" i="4"/>
  <c r="C51" i="4"/>
  <c r="C47" i="4"/>
  <c r="C43" i="4"/>
  <c r="C39" i="4"/>
  <c r="C35" i="4"/>
  <c r="C57" i="4"/>
  <c r="C49" i="4"/>
  <c r="C41" i="4"/>
  <c r="C60" i="4"/>
  <c r="C52" i="4"/>
  <c r="C44" i="4"/>
  <c r="C36" i="4"/>
  <c r="C58" i="4"/>
  <c r="C54" i="4"/>
  <c r="C50" i="4"/>
  <c r="C46" i="4"/>
  <c r="C42" i="4"/>
  <c r="C38" i="4"/>
  <c r="O3" i="4"/>
  <c r="O36" i="4" s="1"/>
  <c r="O4" i="4"/>
  <c r="O37" i="4" s="1"/>
  <c r="O5" i="4"/>
  <c r="O38" i="4" s="1"/>
  <c r="O6" i="4"/>
  <c r="O39" i="4" s="1"/>
  <c r="O7" i="4"/>
  <c r="O40" i="4" s="1"/>
  <c r="O8" i="4"/>
  <c r="O41" i="4" s="1"/>
  <c r="O9" i="4"/>
  <c r="O42" i="4" s="1"/>
  <c r="O10" i="4"/>
  <c r="O43" i="4" s="1"/>
  <c r="O11" i="4"/>
  <c r="O44" i="4" s="1"/>
  <c r="O12" i="4"/>
  <c r="O45" i="4" s="1"/>
  <c r="O13" i="4"/>
  <c r="O46" i="4" s="1"/>
  <c r="O14" i="4"/>
  <c r="O47" i="4" s="1"/>
  <c r="O15" i="4"/>
  <c r="O48" i="4" s="1"/>
  <c r="O16" i="4"/>
  <c r="O49" i="4" s="1"/>
  <c r="O17" i="4"/>
  <c r="O50" i="4" s="1"/>
  <c r="O18" i="4"/>
  <c r="O51" i="4" s="1"/>
  <c r="O19" i="4"/>
  <c r="O52" i="4" s="1"/>
  <c r="O20" i="4"/>
  <c r="O53" i="4" s="1"/>
  <c r="O21" i="4"/>
  <c r="O54" i="4" s="1"/>
  <c r="O22" i="4"/>
  <c r="O55" i="4" s="1"/>
  <c r="O23" i="4"/>
  <c r="O56" i="4" s="1"/>
  <c r="O24" i="4"/>
  <c r="O57" i="4" s="1"/>
  <c r="O25" i="4"/>
  <c r="O58" i="4" s="1"/>
  <c r="O26" i="4"/>
  <c r="O59" i="4" s="1"/>
  <c r="O27" i="4"/>
  <c r="O60" i="4" s="1"/>
  <c r="O28" i="4"/>
  <c r="O61" i="4" s="1"/>
  <c r="O29" i="4"/>
  <c r="O30" i="4"/>
  <c r="O31" i="4"/>
  <c r="O2" i="4"/>
  <c r="O35" i="4" s="1"/>
  <c r="C10" i="1" l="1"/>
  <c r="A8" i="4"/>
  <c r="Y33" i="1"/>
  <c r="X31" i="4" s="1"/>
  <c r="R31" i="4"/>
  <c r="Y32" i="1"/>
  <c r="X30" i="4" s="1"/>
  <c r="R30" i="4"/>
  <c r="Y31" i="1"/>
  <c r="X29" i="4" s="1"/>
  <c r="R29" i="4"/>
  <c r="Y30" i="1"/>
  <c r="X28" i="4" s="1"/>
  <c r="Y29" i="1"/>
  <c r="X27" i="4" s="1"/>
  <c r="Y28" i="1"/>
  <c r="X26" i="4" s="1"/>
  <c r="Y27" i="1"/>
  <c r="X25" i="4" s="1"/>
  <c r="Y26" i="1"/>
  <c r="X24" i="4" s="1"/>
  <c r="Y25" i="1"/>
  <c r="X23" i="4" s="1"/>
  <c r="Y24" i="1"/>
  <c r="X22" i="4" s="1"/>
  <c r="X21" i="4"/>
  <c r="Y22" i="1"/>
  <c r="X20" i="4" s="1"/>
  <c r="Y21" i="1"/>
  <c r="X19" i="4" s="1"/>
  <c r="Y20" i="1"/>
  <c r="X18" i="4" s="1"/>
  <c r="Y19" i="1"/>
  <c r="X17" i="4" s="1"/>
  <c r="Y18" i="1"/>
  <c r="X16" i="4" s="1"/>
  <c r="Y17" i="1"/>
  <c r="X15" i="4" s="1"/>
  <c r="Y16" i="1"/>
  <c r="X14" i="4" s="1"/>
  <c r="Y15" i="1"/>
  <c r="X13" i="4" s="1"/>
  <c r="Y14" i="1"/>
  <c r="X12" i="4" s="1"/>
  <c r="Y13" i="1"/>
  <c r="X11" i="4" s="1"/>
  <c r="Y12" i="1"/>
  <c r="X10" i="4" s="1"/>
  <c r="Y11" i="1"/>
  <c r="X9" i="4" s="1"/>
  <c r="Y10" i="1"/>
  <c r="X8" i="4" s="1"/>
  <c r="Y9" i="1"/>
  <c r="X7" i="4" s="1"/>
  <c r="Y8" i="1"/>
  <c r="X6" i="4" s="1"/>
  <c r="Y7" i="1"/>
  <c r="X5" i="4" s="1"/>
  <c r="Y6" i="1"/>
  <c r="X4" i="4" s="1"/>
  <c r="Y5" i="1"/>
  <c r="X3" i="4" s="1"/>
  <c r="X2" i="4"/>
  <c r="R5" i="4" l="1"/>
  <c r="R38" i="4" s="1"/>
  <c r="R13" i="4"/>
  <c r="R46" i="4" s="1"/>
  <c r="R17" i="4"/>
  <c r="R50" i="4" s="1"/>
  <c r="R4" i="4"/>
  <c r="R37" i="4" s="1"/>
  <c r="R8" i="4"/>
  <c r="R41" i="4" s="1"/>
  <c r="R12" i="4"/>
  <c r="R45" i="4" s="1"/>
  <c r="R16" i="4"/>
  <c r="R49" i="4" s="1"/>
  <c r="R24" i="4"/>
  <c r="R57" i="4" s="1"/>
  <c r="R28" i="4"/>
  <c r="R61" i="4" s="1"/>
  <c r="R3" i="4"/>
  <c r="R36" i="4" s="1"/>
  <c r="R7" i="4"/>
  <c r="R40" i="4" s="1"/>
  <c r="R11" i="4"/>
  <c r="R44" i="4" s="1"/>
  <c r="R15" i="4"/>
  <c r="R48" i="4" s="1"/>
  <c r="R19" i="4"/>
  <c r="R52" i="4" s="1"/>
  <c r="R23" i="4"/>
  <c r="R56" i="4" s="1"/>
  <c r="R27" i="4"/>
  <c r="R60" i="4" s="1"/>
  <c r="R9" i="4"/>
  <c r="R42" i="4" s="1"/>
  <c r="R21" i="4"/>
  <c r="R25" i="4"/>
  <c r="R58" i="4" s="1"/>
  <c r="R20" i="4"/>
  <c r="R53" i="4" s="1"/>
  <c r="R6" i="4"/>
  <c r="R39" i="4" s="1"/>
  <c r="R10" i="4"/>
  <c r="R43" i="4" s="1"/>
  <c r="R14" i="4"/>
  <c r="R47" i="4" s="1"/>
  <c r="R18" i="4"/>
  <c r="R51" i="4" s="1"/>
  <c r="R22" i="4"/>
  <c r="R55" i="4" s="1"/>
  <c r="R26" i="4"/>
  <c r="R59" i="4" s="1"/>
  <c r="R2" i="4"/>
  <c r="R54" i="4" l="1"/>
  <c r="B21" i="4"/>
  <c r="A21" i="4" s="1"/>
  <c r="R35" i="4"/>
  <c r="C21" i="1"/>
  <c r="C31" i="1"/>
  <c r="C5" i="1"/>
  <c r="C14" i="1" l="1"/>
  <c r="C9" i="1"/>
  <c r="C15" i="1"/>
  <c r="C27" i="1"/>
  <c r="C16" i="1"/>
  <c r="C29" i="1"/>
  <c r="C6" i="1"/>
  <c r="C22" i="1"/>
  <c r="C26" i="1"/>
  <c r="C7" i="1"/>
  <c r="C12" i="1"/>
  <c r="C20" i="1"/>
  <c r="C18" i="1"/>
  <c r="C32" i="1"/>
  <c r="C28" i="1"/>
  <c r="C11" i="1"/>
  <c r="C30" i="1"/>
  <c r="C19" i="1"/>
  <c r="C13" i="1"/>
  <c r="C17" i="1"/>
  <c r="C33" i="1"/>
  <c r="C24" i="1"/>
  <c r="C25" i="1"/>
  <c r="AG11" i="4" l="1"/>
  <c r="AG44" i="4" s="1"/>
  <c r="AG19" i="4"/>
  <c r="AG52" i="4" s="1"/>
  <c r="AG4" i="4"/>
  <c r="AG37" i="4" s="1"/>
  <c r="AG12" i="4"/>
  <c r="AG45" i="4" s="1"/>
  <c r="AG17" i="4"/>
  <c r="AG50" i="4" s="1"/>
  <c r="AG24" i="4"/>
  <c r="AG57" i="4" s="1"/>
  <c r="AG29" i="4"/>
  <c r="AG8" i="4"/>
  <c r="AG41" i="4" s="1"/>
  <c r="AG9" i="4"/>
  <c r="AG42" i="4" s="1"/>
  <c r="AG28" i="4"/>
  <c r="AG61" i="4" s="1"/>
  <c r="AG26" i="4"/>
  <c r="AG59" i="4" s="1"/>
  <c r="AG15" i="4"/>
  <c r="AG48" i="4" s="1"/>
  <c r="AG20" i="4"/>
  <c r="AG53" i="4" s="1"/>
  <c r="AG22" i="4"/>
  <c r="AG55" i="4" s="1"/>
  <c r="AG31" i="4"/>
  <c r="AG13" i="4"/>
  <c r="AG46" i="4" s="1"/>
  <c r="AG16" i="4"/>
  <c r="AG49" i="4" s="1"/>
  <c r="AG5" i="4"/>
  <c r="AG38" i="4" s="1"/>
  <c r="AG30" i="4"/>
  <c r="AG3" i="4"/>
  <c r="AG36" i="4" s="1"/>
  <c r="AG10" i="4"/>
  <c r="AG43" i="4" s="1"/>
  <c r="AG14" i="4"/>
  <c r="AG47" i="4" s="1"/>
  <c r="AG27" i="4"/>
  <c r="AG60" i="4" s="1"/>
  <c r="AG23" i="4"/>
  <c r="AG56" i="4" s="1"/>
  <c r="AG21" i="4"/>
  <c r="AG54" i="4" s="1"/>
  <c r="AG25" i="4"/>
  <c r="AG58" i="4" s="1"/>
  <c r="AG2" i="4"/>
  <c r="AG6" i="4"/>
  <c r="AG39" i="4" s="1"/>
  <c r="AG7" i="4"/>
  <c r="AG40" i="4" s="1"/>
  <c r="AG18" i="4"/>
  <c r="AG51" i="4" s="1"/>
  <c r="AG35" i="4" l="1"/>
  <c r="X51" i="4"/>
  <c r="X40" i="4"/>
  <c r="X56" i="4"/>
  <c r="X37" i="4"/>
  <c r="X45" i="4"/>
  <c r="X49" i="4"/>
  <c r="X53" i="4"/>
  <c r="X61" i="4"/>
  <c r="X39" i="4"/>
  <c r="X47" i="4"/>
  <c r="X55" i="4"/>
  <c r="X38" i="4"/>
  <c r="X46" i="4"/>
  <c r="X50" i="4"/>
  <c r="X54" i="4"/>
  <c r="X44" i="4"/>
  <c r="X60" i="4"/>
  <c r="X41" i="4"/>
  <c r="X57" i="4"/>
  <c r="W18" i="4"/>
  <c r="W51" i="4" s="1"/>
  <c r="B20" i="1"/>
  <c r="X42" i="4"/>
  <c r="X58" i="4"/>
  <c r="W11" i="4"/>
  <c r="W44" i="4" s="1"/>
  <c r="B13" i="1"/>
  <c r="X48" i="4"/>
  <c r="X43" i="4"/>
  <c r="W10" i="4"/>
  <c r="W43" i="4" s="1"/>
  <c r="X59" i="4"/>
  <c r="W26" i="4"/>
  <c r="W59" i="4" s="1"/>
  <c r="W4" i="4"/>
  <c r="W37" i="4" s="1"/>
  <c r="W8" i="4"/>
  <c r="W41" i="4" s="1"/>
  <c r="W12" i="4"/>
  <c r="W45" i="4" s="1"/>
  <c r="W16" i="4"/>
  <c r="W49" i="4" s="1"/>
  <c r="W20" i="4"/>
  <c r="W53" i="4" s="1"/>
  <c r="W24" i="4"/>
  <c r="W57" i="4" s="1"/>
  <c r="B26" i="1"/>
  <c r="W28" i="4"/>
  <c r="W61" i="4" s="1"/>
  <c r="X36" i="4"/>
  <c r="W3" i="4"/>
  <c r="W36" i="4" s="1"/>
  <c r="W13" i="4"/>
  <c r="W46" i="4" s="1"/>
  <c r="W27" i="4"/>
  <c r="W60" i="4" s="1"/>
  <c r="W19" i="4"/>
  <c r="W52" i="4" s="1"/>
  <c r="X52" i="4"/>
  <c r="W15" i="4"/>
  <c r="W48" i="4" s="1"/>
  <c r="W17" i="4"/>
  <c r="W50" i="4" s="1"/>
  <c r="W22" i="4"/>
  <c r="W55" i="4" s="1"/>
  <c r="W23" i="4"/>
  <c r="W56" i="4" s="1"/>
  <c r="W29" i="4"/>
  <c r="B31" i="1" s="1"/>
  <c r="W5" i="4"/>
  <c r="W38" i="4" s="1"/>
  <c r="W21" i="4"/>
  <c r="W54" i="4" s="1"/>
  <c r="W14" i="4"/>
  <c r="W47" i="4" s="1"/>
  <c r="W7" i="4"/>
  <c r="W40" i="4" s="1"/>
  <c r="W31" i="4"/>
  <c r="B33" i="1" s="1"/>
  <c r="W9" i="4"/>
  <c r="W42" i="4" s="1"/>
  <c r="W25" i="4"/>
  <c r="W58" i="4" s="1"/>
  <c r="W6" i="4"/>
  <c r="W39" i="4" s="1"/>
  <c r="W30" i="4"/>
  <c r="B32" i="1" s="1"/>
  <c r="C23" i="1" l="1"/>
  <c r="B15" i="1"/>
  <c r="B30" i="1"/>
  <c r="B22" i="1"/>
  <c r="B27" i="1"/>
  <c r="B25" i="1"/>
  <c r="B19" i="1"/>
  <c r="B10" i="1"/>
  <c r="B9" i="1"/>
  <c r="B29" i="1"/>
  <c r="B18" i="1"/>
  <c r="B8" i="1"/>
  <c r="B11" i="1"/>
  <c r="B16" i="1"/>
  <c r="B24" i="1"/>
  <c r="B17" i="1"/>
  <c r="B21" i="1"/>
  <c r="B14" i="1"/>
  <c r="B6" i="1"/>
  <c r="B5" i="1"/>
  <c r="B12" i="1"/>
  <c r="B28" i="1"/>
  <c r="B7" i="1"/>
  <c r="X35" i="4"/>
  <c r="W2" i="4"/>
  <c r="W35" i="4" l="1"/>
  <c r="B35" i="4" s="1"/>
  <c r="B23" i="1"/>
  <c r="A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Parapini</author>
  </authors>
  <commentList>
    <comment ref="C3" authorId="0" shapeId="0" xr:uid="{00000000-0006-0000-0200-000001000000}">
      <text>
        <r>
          <rPr>
            <b/>
            <sz val="9"/>
            <color indexed="81"/>
            <rFont val="Tahoma"/>
            <family val="2"/>
          </rPr>
          <t>Eric Parapini:</t>
        </r>
        <r>
          <rPr>
            <sz val="9"/>
            <color indexed="81"/>
            <rFont val="Tahoma"/>
            <family val="2"/>
          </rPr>
          <t xml:space="preserve">
Once the validations are all lined up, can setup a </t>
        </r>
      </text>
    </comment>
    <comment ref="AW3" authorId="0" shapeId="0" xr:uid="{00000000-0006-0000-0200-000002000000}">
      <text>
        <r>
          <rPr>
            <b/>
            <sz val="9"/>
            <color indexed="81"/>
            <rFont val="Tahoma"/>
            <family val="2"/>
          </rPr>
          <t>Eric Parapini:</t>
        </r>
        <r>
          <rPr>
            <sz val="9"/>
            <color indexed="81"/>
            <rFont val="Tahoma"/>
            <family val="2"/>
          </rPr>
          <t xml:space="preserve">
Internal Use only</t>
        </r>
      </text>
    </comment>
  </commentList>
</comments>
</file>

<file path=xl/sharedStrings.xml><?xml version="1.0" encoding="utf-8"?>
<sst xmlns="http://schemas.openxmlformats.org/spreadsheetml/2006/main" count="575" uniqueCount="401">
  <si>
    <t xml:space="preserve">QCDR Organization Name: </t>
  </si>
  <si>
    <t xml:space="preserve">Number of QCDR Measures submitted = </t>
  </si>
  <si>
    <t>QCDR Measure Type (REQUIRED)</t>
  </si>
  <si>
    <t>Measure Title (REQUIRED)</t>
  </si>
  <si>
    <t>Measure Description (REQUIRED)</t>
  </si>
  <si>
    <t>Denominator (REQUIRED)</t>
  </si>
  <si>
    <t>Denominator Exclusions (REQUIRED)</t>
  </si>
  <si>
    <t>Numerator (REQUIRED)</t>
  </si>
  <si>
    <t>Numerator Exclusions (REQUIRED)</t>
  </si>
  <si>
    <t xml:space="preserve"> Denominator Exceptions (REQUIRED)</t>
  </si>
  <si>
    <t>Inverse Measure (REQUIRED)</t>
  </si>
  <si>
    <t>Proportional Measure (REQUIRED)</t>
  </si>
  <si>
    <t>Continuous Variable Measure (REQUIRED)</t>
  </si>
  <si>
    <t>Ratio Measure (REQUIRED)</t>
  </si>
  <si>
    <t xml:space="preserve">A QCDR may submit a maximum of 30 QCDR measures for review and approval by CMS for reporting. </t>
  </si>
  <si>
    <t>If this is an existing measure with changes, do the changes impact the intent of the measure?</t>
  </si>
  <si>
    <t xml:space="preserve">Can the measure be benchmarked against the previous performance year's data? </t>
  </si>
  <si>
    <t>If this is a previously CMS approved measure, please provide the CMS assigned measure ID (REQUIRED)</t>
  </si>
  <si>
    <t>What one meaningful measure area applies to this measure? (REQUIRED)</t>
  </si>
  <si>
    <t>NQF ID Number (if applicable)</t>
  </si>
  <si>
    <t>QCDR Vendor ID
(if applicable):</t>
  </si>
  <si>
    <t>CMS Measure Feedback</t>
  </si>
  <si>
    <t>Vendor Measure Response</t>
  </si>
  <si>
    <t>CMS Assigned Measure ID</t>
  </si>
  <si>
    <t>Measure Title</t>
  </si>
  <si>
    <t>Denominator</t>
  </si>
  <si>
    <t>Numerator</t>
  </si>
  <si>
    <t>Denominator Exclusions</t>
  </si>
  <si>
    <t>Denominator Exceptions</t>
  </si>
  <si>
    <t>Numerator Exclusions</t>
  </si>
  <si>
    <t>Data Source Used for the Measure</t>
  </si>
  <si>
    <t>QCDR Measure Type</t>
  </si>
  <si>
    <t>Belongs to entity/org</t>
  </si>
  <si>
    <t>Changes Impact intent</t>
  </si>
  <si>
    <t>NQF ID</t>
  </si>
  <si>
    <t>High Priority</t>
  </si>
  <si>
    <t>High Priority Type</t>
  </si>
  <si>
    <t>NQS Domain</t>
  </si>
  <si>
    <t>Inverse Measure</t>
  </si>
  <si>
    <t>Proportional Measure</t>
  </si>
  <si>
    <t>Continuous Variable Measure</t>
  </si>
  <si>
    <t>Ratio Measure</t>
  </si>
  <si>
    <t>Range of the score</t>
  </si>
  <si>
    <t>Risk-Adjusted</t>
  </si>
  <si>
    <t>Risk Adjusted Score</t>
  </si>
  <si>
    <t>Performance Rates Count</t>
  </si>
  <si>
    <t>Test Data on Reliability/Validity</t>
  </si>
  <si>
    <t>Specialty/Specialties</t>
  </si>
  <si>
    <t>Clinical Category</t>
  </si>
  <si>
    <t>Data Source</t>
  </si>
  <si>
    <t>Facility discharge data</t>
  </si>
  <si>
    <t>Chronic condition data warehouse (CCW)</t>
  </si>
  <si>
    <t>Claims</t>
  </si>
  <si>
    <t>CROWNWeb</t>
  </si>
  <si>
    <t>EHR (enter relevant parts)</t>
  </si>
  <si>
    <t>Hybrid</t>
  </si>
  <si>
    <t>IRF-PAI</t>
  </si>
  <si>
    <t>LTCH CARE data set</t>
  </si>
  <si>
    <t>National Healthcare Safety Network</t>
  </si>
  <si>
    <t>OASIS-C1</t>
  </si>
  <si>
    <t>Paper medical record</t>
  </si>
  <si>
    <t>Prescription Drug Event Data Elements</t>
  </si>
  <si>
    <t>PROMIS</t>
  </si>
  <si>
    <t>Record review</t>
  </si>
  <si>
    <t>Registry (enter which Registry)</t>
  </si>
  <si>
    <t>Measure Description</t>
  </si>
  <si>
    <t>Additional Data Source Information (If Registry or Other Selected)</t>
  </si>
  <si>
    <t>Meaningful Measure Area</t>
  </si>
  <si>
    <t>Valid Input</t>
  </si>
  <si>
    <t>Validation Messages</t>
  </si>
  <si>
    <t>Survey</t>
  </si>
  <si>
    <t>Other (describe source)</t>
  </si>
  <si>
    <t>Make Care Affordable</t>
  </si>
  <si>
    <t>Appropriate use of Healthcare</t>
  </si>
  <si>
    <t>Patient-Focused Episode of Care</t>
  </si>
  <si>
    <t>Risk Adjusted Total Cost of Care</t>
  </si>
  <si>
    <t>Priority Type</t>
  </si>
  <si>
    <t>Work with Communities to Promote Best Practices of Healthy Living</t>
  </si>
  <si>
    <t>Make Care Safer by Reducing Harm Caused in the Delivery of Care</t>
  </si>
  <si>
    <t>Status</t>
  </si>
  <si>
    <t>Status (REQUIRED)</t>
  </si>
  <si>
    <t>CMS Resolution Meeting Summary</t>
  </si>
  <si>
    <t>CMS Resolution</t>
  </si>
  <si>
    <t>CMS Decision</t>
  </si>
  <si>
    <t>Final CMS Measure Decision</t>
  </si>
  <si>
    <t>Ready for PIMMS Review</t>
  </si>
  <si>
    <t>Work In Progress</t>
  </si>
  <si>
    <t>Row Filled?</t>
  </si>
  <si>
    <t>Valid?</t>
  </si>
  <si>
    <t>Healthcare-associated Infections</t>
  </si>
  <si>
    <t>Preventable Healthcare Harm</t>
  </si>
  <si>
    <t>Admissions and Readmissions to Hospitals</t>
  </si>
  <si>
    <t>Medication Management</t>
  </si>
  <si>
    <t>Transfer of Health Information and Interoperability</t>
  </si>
  <si>
    <t>Management of Chronic Conditions</t>
  </si>
  <si>
    <t>Preventive Care</t>
  </si>
  <si>
    <t>Prevention and Treatment of Opioid and Substance Use Disorders</t>
  </si>
  <si>
    <t>Prevention, Treatment, and Management of Mental Health</t>
  </si>
  <si>
    <t>Risk Adjusted Mortality</t>
  </si>
  <si>
    <t>Care is Personalized and Aligned with Patient’s Goals</t>
  </si>
  <si>
    <t>End of Life Care according to Preferences</t>
  </si>
  <si>
    <t>Patient’s Experience of Care</t>
  </si>
  <si>
    <t>Community Engagement</t>
  </si>
  <si>
    <t>Equity of Care</t>
  </si>
  <si>
    <t>Promote Effective Communication and Coordination of Care</t>
  </si>
  <si>
    <t>Strengthen Person and Family Engagement as Partners in their Care</t>
  </si>
  <si>
    <t>Error Messages</t>
  </si>
  <si>
    <t>If applicable, please enter additional information regarding the data source used</t>
  </si>
  <si>
    <t>No</t>
  </si>
  <si>
    <t>N/A</t>
  </si>
  <si>
    <t>Measure Type</t>
  </si>
  <si>
    <t>Process</t>
  </si>
  <si>
    <t>Structure</t>
  </si>
  <si>
    <t>Benchmarked against previous year</t>
  </si>
  <si>
    <t>Meaningful Measure Area Rationale (REQUIRED)</t>
  </si>
  <si>
    <t>Meaningful Measure Area Rationale</t>
  </si>
  <si>
    <t>Input Row Completeness</t>
  </si>
  <si>
    <t>Error Messages for Required Fields</t>
  </si>
  <si>
    <t>Approved</t>
  </si>
  <si>
    <t>Provisionally Approved</t>
  </si>
  <si>
    <t>Rejected</t>
  </si>
  <si>
    <t>Column2</t>
  </si>
  <si>
    <t>Please indicate what has changed to the existing measure and how the change impacts the intent of the 2018 version</t>
  </si>
  <si>
    <t xml:space="preserve">Patient Safety </t>
  </si>
  <si>
    <t>Person and Caregiver Centered Experience and Outcomes</t>
  </si>
  <si>
    <t>Communication and Care Coordination</t>
  </si>
  <si>
    <t>Effective Clinical Care</t>
  </si>
  <si>
    <t>Community/Population Health</t>
  </si>
  <si>
    <t>Efficiency and Cost Reduction</t>
  </si>
  <si>
    <t>NQS Domains</t>
  </si>
  <si>
    <t>Overall Performance Rate</t>
  </si>
  <si>
    <t xml:space="preserve">Outcome </t>
  </si>
  <si>
    <t xml:space="preserve">Appropriate Use </t>
  </si>
  <si>
    <t xml:space="preserve">Efficiency/Cost Reduction </t>
  </si>
  <si>
    <t xml:space="preserve">Person and Caregiver-Centered Experience and Outcomes </t>
  </si>
  <si>
    <t xml:space="preserve">Outcome  </t>
  </si>
  <si>
    <t xml:space="preserve">Intermediate Outcome </t>
  </si>
  <si>
    <t xml:space="preserve">Patient Reported Outcome (PRO) </t>
  </si>
  <si>
    <t xml:space="preserve">Efficiency and Cost/Resource Use </t>
  </si>
  <si>
    <t xml:space="preserve">Patient Engagement/Experience </t>
  </si>
  <si>
    <t>QCDR Measure Reconsideration Meeting Summary</t>
  </si>
  <si>
    <t>Outcome</t>
  </si>
  <si>
    <t>Low Priority Type</t>
  </si>
  <si>
    <t>Weighted Average</t>
  </si>
  <si>
    <t>Simple Average</t>
  </si>
  <si>
    <t>1st Performance Rate</t>
  </si>
  <si>
    <t>2nd Performance Rate</t>
  </si>
  <si>
    <t>3rd Performance Rate</t>
  </si>
  <si>
    <t>4th Performance Rate</t>
  </si>
  <si>
    <t>5th Performance Rate</t>
  </si>
  <si>
    <t>6th Performance Rate</t>
  </si>
  <si>
    <t>7th Performance Rate</t>
  </si>
  <si>
    <t>8th Performance Rate</t>
  </si>
  <si>
    <t>9th Performance Rate</t>
  </si>
  <si>
    <t xml:space="preserve">10th Performance Rate </t>
  </si>
  <si>
    <t>Withdrawn</t>
  </si>
  <si>
    <t>Co-owned by 2 or more QCDRs</t>
  </si>
  <si>
    <t>Self-Nomination ticket #:</t>
  </si>
  <si>
    <t>Instructions for populating the 2020 MIPS Performance Period Self-Nomination QCDR Measure Submission Template</t>
  </si>
  <si>
    <r>
      <t>Disclaimer: The information noted with an asterisk (</t>
    </r>
    <r>
      <rPr>
        <i/>
        <sz val="14"/>
        <rFont val="Calibri"/>
        <family val="2"/>
        <scheme val="minor"/>
      </rPr>
      <t>*</t>
    </r>
    <r>
      <rPr>
        <i/>
        <sz val="14"/>
        <color theme="1"/>
        <rFont val="Calibri"/>
        <family val="2"/>
        <scheme val="minor"/>
      </rPr>
      <t>) is subject to change based upon what is finalized in the CY 2020 Physician Fee Schedule Final Rule for the Quality Payment Program. If needed, this document will be updated to what is finalized in the final rule and reposted accordingly.</t>
    </r>
  </si>
  <si>
    <r>
      <t xml:space="preserve">Complete the fields for each proposed 2020 MIPS Performance Period QCDR Measure. </t>
    </r>
    <r>
      <rPr>
        <b/>
        <sz val="14"/>
        <rFont val="Calibri"/>
        <family val="2"/>
        <scheme val="minor"/>
      </rPr>
      <t>Please ensure that the measure description and specifications are checked for grammar and typographical errors before submission.</t>
    </r>
  </si>
  <si>
    <t>Please follow these steps when completing the QCDR measure submission template:</t>
  </si>
  <si>
    <t>Shading legend:</t>
  </si>
  <si>
    <t>Denotes fields that will be used to communicate QCDR measure review feedback, QCDR response, reconsideration meeting summary, final CMS measure decision, and QCDR measure permission granted, if needed.</t>
  </si>
  <si>
    <t>Column</t>
  </si>
  <si>
    <t>Column Header</t>
  </si>
  <si>
    <t>Required/Optional?</t>
  </si>
  <si>
    <t>Instructions/Notes</t>
  </si>
  <si>
    <t>A</t>
  </si>
  <si>
    <t>PIMMS Tracking ID (PIMMS USE ONLY)</t>
  </si>
  <si>
    <t xml:space="preserve">This is a unique ID that is used for PIMMS tracking purposes and internal use only. </t>
  </si>
  <si>
    <t xml:space="preserve">B </t>
  </si>
  <si>
    <t>Provides the status of "Complete" or "Incomplete" for each row. "Incomplete" will display if all of the REQUIRED fields have not been populated for a given entry.</t>
  </si>
  <si>
    <t xml:space="preserve">C </t>
  </si>
  <si>
    <t>Provides the user with an error message(s) regarding missing REQUIRED information for each entry. Also, missing REQUIRED information for each entry will have the cell highlighted in red after five REQUIRED fields have been populated in the template for the specific proposed measure.</t>
  </si>
  <si>
    <t>D</t>
  </si>
  <si>
    <t>Measure Submission Status</t>
  </si>
  <si>
    <t>Required</t>
  </si>
  <si>
    <t>E</t>
  </si>
  <si>
    <t xml:space="preserve">If this is a previously CMS approved measure, please provide the CMS assigned measure ID </t>
  </si>
  <si>
    <t>F</t>
  </si>
  <si>
    <t>G</t>
  </si>
  <si>
    <t>H</t>
  </si>
  <si>
    <t>I</t>
  </si>
  <si>
    <t>J</t>
  </si>
  <si>
    <t>K</t>
  </si>
  <si>
    <t>L</t>
  </si>
  <si>
    <t>M</t>
  </si>
  <si>
    <t xml:space="preserve">Data Source Used for the Measure </t>
  </si>
  <si>
    <t>N</t>
  </si>
  <si>
    <t>Optional</t>
  </si>
  <si>
    <t>O</t>
  </si>
  <si>
    <t xml:space="preserve">QCDR Measure Type </t>
  </si>
  <si>
    <t>P</t>
  </si>
  <si>
    <t xml:space="preserve"> If this is an existing measure with changes, do the changes impact the intent of the measure?</t>
  </si>
  <si>
    <t>If yes, indicate if the variance is within your registry and/or from another source. If another source, please cite the source.</t>
  </si>
  <si>
    <t>Q</t>
  </si>
  <si>
    <t>Please indicate what has changed to the existing measure and how the change impacts the intent of the previous version.</t>
  </si>
  <si>
    <t>R</t>
  </si>
  <si>
    <t>Can the measure be benchmarked against the previous performance period data?</t>
  </si>
  <si>
    <t>Enter "Yes" or "No" for this field.</t>
  </si>
  <si>
    <t>S</t>
  </si>
  <si>
    <t>If applicable, please Indicate why the previous benchmark cannot be used.</t>
  </si>
  <si>
    <t>T</t>
  </si>
  <si>
    <t>Do you own this measure?</t>
  </si>
  <si>
    <t>U</t>
  </si>
  <si>
    <t>V</t>
  </si>
  <si>
    <t>W</t>
  </si>
  <si>
    <t>NQF ID Number
(if applicable)</t>
  </si>
  <si>
    <t>X</t>
  </si>
  <si>
    <t xml:space="preserve">Is the QCDR measure a high priority measure? </t>
  </si>
  <si>
    <t>Y</t>
  </si>
  <si>
    <t>Z</t>
  </si>
  <si>
    <t>Indicate the high priority measure type.</t>
  </si>
  <si>
    <t>AA</t>
  </si>
  <si>
    <t xml:space="preserve">NQS Domain </t>
  </si>
  <si>
    <t>AB</t>
  </si>
  <si>
    <t>Care Setting</t>
  </si>
  <si>
    <t>AC</t>
  </si>
  <si>
    <t>AD</t>
  </si>
  <si>
    <t>AE</t>
  </si>
  <si>
    <t>Indicate if the measure is an inverse measure. This is measure where a lower calculated performance rate for this type of measure would indicate better clinical care or control. The “Performance Not Met” numerator option for an inverse measure is the representation of the better clinical quality or control. Submitting that numerator option will produce a performance rate that trends closer to 0%, as quality increases.</t>
  </si>
  <si>
    <t>AF</t>
  </si>
  <si>
    <t>Indicate if the measure is a proportional measure. This is a measure where the score is derived by dividing the number of cases that meet a criterion for quality (the numerator) by the number of eligible cases within a given time frame (the denominator). The numerator cases are a subset of the denominator cases (e.g., percentage of eligible women with a mammogram performed in the last year).</t>
  </si>
  <si>
    <t>AG</t>
  </si>
  <si>
    <t>AH</t>
  </si>
  <si>
    <t>Indicate if the measure is a ratio measure. This is a measure where a score that may have a value of zero or greater that is derived by dividing a count of one type of data by a count of another type of data. The key to the definition of a ratio is that the numerator is not in the denominator (e.g., the number of patients with central lines who develop infection divided by the number of central line days). Rates closer to 1 represent the expected outcome.</t>
  </si>
  <si>
    <t>AI</t>
  </si>
  <si>
    <t>If Continuous Variable and/or Ratio is chosen, what is the range of the score(s)?</t>
  </si>
  <si>
    <t>AJ</t>
  </si>
  <si>
    <t>Number of performance rates to be calculated and submitted</t>
  </si>
  <si>
    <t>AK</t>
  </si>
  <si>
    <t>Performance Rate Description(s)</t>
  </si>
  <si>
    <t>AL</t>
  </si>
  <si>
    <t>Indicate an Overall Performance Rate if more than 1 performance rate is submitted</t>
  </si>
  <si>
    <t>Specify which of the submitted rates will represent an overall performance rate for the measure or how an overall performance rate could be calculated based on the data submitted [for example, simple average of the performance rates submitted or weighted average (sum of the numerators divided by the sum of the denominators), etc.</t>
  </si>
  <si>
    <t>AM</t>
  </si>
  <si>
    <t>Indicate if the measure is risk-adjusted.</t>
  </si>
  <si>
    <t>AN</t>
  </si>
  <si>
    <t>If risk-adjusted, indicate which score is risk-adjusted</t>
  </si>
  <si>
    <t>Indicate the score that is risk-adjusted for the measure.</t>
  </si>
  <si>
    <t>AO</t>
  </si>
  <si>
    <t xml:space="preserve">Please provide any test data on reliability/validity </t>
  </si>
  <si>
    <t>If test data on reliability/validity is not available enter N/A.</t>
  </si>
  <si>
    <t>AP</t>
  </si>
  <si>
    <t>Clinical Recommendation Statement</t>
  </si>
  <si>
    <t>AQ</t>
  </si>
  <si>
    <t>Provide the rationale for the QCDR measure</t>
  </si>
  <si>
    <t>AR</t>
  </si>
  <si>
    <t>Provide measure performance data and variance rate, if available</t>
  </si>
  <si>
    <t>AS</t>
  </si>
  <si>
    <t>AT</t>
  </si>
  <si>
    <t>AU</t>
  </si>
  <si>
    <t>Preferred measure published clinical category</t>
  </si>
  <si>
    <t>AV</t>
  </si>
  <si>
    <t>AW</t>
  </si>
  <si>
    <t xml:space="preserve">CMS Measure Feedback </t>
  </si>
  <si>
    <t>QCDR measure review feedback will be entered in this column. Feedback will be dated with the most current feedback at the top of the cell. Please note that the column will be locked until CMS has provided their feedback.</t>
  </si>
  <si>
    <t>AX</t>
  </si>
  <si>
    <t>Vendor provides their response to the QCDR measure review feedback provided by CMS. Response(s) should be dated with the most current feedback at the top of the cell. Please note that this column will be locked until CMS has provided their feedback.</t>
  </si>
  <si>
    <t>This column will be populated for each QCDR measure that is discussed during the resolution meeting between CMS, PIMMS MIPS Team and the vendor.</t>
  </si>
  <si>
    <t>This column will be populated or updated for each QCDR measure that is discussed during the resolution meeting between CMS, PIMMS MIPS Team and the vendor.</t>
  </si>
  <si>
    <r>
      <t>Measure Submission Status</t>
    </r>
    <r>
      <rPr>
        <b/>
        <u/>
        <sz val="14"/>
        <color theme="4" tint="-0.249977111117893"/>
        <rFont val="Calibri"/>
        <family val="2"/>
        <scheme val="minor"/>
      </rPr>
      <t>*</t>
    </r>
  </si>
  <si>
    <t>If this is a previously CMS approved measure, please provide the CMS assigned measure ID*</t>
  </si>
  <si>
    <t>Measure Title*</t>
  </si>
  <si>
    <t>Measure Description*</t>
  </si>
  <si>
    <t>Denominator*</t>
  </si>
  <si>
    <t>Numerator*</t>
  </si>
  <si>
    <t>Denominator Exclusions*</t>
  </si>
  <si>
    <t xml:space="preserve"> Denominator Exceptions*</t>
  </si>
  <si>
    <t>Numerator Exclusions*</t>
  </si>
  <si>
    <t>Data Source Used for the Measure*</t>
  </si>
  <si>
    <t>QCDR Measure Type*</t>
  </si>
  <si>
    <t>Please indicate what has changed to the existing measure and how the change impacts the intent of the previous version</t>
  </si>
  <si>
    <t xml:space="preserve">Can the measure be benchmarked against the previous performance period data? </t>
  </si>
  <si>
    <t>If applicable, please Indicate why the previous benchmark cannot be used</t>
  </si>
  <si>
    <t>Do you own this measure?*</t>
  </si>
  <si>
    <t>Is the QCDR measure a high priority measure?*</t>
  </si>
  <si>
    <t>High Priority Type*</t>
  </si>
  <si>
    <t>Measure Type*</t>
  </si>
  <si>
    <t>NQS Domain*</t>
  </si>
  <si>
    <t>Care Setting*</t>
  </si>
  <si>
    <t>What one meaningful measure area applies to this measure?*</t>
  </si>
  <si>
    <t>Meaningful Measure Area Rationale*</t>
  </si>
  <si>
    <t>Inverse Measure*</t>
  </si>
  <si>
    <t>Proportional Measure*</t>
  </si>
  <si>
    <t>Continuous Variable Measure*</t>
  </si>
  <si>
    <t>Ratio Measure*</t>
  </si>
  <si>
    <t xml:space="preserve">Indicate an Overall Performance Rate if more than 1 performance rate is submitted* </t>
  </si>
  <si>
    <t>Risk-Adjusted*</t>
  </si>
  <si>
    <t>Please provide any test data on reliability/validity</t>
  </si>
  <si>
    <t>Clinical Recommendation Statement*</t>
  </si>
  <si>
    <t>Provide the rationale for the QCDR measure*</t>
  </si>
  <si>
    <t>Please indicate which specialty/specialties this measure applies to*</t>
  </si>
  <si>
    <t>Preferred measure published clinical category*</t>
  </si>
  <si>
    <t>CMS QCDR Measure Feedback</t>
  </si>
  <si>
    <t>Vendor QCDR Measure Response</t>
  </si>
  <si>
    <t>Column12</t>
  </si>
  <si>
    <t>Column6</t>
  </si>
  <si>
    <t>Column8</t>
  </si>
  <si>
    <t>Column3</t>
  </si>
  <si>
    <t>Column4</t>
  </si>
  <si>
    <t>Column42</t>
  </si>
  <si>
    <t>Column5</t>
  </si>
  <si>
    <t>Column7</t>
  </si>
  <si>
    <t>Care Settings</t>
  </si>
  <si>
    <t>Inpatient/Hospital</t>
  </si>
  <si>
    <t>Outpatient Services</t>
  </si>
  <si>
    <t>Home Care</t>
  </si>
  <si>
    <t>Hospital</t>
  </si>
  <si>
    <t>Other</t>
  </si>
  <si>
    <t>Post Acute/Long Term Care Facility: Inpatient Rehabilitation Facility</t>
  </si>
  <si>
    <t>Post-Acute Care</t>
  </si>
  <si>
    <t>Emergency Department and Services</t>
  </si>
  <si>
    <t>Ambulatory Care: Hospital</t>
  </si>
  <si>
    <t>Inpatient Rehabilitation Facility</t>
  </si>
  <si>
    <t>Nursing Home / SNF</t>
  </si>
  <si>
    <t xml:space="preserve">Ambulatory Care: Urgent Care - Ambulatory </t>
  </si>
  <si>
    <t>Opioid-related Measure</t>
  </si>
  <si>
    <t>Jocelyn:  What are these choices for?</t>
  </si>
  <si>
    <t>Promote Effective Prevention and Treatment of Chronic Disease</t>
  </si>
  <si>
    <t>Enter "Yes" or "No" to indicate if the measure is a high priority measure.</t>
  </si>
  <si>
    <t>Select which NQS domain applies to the measure.</t>
  </si>
  <si>
    <t>Select which care setting(s) are included within the measure.</t>
  </si>
  <si>
    <t>Indicate the number of performance rates submitted for the measure. If only one is calculated, enter '1'.</t>
  </si>
  <si>
    <t>PIMMS Tracking ID
(PIMMS USE ONLY)</t>
  </si>
  <si>
    <t>Do you own this measure</t>
  </si>
  <si>
    <t>Number of Performance Rate to be calculated and submitted</t>
  </si>
  <si>
    <t>Yes</t>
  </si>
  <si>
    <t>Benchmark not used</t>
  </si>
  <si>
    <t>Existing Approved QCDR Measure With Changes</t>
  </si>
  <si>
    <t>Existing Approved QCDR Measure With No Changes</t>
  </si>
  <si>
    <t>New QCDR Measure</t>
  </si>
  <si>
    <t>New QCDR Measure - Combined</t>
  </si>
  <si>
    <t>Denominator Exceptions (REQUIRED)</t>
  </si>
  <si>
    <t>Data Source Used for the Measure (REQUIRED)</t>
  </si>
  <si>
    <t>If applicable, please indicate why the previous benchmark cannot be used</t>
  </si>
  <si>
    <t>Indicate an Overall Performance Rate if more than 1 performance rate is submitted*</t>
  </si>
  <si>
    <t>If available, provide the study citation to support performance gap for the measure</t>
  </si>
  <si>
    <t>TicketNum</t>
  </si>
  <si>
    <t>MeasureNum</t>
  </si>
  <si>
    <t>Error Message</t>
  </si>
  <si>
    <t>QCDRName</t>
  </si>
  <si>
    <t>VendorID</t>
  </si>
  <si>
    <t>Provide the study citation to support performance gap for the measure, if measure performance data is not available</t>
  </si>
  <si>
    <t>Number of performance rates to be calculated and submitted*</t>
  </si>
  <si>
    <t>No - Permission obtained and documentation available upon request</t>
  </si>
  <si>
    <t>Number of performance rates to be calculated and submitted (REQUIRED)</t>
  </si>
  <si>
    <t>Select which measure type applies to the measure belongs.</t>
  </si>
  <si>
    <t>Please indicate applicable specialty/specialties</t>
  </si>
  <si>
    <t>Please indicate applicable specialty/specialties*</t>
  </si>
  <si>
    <r>
      <rPr>
        <b/>
        <sz val="14"/>
        <rFont val="Calibri"/>
        <family val="2"/>
        <scheme val="minor"/>
      </rPr>
      <t xml:space="preserve">1. </t>
    </r>
    <r>
      <rPr>
        <sz val="14"/>
        <rFont val="Calibri"/>
        <family val="2"/>
        <scheme val="minor"/>
      </rPr>
      <t>Open the QCDR measure submission template and save it with your organization's name (i.e.,2020 QCDR Measure Submission_QCDRName_vX). Please update the version number, when an updated QCDR measure submission template is uploaded or attached.</t>
    </r>
  </si>
  <si>
    <r>
      <rPr>
        <b/>
        <sz val="14"/>
        <rFont val="Calibri"/>
        <family val="2"/>
        <scheme val="minor"/>
      </rPr>
      <t xml:space="preserve">2. </t>
    </r>
    <r>
      <rPr>
        <sz val="14"/>
        <rFont val="Calibri"/>
        <family val="2"/>
        <scheme val="minor"/>
      </rPr>
      <t>Navigate to the "QCDR Information" tab. For existing QCDRs in good standing, please update row 3 (Self-Nomination ticket #:) and row 4 (Number of QCDR Measures submitted =). For new QCDRs, enter information for all the rows except for row 2 (QCDR Vendor ID (if applicable):). Your organization will be assigned a QCDR Vendor ID upon approval.</t>
    </r>
  </si>
  <si>
    <r>
      <rPr>
        <b/>
        <sz val="14"/>
        <rFont val="Calibri"/>
        <family val="2"/>
        <scheme val="minor"/>
      </rPr>
      <t xml:space="preserve">3. </t>
    </r>
    <r>
      <rPr>
        <sz val="14"/>
        <rFont val="Calibri"/>
        <family val="2"/>
        <scheme val="minor"/>
      </rPr>
      <t>Navigate to the "2020 QCDR Measure Subm Template" tab. Complete all required fields denoted with an asterisk (*). The table below shows which columns are required or optional.</t>
    </r>
  </si>
  <si>
    <t xml:space="preserve">The QCDR measure submission template should ONLY be filled out by QCDRs who meet the 2020 definition of a QCDR and wish to submit QCDR measures for CMS consideration. </t>
  </si>
  <si>
    <t>Indicate the data source(s) used for the measure. This may include but is not limited to administrative claims data, facility discharge data, chronic condition data warehouse (CCW), claims, CROWNWeb, EHR (enter relevant parts), Hybrid, IRF-PAI, LTCH CARE data set, National Healthcare Safety Network (NHSN), OASIS-C1, paper medical record, Prescription Drug Event Data Elements, PROMIS, record review, Registry (enter which Registry), Survey, Other (describe source).</t>
  </si>
  <si>
    <t>Administrative claims data</t>
  </si>
  <si>
    <t>Which Meaningful Measure Area applies to this measure?*</t>
  </si>
  <si>
    <t>What Meaningful Measure Area applies to this measure?</t>
  </si>
  <si>
    <t>Select ONLY one Meaningful Measure Area that best applies to the measure.</t>
  </si>
  <si>
    <t>Indicate if the given entry is "Ready for PIMMS Team Review", a "Work in Progress" or "Withdrawn". Entries with a "Work in Progress" status will not be reviewed until the status is updated to "Ready for PIMMS Team Review".</t>
  </si>
  <si>
    <t>Functional Outcomes</t>
  </si>
  <si>
    <t>Provide measure performance data and variance range, if available*</t>
  </si>
  <si>
    <t>Indicate if the measure is a continuous variable measure. This is a measure where a measure score in which each individual value for the measure can fall anywhere along a continuous scale and can be aggregated using a variety of methods such as the calculation of a mean or median (e.g., mean time to thrombolytics, which aggregates the time in minutes from a case presenting with chest pain to the time of administration of thrombolytics).
CMS encourages QCDRs to construct the numerators to be proportional by establishing an expected benchmark based on guidelines or national performance data. Applying MIPS scoring methodology has proven to be challenging for non-proportional measures  because variability in the data points makes decile creation based on a mathematical analysis very unpredictable.</t>
  </si>
  <si>
    <r>
      <t xml:space="preserve">An exclusion is anything that would remove the patient, procedure, or unit of measurement from the numerator, typically used in ratio or inverse proportional measures. Applied before the numerator calculation. Enter “N/A” if not applicable.
</t>
    </r>
    <r>
      <rPr>
        <b/>
        <sz val="14"/>
        <color theme="1"/>
        <rFont val="Calibri"/>
        <family val="2"/>
        <scheme val="minor"/>
      </rPr>
      <t>Example:</t>
    </r>
    <r>
      <rPr>
        <sz val="14"/>
        <color theme="1"/>
        <rFont val="Calibri"/>
        <family val="2"/>
        <scheme val="minor"/>
      </rPr>
      <t xml:space="preserve"> If the number of central line blood stream infections per 1,000 catheter days were to exclude infections with a specific bacterium, that bacterium would be listed as a numerator exclusion.</t>
    </r>
  </si>
  <si>
    <r>
      <t xml:space="preserve">Provide additional information when "Registry" and/or "Other" is selected.
</t>
    </r>
    <r>
      <rPr>
        <b/>
        <sz val="14"/>
        <color theme="1"/>
        <rFont val="Calibri"/>
        <family val="2"/>
        <scheme val="minor"/>
      </rPr>
      <t xml:space="preserve">Example: </t>
    </r>
    <r>
      <rPr>
        <sz val="14"/>
        <color theme="1"/>
        <rFont val="Calibri"/>
        <family val="2"/>
        <scheme val="minor"/>
      </rPr>
      <t>ABC Registry</t>
    </r>
  </si>
  <si>
    <r>
      <t>Provide a brief description for each performance rate to be calculated and submitted</t>
    </r>
    <r>
      <rPr>
        <sz val="14"/>
        <color rgb="FFFF0000"/>
        <rFont val="Calibri"/>
        <family val="2"/>
        <scheme val="minor"/>
      </rPr>
      <t>.</t>
    </r>
    <r>
      <rPr>
        <sz val="14"/>
        <color theme="1"/>
        <rFont val="Calibri"/>
        <family val="2"/>
        <scheme val="minor"/>
      </rPr>
      <t xml:space="preserve">
</t>
    </r>
    <r>
      <rPr>
        <b/>
        <sz val="14"/>
        <color theme="1"/>
        <rFont val="Calibri"/>
        <family val="2"/>
        <scheme val="minor"/>
      </rPr>
      <t>Example:</t>
    </r>
    <r>
      <rPr>
        <sz val="14"/>
        <color theme="1"/>
        <rFont val="Calibri"/>
        <family val="2"/>
        <scheme val="minor"/>
      </rPr>
      <t xml:space="preserve"> This measure will be calculated with 7 performance rates: 
1) Overall Percentage for patients (aged 5-50 years) with well-controlled asthma, without elevated risk of exacerbation 
2) Percentage of pediatric patients (aged 5-17 years) with well-controlled asthma, without elevated risk of exacerbation 
3) Percentage of adult patients (aged 18-50 years) with well-controlled asthma, without elevated risk of exacerbation 
4) Asthma well-controlled (submit the most recent specified asthma control tool result) for patients 5 to 17 with Asthma 
5) Asthma well-controlled (submit the most recent specified asthma control tool result) for patients 18 to 50 with Asthma 
6) Patient not at elevated risk of exacerbation for patients 5 to 17 with Asthma 
7) Patient not at elevated risk of exacerbation for patients 18 to 50 with Asthma </t>
    </r>
  </si>
  <si>
    <r>
      <t xml:space="preserve">Provide a concise statement regarding the clinical recommendation for this QCDR measure including the current clinical guideline the measure is derived.
</t>
    </r>
    <r>
      <rPr>
        <b/>
        <sz val="14"/>
        <color theme="1"/>
        <rFont val="Calibri"/>
        <family val="2"/>
        <scheme val="minor"/>
      </rPr>
      <t>Example:</t>
    </r>
    <r>
      <rPr>
        <sz val="14"/>
        <color theme="1"/>
        <rFont val="Calibri"/>
        <family val="2"/>
        <scheme val="minor"/>
      </rPr>
      <t xml:space="preserve"> Adolescent Recommendation (12-18 years)
“The USPSTF recommends screening for MDD in adolescents aged 12 to 18 years. Screening should be implemented with adequate systems in place to ensure accurate diagnosis, effective treatment, and appropriate follow-up (B recommendation)” (Sui, A. and USPSTF, 2016, p. 360).</t>
    </r>
  </si>
  <si>
    <r>
      <t xml:space="preserve">Provide a concise statement regarding the rationale for the QCDR measure.
</t>
    </r>
    <r>
      <rPr>
        <b/>
        <sz val="14"/>
        <rFont val="Calibri"/>
        <family val="2"/>
        <scheme val="minor"/>
      </rPr>
      <t>Example:</t>
    </r>
    <r>
      <rPr>
        <sz val="14"/>
        <rFont val="Calibri"/>
        <family val="2"/>
        <scheme val="minor"/>
      </rPr>
      <t xml:space="preserve"> Depression is a serious medical illness associated with higher rates of chronic disease increased health care utilization, and impaired functioning (Pratt, Brody 2014). 2014 U.S. survey data indicate that 2.8 million (11.4 percent) adolescents aged 12 to 17 had a major depressive episode (MDE) in the past year and that 15.7 million (6.6 percent) adults aged 18 or older had at least one MDE in the past year, with 10.2 million adults (4.3 percent) having one MDE with severe impairment in the past year (Center for Behavioral Health Statistics and Quality, 2015).</t>
    </r>
  </si>
  <si>
    <r>
      <t xml:space="preserve">Provide measure performance data and variance rate, if available. CMS provided provisional approval with the expectation that evidence of a performance gap would be provided. Please provide the average performance rate, variance range and the number of eligible clinicians and/or TINs submitting the measure within your self-nomination. 
Provisionally approved QCDR measures that do not have performance data or performance data does not support a gap, the measure will likely not be approved for use in the 2020 performance period of MIPS.  CMS provided provisional approval with the expectation that evidence of a performance gap would be provided. 
</t>
    </r>
    <r>
      <rPr>
        <b/>
        <sz val="14"/>
        <rFont val="Calibri"/>
        <family val="2"/>
        <scheme val="minor"/>
      </rPr>
      <t>Example:</t>
    </r>
    <r>
      <rPr>
        <sz val="14"/>
        <rFont val="Calibri"/>
        <family val="2"/>
        <scheme val="minor"/>
      </rPr>
      <t xml:space="preserve"> 2019 Performance data shows 150 individual submissions with a mean rate of performance  71.2%</t>
    </r>
  </si>
  <si>
    <r>
      <t xml:space="preserve">Provide the study citation for the measure to support the performance gap. A study citation may be used to demonstrate a performance gap, if measure performance data is not available. Citations should be the most current available or within 5 years. 
In the event, a provisionally approved QCDR measure does not have performance data available, please provide a recent study to support a performance gap.
</t>
    </r>
    <r>
      <rPr>
        <b/>
        <sz val="14"/>
        <rFont val="Calibri"/>
        <family val="2"/>
        <scheme val="minor"/>
      </rPr>
      <t>Example:</t>
    </r>
    <r>
      <rPr>
        <sz val="14"/>
        <rFont val="Calibri"/>
        <family val="2"/>
        <scheme val="minor"/>
      </rPr>
      <t xml:space="preserve"> Negative outcomes associated with depression make it crucial to screen in order to identify and treat depression in its early stages. While Primary Care Providers (PCPs) serve as the first line of defense in the detection of depression, studies show that PCPs fail to recognize up to 50% of depressed patients (Borner, 2010, p. 948)</t>
    </r>
  </si>
  <si>
    <r>
      <t xml:space="preserve">Indicate the specialty/specialties the measure applies to (i.e., Anesthesiology, Neurology, Urology, etc.).
</t>
    </r>
    <r>
      <rPr>
        <b/>
        <sz val="14"/>
        <color theme="1"/>
        <rFont val="Calibri"/>
        <family val="2"/>
        <scheme val="minor"/>
      </rPr>
      <t>Example:</t>
    </r>
    <r>
      <rPr>
        <sz val="14"/>
        <color theme="1"/>
        <rFont val="Calibri"/>
        <family val="2"/>
        <scheme val="minor"/>
      </rPr>
      <t xml:space="preserve"> Mental/Behavioral Health</t>
    </r>
  </si>
  <si>
    <r>
      <t xml:space="preserve">Please provide a preferred clinical or specialty category (i.e., Diabetes, Substance Use/Management). Please note that if a preferred measure published clinical category is not provided, one will be assigned to the measure by CMS.
</t>
    </r>
    <r>
      <rPr>
        <b/>
        <sz val="14"/>
        <color theme="1"/>
        <rFont val="Calibri"/>
        <family val="2"/>
        <scheme val="minor"/>
      </rPr>
      <t xml:space="preserve">Example: </t>
    </r>
    <r>
      <rPr>
        <sz val="14"/>
        <color theme="1"/>
        <rFont val="Calibri"/>
        <family val="2"/>
        <scheme val="minor"/>
      </rPr>
      <t>Mental/Behavioral Health</t>
    </r>
  </si>
  <si>
    <r>
      <t xml:space="preserve">If not a continuous variable and/or ratio measure enter N/A.
</t>
    </r>
    <r>
      <rPr>
        <b/>
        <sz val="14"/>
        <color theme="1"/>
        <rFont val="Calibri"/>
        <family val="2"/>
        <scheme val="minor"/>
      </rPr>
      <t>Example:</t>
    </r>
    <r>
      <rPr>
        <sz val="14"/>
        <color theme="1"/>
        <rFont val="Calibri"/>
        <family val="2"/>
        <scheme val="minor"/>
      </rPr>
      <t xml:space="preserve"> 0-100%</t>
    </r>
  </si>
  <si>
    <r>
      <t>Provide a rationale for the selected Meaningful Measure Area for the QCDR measure</t>
    </r>
    <r>
      <rPr>
        <sz val="14"/>
        <color rgb="FFFF0000"/>
        <rFont val="Calibri"/>
        <family val="2"/>
        <scheme val="minor"/>
      </rPr>
      <t>.</t>
    </r>
    <r>
      <rPr>
        <sz val="14"/>
        <color theme="1"/>
        <rFont val="Calibri"/>
        <family val="2"/>
        <scheme val="minor"/>
      </rPr>
      <t xml:space="preserve">
</t>
    </r>
    <r>
      <rPr>
        <b/>
        <sz val="14"/>
        <color theme="1"/>
        <rFont val="Calibri"/>
        <family val="2"/>
        <scheme val="minor"/>
      </rPr>
      <t>Example:</t>
    </r>
    <r>
      <rPr>
        <sz val="14"/>
        <color theme="1"/>
        <rFont val="Calibri"/>
        <family val="2"/>
        <scheme val="minor"/>
      </rPr>
      <t xml:space="preserve"> This measure identifies patients with depression and an appropriate follow-up treatment plan.</t>
    </r>
  </si>
  <si>
    <r>
      <t xml:space="preserve">Provide the assigned NQF ID number, if the submitted QCDR measure fully aligns the NQF endorsed version of the measure. If no NQF ID number, enter 0000. 
</t>
    </r>
    <r>
      <rPr>
        <b/>
        <sz val="14"/>
        <rFont val="Calibri"/>
        <family val="2"/>
        <scheme val="minor"/>
      </rPr>
      <t xml:space="preserve">Example: </t>
    </r>
    <r>
      <rPr>
        <sz val="14"/>
        <rFont val="Calibri"/>
        <family val="2"/>
        <scheme val="minor"/>
      </rPr>
      <t>0418</t>
    </r>
  </si>
  <si>
    <r>
      <t xml:space="preserve">Provide details regarding the measure changes and how the changes impact the previous version of the QCDR measure.
</t>
    </r>
    <r>
      <rPr>
        <b/>
        <sz val="14"/>
        <color theme="1"/>
        <rFont val="Calibri"/>
        <family val="2"/>
        <scheme val="minor"/>
      </rPr>
      <t>Example:</t>
    </r>
    <r>
      <rPr>
        <sz val="14"/>
        <color theme="1"/>
        <rFont val="Calibri"/>
        <family val="2"/>
        <scheme val="minor"/>
      </rPr>
      <t xml:space="preserve"> 10% improvement in depression symptoms has been added to the numerator. The measure can no longer be benchmarked against the previous year. </t>
    </r>
  </si>
  <si>
    <t>Select the measure type from the drop down list that describes the measure submitted for review.</t>
  </si>
  <si>
    <r>
      <t xml:space="preserve">Allow for the exercise of clinical judgement. Applied after the numerator calculation and only if the numerator conditions are not met. Enter “N/A” if not applicable.
</t>
    </r>
    <r>
      <rPr>
        <b/>
        <sz val="14"/>
        <color theme="1"/>
        <rFont val="Calibri"/>
        <family val="2"/>
        <scheme val="minor"/>
      </rPr>
      <t>Example:</t>
    </r>
    <r>
      <rPr>
        <sz val="14"/>
        <color theme="1"/>
        <rFont val="Calibri"/>
        <family val="2"/>
        <scheme val="minor"/>
      </rPr>
      <t xml:space="preserve">
Medical Reason(s): Patient is in an urgent or emergent situation where time is of the essence and to delay treatment would jeopardize the patient’s health status.
</t>
    </r>
    <r>
      <rPr>
        <b/>
        <sz val="14"/>
        <color theme="1"/>
        <rFont val="Calibri"/>
        <family val="2"/>
        <scheme val="minor"/>
      </rPr>
      <t>OR</t>
    </r>
    <r>
      <rPr>
        <sz val="14"/>
        <color theme="1"/>
        <rFont val="Calibri"/>
        <family val="2"/>
        <scheme val="minor"/>
      </rPr>
      <t xml:space="preserve">
Situations where the patient’s functional capacity or motivation to improve may impact the accuracy of results of standardized depression assessment tools. For example: certain court appointed cases or cases of delirium.</t>
    </r>
  </si>
  <si>
    <r>
      <t xml:space="preserve">The clinical action that meets the requirements of the measure.
</t>
    </r>
    <r>
      <rPr>
        <b/>
        <sz val="14"/>
        <color theme="1"/>
        <rFont val="Calibri"/>
        <family val="2"/>
        <scheme val="minor"/>
      </rPr>
      <t>Example:</t>
    </r>
    <r>
      <rPr>
        <sz val="14"/>
        <color theme="1"/>
        <rFont val="Calibri"/>
        <family val="2"/>
        <scheme val="minor"/>
      </rPr>
      <t xml:space="preserve"> Patients screened for depression on the date of the encounter using an age appropriate standardized tool AND, if positive, a follow-up plan is documented on the date of the positive screen.</t>
    </r>
  </si>
  <si>
    <r>
      <t xml:space="preserve">Provide the QCDR measure ID assigned to the 2017/2018/2019 MIPS performance period approved measure included in the QCDR measure specifications. Enter "N/A" if not applicable.
</t>
    </r>
    <r>
      <rPr>
        <b/>
        <sz val="14"/>
        <color theme="1"/>
        <rFont val="Calibri"/>
        <family val="2"/>
        <scheme val="minor"/>
      </rPr>
      <t>Example:</t>
    </r>
    <r>
      <rPr>
        <sz val="14"/>
        <color theme="1"/>
        <rFont val="Calibri"/>
        <family val="2"/>
        <scheme val="minor"/>
      </rPr>
      <t xml:space="preserve">  ABC55</t>
    </r>
  </si>
  <si>
    <t>Is the QCDR measure able to be abstracted?*</t>
  </si>
  <si>
    <t>AY</t>
  </si>
  <si>
    <t>Is the QCDR measure able to be abstracted?</t>
  </si>
  <si>
    <t>Please attest that the measure element can be abstracted and is feasible.</t>
  </si>
  <si>
    <t>Abstraction Attestation</t>
  </si>
  <si>
    <t>QCDR Notes</t>
  </si>
  <si>
    <t>Provide any additional notes that would assist in the review or clarification of the QCDR measure.</t>
  </si>
  <si>
    <t>AZ</t>
  </si>
  <si>
    <t>New for 2020</t>
  </si>
  <si>
    <r>
      <t xml:space="preserve">An exclusion is anything that would remove the patient, procedure, or unit of measurement from the denominator. Enter “N/A” if not applicable.
</t>
    </r>
    <r>
      <rPr>
        <b/>
        <sz val="14"/>
        <color theme="1"/>
        <rFont val="Calibri"/>
        <family val="2"/>
        <scheme val="minor"/>
      </rPr>
      <t xml:space="preserve">Example: </t>
    </r>
    <r>
      <rPr>
        <sz val="14"/>
        <color theme="1"/>
        <rFont val="Calibri"/>
        <family val="2"/>
        <scheme val="minor"/>
      </rPr>
      <t>Women who had a bilateral mastectomy or who have a history of a bilateral mastectomy or for whom there is evidence of a right and a left unilateral mastectomy.</t>
    </r>
  </si>
  <si>
    <r>
      <t xml:space="preserve">Describe the eligible patient population to be counted to meet the measures' inclusion requirements.
</t>
    </r>
    <r>
      <rPr>
        <b/>
        <sz val="14"/>
        <color theme="1"/>
        <rFont val="Calibri"/>
        <family val="2"/>
        <scheme val="minor"/>
      </rPr>
      <t>Example:</t>
    </r>
    <r>
      <rPr>
        <sz val="14"/>
        <color theme="1"/>
        <rFont val="Calibri"/>
        <family val="2"/>
        <scheme val="minor"/>
      </rPr>
      <t xml:space="preserve"> All patients aged 12 years and older at the beginning of the measurement period with at least one eligible encounter during the measurement period.</t>
    </r>
  </si>
  <si>
    <r>
      <t xml:space="preserve">Describe the measure in full detail.
</t>
    </r>
    <r>
      <rPr>
        <b/>
        <sz val="14"/>
        <color theme="1"/>
        <rFont val="Calibri"/>
        <family val="2"/>
        <scheme val="minor"/>
      </rPr>
      <t>Example:</t>
    </r>
    <r>
      <rPr>
        <sz val="14"/>
        <color theme="1"/>
        <rFont val="Calibri"/>
        <family val="2"/>
        <scheme val="minor"/>
      </rPr>
      <t xml:space="preserve"> Percentage of patients aged 12 years and older screened for depression on the date of the encounter using an age appropriate standardized depression screening tool AND if positive, a follow-up plan is documented on the date of the positive screen.</t>
    </r>
  </si>
  <si>
    <r>
      <t xml:space="preserve">Provide the measure title, which should begin with a clinical condition of focus, followed by a brief description of action.
</t>
    </r>
    <r>
      <rPr>
        <b/>
        <sz val="14"/>
        <color theme="1"/>
        <rFont val="Calibri"/>
        <family val="2"/>
        <scheme val="minor"/>
      </rPr>
      <t>Example:</t>
    </r>
    <r>
      <rPr>
        <sz val="14"/>
        <color theme="1"/>
        <rFont val="Calibri"/>
        <family val="2"/>
        <scheme val="minor"/>
      </rPr>
      <t xml:space="preserve"> Preventive Care and Screening: Screening for Depression and Follow-Up Plan.</t>
    </r>
  </si>
  <si>
    <r>
      <t xml:space="preserve">Provide details regarding why the previous benchmark cannot be used.
</t>
    </r>
    <r>
      <rPr>
        <b/>
        <sz val="14"/>
        <color theme="1"/>
        <rFont val="Calibri"/>
        <family val="2"/>
        <scheme val="minor"/>
      </rPr>
      <t>Example:</t>
    </r>
    <r>
      <rPr>
        <sz val="14"/>
        <color theme="1"/>
        <rFont val="Calibri"/>
        <family val="2"/>
        <scheme val="minor"/>
      </rPr>
      <t xml:space="preserve"> The improvement addition to the numerator will make this measure an Outcome measure and therefore cannot be compared to the measure from last year. </t>
    </r>
  </si>
  <si>
    <t>If you do not own or co-own this measure with another QCDR(s), please indicate the owner or co-owners</t>
  </si>
  <si>
    <r>
      <t xml:space="preserve">Provide the name of the QCDR that owns this measure or the QCDR(s) that co-own this measure.
</t>
    </r>
    <r>
      <rPr>
        <b/>
        <sz val="14"/>
        <rFont val="Calibri"/>
        <family val="2"/>
        <scheme val="minor"/>
      </rPr>
      <t xml:space="preserve">Example: </t>
    </r>
    <r>
      <rPr>
        <sz val="14"/>
        <rFont val="Calibri"/>
        <family val="2"/>
        <scheme val="minor"/>
      </rPr>
      <t>Centers for Medicare &amp; Medicaid Services</t>
    </r>
  </si>
  <si>
    <t>*If "NO", see instructions tab</t>
  </si>
  <si>
    <t>Ambulatory Care: Clinician Office/Clinic</t>
  </si>
  <si>
    <r>
      <t xml:space="preserve">Enter "Yes", "No" or "Co-owned" for this field.  By selecting "No" you are attesting that you currently have the appropriate documentation (i.e., email, letter) giving your organization permission from the QCDR measure owner/steward to use the QCDR measure.  Documentation to support permission will be verified.
</t>
    </r>
    <r>
      <rPr>
        <sz val="14"/>
        <color rgb="FFC00000"/>
        <rFont val="Calibri"/>
        <family val="2"/>
        <scheme val="minor"/>
      </rPr>
      <t xml:space="preserve">*If your answer is no, you do not own the measure, please fill out Columns E,F, G, and H.  For remaining columns, please enter "See owner specs".   </t>
    </r>
  </si>
  <si>
    <r>
      <rPr>
        <b/>
        <sz val="14"/>
        <rFont val="Calibri"/>
        <family val="2"/>
        <scheme val="minor"/>
      </rPr>
      <t xml:space="preserve">4. </t>
    </r>
    <r>
      <rPr>
        <sz val="14"/>
        <rFont val="Calibri"/>
        <family val="2"/>
        <scheme val="minor"/>
      </rPr>
      <t>Upload or attach the 2020 QCDR measure submission template to your organization's 2020 self-nomination form. Please note that the 2020 QCDR measure submission template does not need to include all of the proposed QCDR measures to be uploaded or attached to your organization's 2020 self-nomination form. You may upload or attach an updated 2020 QCDR measure submission template with additional QCDR measures prior to the end of the 2020 self-nomination period which ends at</t>
    </r>
    <r>
      <rPr>
        <b/>
        <sz val="14"/>
        <rFont val="Calibri"/>
        <family val="2"/>
        <scheme val="minor"/>
      </rPr>
      <t xml:space="preserve"> 8 pm ET on September 3rd.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</si>
</sst>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General"/>
  </numFmts>
  <fonts count="26" x14ac:knownFonts="1">
    <font>
      <sz val="11"/>
      <color theme="1"/>
      <name val="Calibri"/>
      <family val="2"/>
      <scheme val="minor"/>
    </font>
    <font>
      <sz val="11"/>
      <color rgb="FF9C5700"/>
      <name val="Calibri"/>
      <family val="2"/>
      <scheme val="minor"/>
    </font>
    <font>
      <sz val="11"/>
      <name val="Calibri"/>
      <family val="2"/>
      <scheme val="minor"/>
    </font>
    <font>
      <sz val="10"/>
      <color theme="1"/>
      <name val="Cambria"/>
      <family val="2"/>
    </font>
    <font>
      <sz val="11"/>
      <color rgb="FF000000"/>
      <name val="Calibri"/>
      <family val="2"/>
    </font>
    <font>
      <sz val="11"/>
      <color rgb="FF9C6500"/>
      <name val="Calibri"/>
      <family val="2"/>
      <scheme val="minor"/>
    </font>
    <font>
      <sz val="11"/>
      <color rgb="FF000000"/>
      <name val="Calibri"/>
      <family val="2"/>
      <charset val="1"/>
    </font>
    <font>
      <b/>
      <sz val="11"/>
      <name val="Calibri"/>
      <family val="2"/>
      <scheme val="minor"/>
    </font>
    <font>
      <sz val="9"/>
      <color indexed="81"/>
      <name val="Tahoma"/>
      <family val="2"/>
    </font>
    <font>
      <b/>
      <sz val="9"/>
      <color indexed="81"/>
      <name val="Tahoma"/>
      <family val="2"/>
    </font>
    <font>
      <sz val="8"/>
      <color theme="1"/>
      <name val="Symbol"/>
      <family val="1"/>
      <charset val="2"/>
    </font>
    <font>
      <sz val="8"/>
      <color rgb="FF000000"/>
      <name val="Symbol"/>
      <family val="1"/>
      <charset val="2"/>
    </font>
    <font>
      <sz val="14"/>
      <color theme="1"/>
      <name val="Calibri"/>
      <family val="2"/>
      <scheme val="minor"/>
    </font>
    <font>
      <u/>
      <sz val="11"/>
      <color theme="10"/>
      <name val="Calibri"/>
      <family val="2"/>
      <scheme val="minor"/>
    </font>
    <font>
      <b/>
      <sz val="14"/>
      <name val="Calibri"/>
      <family val="2"/>
      <scheme val="minor"/>
    </font>
    <font>
      <sz val="14"/>
      <name val="Calibri"/>
      <family val="2"/>
      <scheme val="minor"/>
    </font>
    <font>
      <i/>
      <sz val="14"/>
      <color theme="1"/>
      <name val="Calibri"/>
      <family val="2"/>
      <scheme val="minor"/>
    </font>
    <font>
      <i/>
      <sz val="14"/>
      <name val="Calibri"/>
      <family val="2"/>
      <scheme val="minor"/>
    </font>
    <font>
      <b/>
      <sz val="14"/>
      <color theme="1"/>
      <name val="Calibri"/>
      <family val="2"/>
      <scheme val="minor"/>
    </font>
    <font>
      <u/>
      <sz val="14"/>
      <color theme="10"/>
      <name val="Calibri"/>
      <family val="2"/>
      <scheme val="minor"/>
    </font>
    <font>
      <b/>
      <u/>
      <sz val="14"/>
      <color theme="10"/>
      <name val="Calibri"/>
      <family val="2"/>
      <scheme val="minor"/>
    </font>
    <font>
      <b/>
      <u/>
      <sz val="14"/>
      <color theme="4" tint="-0.249977111117893"/>
      <name val="Calibri"/>
      <family val="2"/>
      <scheme val="minor"/>
    </font>
    <font>
      <sz val="14"/>
      <color rgb="FFFF0000"/>
      <name val="Calibri"/>
      <family val="2"/>
      <scheme val="minor"/>
    </font>
    <font>
      <b/>
      <sz val="11"/>
      <color theme="0"/>
      <name val="Calibri"/>
      <family val="2"/>
      <scheme val="minor"/>
    </font>
    <font>
      <b/>
      <sz val="11"/>
      <name val="Calibri"/>
      <family val="2"/>
      <scheme val="minor"/>
    </font>
    <font>
      <sz val="14"/>
      <color rgb="FFC0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rgb="FFFFFF00"/>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92D050"/>
        <bgColor indexed="64"/>
      </patternFill>
    </fill>
    <fill>
      <patternFill patternType="solid">
        <fgColor theme="0" tint="-0.14999847407452621"/>
        <bgColor theme="0" tint="-0.14999847407452621"/>
      </patternFill>
    </fill>
    <fill>
      <patternFill patternType="solid">
        <fgColor theme="4"/>
        <bgColor theme="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theme="1"/>
      </top>
      <bottom/>
      <diagonal/>
    </border>
    <border>
      <left/>
      <right/>
      <top/>
      <bottom style="medium">
        <color theme="1"/>
      </bottom>
      <diagonal/>
    </border>
    <border>
      <left style="thin">
        <color indexed="64"/>
      </left>
      <right style="thin">
        <color indexed="64"/>
      </right>
      <top/>
      <bottom/>
      <diagonal/>
    </border>
    <border>
      <left style="thin">
        <color theme="4"/>
      </left>
      <right style="thin">
        <color theme="4"/>
      </right>
      <top style="thin">
        <color theme="4"/>
      </top>
      <bottom/>
      <diagonal/>
    </border>
  </borders>
  <cellStyleXfs count="7">
    <xf numFmtId="0" fontId="0" fillId="0" borderId="0"/>
    <xf numFmtId="0" fontId="3" fillId="0" borderId="0"/>
    <xf numFmtId="164" fontId="4" fillId="0" borderId="0"/>
    <xf numFmtId="0" fontId="5" fillId="3" borderId="0" applyNumberFormat="0" applyBorder="0" applyAlignment="0" applyProtection="0"/>
    <xf numFmtId="0" fontId="1" fillId="3" borderId="0" applyNumberFormat="0" applyBorder="0" applyAlignment="0" applyProtection="0"/>
    <xf numFmtId="0" fontId="6" fillId="0" borderId="0"/>
    <xf numFmtId="0" fontId="13" fillId="0" borderId="0" applyNumberFormat="0" applyFill="0" applyBorder="0" applyAlignment="0" applyProtection="0"/>
  </cellStyleXfs>
  <cellXfs count="54">
    <xf numFmtId="0" fontId="0" fillId="0" borderId="0" xfId="0"/>
    <xf numFmtId="0" fontId="0" fillId="0" borderId="0" xfId="0" applyAlignment="1">
      <alignment wrapText="1"/>
    </xf>
    <xf numFmtId="0" fontId="7" fillId="5" borderId="1" xfId="0" applyFont="1" applyFill="1" applyBorder="1" applyAlignment="1">
      <alignment horizontal="left" wrapText="1"/>
    </xf>
    <xf numFmtId="0" fontId="10" fillId="0" borderId="0" xfId="0" applyFont="1" applyAlignment="1">
      <alignment horizontal="left" vertical="center" indent="5"/>
    </xf>
    <xf numFmtId="0" fontId="11" fillId="0" borderId="0" xfId="0" applyFont="1" applyAlignment="1">
      <alignment horizontal="left" vertical="center" indent="5"/>
    </xf>
    <xf numFmtId="0" fontId="12" fillId="0" borderId="0" xfId="0" applyFont="1" applyAlignment="1">
      <alignment horizontal="left" vertical="top" wrapText="1"/>
    </xf>
    <xf numFmtId="0" fontId="12" fillId="0" borderId="0" xfId="0" applyFont="1" applyAlignment="1">
      <alignment wrapText="1"/>
    </xf>
    <xf numFmtId="0" fontId="12" fillId="0" borderId="0" xfId="0" applyFont="1"/>
    <xf numFmtId="0" fontId="14" fillId="4" borderId="0" xfId="0" applyFont="1" applyFill="1"/>
    <xf numFmtId="0" fontId="15" fillId="4" borderId="0" xfId="0" applyFont="1" applyFill="1"/>
    <xf numFmtId="0" fontId="15" fillId="0" borderId="0" xfId="0" applyFont="1"/>
    <xf numFmtId="0" fontId="12" fillId="0" borderId="0" xfId="0" applyFont="1" applyAlignment="1">
      <alignment horizontal="left"/>
    </xf>
    <xf numFmtId="0" fontId="18" fillId="2" borderId="1" xfId="0" applyFont="1" applyFill="1" applyBorder="1" applyAlignment="1">
      <alignment horizontal="center" vertical="center"/>
    </xf>
    <xf numFmtId="0" fontId="12" fillId="0" borderId="0" xfId="0" applyFont="1" applyAlignment="1">
      <alignment horizontal="fill"/>
    </xf>
    <xf numFmtId="0" fontId="20" fillId="7" borderId="1" xfId="6" applyFont="1" applyFill="1" applyBorder="1" applyAlignment="1">
      <alignment horizontal="left" wrapText="1"/>
    </xf>
    <xf numFmtId="0" fontId="20" fillId="6" borderId="1" xfId="6" applyFont="1" applyFill="1" applyBorder="1" applyAlignment="1">
      <alignment wrapText="1"/>
    </xf>
    <xf numFmtId="0" fontId="20" fillId="2" borderId="1" xfId="6" applyFont="1" applyFill="1" applyBorder="1" applyAlignment="1">
      <alignment horizontal="left" wrapText="1"/>
    </xf>
    <xf numFmtId="0" fontId="20" fillId="2" borderId="2" xfId="6" applyFont="1" applyFill="1" applyBorder="1" applyAlignment="1">
      <alignment horizontal="left" wrapText="1"/>
    </xf>
    <xf numFmtId="0" fontId="12" fillId="0" borderId="0" xfId="0" applyFont="1" applyAlignment="1">
      <alignment horizontal="left" vertical="top"/>
    </xf>
    <xf numFmtId="0" fontId="12" fillId="0" borderId="0" xfId="0" applyFont="1" applyAlignment="1">
      <alignment vertical="top" wrapText="1"/>
    </xf>
    <xf numFmtId="0" fontId="12" fillId="8" borderId="3" xfId="0" applyFont="1" applyFill="1" applyBorder="1" applyAlignment="1">
      <alignment horizontal="left" vertical="top"/>
    </xf>
    <xf numFmtId="0" fontId="12" fillId="8" borderId="0" xfId="0" applyFont="1" applyFill="1" applyAlignment="1">
      <alignment horizontal="left" vertical="top"/>
    </xf>
    <xf numFmtId="0" fontId="12" fillId="0" borderId="4" xfId="0" applyFont="1" applyBorder="1" applyAlignment="1">
      <alignment horizontal="left" vertical="top"/>
    </xf>
    <xf numFmtId="0" fontId="0" fillId="4" borderId="0" xfId="0" applyFill="1"/>
    <xf numFmtId="0" fontId="2" fillId="0" borderId="0" xfId="0" applyFont="1"/>
    <xf numFmtId="0" fontId="7" fillId="7" borderId="5" xfId="0" applyFont="1" applyFill="1" applyBorder="1" applyAlignment="1">
      <alignment horizontal="left" wrapText="1"/>
    </xf>
    <xf numFmtId="0" fontId="23" fillId="9" borderId="6" xfId="0" applyFont="1" applyFill="1" applyBorder="1"/>
    <xf numFmtId="0" fontId="0" fillId="0" borderId="0" xfId="0" applyAlignment="1">
      <alignment vertical="top" wrapText="1"/>
    </xf>
    <xf numFmtId="0" fontId="12" fillId="0" borderId="0" xfId="0" applyFont="1" applyAlignment="1">
      <alignment horizontal="left" wrapText="1"/>
    </xf>
    <xf numFmtId="0" fontId="12" fillId="0" borderId="0" xfId="0" applyFont="1" applyAlignment="1">
      <alignment horizontal="right" wrapText="1"/>
    </xf>
    <xf numFmtId="0" fontId="18" fillId="0" borderId="1" xfId="0" applyFont="1" applyBorder="1" applyAlignment="1">
      <alignment wrapText="1"/>
    </xf>
    <xf numFmtId="0" fontId="18" fillId="0" borderId="0" xfId="0" applyFont="1" applyAlignment="1">
      <alignment wrapText="1"/>
    </xf>
    <xf numFmtId="0" fontId="14" fillId="0" borderId="1" xfId="0" applyFont="1" applyBorder="1" applyAlignment="1">
      <alignment horizontal="left" wrapText="1"/>
    </xf>
    <xf numFmtId="0" fontId="14" fillId="0" borderId="0" xfId="0" applyFont="1" applyAlignment="1">
      <alignment horizontal="left" wrapText="1"/>
    </xf>
    <xf numFmtId="0" fontId="15" fillId="0" borderId="0" xfId="0" applyFont="1" applyAlignment="1">
      <alignment horizontal="left" indent="1"/>
    </xf>
    <xf numFmtId="0" fontId="12" fillId="0" borderId="0" xfId="0" applyFont="1" applyAlignment="1">
      <alignment horizontal="left" indent="1"/>
    </xf>
    <xf numFmtId="0" fontId="12" fillId="0" borderId="0" xfId="0" applyFont="1" applyAlignment="1">
      <alignment wrapText="1"/>
    </xf>
    <xf numFmtId="0" fontId="19" fillId="0" borderId="1" xfId="6" applyFont="1" applyBorder="1" applyAlignment="1">
      <alignment horizontal="center" vertical="top"/>
    </xf>
    <xf numFmtId="0" fontId="12" fillId="0" borderId="1" xfId="0" applyFont="1" applyBorder="1" applyAlignment="1">
      <alignment vertical="top" wrapText="1"/>
    </xf>
    <xf numFmtId="0" fontId="12" fillId="0" borderId="1" xfId="0" applyFont="1" applyBorder="1" applyAlignment="1">
      <alignment horizontal="center" vertical="top"/>
    </xf>
    <xf numFmtId="0" fontId="15" fillId="0" borderId="1" xfId="0" applyFont="1" applyBorder="1" applyAlignment="1">
      <alignment vertical="top" wrapText="1"/>
    </xf>
    <xf numFmtId="0" fontId="12" fillId="0" borderId="0" xfId="0" applyFont="1" applyAlignment="1">
      <alignment vertical="top"/>
    </xf>
    <xf numFmtId="0" fontId="0" fillId="0" borderId="0" xfId="0" applyNumberFormat="1"/>
    <xf numFmtId="0" fontId="24" fillId="7" borderId="5" xfId="0" applyFont="1" applyFill="1" applyBorder="1" applyAlignment="1">
      <alignment horizontal="left" wrapText="1"/>
    </xf>
    <xf numFmtId="0" fontId="0" fillId="0" borderId="0" xfId="0" applyNumberFormat="1" applyAlignment="1">
      <alignment vertical="center"/>
    </xf>
    <xf numFmtId="0" fontId="16" fillId="0" borderId="0" xfId="0" applyFont="1" applyAlignment="1">
      <alignment wrapText="1"/>
    </xf>
    <xf numFmtId="0" fontId="12" fillId="0" borderId="0" xfId="0" applyFont="1" applyAlignment="1">
      <alignment horizontal="centerContinuous" wrapText="1"/>
    </xf>
    <xf numFmtId="0" fontId="15" fillId="0" borderId="0" xfId="0" applyFont="1" applyAlignment="1">
      <alignment horizontal="centerContinuous" wrapText="1"/>
    </xf>
    <xf numFmtId="0" fontId="12" fillId="0" borderId="0" xfId="0" applyFont="1" applyAlignment="1">
      <alignment horizontal="centerContinuous"/>
    </xf>
    <xf numFmtId="0" fontId="15" fillId="0" borderId="0" xfId="0" applyFont="1" applyAlignment="1">
      <alignment horizontal="centerContinuous"/>
    </xf>
    <xf numFmtId="0" fontId="25" fillId="0" borderId="0" xfId="0" applyFont="1"/>
    <xf numFmtId="0" fontId="12" fillId="0" borderId="0" xfId="0" applyFont="1" applyAlignment="1" applyProtection="1">
      <alignment horizontal="left" vertical="top" wrapText="1"/>
      <protection locked="0"/>
    </xf>
    <xf numFmtId="0" fontId="15" fillId="0" borderId="0" xfId="0" applyFont="1" applyAlignment="1">
      <alignment horizontal="centerContinuous" vertical="center" wrapText="1"/>
    </xf>
    <xf numFmtId="0" fontId="12" fillId="0" borderId="0" xfId="0" applyFont="1" applyAlignment="1">
      <alignment horizontal="centerContinuous" vertical="center" wrapText="1"/>
    </xf>
  </cellXfs>
  <cellStyles count="7">
    <cellStyle name="Excel Built-in Normal" xfId="2" xr:uid="{00000000-0005-0000-0000-000000000000}"/>
    <cellStyle name="Hyperlink" xfId="6" builtinId="8"/>
    <cellStyle name="Neutral 2" xfId="3" xr:uid="{00000000-0005-0000-0000-000002000000}"/>
    <cellStyle name="Neutral 2 2" xfId="4" xr:uid="{00000000-0005-0000-0000-000003000000}"/>
    <cellStyle name="Normal" xfId="0" builtinId="0"/>
    <cellStyle name="Normal 2" xfId="5" xr:uid="{00000000-0005-0000-0000-000005000000}"/>
    <cellStyle name="Normal 2 2 3" xfId="1" xr:uid="{00000000-0005-0000-0000-000006000000}"/>
  </cellStyles>
  <dxfs count="200">
    <dxf>
      <fill>
        <patternFill patternType="solid">
          <fgColor indexed="64"/>
          <bgColor rgb="FFFFFF00"/>
        </patternFill>
      </fill>
    </dxf>
    <dxf>
      <fill>
        <patternFill patternType="solid">
          <fgColor indexed="64"/>
          <bgColor rgb="FFFFFF00"/>
        </patternFill>
      </fill>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8" tint="0.59999389629810485"/>
        </patternFill>
      </fill>
      <alignment horizontal="left" vertical="bottom" textRotation="0" wrapText="1" indent="0" justifyLastLine="0" shrinkToFit="0" readingOrder="0"/>
      <border diagonalUp="0" diagonalDown="0" outline="0">
        <left style="thin">
          <color indexed="64"/>
        </left>
        <right style="thin">
          <color indexed="64"/>
        </right>
        <top/>
        <bottom/>
      </border>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outline="0">
        <top style="thin">
          <color indexed="64"/>
        </top>
      </border>
    </dxf>
    <dxf>
      <font>
        <b/>
        <i val="0"/>
        <strike val="0"/>
        <condense val="0"/>
        <extend val="0"/>
        <outline val="0"/>
        <shadow val="0"/>
        <u val="none"/>
        <vertAlign val="baseline"/>
        <sz val="11"/>
        <color auto="1"/>
        <name val="Calibri"/>
        <scheme val="minor"/>
      </font>
      <fill>
        <patternFill patternType="solid">
          <fgColor indexed="64"/>
          <bgColor rgb="FF92D050"/>
        </patternFill>
      </fill>
      <alignment horizontal="left" vertical="bottom" textRotation="0" wrapText="1" indent="0" justifyLastLine="0" shrinkToFit="0" readingOrder="0"/>
      <border diagonalUp="0" diagonalDown="0" outline="0">
        <left style="thin">
          <color indexed="64"/>
        </left>
        <right style="thin">
          <color indexed="64"/>
        </right>
        <top/>
        <bottom/>
      </border>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outline="0">
        <top style="thin">
          <color indexed="64"/>
        </top>
      </border>
    </dxf>
    <dxf>
      <font>
        <b/>
        <i val="0"/>
        <strike val="0"/>
        <condense val="0"/>
        <extend val="0"/>
        <outline val="0"/>
        <shadow val="0"/>
        <u val="none"/>
        <vertAlign val="baseline"/>
        <sz val="11"/>
        <color auto="1"/>
        <name val="Calibri"/>
        <scheme val="minor"/>
      </font>
      <fill>
        <patternFill patternType="solid">
          <fgColor indexed="64"/>
          <bgColor rgb="FF92D05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strike val="0"/>
        <outline val="0"/>
        <shadow val="0"/>
        <u val="none"/>
        <vertAlign val="baseline"/>
        <sz val="14"/>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strike val="0"/>
        <outline val="0"/>
        <shadow val="0"/>
        <u val="none"/>
        <vertAlign val="baseline"/>
        <sz val="14"/>
        <name val="Calibri"/>
        <scheme val="minor"/>
      </font>
      <alignment horizontal="left" vertical="top" textRotation="0" wrapText="0" indent="0" justifyLastLine="0" shrinkToFit="0" readingOrder="0"/>
    </dxf>
    <dxf>
      <font>
        <strike val="0"/>
        <outline val="0"/>
        <shadow val="0"/>
        <u val="none"/>
        <vertAlign val="baseline"/>
        <sz val="14"/>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strike val="0"/>
        <outline val="0"/>
        <shadow val="0"/>
        <u val="none"/>
        <vertAlign val="baseline"/>
        <sz val="14"/>
        <name val="Calibri"/>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14"/>
        <color theme="1"/>
        <name val="Calibri"/>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strike val="0"/>
        <outline val="0"/>
        <shadow val="0"/>
        <u val="none"/>
        <vertAlign val="baseline"/>
        <sz val="14"/>
        <name val="Calibri"/>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strike val="0"/>
        <outline val="0"/>
        <shadow val="0"/>
        <u val="none"/>
        <vertAlign val="baseline"/>
        <sz val="14"/>
        <name val="Calibri"/>
        <scheme val="minor"/>
      </font>
      <numFmt numFmtId="0" formatCode="General"/>
      <alignment horizontal="left" vertical="top" textRotation="0" indent="0" justifyLastLine="0" shrinkToFit="0" readingOrder="0"/>
    </dxf>
    <dxf>
      <font>
        <strike val="0"/>
        <outline val="0"/>
        <shadow val="0"/>
        <u val="none"/>
        <vertAlign val="baseline"/>
        <sz val="14"/>
        <name val="Calibri"/>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strike val="0"/>
        <outline val="0"/>
        <shadow val="0"/>
        <u val="none"/>
        <vertAlign val="baseline"/>
        <sz val="14"/>
        <name val="Calibri"/>
        <scheme val="minor"/>
      </font>
      <numFmt numFmtId="0" formatCode="General"/>
      <alignment horizontal="left" vertical="top" textRotation="0"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0" indent="0" justifyLastLine="0" shrinkToFit="0" readingOrder="0"/>
    </dxf>
    <dxf>
      <font>
        <strike val="0"/>
        <outline val="0"/>
        <shadow val="0"/>
        <u val="none"/>
        <vertAlign val="baseline"/>
        <sz val="14"/>
        <name val="Calibri"/>
        <scheme val="minor"/>
      </font>
      <alignment horizontal="left" vertical="top" textRotation="0" indent="0" justifyLastLine="0" shrinkToFit="0" readingOrder="0"/>
    </dxf>
    <dxf>
      <font>
        <strike val="0"/>
        <outline val="0"/>
        <shadow val="0"/>
        <u val="none"/>
        <vertAlign val="baseline"/>
        <sz val="14"/>
        <name val="Calibri"/>
        <scheme val="minor"/>
      </font>
      <alignment horizontal="left" vertical="top" textRotation="0" indent="0" justifyLastLine="0" shrinkToFit="0" readingOrder="0"/>
    </dxf>
    <dxf>
      <font>
        <strike val="0"/>
        <outline val="0"/>
        <shadow val="0"/>
        <u val="none"/>
        <vertAlign val="baseline"/>
        <sz val="14"/>
        <name val="Calibri"/>
        <scheme val="minor"/>
      </font>
      <alignment horizontal="left" vertical="top" textRotation="0" indent="0" justifyLastLine="0" shrinkToFit="0" readingOrder="0"/>
    </dxf>
    <dxf>
      <font>
        <strike val="0"/>
        <outline val="0"/>
        <shadow val="0"/>
        <u val="none"/>
        <vertAlign val="baseline"/>
        <sz val="14"/>
        <name val="Calibri"/>
        <scheme val="minor"/>
      </font>
      <alignment horizontal="left" vertical="top" textRotation="0" indent="0" justifyLastLine="0" shrinkToFit="0" readingOrder="0"/>
    </dxf>
    <dxf>
      <font>
        <strike val="0"/>
        <outline val="0"/>
        <shadow val="0"/>
        <u val="none"/>
        <vertAlign val="baseline"/>
        <sz val="14"/>
        <name val="Calibri"/>
        <scheme val="minor"/>
      </font>
      <alignment horizontal="left" vertical="top" textRotation="0" indent="0" justifyLastLine="0" shrinkToFit="0" readingOrder="0"/>
    </dxf>
    <dxf>
      <font>
        <strike val="0"/>
        <outline val="0"/>
        <shadow val="0"/>
        <u val="none"/>
        <vertAlign val="baseline"/>
        <sz val="14"/>
        <name val="Calibri"/>
        <scheme val="minor"/>
      </font>
      <alignment horizontal="left" vertical="top" textRotation="0" indent="0" justifyLastLine="0" shrinkToFit="0" readingOrder="0"/>
    </dxf>
    <dxf>
      <font>
        <strike val="0"/>
        <outline val="0"/>
        <shadow val="0"/>
        <u val="none"/>
        <vertAlign val="baseline"/>
        <sz val="14"/>
        <name val="Calibri"/>
        <scheme val="minor"/>
      </font>
      <alignment horizontal="left" vertical="top" textRotation="0"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strike val="0"/>
        <outline val="0"/>
        <shadow val="0"/>
        <u val="none"/>
        <vertAlign val="baseline"/>
        <sz val="14"/>
        <name val="Calibri"/>
        <scheme val="minor"/>
      </font>
      <alignment horizontal="left" vertical="top" textRotation="0" indent="0" justifyLastLine="0" shrinkToFit="0" readingOrder="0"/>
    </dxf>
    <dxf>
      <font>
        <strike val="0"/>
        <outline val="0"/>
        <shadow val="0"/>
        <u val="none"/>
        <vertAlign val="baseline"/>
        <sz val="14"/>
        <name val="Calibri"/>
        <scheme val="minor"/>
      </font>
      <numFmt numFmtId="0" formatCode="General"/>
      <alignment horizontal="left" vertical="top" textRotation="0" wrapText="1" indent="0" justifyLastLine="0" shrinkToFit="0" readingOrder="0"/>
    </dxf>
    <dxf>
      <font>
        <strike val="0"/>
        <outline val="0"/>
        <shadow val="0"/>
        <u val="none"/>
        <vertAlign val="baseline"/>
        <sz val="14"/>
        <name val="Calibri"/>
        <scheme val="minor"/>
      </font>
      <numFmt numFmtId="0" formatCode="General"/>
      <alignment horizontal="left" vertical="top" textRotation="0"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top" textRotation="0" wrapText="1" indent="0" justifyLastLine="0" shrinkToFit="0" readingOrder="0"/>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ont>
        <color auto="1"/>
      </font>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99"/>
      <tableStyleElement type="headerRow" dxfId="198"/>
    </tableStyle>
  </tableStyles>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0000000}" name="Input17" displayName="Input17" ref="B3:AZ33" totalsRowShown="0" headerRowDxfId="150" dataDxfId="149">
  <autoFilter ref="B3:AZ33" xr:uid="{00000000-0009-0000-0100-000010000000}"/>
  <tableColumns count="51">
    <tableColumn id="43" xr3:uid="{00000000-0010-0000-0000-00002B000000}" name="Valid Input" dataDxfId="148">
      <calculatedColumnFormula>'Shadow Table'!A2</calculatedColumnFormula>
    </tableColumn>
    <tableColumn id="42" xr3:uid="{00000000-0010-0000-0000-00002A000000}" name="Validation Messages" dataDxfId="147">
      <calculatedColumnFormula>'Shadow Table'!B35</calculatedColumnFormula>
    </tableColumn>
    <tableColumn id="46" xr3:uid="{00000000-0010-0000-0000-00002E000000}" name="Status" dataDxfId="146"/>
    <tableColumn id="14" xr3:uid="{00000000-0010-0000-0000-00000E000000}" name="Belongs to entity/org" dataDxfId="145"/>
    <tableColumn id="55" xr3:uid="{00000000-0010-0000-0000-000037000000}" name="Column12" dataDxfId="144">
      <calculatedColumnFormula>IF(Input17[[#This Row],[Belongs to entity/org]]&lt;&gt;"Co-owned by 2 or more QCDRs","",IF(Input17[[#This Row],[Belongs to entity/org]]="Co-owned by 2 or more QCDRs","PLEASE SPECIFY",""))</calculatedColumnFormula>
    </tableColumn>
    <tableColumn id="2" xr3:uid="{00000000-0010-0000-0000-000002000000}" name="CMS Assigned Measure ID" dataDxfId="143"/>
    <tableColumn id="3" xr3:uid="{00000000-0010-0000-0000-000003000000}" name="Measure Title" dataDxfId="142"/>
    <tableColumn id="4" xr3:uid="{00000000-0010-0000-0000-000004000000}" name="Measure Description" dataDxfId="141"/>
    <tableColumn id="5" xr3:uid="{00000000-0010-0000-0000-000005000000}" name="Denominator" dataDxfId="140"/>
    <tableColumn id="6" xr3:uid="{00000000-0010-0000-0000-000006000000}" name="Numerator" dataDxfId="139"/>
    <tableColumn id="7" xr3:uid="{00000000-0010-0000-0000-000007000000}" name="Denominator Exclusions" dataDxfId="138"/>
    <tableColumn id="8" xr3:uid="{00000000-0010-0000-0000-000008000000}" name="Denominator Exceptions" dataDxfId="137"/>
    <tableColumn id="9" xr3:uid="{00000000-0010-0000-0000-000009000000}" name="Numerator Exclusions" dataDxfId="136"/>
    <tableColumn id="10" xr3:uid="{00000000-0010-0000-0000-00000A000000}" name="Data Source Used for the Measure" dataDxfId="135"/>
    <tableColumn id="41" xr3:uid="{00000000-0010-0000-0000-000029000000}" name="Additional Data Source Information (If Registry or Other Selected)" dataDxfId="134">
      <calculatedColumnFormula>IF(ISBLANK(Input17[[#This Row],[Data Source Used for the Measure]]),"",IF(OR(Input17[[#This Row],[Data Source Used for the Measure]]='Support Tables'!$C$17,Input17[[#This Row],[Data Source Used for the Measure]]='Support Tables'!$C$19,Input17[[#This Row],[Data Source Used for the Measure]]='Support Tables'!$C$7),"PLEASE SPECIFY","N/A"))</calculatedColumnFormula>
    </tableColumn>
    <tableColumn id="13" xr3:uid="{00000000-0010-0000-0000-00000D000000}" name="QCDR Measure Type" dataDxfId="133"/>
    <tableColumn id="15" xr3:uid="{00000000-0010-0000-0000-00000F000000}" name="Changes Impact intent" dataDxfId="132">
      <calculatedColumnFormula>IF(ISNUMBER(SEARCH("New QCDR",Input17[[#This Row],[QCDR Measure Type]])),"No","")</calculatedColumnFormula>
    </tableColumn>
    <tableColumn id="1" xr3:uid="{00000000-0010-0000-0000-000001000000}" name="Column2" dataDxfId="131">
      <calculatedColumnFormula>IF(OR(ISBLANK(Input17[[#This Row],[Changes Impact intent]]),_xlfn.ISFORMULA(Input17[[#This Row],[Changes Impact intent]]),Input17[[#This Row],[Changes Impact intent]]="No"),"","PLEASE SPECIFY")</calculatedColumnFormula>
    </tableColumn>
    <tableColumn id="16" xr3:uid="{00000000-0010-0000-0000-000010000000}" name="Benchmarked against previous year" dataDxfId="130">
      <calculatedColumnFormula>IF(ISNUMBER(SEARCH("New QCDR",Input17[[#This Row],[QCDR Measure Type]])),"No","")</calculatedColumnFormula>
    </tableColumn>
    <tableColumn id="48" xr3:uid="{00000000-0010-0000-0000-000030000000}" name="Benchmark not used" dataDxfId="129">
      <calculatedColumnFormula>IF(OR(_xlfn.ISFORMULA(Input17[[#This Row],[Benchmarked against previous year]]),(ISBLANK(Input17[[#This Row],[Benchmarked against previous year]]))),"",IF(Input17[[#This Row],[Benchmarked against previous year]]="Yes","N/A","PLEASE EXPLAIN"))</calculatedColumnFormula>
    </tableColumn>
    <tableColumn id="17" xr3:uid="{00000000-0010-0000-0000-000011000000}" name="NQF ID" dataDxfId="128"/>
    <tableColumn id="18" xr3:uid="{00000000-0010-0000-0000-000012000000}" name="High Priority" dataDxfId="127"/>
    <tableColumn id="19" xr3:uid="{00000000-0010-0000-0000-000013000000}" name="High Priority Type" dataDxfId="126">
      <calculatedColumnFormula>IF(Input17[[#This Row],[High Priority]]="No",'Support Tables'!$I$9,IF(Input17[[#This Row],[High Priority]]="Yes","PLEASE SPECIFY",""))</calculatedColumnFormula>
    </tableColumn>
    <tableColumn id="47" xr3:uid="{00000000-0010-0000-0000-00002F000000}" name="Measure Type" dataDxfId="125">
      <calculatedColumnFormula>IF(ISBLANK(Input17[[#This Row],[High Priority]]),"",IF(Input17[[#This Row],[High Priority]]="Yes","",""))</calculatedColumnFormula>
    </tableColumn>
    <tableColumn id="20" xr3:uid="{00000000-0010-0000-0000-000014000000}" name="NQS Domain" dataDxfId="124"/>
    <tableColumn id="52" xr3:uid="{00000000-0010-0000-0000-000034000000}" name="Column6" dataDxfId="123"/>
    <tableColumn id="22" xr3:uid="{00000000-0010-0000-0000-000016000000}" name="Meaningful Measure Area" dataDxfId="122"/>
    <tableColumn id="23" xr3:uid="{00000000-0010-0000-0000-000017000000}" name="Meaningful Measure Area Rationale" dataDxfId="121"/>
    <tableColumn id="24" xr3:uid="{00000000-0010-0000-0000-000018000000}" name="Inverse Measure" dataDxfId="120"/>
    <tableColumn id="25" xr3:uid="{00000000-0010-0000-0000-000019000000}" name="Proportional Measure" dataDxfId="119"/>
    <tableColumn id="26" xr3:uid="{00000000-0010-0000-0000-00001A000000}" name="Continuous Variable Measure" dataDxfId="118"/>
    <tableColumn id="27" xr3:uid="{00000000-0010-0000-0000-00001B000000}" name="Ratio Measure" dataDxfId="117"/>
    <tableColumn id="28" xr3:uid="{00000000-0010-0000-0000-00001C000000}" name="Range of the score" dataDxfId="116">
      <calculatedColumnFormula>IF(AND(ISBLANK(Input17[[#This Row],[Continuous Variable Measure]]),ISBLANK(Input17[[#This Row],[Ratio Measure]])),"",IF(OR(Input17[[#This Row],[Continuous Variable Measure]]="Yes",Input17[[#This Row],[Ratio Measure]]="Yes"),"PLEASE SPECIFY RANGE OF SCORE(S)",""))</calculatedColumnFormula>
    </tableColumn>
    <tableColumn id="31" xr3:uid="{00000000-0010-0000-0000-00001F000000}" name="Performance Rates Count" dataDxfId="115"/>
    <tableColumn id="56" xr3:uid="{00000000-0010-0000-0000-000038000000}" name="Column8" dataDxfId="114"/>
    <tableColumn id="32" xr3:uid="{00000000-0010-0000-0000-000020000000}" name="Overall Performance Rate" dataDxfId="113">
      <calculatedColumnFormula>IF(Input17[[#This Row],[Performance Rates Count]]=1,"N/A","")</calculatedColumnFormula>
    </tableColumn>
    <tableColumn id="29" xr3:uid="{00000000-0010-0000-0000-00001D000000}" name="Risk-Adjusted" dataDxfId="112"/>
    <tableColumn id="30" xr3:uid="{00000000-0010-0000-0000-00001E000000}" name="Risk Adjusted Score" dataDxfId="111">
      <calculatedColumnFormula>IF(ISBLANK(Input17[[#This Row],[Risk-Adjusted]]),"",IF(Input17[[#This Row],[Risk-Adjusted]]="No","N/A","PLEASE SPECIFY"))</calculatedColumnFormula>
    </tableColumn>
    <tableColumn id="11" xr3:uid="{00000000-0010-0000-0000-00000B000000}" name="Abstraction Attestation" dataDxfId="110"/>
    <tableColumn id="33" xr3:uid="{00000000-0010-0000-0000-000021000000}" name="Test Data on Reliability/Validity" dataDxfId="109"/>
    <tableColumn id="49" xr3:uid="{00000000-0010-0000-0000-000031000000}" name="Column3" dataDxfId="108"/>
    <tableColumn id="50" xr3:uid="{00000000-0010-0000-0000-000032000000}" name="Column4" dataDxfId="107"/>
    <tableColumn id="54" xr3:uid="{00000000-0010-0000-0000-000036000000}" name="Column42" dataDxfId="106"/>
    <tableColumn id="51" xr3:uid="{00000000-0010-0000-0000-000033000000}" name="Column5" dataDxfId="105"/>
    <tableColumn id="35" xr3:uid="{00000000-0010-0000-0000-000023000000}" name="Specialty/Specialties" dataDxfId="104"/>
    <tableColumn id="36" xr3:uid="{00000000-0010-0000-0000-000024000000}" name="Clinical Category" dataDxfId="103"/>
    <tableColumn id="12" xr3:uid="{00000000-0010-0000-0000-00000C000000}" name="QCDR Notes" dataDxfId="102"/>
    <tableColumn id="39" xr3:uid="{00000000-0010-0000-0000-000027000000}" name="CMS Measure Feedback" dataDxfId="101"/>
    <tableColumn id="40" xr3:uid="{00000000-0010-0000-0000-000028000000}" name="Vendor Measure Response" dataDxfId="100"/>
    <tableColumn id="44" xr3:uid="{00000000-0010-0000-0000-00002C000000}" name="CMS Resolution" dataDxfId="99"/>
    <tableColumn id="53" xr3:uid="{00000000-0010-0000-0000-000035000000}" name="Column7" dataDxfId="98"/>
  </tableColumns>
  <tableStyleInfo name="TableStyleMedium16" showFirstColumn="0" showLastColumn="0" showRowStripes="1" showColumnStripes="0"/>
  <extLst>
    <ext xmlns:x14="http://schemas.microsoft.com/office/spreadsheetml/2009/9/main" uri="{504A1905-F514-4f6f-8877-14C23A59335A}">
      <x14:table altText="2020 QCDR Measure Submission Template"/>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Table14" displayName="Table14" ref="K1:K2" totalsRowShown="0">
  <autoFilter ref="K1:K2" xr:uid="{00000000-0009-0000-0100-00000E000000}"/>
  <tableColumns count="1">
    <tableColumn id="1" xr3:uid="{00000000-0010-0000-0900-000001000000}" name="No"/>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MeasureType" displayName="MeasureType" ref="M1:M8" totalsRowShown="0">
  <autoFilter ref="M1:M8" xr:uid="{00000000-0009-0000-0100-00000F000000}"/>
  <tableColumns count="1">
    <tableColumn id="1" xr3:uid="{00000000-0010-0000-0A00-000001000000}" name="Measure Type"/>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8" displayName="Table8" ref="O1:O5" totalsRowShown="0">
  <autoFilter ref="O1:O5" xr:uid="{00000000-0009-0000-0100-000008000000}"/>
  <tableColumns count="1">
    <tableColumn id="1" xr3:uid="{00000000-0010-0000-0B00-000001000000}" name="Do you own this measure"/>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le9" displayName="Table9" ref="S1:S4" totalsRowShown="0">
  <autoFilter ref="S1:S4" xr:uid="{00000000-0009-0000-0100-000009000000}"/>
  <tableColumns count="1">
    <tableColumn id="1" xr3:uid="{00000000-0010-0000-0C00-000001000000}" name="CMS Decision"/>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D000000}" name="Table10" displayName="Table10" ref="U1:U7" totalsRowShown="0">
  <autoFilter ref="U1:U7" xr:uid="{00000000-0009-0000-0100-00000A000000}"/>
  <sortState xmlns:xlrd2="http://schemas.microsoft.com/office/spreadsheetml/2017/richdata2" ref="U2:U7">
    <sortCondition ref="U1:U7"/>
  </sortState>
  <tableColumns count="1">
    <tableColumn id="1" xr3:uid="{00000000-0010-0000-0D00-000001000000}" name="NQS Domains"/>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E000000}" name="Table11" displayName="Table11" ref="W1:W8" totalsRowShown="0">
  <autoFilter ref="W1:W8" xr:uid="{00000000-0009-0000-0100-00000B000000}"/>
  <sortState xmlns:xlrd2="http://schemas.microsoft.com/office/spreadsheetml/2017/richdata2" ref="W2:W8">
    <sortCondition ref="W1:W8"/>
  </sortState>
  <tableColumns count="1">
    <tableColumn id="1" xr3:uid="{00000000-0010-0000-0E00-000001000000}" name="Low Priority Type"/>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F000000}" name="Table12" displayName="Table12" ref="Y1:Y14" totalsRowShown="0">
  <autoFilter ref="Y1:Y14" xr:uid="{00000000-0009-0000-0100-00000C000000}"/>
  <tableColumns count="1">
    <tableColumn id="1" xr3:uid="{00000000-0010-0000-0F00-000001000000}" name="Number of Performance Rate to be calculated and submitted"/>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018" displayName="Table1018" ref="AA1:AA14" totalsRowShown="0">
  <autoFilter ref="AA1:AA14" xr:uid="{00000000-0009-0000-0100-000011000000}"/>
  <sortState xmlns:xlrd2="http://schemas.microsoft.com/office/spreadsheetml/2017/richdata2" ref="AA2:AA7">
    <sortCondition ref="AA1:AA7"/>
  </sortState>
  <tableColumns count="1">
    <tableColumn id="1" xr3:uid="{00000000-0010-0000-1000-000001000000}" name="Care Settings"/>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Shadow_TF" displayName="Shadow_TF" ref="C1:AT31" totalsRowShown="0" headerRowDxfId="97" tableBorderDxfId="96">
  <tableColumns count="44">
    <tableColumn id="1" xr3:uid="{00000000-0010-0000-0100-000001000000}" name="Status (REQUIRED)" dataDxfId="95">
      <calculatedColumnFormula>IF(ISBLANK('2020 QCDR Measure Subm Template'!D4),0,1)</calculatedColumnFormula>
    </tableColumn>
    <tableColumn id="2" xr3:uid="{00000000-0010-0000-0100-000002000000}" name="Do you own this measure?*" dataDxfId="94">
      <calculatedColumnFormula>IF(ISBLANK('2020 QCDR Measure Subm Template'!E4),0,1)</calculatedColumnFormula>
    </tableColumn>
    <tableColumn id="3" xr3:uid="{00000000-0010-0000-0100-000003000000}" name="If you do not own or co-own this measure with another QCDR(s), please indicate the owner or co-owners" dataDxfId="93">
      <calculatedColumnFormula>IF(OR(_xlfn.ISFORMULA('2020 QCDR Measure Subm Template'!F4),ISBLANK('2020 QCDR Measure Subm Template'!F4)),0,1)</calculatedColumnFormula>
    </tableColumn>
    <tableColumn id="4" xr3:uid="{00000000-0010-0000-0100-000004000000}" name="If this is a previously CMS approved measure, please provide the CMS assigned measure ID (REQUIRED)" dataDxfId="92">
      <calculatedColumnFormula>IF(ISBLANK('2020 QCDR Measure Subm Template'!G4),0,1)</calculatedColumnFormula>
    </tableColumn>
    <tableColumn id="5" xr3:uid="{00000000-0010-0000-0100-000005000000}" name="Measure Title (REQUIRED)" dataDxfId="91">
      <calculatedColumnFormula>IF(ISBLANK('2020 QCDR Measure Subm Template'!H4),0,1)</calculatedColumnFormula>
    </tableColumn>
    <tableColumn id="6" xr3:uid="{00000000-0010-0000-0100-000006000000}" name="Measure Description (REQUIRED)" dataDxfId="90">
      <calculatedColumnFormula>IF(ISBLANK('2020 QCDR Measure Subm Template'!I4),0,1)</calculatedColumnFormula>
    </tableColumn>
    <tableColumn id="7" xr3:uid="{00000000-0010-0000-0100-000007000000}" name="Denominator (REQUIRED)" dataDxfId="89">
      <calculatedColumnFormula>IF(ISBLANK('2020 QCDR Measure Subm Template'!J4),0,1)</calculatedColumnFormula>
    </tableColumn>
    <tableColumn id="8" xr3:uid="{00000000-0010-0000-0100-000008000000}" name="Numerator (REQUIRED)" dataDxfId="88">
      <calculatedColumnFormula>IF(ISBLANK('2020 QCDR Measure Subm Template'!K4),0,1)</calculatedColumnFormula>
    </tableColumn>
    <tableColumn id="9" xr3:uid="{00000000-0010-0000-0100-000009000000}" name="Denominator Exclusions (REQUIRED)" dataDxfId="87">
      <calculatedColumnFormula>IF(ISBLANK('2020 QCDR Measure Subm Template'!L4),0,1)</calculatedColumnFormula>
    </tableColumn>
    <tableColumn id="10" xr3:uid="{00000000-0010-0000-0100-00000A000000}" name=" Denominator Exceptions (REQUIRED)" dataDxfId="86">
      <calculatedColumnFormula>IF(ISBLANK('2020 QCDR Measure Subm Template'!M4),0,1)</calculatedColumnFormula>
    </tableColumn>
    <tableColumn id="11" xr3:uid="{00000000-0010-0000-0100-00000B000000}" name="Numerator Exclusions (REQUIRED)" dataDxfId="85">
      <calculatedColumnFormula>IF(ISBLANK('2020 QCDR Measure Subm Template'!N4),0,1)</calculatedColumnFormula>
    </tableColumn>
    <tableColumn id="12" xr3:uid="{00000000-0010-0000-0100-00000C000000}" name="Data Source Used for the Measure (REQUIRED)" dataDxfId="84">
      <calculatedColumnFormula>IF(ISBLANK('2020 QCDR Measure Subm Template'!O4),0,1)</calculatedColumnFormula>
    </tableColumn>
    <tableColumn id="13" xr3:uid="{00000000-0010-0000-0100-00000D000000}" name="If applicable, please enter additional information regarding the data source used" dataDxfId="83">
      <calculatedColumnFormula>IF(OR('2020 QCDR Measure Subm Template'!P4="",'2020 QCDR Measure Subm Template'!P4="PLEASE SPECIFY"),0,1)</calculatedColumnFormula>
    </tableColumn>
    <tableColumn id="14" xr3:uid="{00000000-0010-0000-0100-00000E000000}" name="QCDR Measure Type (REQUIRED)" dataDxfId="82">
      <calculatedColumnFormula>IF(ISBLANK('2020 QCDR Measure Subm Template'!Q4),0,1)</calculatedColumnFormula>
    </tableColumn>
    <tableColumn id="15" xr3:uid="{00000000-0010-0000-0100-00000F000000}" name="If this is an existing measure with changes, do the changes impact the intent of the measure?" dataDxfId="81">
      <calculatedColumnFormula>IF(OR(_xlfn.ISFORMULA('2020 QCDR Measure Subm Template'!R4),ISBLANK('2020 QCDR Measure Subm Template'!R4)),0,1)</calculatedColumnFormula>
    </tableColumn>
    <tableColumn id="16" xr3:uid="{00000000-0010-0000-0100-000010000000}" name="Please indicate what has changed to the existing measure and how the change impacts the intent of the 2018 version" dataDxfId="80">
      <calculatedColumnFormula>IF(OR(_xlfn.ISFORMULA('2020 QCDR Measure Subm Template'!S4),ISBLANK('2020 QCDR Measure Subm Template'!S4)),0,1)</calculatedColumnFormula>
    </tableColumn>
    <tableColumn id="17" xr3:uid="{00000000-0010-0000-0100-000011000000}" name="Can the measure be benchmarked against the previous performance year's data? " dataDxfId="79">
      <calculatedColumnFormula>IF(ISBLANK('2020 QCDR Measure Subm Template'!T4),0,1)</calculatedColumnFormula>
    </tableColumn>
    <tableColumn id="18" xr3:uid="{00000000-0010-0000-0100-000012000000}" name="If applicable, please Indicate why the previous benchmark cannot be used" dataDxfId="78">
      <calculatedColumnFormula>IF(OR(_xlfn.ISFORMULA('2020 QCDR Measure Subm Template'!U4),'2020 QCDR Measure Subm Template'!U4="",'2020 QCDR Measure Subm Template'!U4="PLEASE SPECIFY"),0,1)</calculatedColumnFormula>
    </tableColumn>
    <tableColumn id="19" xr3:uid="{00000000-0010-0000-0100-000013000000}" name="NQF ID Number (if applicable)" dataDxfId="77">
      <calculatedColumnFormula>IF(ISBLANK('2020 QCDR Measure Subm Template'!V4),0,1)</calculatedColumnFormula>
    </tableColumn>
    <tableColumn id="20" xr3:uid="{00000000-0010-0000-0100-000014000000}" name="Is the QCDR measure a high priority measure?*" dataDxfId="76">
      <calculatedColumnFormula>IF(ISBLANK('2020 QCDR Measure Subm Template'!W4),0,1)</calculatedColumnFormula>
    </tableColumn>
    <tableColumn id="21" xr3:uid="{00000000-0010-0000-0100-000015000000}" name="High Priority Type*" dataDxfId="75">
      <calculatedColumnFormula>IF(OR('2020 QCDR Measure Subm Template'!X4="",'2020 QCDR Measure Subm Template'!X4="&lt;Specify&gt;"),0,1)</calculatedColumnFormula>
    </tableColumn>
    <tableColumn id="22" xr3:uid="{00000000-0010-0000-0100-000016000000}" name="Measure Type*" dataDxfId="74">
      <calculatedColumnFormula>IF(OR('2020 QCDR Measure Subm Template'!Y4="",'2020 QCDR Measure Subm Template'!Y4="PLEASE SPECIFY"),0,1)</calculatedColumnFormula>
    </tableColumn>
    <tableColumn id="23" xr3:uid="{00000000-0010-0000-0100-000017000000}" name="NQS Domain*" dataDxfId="73">
      <calculatedColumnFormula>IF(OR('2020 QCDR Measure Subm Template'!Z4="",'2020 QCDR Measure Subm Template'!Z4="PLEASE SPECIFY"),0,1)</calculatedColumnFormula>
    </tableColumn>
    <tableColumn id="24" xr3:uid="{00000000-0010-0000-0100-000018000000}" name="Care Setting*" dataDxfId="72">
      <calculatedColumnFormula>IF(ISBLANK('2020 QCDR Measure Subm Template'!AA4),0,1)</calculatedColumnFormula>
    </tableColumn>
    <tableColumn id="25" xr3:uid="{00000000-0010-0000-0100-000019000000}" name="What one meaningful measure area applies to this measure?*" dataDxfId="71">
      <calculatedColumnFormula>IF(ISBLANK('2020 QCDR Measure Subm Template'!AB4),0,1)</calculatedColumnFormula>
    </tableColumn>
    <tableColumn id="26" xr3:uid="{00000000-0010-0000-0100-00001A000000}" name="Meaningful Measure Area Rationale*" dataDxfId="70">
      <calculatedColumnFormula>IF(ISBLANK('2020 QCDR Measure Subm Template'!AC4),0,1)</calculatedColumnFormula>
    </tableColumn>
    <tableColumn id="27" xr3:uid="{00000000-0010-0000-0100-00001B000000}" name="Inverse Measure*" dataDxfId="69">
      <calculatedColumnFormula>IF(ISBLANK('2020 QCDR Measure Subm Template'!AD4),0,1)</calculatedColumnFormula>
    </tableColumn>
    <tableColumn id="28" xr3:uid="{00000000-0010-0000-0100-00001C000000}" name="Proportional Measure*" dataDxfId="68">
      <calculatedColumnFormula>IF(ISBLANK('2020 QCDR Measure Subm Template'!AE4),0,1)</calculatedColumnFormula>
    </tableColumn>
    <tableColumn id="29" xr3:uid="{00000000-0010-0000-0100-00001D000000}" name="Continuous Variable Measure*" dataDxfId="67">
      <calculatedColumnFormula>IF(ISBLANK('2020 QCDR Measure Subm Template'!AF4),0,1)</calculatedColumnFormula>
    </tableColumn>
    <tableColumn id="30" xr3:uid="{00000000-0010-0000-0100-00001E000000}" name="Ratio Measure*" dataDxfId="66">
      <calculatedColumnFormula>IF(ISBLANK('2020 QCDR Measure Subm Template'!AG4),0,1)</calculatedColumnFormula>
    </tableColumn>
    <tableColumn id="31" xr3:uid="{00000000-0010-0000-0100-00001F000000}" name="If Continuous Variable and/or Ratio is chosen, what is the range of the score(s)?" dataDxfId="65">
      <calculatedColumnFormula>IF(OR(_xlfn.ISFORMULA('2020 QCDR Measure Subm Template'!AH4),ISBLANK('2020 QCDR Measure Subm Template'!AH4)),0,1)</calculatedColumnFormula>
    </tableColumn>
    <tableColumn id="32" xr3:uid="{00000000-0010-0000-0100-000020000000}" name="Number of performance rates to be calculated and submitted*" dataDxfId="64">
      <calculatedColumnFormula>IF(ISBLANK('2020 QCDR Measure Subm Template'!AI4),0,1)</calculatedColumnFormula>
    </tableColumn>
    <tableColumn id="33" xr3:uid="{00000000-0010-0000-0100-000021000000}" name="Performance Rate Description(s)" dataDxfId="63">
      <calculatedColumnFormula>IF(ISBLANK('2020 QCDR Measure Subm Template'!AJ4),0,1)</calculatedColumnFormula>
    </tableColumn>
    <tableColumn id="34" xr3:uid="{00000000-0010-0000-0100-000022000000}" name="Indicate an Overall Performance Rate if more than 1 performance rate is submitted* " dataDxfId="62">
      <calculatedColumnFormula>IF(OR(ISBLANK('2020 QCDR Measure Subm Template'!AK4),_xlfn.ISFORMULA('2020 QCDR Measure Subm Template'!AK4)),0,IF('2020 QCDR Measure Subm Template'!AK4="N/A",0,1))</calculatedColumnFormula>
    </tableColumn>
    <tableColumn id="35" xr3:uid="{00000000-0010-0000-0100-000023000000}" name="Risk-Adjusted*" dataDxfId="61">
      <calculatedColumnFormula>IF(ISBLANK('2020 QCDR Measure Subm Template'!AL4),0,1)</calculatedColumnFormula>
    </tableColumn>
    <tableColumn id="36" xr3:uid="{00000000-0010-0000-0100-000024000000}" name="If risk-adjusted, indicate which score is risk-adjusted" dataDxfId="60">
      <calculatedColumnFormula>IF(AND('2020 QCDR Measure Subm Template'!AL4="Yes",'2020 QCDR Measure Subm Template'!AM4&lt;&gt;""),1,0)</calculatedColumnFormula>
    </tableColumn>
    <tableColumn id="37" xr3:uid="{00000000-0010-0000-0100-000025000000}" name="Is the QCDR measure able to be abstracted?" dataDxfId="59">
      <calculatedColumnFormula>IF(ISBLANK('2020 QCDR Measure Subm Template'!AN4),0,1)</calculatedColumnFormula>
    </tableColumn>
    <tableColumn id="38" xr3:uid="{00000000-0010-0000-0100-000026000000}" name="Please provide any test data on reliability/validity" dataDxfId="58">
      <calculatedColumnFormula>IF(ISBLANK('2020 QCDR Measure Subm Template'!AO4),0,1)</calculatedColumnFormula>
    </tableColumn>
    <tableColumn id="39" xr3:uid="{00000000-0010-0000-0100-000027000000}" name="Clinical Recommendation Statement*" dataDxfId="57">
      <calculatedColumnFormula>IF(ISBLANK('2020 QCDR Measure Subm Template'!AP4),0,1)</calculatedColumnFormula>
    </tableColumn>
    <tableColumn id="40" xr3:uid="{00000000-0010-0000-0100-000028000000}" name="Provide the rationale for the QCDR measure*" dataDxfId="56">
      <calculatedColumnFormula>IF(ISBLANK('2020 QCDR Measure Subm Template'!AQ4),0,1)</calculatedColumnFormula>
    </tableColumn>
    <tableColumn id="41" xr3:uid="{00000000-0010-0000-0100-000029000000}" name="Provide measure performance data and variance range, if available*" dataDxfId="55">
      <calculatedColumnFormula>IF(ISBLANK('2020 QCDR Measure Subm Template'!AR4),0,1)</calculatedColumnFormula>
    </tableColumn>
    <tableColumn id="42" xr3:uid="{00000000-0010-0000-0100-00002A000000}" name="If available, provide the study citation to support performance gap for the measure" dataDxfId="54">
      <calculatedColumnFormula>IF(ISBLANK('2020 QCDR Measure Subm Template'!AS4),0,1)</calculatedColumnFormula>
    </tableColumn>
    <tableColumn id="43" xr3:uid="{00000000-0010-0000-0100-00002B000000}" name="Please indicate which specialty/specialties this measure applies to*" dataDxfId="53">
      <calculatedColumnFormula>IF(ISBLANK('2020 QCDR Measure Subm Template'!AT4),0,1)</calculatedColumnFormula>
    </tableColumn>
    <tableColumn id="44" xr3:uid="{00000000-0010-0000-0100-00002C000000}" name="Preferred measure published clinical category*" dataDxfId="52">
      <calculatedColumnFormula>IF(ISBLANK('2020 QCDR Measure Subm Template'!AU4),0,1)</calculatedColumnFormula>
    </tableColumn>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Shadow_TF8" displayName="Shadow_TF8" ref="C34:AV64" totalsRowShown="0" headerRowDxfId="51" tableBorderDxfId="50">
  <tableColumns count="46">
    <tableColumn id="1" xr3:uid="{00000000-0010-0000-0200-000001000000}" name="Status (REQUIRED)" dataDxfId="49">
      <calculatedColumnFormula>IF(C2=0,"Missing Status Field (Column D)")</calculatedColumnFormula>
    </tableColumn>
    <tableColumn id="2" xr3:uid="{00000000-0010-0000-0200-000002000000}" name="Do you own this measure?*" dataDxfId="48">
      <calculatedColumnFormula>IF(D2=0,"Missing Information for Whether You Own this Measure (Column E)")</calculatedColumnFormula>
    </tableColumn>
    <tableColumn id="3" xr3:uid="{00000000-0010-0000-0200-000003000000}" name="If you do not own or co-own this measure with another QCDR(s), please indicate the owner or co-owners" dataDxfId="47">
      <calculatedColumnFormula>IF(E2=0,0,1)</calculatedColumnFormula>
    </tableColumn>
    <tableColumn id="4" xr3:uid="{00000000-0010-0000-0200-000004000000}" name="If this is a previously CMS approved measure, please provide the CMS assigned measure ID (REQUIRED)" dataDxfId="46">
      <calculatedColumnFormula>IF(F2=0,"Missing CMS Measure ID - Enter N/A if not applicable (Column G)")</calculatedColumnFormula>
    </tableColumn>
    <tableColumn id="5" xr3:uid="{00000000-0010-0000-0200-000005000000}" name="Measure Title (REQUIRED)" dataDxfId="45">
      <calculatedColumnFormula>IF(G2=0,"Missing Measure Title (Column H)")</calculatedColumnFormula>
    </tableColumn>
    <tableColumn id="6" xr3:uid="{00000000-0010-0000-0200-000006000000}" name="Measure Description (REQUIRED)" dataDxfId="44">
      <calculatedColumnFormula>IF(H2=0,"Missing Measure Description (Column I)")</calculatedColumnFormula>
    </tableColumn>
    <tableColumn id="7" xr3:uid="{00000000-0010-0000-0200-000007000000}" name="Denominator (REQUIRED)" dataDxfId="43">
      <calculatedColumnFormula>IF(I2=0,"Missing Denominator  - Enter N/A if not applicable (Column J)")</calculatedColumnFormula>
    </tableColumn>
    <tableColumn id="8" xr3:uid="{00000000-0010-0000-0200-000008000000}" name="Numerator (REQUIRED)" dataDxfId="42">
      <calculatedColumnFormula>IF(J2=0,"Missing Numerator  - Enter N/A if not applicable (Column K)")</calculatedColumnFormula>
    </tableColumn>
    <tableColumn id="9" xr3:uid="{00000000-0010-0000-0200-000009000000}" name="Denominator Exclusions (REQUIRED)" dataDxfId="41">
      <calculatedColumnFormula>IF(K2=0,"Missing Denominator Exclusions - Enter N/A if not applicable (Column L)")</calculatedColumnFormula>
    </tableColumn>
    <tableColumn id="10" xr3:uid="{00000000-0010-0000-0200-00000A000000}" name="Denominator Exceptions (REQUIRED)" dataDxfId="40">
      <calculatedColumnFormula>IF(L2=0,"Missing Denominator Exceptions  - Enter N/A if not applicable (Column M)")</calculatedColumnFormula>
    </tableColumn>
    <tableColumn id="11" xr3:uid="{00000000-0010-0000-0200-00000B000000}" name="Numerator Exclusions (REQUIRED)" dataDxfId="39">
      <calculatedColumnFormula>IF(M2=0,"Missing Numerator Exclusions  - Enter N/A if not applicable (Column N)")</calculatedColumnFormula>
    </tableColumn>
    <tableColumn id="12" xr3:uid="{00000000-0010-0000-0200-00000C000000}" name="Data Source Used for the Measure (REQUIRED)" dataDxfId="38">
      <calculatedColumnFormula>IF(N2=0,"Missing Data Source (Column O)")</calculatedColumnFormula>
    </tableColumn>
    <tableColumn id="13" xr3:uid="{00000000-0010-0000-0200-00000D000000}" name="If applicable, please enter additional information regarding the data source used" dataDxfId="37">
      <calculatedColumnFormula>IF(O2=0,"Missing Additional Information for Data Source (Column P)")</calculatedColumnFormula>
    </tableColumn>
    <tableColumn id="14" xr3:uid="{00000000-0010-0000-0200-00000E000000}" name="QCDR Measure Type (REQUIRED)" dataDxfId="36">
      <calculatedColumnFormula>IF(P2=0,"Missing QCDR Measure Type (Column Q)")</calculatedColumnFormula>
    </tableColumn>
    <tableColumn id="15" xr3:uid="{00000000-0010-0000-0200-00000F000000}" name="If this is an existing measure with changes, do the changes impact the intent of the measure?" dataDxfId="35">
      <calculatedColumnFormula>IF(AND('2020 QCDR Measure Subm Template'!Q4="Existing Approved QCDR Measure With Changes",Q2=0),"Missing Whether Changes Impact Intent (Column R)")</calculatedColumnFormula>
    </tableColumn>
    <tableColumn id="16" xr3:uid="{00000000-0010-0000-0200-000010000000}" name="Please indicate what has changed to the existing measure and how the change impacts the intent of the 2018 version" dataDxfId="34">
      <calculatedColumnFormula>IF(AND('2020 QCDR Measure Subm Template'!Q4='Support Tables'!Q5,'2020 QCDR Measure Subm Template'!R4="Yes",R2=0),"Missing How Changes Impact Intent (Column S)")</calculatedColumnFormula>
    </tableColumn>
    <tableColumn id="17" xr3:uid="{00000000-0010-0000-0200-000011000000}" name="Can the measure be benchmarked against the previous performance year's data? " dataDxfId="33">
      <calculatedColumnFormula>IF(OR(_xlfn.ISFORMULA('2020 QCDR Measure Subm Template'!T4),ISBLANK('2020 QCDR Measure Subm Template'!T4)),0,1)</calculatedColumnFormula>
    </tableColumn>
    <tableColumn id="18" xr3:uid="{00000000-0010-0000-0200-000012000000}" name="If applicable, please indicate why the previous benchmark cannot be used" dataDxfId="32">
      <calculatedColumnFormula>IF(AND('2020 QCDR Measure Subm Template'!$T4="No",OR(_xlfn.ISFORMULA('2020 QCDR Measure Subm Template'!$U4),'2020 QCDR Measure Subm Template'!$U4="")),"Missing Why Previous Benchmark Can Not Be Used (Column U)")</calculatedColumnFormula>
    </tableColumn>
    <tableColumn id="19" xr3:uid="{00000000-0010-0000-0200-000013000000}" name="NQF ID Number (if applicable)" dataDxfId="31">
      <calculatedColumnFormula>IF(U2=0,0,1)</calculatedColumnFormula>
    </tableColumn>
    <tableColumn id="20" xr3:uid="{00000000-0010-0000-0200-000014000000}" name="Is the QCDR measure a high priority measure?*" dataDxfId="30">
      <calculatedColumnFormula>IF(OR(V2=0,'2020 QCDR Measure Subm Template'!W4="&lt;Specify&gt;"),"Missing QCDR High Priority Measure Information (Column W)")</calculatedColumnFormula>
    </tableColumn>
    <tableColumn id="21" xr3:uid="{00000000-0010-0000-0200-000015000000}" name="High Priority Type*" dataDxfId="29">
      <calculatedColumnFormula>IF(W2=0,"Missing High Priority Type (Column X)",IF(AND('2020 QCDR Measure Subm Template'!W4="Yes",'2020 QCDR Measure Subm Template'!X4="PLEASE SPECIFY"),"Missing High Priority Type (Column X)"))</calculatedColumnFormula>
    </tableColumn>
    <tableColumn id="22" xr3:uid="{00000000-0010-0000-0200-000016000000}" name="Measure Type*" dataDxfId="28">
      <calculatedColumnFormula>IF(OR(X2=0,'2020 QCDR Measure Subm Template'!X4="PLEASE SPECIFY"),"Missing Measure Type (Column Y)")</calculatedColumnFormula>
    </tableColumn>
    <tableColumn id="23" xr3:uid="{00000000-0010-0000-0200-000017000000}" name="NQS Domain*" dataDxfId="27">
      <calculatedColumnFormula>IF(OR(Y2=0,'2020 QCDR Measure Subm Template'!Z4="&lt;Specify&gt;"),"Missing NQS Domain (Column Z)")</calculatedColumnFormula>
    </tableColumn>
    <tableColumn id="24" xr3:uid="{00000000-0010-0000-0200-000018000000}" name="Care Setting*" dataDxfId="26">
      <calculatedColumnFormula>IF(OR(Z2=0,'2020 QCDR Measure Subm Template'!AA4="&lt;Specify&gt;"),"Missing Care Setting (Column AA)")</calculatedColumnFormula>
    </tableColumn>
    <tableColumn id="25" xr3:uid="{00000000-0010-0000-0200-000019000000}" name="What one meaningful measure area applies to this measure? (REQUIRED)" dataDxfId="25">
      <calculatedColumnFormula>IF(OR(AA2=0,'2020 QCDR Measure Subm Template'!AB4="&lt;Specify&gt;"),"Missing Meaningful Measure Information (Column AB)")</calculatedColumnFormula>
    </tableColumn>
    <tableColumn id="26" xr3:uid="{00000000-0010-0000-0200-00001A000000}" name="Meaningful Measure Area Rationale (REQUIRED)" dataDxfId="24">
      <calculatedColumnFormula>IF(OR(AB2=0,'2020 QCDR Measure Subm Template'!AC4="&lt;Specify&gt;"),"Missing Meaningful Measure Area Rationale (Column AC)")</calculatedColumnFormula>
    </tableColumn>
    <tableColumn id="27" xr3:uid="{00000000-0010-0000-0200-00001B000000}" name="Inverse Measure (REQUIRED)" dataDxfId="23">
      <calculatedColumnFormula>IF(OR(AC2=0,'2020 QCDR Measure Subm Template'!AD4="&lt;Specify&gt;"),"Missing Inverse Measure Information (Column AD)")</calculatedColumnFormula>
    </tableColumn>
    <tableColumn id="28" xr3:uid="{00000000-0010-0000-0200-00001C000000}" name="Proportional Measure (REQUIRED)" dataDxfId="22">
      <calculatedColumnFormula>IF(OR(AD2=0,'2020 QCDR Measure Subm Template'!AE4="&lt;Specify&gt;"),"Missing Proportional Measure Information (Column AE)")</calculatedColumnFormula>
    </tableColumn>
    <tableColumn id="29" xr3:uid="{00000000-0010-0000-0200-00001D000000}" name="Continuous Variable Measure (REQUIRED)" dataDxfId="21">
      <calculatedColumnFormula>IF(OR(AE2=0,'2020 QCDR Measure Subm Template'!AF4="&lt;Specify&gt;"),"Missing Continuous Measure Information (Column AF)")</calculatedColumnFormula>
    </tableColumn>
    <tableColumn id="30" xr3:uid="{00000000-0010-0000-0200-00001E000000}" name="Ratio Measure (REQUIRED)" dataDxfId="20">
      <calculatedColumnFormula>IF(OR(AF2=0,'2020 QCDR Measure Subm Template'!AG4="&lt;Specify&gt;"),"Missing Ratio Measure Information (Column AG)")</calculatedColumnFormula>
    </tableColumn>
    <tableColumn id="31" xr3:uid="{00000000-0010-0000-0200-00001F000000}" name="If Continuous Variable and/or Ratio is chosen, what is the range of the score(s)?" dataDxfId="19">
      <calculatedColumnFormula>IF(AND(AG2=0,OR('2020 QCDR Measure Subm Template'!AF4="Yes",'2020 QCDR Measure Subm Template'!AG4="Yes")),"Missing Range of Scores (Column AH)")</calculatedColumnFormula>
    </tableColumn>
    <tableColumn id="32" xr3:uid="{00000000-0010-0000-0200-000020000000}" name="Number of performance rates to be calculated and submitted (REQUIRED)" dataDxfId="18">
      <calculatedColumnFormula>IF(ISBLANK('2020 QCDR Measure Subm Template'!AI4),"Missing Number of Performance Rates (Column AI)")</calculatedColumnFormula>
    </tableColumn>
    <tableColumn id="33" xr3:uid="{00000000-0010-0000-0200-000021000000}" name="Performance Rate Description(s)" dataDxfId="17">
      <calculatedColumnFormula>IF(ISBLANK('2020 QCDR Measure Subm Template'!AJ4),0,1)</calculatedColumnFormula>
    </tableColumn>
    <tableColumn id="34" xr3:uid="{00000000-0010-0000-0200-000022000000}" name="Indicate an Overall Performance Rate if more than 1 performance rate is submitted*" dataDxfId="16">
      <calculatedColumnFormula>IF(AND(AJ2=0,'2020 QCDR Measure Subm Template'!AI4&lt;&gt;1),"Missing Overall Performance Rate Information (Column AK)")</calculatedColumnFormula>
    </tableColumn>
    <tableColumn id="35" xr3:uid="{00000000-0010-0000-0200-000023000000}" name="Risk-Adjusted*" dataDxfId="15">
      <calculatedColumnFormula>IF(OR(AK2=0,'2020 QCDR Measure Subm Template'!AL4="&lt;Specify&gt;"),"Missing Risk Adjusted Information (Column AL)")</calculatedColumnFormula>
    </tableColumn>
    <tableColumn id="36" xr3:uid="{00000000-0010-0000-0200-000024000000}" name="If risk-adjusted, indicate which score is risk-adjusted" dataDxfId="14">
      <calculatedColumnFormula>IF(AND('2020 QCDR Measure Subm Template'!AL4="Yes",AL2=0),"Missing Score for Risk Adjustment (Column AM)")</calculatedColumnFormula>
    </tableColumn>
    <tableColumn id="37" xr3:uid="{00000000-0010-0000-0200-000025000000}" name="Is the QCDR measure able to be abstracted?" dataDxfId="13">
      <calculatedColumnFormula>IF(AM2=0,"Missing whether the QCDR measure is able to be abstracted? (Column AN)")</calculatedColumnFormula>
    </tableColumn>
    <tableColumn id="38" xr3:uid="{00000000-0010-0000-0200-000026000000}" name="Please provide any test data on reliability/validity" dataDxfId="12">
      <calculatedColumnFormula>IF(ISBLANK(AN2),0,1)</calculatedColumnFormula>
    </tableColumn>
    <tableColumn id="39" xr3:uid="{00000000-0010-0000-0200-000027000000}" name="Clinical Recommendation Statement*" dataDxfId="11">
      <calculatedColumnFormula>IF(OR(AO2=0,'2020 QCDR Measure Subm Template'!AP4="&lt;Specify&gt;"),"Missing Cinical Recommendation Statement Information (Column AP)")</calculatedColumnFormula>
    </tableColumn>
    <tableColumn id="40" xr3:uid="{00000000-0010-0000-0200-000028000000}" name="Provide the rationale for the QCDR measure*" dataDxfId="10">
      <calculatedColumnFormula>IF(AP2=0,"Missing rational for the QCDR Measure (Column AQ)")</calculatedColumnFormula>
    </tableColumn>
    <tableColumn id="41" xr3:uid="{00000000-0010-0000-0200-000029000000}" name="Provide measure performance data and variance range, if available*" dataDxfId="9">
      <calculatedColumnFormula>IF(AQ2=0,"Missing measure performance data and varaince range (Column AR)")</calculatedColumnFormula>
    </tableColumn>
    <tableColumn id="42" xr3:uid="{00000000-0010-0000-0200-00002A000000}" name="If available, provide the study citation to support performance gap for the measure" dataDxfId="8">
      <calculatedColumnFormula>IF(ISBLANK(AR2),0,1)</calculatedColumnFormula>
    </tableColumn>
    <tableColumn id="43" xr3:uid="{00000000-0010-0000-0200-00002B000000}" name="Please indicate which specialty/specialties this measure applies to*" dataDxfId="7">
      <calculatedColumnFormula>IF(AS2=0,"Missing Specialty Information (Column AT)")</calculatedColumnFormula>
    </tableColumn>
    <tableColumn id="44" xr3:uid="{00000000-0010-0000-0200-00002C000000}" name="Preferred measure published clinical category*" dataDxfId="6">
      <calculatedColumnFormula>IF(OR(AT2=0,'2020 QCDR Measure Subm Template'!AU4="&lt;Specify&gt;"),"Missing Preferred Clinical Category Information (Column AU)")</calculatedColumnFormula>
    </tableColumn>
    <tableColumn id="45" xr3:uid="{00000000-0010-0000-0200-00002D000000}" name="CMS Measure Feedback" dataDxfId="5"/>
    <tableColumn id="46" xr3:uid="{00000000-0010-0000-0200-00002E000000}" name="Vendor Measure Response" dataDxfId="4"/>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3000000}" name="Table18" displayName="Table18" ref="C69:C70" totalsRowShown="0" headerRowDxfId="3" headerRowBorderDxfId="2">
  <tableColumns count="1">
    <tableColumn id="1" xr3:uid="{00000000-0010-0000-0300-000001000000}" name="QCDRName">
      <calculatedColumnFormula>IF(ISBLANK('QCDR Information'!B1),"Missing QCDR Name")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DataSource" displayName="DataSource" ref="C1:C19" totalsRowShown="0">
  <autoFilter ref="C1:C19" xr:uid="{00000000-0009-0000-0100-000002000000}"/>
  <tableColumns count="1">
    <tableColumn id="1" xr3:uid="{00000000-0010-0000-0400-000001000000}" name="Data Source"/>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MakeCareAffordableTable" displayName="MakeCareAffordableTable" ref="E1:E20" totalsRowShown="0">
  <autoFilter ref="E1:E20" xr:uid="{00000000-0009-0000-0100-000003000000}"/>
  <sortState xmlns:xlrd2="http://schemas.microsoft.com/office/spreadsheetml/2017/richdata2" ref="E2:E20">
    <sortCondition ref="E1:E20"/>
  </sortState>
  <tableColumns count="1">
    <tableColumn id="1" xr3:uid="{00000000-0010-0000-0500-000001000000}" name="Meaningful Measure Area"/>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Table4" displayName="Table4" ref="A1:A7" totalsRowShown="0" dataDxfId="1">
  <autoFilter ref="A1:A7" xr:uid="{00000000-0009-0000-0100-000004000000}"/>
  <tableColumns count="1">
    <tableColumn id="1" xr3:uid="{00000000-0010-0000-0600-000001000000}" name="Priority Type" dataDxfId="0"/>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ble5" displayName="Table5" ref="G1:G4" totalsRowShown="0">
  <autoFilter ref="G1:G4" xr:uid="{00000000-0009-0000-0100-000005000000}"/>
  <tableColumns count="1">
    <tableColumn id="1" xr3:uid="{00000000-0010-0000-0700-000001000000}" name="Measure Submission Status"/>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I1:I9" totalsRowShown="0">
  <autoFilter ref="I1:I9" xr:uid="{00000000-0009-0000-0100-00000D000000}"/>
  <sortState xmlns:xlrd2="http://schemas.microsoft.com/office/spreadsheetml/2017/richdata2" ref="I2:I8">
    <sortCondition ref="I1:I8"/>
  </sortState>
  <tableColumns count="1">
    <tableColumn id="1" xr3:uid="{00000000-0010-0000-0800-000001000000}" name="High Priority Type"/>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3" Type="http://schemas.openxmlformats.org/officeDocument/2006/relationships/table" Target="../tables/table6.xml"/><Relationship Id="rId7" Type="http://schemas.openxmlformats.org/officeDocument/2006/relationships/table" Target="../tables/table10.xml"/><Relationship Id="rId12" Type="http://schemas.openxmlformats.org/officeDocument/2006/relationships/table" Target="../tables/table15.xml"/><Relationship Id="rId2" Type="http://schemas.openxmlformats.org/officeDocument/2006/relationships/table" Target="../tables/table5.xml"/><Relationship Id="rId1" Type="http://schemas.openxmlformats.org/officeDocument/2006/relationships/printerSettings" Target="../printerSettings/printerSettings4.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T73"/>
  <sheetViews>
    <sheetView zoomScaleNormal="100" workbookViewId="0"/>
  </sheetViews>
  <sheetFormatPr defaultColWidth="9.1796875" defaultRowHeight="18.5" x14ac:dyDescent="0.45"/>
  <cols>
    <col min="1" max="1" width="14.453125" style="7" customWidth="1"/>
    <col min="2" max="2" width="32.7265625" style="7" bestFit="1" customWidth="1"/>
    <col min="3" max="3" width="25.453125" style="7" customWidth="1"/>
    <col min="4" max="4" width="72.1796875" style="7" customWidth="1"/>
    <col min="5" max="6" width="9.1796875" style="7"/>
    <col min="7" max="7" width="19.26953125" style="7" customWidth="1"/>
    <col min="8" max="16384" width="9.1796875" style="7"/>
  </cols>
  <sheetData>
    <row r="1" spans="1:20" s="10" customFormat="1" x14ac:dyDescent="0.45">
      <c r="A1" s="8" t="s">
        <v>158</v>
      </c>
      <c r="B1" s="8"/>
      <c r="C1" s="8"/>
      <c r="D1" s="8"/>
      <c r="E1" s="8"/>
      <c r="F1" s="8"/>
      <c r="G1" s="8"/>
      <c r="H1" s="9"/>
      <c r="I1" s="9"/>
      <c r="J1" s="9"/>
      <c r="K1" s="9"/>
      <c r="L1" s="9"/>
    </row>
    <row r="3" spans="1:20" ht="36.65" hidden="1" customHeight="1" x14ac:dyDescent="0.45">
      <c r="A3" s="45" t="s">
        <v>159</v>
      </c>
      <c r="B3" s="45"/>
      <c r="C3" s="45"/>
      <c r="D3" s="45"/>
      <c r="E3" s="45"/>
      <c r="F3" s="45"/>
      <c r="G3" s="45"/>
      <c r="H3" s="45"/>
      <c r="I3" s="45"/>
      <c r="J3" s="45"/>
    </row>
    <row r="4" spans="1:20" hidden="1" x14ac:dyDescent="0.45"/>
    <row r="5" spans="1:20" ht="18" customHeight="1" x14ac:dyDescent="0.45">
      <c r="A5" s="46" t="s">
        <v>354</v>
      </c>
      <c r="B5" s="46"/>
      <c r="C5" s="46"/>
      <c r="D5" s="46"/>
      <c r="E5" s="46"/>
      <c r="F5" s="46"/>
      <c r="G5" s="46"/>
      <c r="H5" s="46"/>
      <c r="I5" s="46"/>
    </row>
    <row r="6" spans="1:20" x14ac:dyDescent="0.45">
      <c r="A6" s="48" t="s">
        <v>14</v>
      </c>
      <c r="B6" s="48"/>
      <c r="C6" s="48"/>
      <c r="D6" s="48"/>
      <c r="E6" s="48"/>
      <c r="F6" s="48"/>
      <c r="G6" s="48"/>
      <c r="H6" s="48"/>
      <c r="I6" s="11"/>
      <c r="J6" s="11"/>
      <c r="K6" s="11"/>
      <c r="L6" s="11"/>
      <c r="M6" s="11"/>
      <c r="N6" s="11"/>
      <c r="O6" s="11"/>
    </row>
    <row r="7" spans="1:20" s="10" customFormat="1" ht="36.75" customHeight="1" x14ac:dyDescent="0.45">
      <c r="A7" s="52" t="s">
        <v>160</v>
      </c>
      <c r="B7" s="52"/>
      <c r="C7" s="53"/>
      <c r="D7" s="53"/>
      <c r="E7" s="53"/>
      <c r="F7" s="53"/>
      <c r="G7" s="53"/>
      <c r="H7" s="53"/>
      <c r="I7" s="53"/>
      <c r="J7" s="7"/>
      <c r="K7" s="7"/>
      <c r="L7" s="7"/>
      <c r="M7" s="7"/>
      <c r="N7" s="7"/>
      <c r="O7" s="7"/>
      <c r="P7" s="7"/>
      <c r="Q7" s="7"/>
      <c r="R7" s="7"/>
      <c r="S7" s="7"/>
      <c r="T7" s="7"/>
    </row>
    <row r="8" spans="1:20" s="10" customFormat="1" x14ac:dyDescent="0.45">
      <c r="C8" s="7"/>
      <c r="D8" s="7"/>
      <c r="E8" s="7"/>
      <c r="F8" s="7"/>
      <c r="G8" s="7"/>
      <c r="H8" s="7"/>
      <c r="I8" s="7"/>
      <c r="J8" s="7"/>
      <c r="K8" s="7"/>
      <c r="L8" s="7"/>
      <c r="M8" s="7"/>
      <c r="N8" s="7"/>
      <c r="O8" s="7"/>
      <c r="P8" s="7"/>
      <c r="Q8" s="7"/>
      <c r="R8" s="7"/>
      <c r="S8" s="7"/>
      <c r="T8" s="7"/>
    </row>
    <row r="9" spans="1:20" s="10" customFormat="1" x14ac:dyDescent="0.45">
      <c r="A9" s="49" t="s">
        <v>161</v>
      </c>
      <c r="B9" s="49"/>
      <c r="C9" s="49"/>
      <c r="D9" s="49"/>
      <c r="E9" s="49"/>
      <c r="F9" s="49"/>
      <c r="G9" s="49"/>
      <c r="H9" s="49"/>
      <c r="I9" s="7"/>
      <c r="J9" s="7"/>
      <c r="K9" s="7"/>
      <c r="L9" s="7"/>
      <c r="M9" s="7"/>
      <c r="N9" s="7"/>
      <c r="O9" s="7"/>
      <c r="P9" s="7"/>
      <c r="Q9" s="7"/>
      <c r="R9" s="7"/>
      <c r="S9" s="7"/>
      <c r="T9" s="7"/>
    </row>
    <row r="10" spans="1:20" s="10" customFormat="1" ht="34.9" customHeight="1" x14ac:dyDescent="0.45">
      <c r="A10" s="47" t="s">
        <v>351</v>
      </c>
      <c r="B10" s="47"/>
      <c r="C10" s="47"/>
      <c r="D10" s="47"/>
      <c r="E10" s="47"/>
      <c r="F10" s="47"/>
      <c r="G10" s="47"/>
      <c r="H10" s="47"/>
      <c r="I10" s="47"/>
      <c r="J10" s="7"/>
      <c r="K10" s="7"/>
      <c r="L10" s="7"/>
      <c r="M10" s="7"/>
      <c r="N10" s="7"/>
      <c r="O10" s="7"/>
      <c r="P10" s="7"/>
      <c r="Q10" s="7"/>
      <c r="R10" s="7"/>
      <c r="S10" s="7"/>
      <c r="T10" s="7"/>
    </row>
    <row r="11" spans="1:20" s="10" customFormat="1" ht="35.5" customHeight="1" x14ac:dyDescent="0.45">
      <c r="A11" s="47" t="s">
        <v>352</v>
      </c>
      <c r="B11" s="47"/>
      <c r="C11" s="47"/>
      <c r="D11" s="47"/>
      <c r="E11" s="47"/>
      <c r="F11" s="47"/>
      <c r="G11" s="47"/>
      <c r="H11" s="47"/>
      <c r="I11" s="47"/>
      <c r="J11" s="7"/>
      <c r="K11" s="7"/>
      <c r="L11" s="7"/>
      <c r="M11" s="7"/>
      <c r="N11" s="7"/>
      <c r="O11" s="7"/>
      <c r="P11" s="7"/>
      <c r="Q11" s="7"/>
      <c r="R11" s="7"/>
      <c r="S11" s="7"/>
      <c r="T11" s="7"/>
    </row>
    <row r="12" spans="1:20" s="10" customFormat="1" x14ac:dyDescent="0.45">
      <c r="A12" s="34" t="s">
        <v>353</v>
      </c>
      <c r="B12" s="34"/>
      <c r="C12" s="35"/>
      <c r="D12" s="35"/>
      <c r="E12" s="35"/>
      <c r="F12" s="35"/>
      <c r="G12" s="35"/>
      <c r="H12" s="35"/>
      <c r="I12" s="35"/>
      <c r="J12" s="7"/>
      <c r="K12" s="7"/>
      <c r="L12" s="7"/>
      <c r="M12" s="7"/>
      <c r="N12" s="7"/>
      <c r="O12" s="7"/>
      <c r="P12" s="7"/>
      <c r="Q12" s="7"/>
      <c r="R12" s="7"/>
      <c r="S12" s="7"/>
      <c r="T12" s="7"/>
    </row>
    <row r="13" spans="1:20" s="10" customFormat="1" ht="54" customHeight="1" x14ac:dyDescent="0.45">
      <c r="A13" s="47" t="s">
        <v>400</v>
      </c>
      <c r="B13" s="47"/>
      <c r="C13" s="47"/>
      <c r="D13" s="47"/>
      <c r="E13" s="47"/>
      <c r="F13" s="47"/>
      <c r="G13" s="47"/>
      <c r="H13" s="47"/>
      <c r="I13" s="47"/>
      <c r="J13" s="7"/>
      <c r="K13" s="7"/>
      <c r="L13" s="7"/>
      <c r="M13" s="7"/>
      <c r="N13" s="7"/>
      <c r="O13" s="7"/>
      <c r="P13" s="7"/>
      <c r="Q13" s="7"/>
      <c r="R13" s="7"/>
      <c r="S13" s="7"/>
      <c r="T13" s="7"/>
    </row>
    <row r="14" spans="1:20" s="10" customFormat="1" x14ac:dyDescent="0.45">
      <c r="C14" s="7"/>
      <c r="D14" s="7"/>
      <c r="E14" s="7"/>
      <c r="F14" s="7"/>
      <c r="G14" s="7"/>
      <c r="H14" s="7"/>
      <c r="I14" s="7"/>
      <c r="J14" s="7"/>
      <c r="K14" s="7"/>
      <c r="L14" s="7"/>
      <c r="M14" s="7"/>
      <c r="N14" s="7"/>
      <c r="O14" s="7"/>
      <c r="P14" s="7"/>
      <c r="Q14" s="7"/>
      <c r="R14" s="7"/>
      <c r="S14" s="7"/>
      <c r="T14" s="7"/>
    </row>
    <row r="15" spans="1:20" s="10" customFormat="1" hidden="1" x14ac:dyDescent="0.45">
      <c r="A15" s="10" t="s">
        <v>162</v>
      </c>
      <c r="C15" s="7"/>
      <c r="D15" s="7"/>
      <c r="E15" s="7"/>
      <c r="F15" s="7"/>
      <c r="G15" s="7"/>
      <c r="H15" s="7"/>
      <c r="I15" s="7"/>
      <c r="J15" s="7"/>
      <c r="K15" s="7"/>
      <c r="L15" s="7"/>
      <c r="M15" s="7"/>
      <c r="N15" s="7"/>
      <c r="O15" s="7"/>
      <c r="P15" s="7"/>
      <c r="Q15" s="7"/>
      <c r="R15" s="7"/>
      <c r="S15" s="7"/>
      <c r="T15" s="7"/>
    </row>
    <row r="16" spans="1:20" s="10" customFormat="1" hidden="1" x14ac:dyDescent="0.45">
      <c r="A16" s="30"/>
      <c r="B16" s="31"/>
      <c r="C16" s="7"/>
      <c r="D16" s="7"/>
      <c r="E16" s="7"/>
      <c r="F16" s="7"/>
      <c r="G16" s="7"/>
      <c r="H16" s="7"/>
      <c r="I16" s="7"/>
      <c r="J16" s="7"/>
      <c r="K16" s="7"/>
      <c r="L16" s="7"/>
      <c r="M16" s="7"/>
      <c r="N16" s="7"/>
      <c r="O16" s="7"/>
      <c r="P16" s="7"/>
      <c r="Q16" s="7"/>
      <c r="R16" s="7"/>
      <c r="S16" s="7"/>
      <c r="T16" s="7"/>
    </row>
    <row r="17" spans="1:20" s="10" customFormat="1" hidden="1" x14ac:dyDescent="0.45">
      <c r="A17" s="32"/>
      <c r="B17" s="33"/>
      <c r="C17" s="7"/>
      <c r="D17" s="7"/>
      <c r="E17" s="7"/>
      <c r="F17" s="7"/>
      <c r="G17" s="7"/>
      <c r="H17" s="7"/>
      <c r="I17" s="7"/>
      <c r="J17" s="7"/>
      <c r="K17" s="7"/>
      <c r="L17" s="7"/>
      <c r="M17" s="7"/>
      <c r="N17" s="7"/>
      <c r="O17" s="7"/>
      <c r="P17" s="7"/>
      <c r="Q17" s="7"/>
      <c r="R17" s="7"/>
      <c r="S17" s="7"/>
      <c r="T17" s="7"/>
    </row>
    <row r="18" spans="1:20" s="10" customFormat="1" hidden="1" x14ac:dyDescent="0.45">
      <c r="A18" s="32"/>
      <c r="B18" s="33"/>
      <c r="C18" s="7"/>
      <c r="D18" s="7"/>
      <c r="E18" s="7"/>
      <c r="F18" s="7"/>
      <c r="G18" s="7"/>
      <c r="H18" s="7"/>
      <c r="I18" s="7"/>
      <c r="J18" s="7"/>
      <c r="K18" s="7"/>
      <c r="L18" s="7"/>
      <c r="M18" s="7"/>
      <c r="N18" s="7"/>
      <c r="O18" s="7"/>
      <c r="P18" s="7"/>
      <c r="Q18" s="7"/>
      <c r="R18" s="7"/>
      <c r="S18" s="7"/>
      <c r="T18" s="7"/>
    </row>
    <row r="19" spans="1:20" s="10" customFormat="1" hidden="1" x14ac:dyDescent="0.45">
      <c r="A19" s="33"/>
      <c r="B19" s="33"/>
      <c r="C19" s="7" t="s">
        <v>163</v>
      </c>
      <c r="D19" s="7"/>
      <c r="E19" s="7"/>
      <c r="F19" s="7"/>
      <c r="G19" s="7"/>
      <c r="H19" s="7"/>
      <c r="I19" s="7"/>
      <c r="J19" s="7"/>
      <c r="K19" s="7"/>
      <c r="L19" s="7"/>
      <c r="M19" s="7"/>
      <c r="N19" s="7"/>
      <c r="O19" s="7"/>
      <c r="P19" s="7"/>
      <c r="Q19" s="7"/>
      <c r="R19" s="7"/>
      <c r="S19" s="7"/>
      <c r="T19" s="7"/>
    </row>
    <row r="20" spans="1:20" hidden="1" x14ac:dyDescent="0.45"/>
    <row r="21" spans="1:20" x14ac:dyDescent="0.45">
      <c r="A21" s="12" t="s">
        <v>164</v>
      </c>
      <c r="B21" s="12" t="s">
        <v>165</v>
      </c>
      <c r="C21" s="12" t="s">
        <v>166</v>
      </c>
      <c r="D21" s="12" t="s">
        <v>167</v>
      </c>
    </row>
    <row r="22" spans="1:20" ht="37" x14ac:dyDescent="0.45">
      <c r="A22" s="37" t="s">
        <v>168</v>
      </c>
      <c r="B22" s="38" t="s">
        <v>325</v>
      </c>
      <c r="C22" s="39" t="s">
        <v>109</v>
      </c>
      <c r="D22" s="38" t="s">
        <v>170</v>
      </c>
    </row>
    <row r="23" spans="1:20" ht="55.5" x14ac:dyDescent="0.45">
      <c r="A23" s="37" t="s">
        <v>171</v>
      </c>
      <c r="B23" s="38" t="s">
        <v>116</v>
      </c>
      <c r="C23" s="39" t="s">
        <v>109</v>
      </c>
      <c r="D23" s="38" t="s">
        <v>172</v>
      </c>
    </row>
    <row r="24" spans="1:20" ht="92.5" x14ac:dyDescent="0.45">
      <c r="A24" s="37" t="s">
        <v>173</v>
      </c>
      <c r="B24" s="38" t="s">
        <v>117</v>
      </c>
      <c r="C24" s="39" t="s">
        <v>109</v>
      </c>
      <c r="D24" s="38" t="s">
        <v>174</v>
      </c>
    </row>
    <row r="25" spans="1:20" ht="74" x14ac:dyDescent="0.45">
      <c r="A25" s="37" t="s">
        <v>175</v>
      </c>
      <c r="B25" s="38" t="s">
        <v>176</v>
      </c>
      <c r="C25" s="39" t="s">
        <v>177</v>
      </c>
      <c r="D25" s="38" t="s">
        <v>360</v>
      </c>
    </row>
    <row r="26" spans="1:20" ht="169.5" customHeight="1" x14ac:dyDescent="0.45">
      <c r="A26" s="37" t="s">
        <v>178</v>
      </c>
      <c r="B26" s="38" t="s">
        <v>204</v>
      </c>
      <c r="C26" s="39" t="s">
        <v>177</v>
      </c>
      <c r="D26" s="38" t="s">
        <v>399</v>
      </c>
    </row>
    <row r="27" spans="1:20" ht="74" x14ac:dyDescent="0.45">
      <c r="A27" s="37" t="s">
        <v>180</v>
      </c>
      <c r="B27" s="38" t="s">
        <v>395</v>
      </c>
      <c r="C27" s="39" t="s">
        <v>190</v>
      </c>
      <c r="D27" s="40" t="s">
        <v>396</v>
      </c>
    </row>
    <row r="28" spans="1:20" ht="75.75" customHeight="1" x14ac:dyDescent="0.45">
      <c r="A28" s="37" t="s">
        <v>181</v>
      </c>
      <c r="B28" s="38" t="s">
        <v>179</v>
      </c>
      <c r="C28" s="39" t="s">
        <v>177</v>
      </c>
      <c r="D28" s="38" t="s">
        <v>380</v>
      </c>
    </row>
    <row r="29" spans="1:20" ht="74" x14ac:dyDescent="0.45">
      <c r="A29" s="37" t="s">
        <v>182</v>
      </c>
      <c r="B29" s="38" t="s">
        <v>24</v>
      </c>
      <c r="C29" s="39" t="s">
        <v>177</v>
      </c>
      <c r="D29" s="38" t="s">
        <v>393</v>
      </c>
    </row>
    <row r="30" spans="1:20" ht="92.5" x14ac:dyDescent="0.45">
      <c r="A30" s="37" t="s">
        <v>183</v>
      </c>
      <c r="B30" s="38" t="s">
        <v>65</v>
      </c>
      <c r="C30" s="39" t="s">
        <v>177</v>
      </c>
      <c r="D30" s="38" t="s">
        <v>392</v>
      </c>
    </row>
    <row r="31" spans="1:20" ht="92.5" x14ac:dyDescent="0.45">
      <c r="A31" s="37" t="s">
        <v>184</v>
      </c>
      <c r="B31" s="38" t="s">
        <v>25</v>
      </c>
      <c r="C31" s="39" t="s">
        <v>177</v>
      </c>
      <c r="D31" s="38" t="s">
        <v>391</v>
      </c>
    </row>
    <row r="32" spans="1:20" ht="95.25" customHeight="1" x14ac:dyDescent="0.45">
      <c r="A32" s="37" t="s">
        <v>185</v>
      </c>
      <c r="B32" s="38" t="s">
        <v>26</v>
      </c>
      <c r="C32" s="39" t="s">
        <v>177</v>
      </c>
      <c r="D32" s="38" t="s">
        <v>379</v>
      </c>
    </row>
    <row r="33" spans="1:4" ht="111" x14ac:dyDescent="0.45">
      <c r="A33" s="37" t="s">
        <v>186</v>
      </c>
      <c r="B33" s="38" t="s">
        <v>27</v>
      </c>
      <c r="C33" s="39" t="s">
        <v>177</v>
      </c>
      <c r="D33" s="38" t="s">
        <v>390</v>
      </c>
    </row>
    <row r="34" spans="1:4" ht="222" x14ac:dyDescent="0.45">
      <c r="A34" s="37" t="s">
        <v>187</v>
      </c>
      <c r="B34" s="38" t="s">
        <v>28</v>
      </c>
      <c r="C34" s="39" t="s">
        <v>177</v>
      </c>
      <c r="D34" s="38" t="s">
        <v>378</v>
      </c>
    </row>
    <row r="35" spans="1:4" ht="127.9" customHeight="1" x14ac:dyDescent="0.45">
      <c r="A35" s="37" t="s">
        <v>189</v>
      </c>
      <c r="B35" s="38" t="s">
        <v>29</v>
      </c>
      <c r="C35" s="39" t="s">
        <v>177</v>
      </c>
      <c r="D35" s="38" t="s">
        <v>364</v>
      </c>
    </row>
    <row r="36" spans="1:4" ht="148" x14ac:dyDescent="0.45">
      <c r="A36" s="37" t="s">
        <v>191</v>
      </c>
      <c r="B36" s="38" t="s">
        <v>188</v>
      </c>
      <c r="C36" s="39" t="s">
        <v>177</v>
      </c>
      <c r="D36" s="38" t="s">
        <v>355</v>
      </c>
    </row>
    <row r="37" spans="1:4" ht="76.5" customHeight="1" x14ac:dyDescent="0.45">
      <c r="A37" s="37" t="s">
        <v>193</v>
      </c>
      <c r="B37" s="38" t="s">
        <v>107</v>
      </c>
      <c r="C37" s="39" t="s">
        <v>190</v>
      </c>
      <c r="D37" s="38" t="s">
        <v>365</v>
      </c>
    </row>
    <row r="38" spans="1:4" ht="37" x14ac:dyDescent="0.45">
      <c r="A38" s="37" t="s">
        <v>196</v>
      </c>
      <c r="B38" s="38" t="s">
        <v>192</v>
      </c>
      <c r="C38" s="39" t="s">
        <v>177</v>
      </c>
      <c r="D38" s="38" t="s">
        <v>377</v>
      </c>
    </row>
    <row r="39" spans="1:4" ht="74" x14ac:dyDescent="0.45">
      <c r="A39" s="37" t="s">
        <v>198</v>
      </c>
      <c r="B39" s="38" t="s">
        <v>194</v>
      </c>
      <c r="C39" s="39" t="s">
        <v>190</v>
      </c>
      <c r="D39" s="38" t="s">
        <v>195</v>
      </c>
    </row>
    <row r="40" spans="1:4" ht="92.5" x14ac:dyDescent="0.45">
      <c r="A40" s="37" t="s">
        <v>201</v>
      </c>
      <c r="B40" s="38" t="s">
        <v>197</v>
      </c>
      <c r="C40" s="39" t="s">
        <v>190</v>
      </c>
      <c r="D40" s="38" t="s">
        <v>376</v>
      </c>
    </row>
    <row r="41" spans="1:4" ht="74" x14ac:dyDescent="0.45">
      <c r="A41" s="37" t="s">
        <v>203</v>
      </c>
      <c r="B41" s="38" t="s">
        <v>199</v>
      </c>
      <c r="C41" s="39" t="s">
        <v>190</v>
      </c>
      <c r="D41" s="38" t="s">
        <v>200</v>
      </c>
    </row>
    <row r="42" spans="1:4" ht="92.5" x14ac:dyDescent="0.45">
      <c r="A42" s="37" t="s">
        <v>205</v>
      </c>
      <c r="B42" s="38" t="s">
        <v>202</v>
      </c>
      <c r="C42" s="39" t="s">
        <v>190</v>
      </c>
      <c r="D42" s="38" t="s">
        <v>394</v>
      </c>
    </row>
    <row r="43" spans="1:4" ht="74" x14ac:dyDescent="0.45">
      <c r="A43" s="37" t="s">
        <v>206</v>
      </c>
      <c r="B43" s="38" t="s">
        <v>208</v>
      </c>
      <c r="C43" s="39" t="s">
        <v>190</v>
      </c>
      <c r="D43" s="40" t="s">
        <v>375</v>
      </c>
    </row>
    <row r="44" spans="1:4" ht="37" x14ac:dyDescent="0.45">
      <c r="A44" s="37" t="s">
        <v>207</v>
      </c>
      <c r="B44" s="38" t="s">
        <v>210</v>
      </c>
      <c r="C44" s="39" t="s">
        <v>177</v>
      </c>
      <c r="D44" s="38" t="s">
        <v>321</v>
      </c>
    </row>
    <row r="45" spans="1:4" x14ac:dyDescent="0.45">
      <c r="A45" s="37" t="s">
        <v>209</v>
      </c>
      <c r="B45" s="38" t="s">
        <v>36</v>
      </c>
      <c r="C45" s="39" t="s">
        <v>177</v>
      </c>
      <c r="D45" s="38" t="s">
        <v>213</v>
      </c>
    </row>
    <row r="46" spans="1:4" x14ac:dyDescent="0.45">
      <c r="A46" s="37" t="s">
        <v>211</v>
      </c>
      <c r="B46" s="38" t="s">
        <v>110</v>
      </c>
      <c r="C46" s="39" t="s">
        <v>177</v>
      </c>
      <c r="D46" s="38" t="s">
        <v>348</v>
      </c>
    </row>
    <row r="47" spans="1:4" x14ac:dyDescent="0.45">
      <c r="A47" s="37" t="s">
        <v>212</v>
      </c>
      <c r="B47" s="38" t="s">
        <v>215</v>
      </c>
      <c r="C47" s="39" t="s">
        <v>177</v>
      </c>
      <c r="D47" s="40" t="s">
        <v>322</v>
      </c>
    </row>
    <row r="48" spans="1:4" x14ac:dyDescent="0.45">
      <c r="A48" s="37" t="s">
        <v>214</v>
      </c>
      <c r="B48" s="41" t="s">
        <v>217</v>
      </c>
      <c r="C48" s="39" t="s">
        <v>177</v>
      </c>
      <c r="D48" s="40" t="s">
        <v>323</v>
      </c>
    </row>
    <row r="49" spans="1:17" ht="37.15" customHeight="1" x14ac:dyDescent="0.45">
      <c r="A49" s="37" t="s">
        <v>216</v>
      </c>
      <c r="B49" s="38" t="s">
        <v>358</v>
      </c>
      <c r="C49" s="39" t="s">
        <v>177</v>
      </c>
      <c r="D49" s="40" t="s">
        <v>359</v>
      </c>
    </row>
    <row r="50" spans="1:17" ht="74" x14ac:dyDescent="0.45">
      <c r="A50" s="37" t="s">
        <v>218</v>
      </c>
      <c r="B50" s="38" t="s">
        <v>115</v>
      </c>
      <c r="C50" s="39" t="s">
        <v>177</v>
      </c>
      <c r="D50" s="38" t="s">
        <v>374</v>
      </c>
    </row>
    <row r="51" spans="1:17" ht="132" customHeight="1" x14ac:dyDescent="0.45">
      <c r="A51" s="37" t="s">
        <v>219</v>
      </c>
      <c r="B51" s="38" t="s">
        <v>38</v>
      </c>
      <c r="C51" s="39" t="s">
        <v>177</v>
      </c>
      <c r="D51" s="38" t="s">
        <v>221</v>
      </c>
    </row>
    <row r="52" spans="1:17" ht="132" customHeight="1" x14ac:dyDescent="0.45">
      <c r="A52" s="37" t="s">
        <v>220</v>
      </c>
      <c r="B52" s="38" t="s">
        <v>39</v>
      </c>
      <c r="C52" s="39" t="s">
        <v>177</v>
      </c>
      <c r="D52" s="38" t="s">
        <v>223</v>
      </c>
    </row>
    <row r="53" spans="1:17" ht="284.25" customHeight="1" x14ac:dyDescent="0.45">
      <c r="A53" s="37" t="s">
        <v>222</v>
      </c>
      <c r="B53" s="38" t="s">
        <v>40</v>
      </c>
      <c r="C53" s="39" t="s">
        <v>177</v>
      </c>
      <c r="D53" s="38" t="s">
        <v>363</v>
      </c>
    </row>
    <row r="54" spans="1:17" ht="129.5" x14ac:dyDescent="0.45">
      <c r="A54" s="37" t="s">
        <v>224</v>
      </c>
      <c r="B54" s="38" t="s">
        <v>41</v>
      </c>
      <c r="C54" s="39" t="s">
        <v>177</v>
      </c>
      <c r="D54" s="38" t="s">
        <v>226</v>
      </c>
    </row>
    <row r="55" spans="1:17" ht="57.65" customHeight="1" x14ac:dyDescent="0.45">
      <c r="A55" s="37" t="s">
        <v>225</v>
      </c>
      <c r="B55" s="38" t="s">
        <v>228</v>
      </c>
      <c r="C55" s="39" t="s">
        <v>190</v>
      </c>
      <c r="D55" s="38" t="s">
        <v>373</v>
      </c>
    </row>
    <row r="56" spans="1:17" ht="55.5" x14ac:dyDescent="0.45">
      <c r="A56" s="37" t="s">
        <v>227</v>
      </c>
      <c r="B56" s="38" t="s">
        <v>230</v>
      </c>
      <c r="C56" s="39" t="s">
        <v>177</v>
      </c>
      <c r="D56" s="38" t="s">
        <v>324</v>
      </c>
      <c r="E56" s="13"/>
      <c r="F56" s="13"/>
      <c r="G56" s="13"/>
      <c r="H56" s="13"/>
      <c r="I56" s="13"/>
      <c r="J56" s="13"/>
      <c r="K56" s="13"/>
      <c r="L56" s="13"/>
      <c r="M56" s="13"/>
      <c r="N56" s="13"/>
      <c r="O56" s="13"/>
      <c r="P56" s="13"/>
      <c r="Q56" s="11"/>
    </row>
    <row r="57" spans="1:17" ht="314.5" x14ac:dyDescent="0.45">
      <c r="A57" s="37" t="s">
        <v>229</v>
      </c>
      <c r="B57" s="38" t="s">
        <v>232</v>
      </c>
      <c r="C57" s="39" t="s">
        <v>190</v>
      </c>
      <c r="D57" s="38" t="s">
        <v>366</v>
      </c>
      <c r="E57" s="13"/>
      <c r="F57" s="13"/>
      <c r="G57" s="13"/>
      <c r="H57" s="13"/>
      <c r="I57" s="13"/>
      <c r="J57" s="13"/>
      <c r="K57" s="13"/>
      <c r="L57" s="13"/>
      <c r="M57" s="13"/>
      <c r="N57" s="13"/>
      <c r="O57" s="13"/>
      <c r="P57" s="13"/>
      <c r="Q57" s="11"/>
    </row>
    <row r="58" spans="1:17" ht="111" x14ac:dyDescent="0.45">
      <c r="A58" s="37" t="s">
        <v>231</v>
      </c>
      <c r="B58" s="38" t="s">
        <v>234</v>
      </c>
      <c r="C58" s="39" t="s">
        <v>177</v>
      </c>
      <c r="D58" s="38" t="s">
        <v>235</v>
      </c>
      <c r="E58" s="13"/>
    </row>
    <row r="59" spans="1:17" x14ac:dyDescent="0.45">
      <c r="A59" s="37" t="s">
        <v>233</v>
      </c>
      <c r="B59" s="38" t="s">
        <v>43</v>
      </c>
      <c r="C59" s="39" t="s">
        <v>177</v>
      </c>
      <c r="D59" s="38" t="s">
        <v>237</v>
      </c>
    </row>
    <row r="60" spans="1:17" ht="39" customHeight="1" x14ac:dyDescent="0.45">
      <c r="A60" s="37" t="s">
        <v>236</v>
      </c>
      <c r="B60" s="38" t="s">
        <v>239</v>
      </c>
      <c r="C60" s="39" t="s">
        <v>177</v>
      </c>
      <c r="D60" s="38" t="s">
        <v>240</v>
      </c>
    </row>
    <row r="61" spans="1:17" ht="39" customHeight="1" x14ac:dyDescent="0.45">
      <c r="A61" s="37" t="s">
        <v>238</v>
      </c>
      <c r="B61" s="38" t="s">
        <v>383</v>
      </c>
      <c r="C61" s="39" t="s">
        <v>177</v>
      </c>
      <c r="D61" s="38" t="s">
        <v>384</v>
      </c>
    </row>
    <row r="62" spans="1:17" ht="37" x14ac:dyDescent="0.45">
      <c r="A62" s="37" t="s">
        <v>241</v>
      </c>
      <c r="B62" s="38" t="s">
        <v>242</v>
      </c>
      <c r="C62" s="39" t="s">
        <v>190</v>
      </c>
      <c r="D62" s="38" t="s">
        <v>243</v>
      </c>
    </row>
    <row r="63" spans="1:17" ht="166.5" x14ac:dyDescent="0.45">
      <c r="A63" s="37" t="s">
        <v>244</v>
      </c>
      <c r="B63" s="38" t="s">
        <v>245</v>
      </c>
      <c r="C63" s="39" t="s">
        <v>177</v>
      </c>
      <c r="D63" s="38" t="s">
        <v>367</v>
      </c>
    </row>
    <row r="64" spans="1:17" ht="207.75" customHeight="1" x14ac:dyDescent="0.45">
      <c r="A64" s="37" t="s">
        <v>246</v>
      </c>
      <c r="B64" s="38" t="s">
        <v>247</v>
      </c>
      <c r="C64" s="39" t="s">
        <v>177</v>
      </c>
      <c r="D64" s="40" t="s">
        <v>368</v>
      </c>
    </row>
    <row r="65" spans="1:4" ht="237" customHeight="1" x14ac:dyDescent="0.45">
      <c r="A65" s="37" t="s">
        <v>248</v>
      </c>
      <c r="B65" s="38" t="s">
        <v>249</v>
      </c>
      <c r="C65" s="39" t="s">
        <v>177</v>
      </c>
      <c r="D65" s="40" t="s">
        <v>369</v>
      </c>
    </row>
    <row r="66" spans="1:4" ht="244.5" customHeight="1" x14ac:dyDescent="0.45">
      <c r="A66" s="37" t="s">
        <v>250</v>
      </c>
      <c r="B66" s="38" t="s">
        <v>344</v>
      </c>
      <c r="C66" s="39" t="s">
        <v>190</v>
      </c>
      <c r="D66" s="40" t="s">
        <v>370</v>
      </c>
    </row>
    <row r="67" spans="1:4" ht="55.5" x14ac:dyDescent="0.45">
      <c r="A67" s="37" t="s">
        <v>251</v>
      </c>
      <c r="B67" s="38" t="s">
        <v>349</v>
      </c>
      <c r="C67" s="39" t="s">
        <v>177</v>
      </c>
      <c r="D67" s="38" t="s">
        <v>371</v>
      </c>
    </row>
    <row r="68" spans="1:4" ht="92.5" x14ac:dyDescent="0.45">
      <c r="A68" s="37" t="s">
        <v>252</v>
      </c>
      <c r="B68" s="38" t="s">
        <v>253</v>
      </c>
      <c r="C68" s="39" t="s">
        <v>177</v>
      </c>
      <c r="D68" s="38" t="s">
        <v>372</v>
      </c>
    </row>
    <row r="69" spans="1:4" ht="37" x14ac:dyDescent="0.45">
      <c r="A69" s="37" t="s">
        <v>254</v>
      </c>
      <c r="B69" s="38" t="s">
        <v>386</v>
      </c>
      <c r="C69" s="39" t="s">
        <v>190</v>
      </c>
      <c r="D69" s="38" t="s">
        <v>387</v>
      </c>
    </row>
    <row r="70" spans="1:4" ht="74" x14ac:dyDescent="0.45">
      <c r="A70" s="37" t="s">
        <v>255</v>
      </c>
      <c r="B70" s="38" t="s">
        <v>256</v>
      </c>
      <c r="C70" s="39" t="s">
        <v>109</v>
      </c>
      <c r="D70" s="38" t="s">
        <v>257</v>
      </c>
    </row>
    <row r="71" spans="1:4" ht="75.75" customHeight="1" x14ac:dyDescent="0.45">
      <c r="A71" s="37" t="s">
        <v>258</v>
      </c>
      <c r="B71" s="38" t="s">
        <v>22</v>
      </c>
      <c r="C71" s="39" t="s">
        <v>109</v>
      </c>
      <c r="D71" s="38" t="s">
        <v>259</v>
      </c>
    </row>
    <row r="72" spans="1:4" ht="55.5" x14ac:dyDescent="0.45">
      <c r="A72" s="37" t="s">
        <v>382</v>
      </c>
      <c r="B72" s="38" t="s">
        <v>140</v>
      </c>
      <c r="C72" s="39" t="s">
        <v>109</v>
      </c>
      <c r="D72" s="38" t="s">
        <v>260</v>
      </c>
    </row>
    <row r="73" spans="1:4" ht="55.5" x14ac:dyDescent="0.45">
      <c r="A73" s="37" t="s">
        <v>388</v>
      </c>
      <c r="B73" s="38" t="s">
        <v>84</v>
      </c>
      <c r="C73" s="39" t="s">
        <v>109</v>
      </c>
      <c r="D73" s="38" t="s">
        <v>261</v>
      </c>
    </row>
  </sheetData>
  <sheetProtection algorithmName="SHA-512" hashValue="q5qBkTF+y9okKDsRpcfGhQcXGhEVpvnecIFTUT17gz36KMa0jnZnKLIfH+ChVjtPpnUvQt6eItOHOW2L27qkbA==" saltValue="B7PRMxnRnjBMTXAMUnqlbg==" spinCount="100000" sheet="1" objects="1" scenarios="1" formatCells="0" formatColumns="0" formatRows="0" insertHyperlinks="0" deleteRows="0" sort="0" autoFilter="0"/>
  <hyperlinks>
    <hyperlink ref="A22" location="'2020 QCDR Measure Subm Template'!A2" display="A" xr:uid="{00000000-0004-0000-0000-000000000000}"/>
    <hyperlink ref="A23" location="'2020 QCDR Measure Subm Template'!B2" display="B " xr:uid="{00000000-0004-0000-0000-000001000000}"/>
    <hyperlink ref="A24" location="'2020 QCDR Measure Subm Template'!C2" display="C " xr:uid="{00000000-0004-0000-0000-000002000000}"/>
    <hyperlink ref="A25" location="'2020 QCDR Measure Subm Template'!D2" display="D" xr:uid="{00000000-0004-0000-0000-000003000000}"/>
    <hyperlink ref="A28" location="'2020 QCDR Measure Subm Template'!G2" display="G" xr:uid="{00000000-0004-0000-0000-000004000000}"/>
    <hyperlink ref="A29" location="'2020 QCDR Measure Subm Template'!H2" display="H" xr:uid="{00000000-0004-0000-0000-000005000000}"/>
    <hyperlink ref="A30" location="'2020 QCDR Measure Subm Template'!I2" display="I" xr:uid="{00000000-0004-0000-0000-000006000000}"/>
    <hyperlink ref="A31" location="'2020 QCDR Measure Subm Template'!J2" display="J" xr:uid="{00000000-0004-0000-0000-000007000000}"/>
    <hyperlink ref="A32" location="'2020 QCDR Measure Subm Template'!K2" display="K" xr:uid="{00000000-0004-0000-0000-000008000000}"/>
    <hyperlink ref="A33" location="'2020 QCDR Measure Subm Template'!L2" display="L" xr:uid="{00000000-0004-0000-0000-000009000000}"/>
    <hyperlink ref="A34" location="'2020 QCDR Measure Subm Template'!M2" display="M" xr:uid="{00000000-0004-0000-0000-00000A000000}"/>
    <hyperlink ref="A35" location="'2020 QCDR Measure Subm Template'!N2" display="N" xr:uid="{00000000-0004-0000-0000-00000B000000}"/>
    <hyperlink ref="A36" location="'2020 QCDR Measure Subm Template'!O2" display="O" xr:uid="{00000000-0004-0000-0000-00000C000000}"/>
    <hyperlink ref="A37" location="'2020 QCDR Measure Subm Template'!P2" display="P" xr:uid="{00000000-0004-0000-0000-00000D000000}"/>
    <hyperlink ref="A38" location="'2020 QCDR Measure Subm Template'!Q2" display="Q" xr:uid="{00000000-0004-0000-0000-00000E000000}"/>
    <hyperlink ref="A39" location="'2020 QCDR Measure Subm Template'!R2" display="R" xr:uid="{00000000-0004-0000-0000-00000F000000}"/>
    <hyperlink ref="A40" location="'2020 QCDR Measure Subm Template'!S2" display="S" xr:uid="{00000000-0004-0000-0000-000010000000}"/>
    <hyperlink ref="A41" location="'2020 QCDR Measure Subm Template'!T2" display="T" xr:uid="{00000000-0004-0000-0000-000011000000}"/>
    <hyperlink ref="A42" location="'2020 QCDR Measure Subm Template'!U2" display="U" xr:uid="{00000000-0004-0000-0000-000012000000}"/>
    <hyperlink ref="A26" location="'2020 QCDR Measure Subm Template'!E2" display="E" xr:uid="{00000000-0004-0000-0000-000013000000}"/>
    <hyperlink ref="A27" location="'2020 QCDR Measure Subm Template'!F2" display="F" xr:uid="{00000000-0004-0000-0000-000014000000}"/>
    <hyperlink ref="A43" location="'2020 QCDR Measure Subm Template'!V2" display="V" xr:uid="{00000000-0004-0000-0000-000015000000}"/>
    <hyperlink ref="A44" location="'2020 QCDR Measure Subm Template'!W2" display="W" xr:uid="{00000000-0004-0000-0000-000016000000}"/>
    <hyperlink ref="A45" location="'2020 QCDR Measure Subm Template'!X2" display="X" xr:uid="{00000000-0004-0000-0000-000017000000}"/>
    <hyperlink ref="A46" location="'2020 QCDR Measure Subm Template'!Y2" display="Y" xr:uid="{00000000-0004-0000-0000-000018000000}"/>
    <hyperlink ref="A47" location="'2020 QCDR Measure Subm Template'!Z2" display="Z" xr:uid="{00000000-0004-0000-0000-000019000000}"/>
    <hyperlink ref="A48" location="'2020 QCDR Measure Subm Template'!AA2" display="AA" xr:uid="{00000000-0004-0000-0000-00001A000000}"/>
    <hyperlink ref="A49" location="'2020 QCDR Measure Subm Template'!AB2" display="AB" xr:uid="{00000000-0004-0000-0000-00001B000000}"/>
    <hyperlink ref="A50" location="'2020 QCDR Measure Subm Template'!AC2" display="AC" xr:uid="{00000000-0004-0000-0000-00001C000000}"/>
    <hyperlink ref="A51" location="'2020 QCDR Measure Subm Template'!AD2" display="AD" xr:uid="{00000000-0004-0000-0000-00001D000000}"/>
    <hyperlink ref="A52" location="'2020 QCDR Measure Subm Template'!AE2" display="AE" xr:uid="{00000000-0004-0000-0000-00001E000000}"/>
    <hyperlink ref="A53" location="'2020 QCDR Measure Subm Template'!AF2" display="AF" xr:uid="{00000000-0004-0000-0000-00001F000000}"/>
    <hyperlink ref="A54" location="'2020 QCDR Measure Subm Template'!AG2" display="AG" xr:uid="{00000000-0004-0000-0000-000020000000}"/>
    <hyperlink ref="A55" location="'2020 QCDR Measure Subm Template'!AH2" display="AH" xr:uid="{00000000-0004-0000-0000-000021000000}"/>
    <hyperlink ref="A56" location="'2020 QCDR Measure Subm Template'!AI2" display="AI" xr:uid="{00000000-0004-0000-0000-000022000000}"/>
    <hyperlink ref="A57" location="'2020 QCDR Measure Subm Template'!AJ2" display="AJ" xr:uid="{00000000-0004-0000-0000-000023000000}"/>
    <hyperlink ref="A58" location="'2020 QCDR Measure Subm Template'!AK2" display="AK" xr:uid="{00000000-0004-0000-0000-000024000000}"/>
    <hyperlink ref="A59" location="'2020 QCDR Measure Subm Template'!AL2" display="AL" xr:uid="{00000000-0004-0000-0000-000025000000}"/>
    <hyperlink ref="A60" location="'2020 QCDR Measure Subm Template'!AM2" display="AM" xr:uid="{00000000-0004-0000-0000-000026000000}"/>
    <hyperlink ref="A62" location="'2020 QCDR Measure Subm Template'!AO2" display="AO" xr:uid="{00000000-0004-0000-0000-000027000000}"/>
    <hyperlink ref="A63" location="'2020 QCDR Measure Subm Template'!AP2" display="AP" xr:uid="{00000000-0004-0000-0000-000028000000}"/>
    <hyperlink ref="A64" location="'2020 QCDR Measure Subm Template'!AQ2" display="AQ" xr:uid="{00000000-0004-0000-0000-000029000000}"/>
    <hyperlink ref="A65" location="'2020 QCDR Measure Subm Template'!AR2" display="AR" xr:uid="{00000000-0004-0000-0000-00002A000000}"/>
    <hyperlink ref="A66" location="'2020 QCDR Measure Subm Template'!AS2" display="AS" xr:uid="{00000000-0004-0000-0000-00002B000000}"/>
    <hyperlink ref="A67" location="'2020 QCDR Measure Subm Template'!AT2" display="AT" xr:uid="{00000000-0004-0000-0000-00002C000000}"/>
    <hyperlink ref="A68" location="'2020 QCDR Measure Subm Template'!AU2" display="AU" xr:uid="{00000000-0004-0000-0000-00002D000000}"/>
    <hyperlink ref="A70" location="'2020 QCDR Measure Subm Template'!AW2" display="AW" xr:uid="{00000000-0004-0000-0000-00002E000000}"/>
    <hyperlink ref="A71" location="'2020 QCDR Measure Subm Template'!AX2" display="AX" xr:uid="{00000000-0004-0000-0000-00002F000000}"/>
    <hyperlink ref="A72" location="'2020 QCDR Measure Subm Template'!AY2" display="AY" xr:uid="{00000000-0004-0000-0000-000030000000}"/>
    <hyperlink ref="A73" location="'2020 QCDR Measure Subm Template'!AZ2" display="AZ" xr:uid="{00000000-0004-0000-0000-000031000000}"/>
    <hyperlink ref="A61" location="'2020 QCDR Measure Subm Template'!AN2" display="AN" xr:uid="{00000000-0004-0000-0000-000032000000}"/>
    <hyperlink ref="A69" location="'2020 QCDR Measure Subm Template'!AV2" display="AV" xr:uid="{00000000-0004-0000-0000-000033000000}"/>
  </hyperlinks>
  <pageMargins left="0.7" right="0.7" top="0.75" bottom="0.75" header="0.3" footer="0.3"/>
  <pageSetup scale="25"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F0"/>
  </sheetPr>
  <dimension ref="A1:AP6"/>
  <sheetViews>
    <sheetView workbookViewId="0"/>
  </sheetViews>
  <sheetFormatPr defaultColWidth="9.1796875" defaultRowHeight="18.5" x14ac:dyDescent="0.45"/>
  <cols>
    <col min="1" max="1" width="29.1796875" style="7" customWidth="1"/>
    <col min="2" max="2" width="64.26953125" style="7" customWidth="1"/>
    <col min="3" max="16384" width="9.1796875" style="7"/>
  </cols>
  <sheetData>
    <row r="1" spans="1:42" x14ac:dyDescent="0.45">
      <c r="A1" s="5" t="s">
        <v>0</v>
      </c>
      <c r="B1" s="51"/>
      <c r="C1" s="6"/>
      <c r="D1" s="6"/>
      <c r="E1" s="6"/>
      <c r="F1" s="6"/>
      <c r="G1" s="6"/>
      <c r="H1" s="6"/>
      <c r="I1" s="6"/>
      <c r="N1" s="6"/>
      <c r="O1" s="6"/>
      <c r="P1" s="6"/>
      <c r="Q1" s="6"/>
      <c r="R1" s="6"/>
      <c r="S1" s="6"/>
      <c r="T1" s="6"/>
      <c r="U1" s="6"/>
      <c r="V1" s="6"/>
      <c r="W1" s="6"/>
      <c r="X1" s="6"/>
      <c r="Y1" s="6"/>
      <c r="Z1" s="6"/>
      <c r="AA1" s="6"/>
      <c r="AB1" s="6"/>
      <c r="AC1" s="6"/>
      <c r="AD1" s="6"/>
      <c r="AE1" s="6"/>
      <c r="AF1" s="6"/>
      <c r="AJ1" s="6"/>
      <c r="AK1" s="6"/>
      <c r="AL1" s="6"/>
      <c r="AP1" s="6"/>
    </row>
    <row r="2" spans="1:42" ht="37" x14ac:dyDescent="0.45">
      <c r="A2" s="5" t="s">
        <v>20</v>
      </c>
      <c r="B2" s="51"/>
      <c r="C2" s="6"/>
      <c r="D2" s="6"/>
      <c r="E2" s="6"/>
      <c r="F2" s="6"/>
      <c r="G2" s="6"/>
      <c r="H2" s="6"/>
      <c r="I2" s="6"/>
      <c r="N2" s="6"/>
      <c r="O2" s="6"/>
      <c r="P2" s="6"/>
      <c r="Q2" s="6"/>
      <c r="R2" s="6"/>
      <c r="S2" s="6"/>
      <c r="T2" s="6"/>
      <c r="U2" s="6"/>
      <c r="V2" s="6"/>
      <c r="W2" s="6"/>
      <c r="X2" s="6"/>
      <c r="Y2" s="6"/>
      <c r="Z2" s="6"/>
      <c r="AA2" s="6"/>
      <c r="AB2" s="6"/>
      <c r="AC2" s="6"/>
      <c r="AD2" s="6"/>
      <c r="AE2" s="6"/>
      <c r="AF2" s="6"/>
      <c r="AJ2" s="6"/>
      <c r="AK2" s="6"/>
      <c r="AL2" s="6"/>
      <c r="AP2" s="6"/>
    </row>
    <row r="3" spans="1:42" x14ac:dyDescent="0.45">
      <c r="A3" s="5" t="s">
        <v>157</v>
      </c>
      <c r="B3" s="51"/>
      <c r="C3" s="6"/>
      <c r="D3" s="6"/>
      <c r="E3" s="6"/>
      <c r="F3" s="6"/>
      <c r="G3" s="6"/>
      <c r="H3" s="6"/>
      <c r="I3" s="6"/>
      <c r="N3" s="6"/>
      <c r="O3" s="6"/>
      <c r="P3" s="6"/>
      <c r="Q3" s="6"/>
      <c r="R3" s="6"/>
      <c r="S3" s="6"/>
      <c r="T3" s="6"/>
      <c r="U3" s="6"/>
      <c r="V3" s="6"/>
      <c r="W3" s="6"/>
      <c r="X3" s="6"/>
      <c r="Y3" s="6"/>
      <c r="Z3" s="6"/>
      <c r="AA3" s="6"/>
      <c r="AB3" s="6"/>
      <c r="AC3" s="6"/>
      <c r="AD3" s="6"/>
      <c r="AE3" s="6"/>
      <c r="AF3" s="6"/>
      <c r="AJ3" s="6"/>
      <c r="AK3" s="6"/>
      <c r="AL3" s="6"/>
      <c r="AP3" s="6"/>
    </row>
    <row r="4" spans="1:42" ht="37" x14ac:dyDescent="0.45">
      <c r="A4" s="5" t="s">
        <v>1</v>
      </c>
      <c r="B4" s="51"/>
      <c r="C4" s="6"/>
      <c r="D4" s="6"/>
      <c r="E4" s="6"/>
      <c r="F4" s="6"/>
      <c r="G4" s="6"/>
      <c r="H4" s="6"/>
      <c r="I4" s="6"/>
      <c r="N4" s="6"/>
      <c r="O4" s="6"/>
      <c r="P4" s="6"/>
      <c r="Q4" s="6"/>
      <c r="R4" s="6"/>
      <c r="S4" s="6"/>
      <c r="T4" s="6"/>
      <c r="U4" s="6"/>
      <c r="V4" s="6"/>
      <c r="W4" s="6"/>
      <c r="X4" s="6"/>
      <c r="Y4" s="6"/>
      <c r="Z4" s="6"/>
      <c r="AA4" s="6"/>
      <c r="AB4" s="6"/>
      <c r="AC4" s="6"/>
      <c r="AD4" s="6"/>
      <c r="AE4" s="6"/>
      <c r="AF4" s="6"/>
      <c r="AJ4" s="6"/>
      <c r="AK4" s="6"/>
      <c r="AL4" s="6"/>
      <c r="AP4" s="6"/>
    </row>
    <row r="6" spans="1:42" s="28" customFormat="1" ht="18" customHeight="1" x14ac:dyDescent="0.45">
      <c r="A6" s="29"/>
      <c r="B6" s="19"/>
    </row>
  </sheetData>
  <sheetProtection algorithmName="SHA-512" hashValue="4D08kvu6YG24/VYFjOqsHlXD1XA0UHla4E5Nytt2uhZPeq8puDtvgGrIMPS9CcwQsv85se9ZZ7yl+OwIAF3mKQ==" saltValue="qevkgh0TKg0WaqA/SlWCdQ==" spinCount="100000" sheet="1" objects="1" scenarios="1" formatCells="0" formatColumns="0" formatRows="0" insertHyperlinks="0" sort="0" autoFilter="0"/>
  <protectedRanges>
    <protectedRange sqref="B1:B4" name="QCDR Main Input"/>
  </protectedRanges>
  <conditionalFormatting sqref="B1">
    <cfRule type="expression" dxfId="197" priority="4">
      <formula>ISNUMBER(SEARCH("QCDR Name",$B6))</formula>
    </cfRule>
    <cfRule type="expression" dxfId="196" priority="5">
      <formula>"IF(ISNUMBER(SEARCH(""Name"",$B6))"</formula>
    </cfRule>
  </conditionalFormatting>
  <conditionalFormatting sqref="B2">
    <cfRule type="expression" dxfId="195" priority="3">
      <formula>ISNUMBER(SEARCH("Vendor ID",$B6))</formula>
    </cfRule>
  </conditionalFormatting>
  <conditionalFormatting sqref="B3">
    <cfRule type="expression" dxfId="194" priority="2">
      <formula>ISNUMBER(SEARCH("Ticket",$B6))</formula>
    </cfRule>
  </conditionalFormatting>
  <conditionalFormatting sqref="B4">
    <cfRule type="expression" dxfId="193" priority="1">
      <formula>ISNUMBER(SEARCH("Measures",$B6))</formula>
    </cfRule>
  </conditionalFormatting>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50"/>
  </sheetPr>
  <dimension ref="A1:BD40"/>
  <sheetViews>
    <sheetView tabSelected="1" zoomScale="80" zoomScaleNormal="80" workbookViewId="0">
      <pane xSplit="3" ySplit="3" topLeftCell="D4" activePane="bottomRight" state="frozen"/>
      <selection pane="topRight" activeCell="D1" sqref="D1"/>
      <selection pane="bottomLeft" activeCell="A3" sqref="A3"/>
      <selection pane="bottomRight"/>
    </sheetView>
  </sheetViews>
  <sheetFormatPr defaultColWidth="0" defaultRowHeight="0" customHeight="1" zeroHeight="1" x14ac:dyDescent="0.45"/>
  <cols>
    <col min="1" max="1" width="23.26953125" style="7" customWidth="1"/>
    <col min="2" max="2" width="27" style="7" customWidth="1"/>
    <col min="3" max="3" width="76.81640625" style="6" customWidth="1"/>
    <col min="4" max="4" width="36.54296875" style="7" customWidth="1"/>
    <col min="5" max="5" width="33.26953125" style="7" customWidth="1"/>
    <col min="6" max="6" width="50.26953125" style="7" customWidth="1"/>
    <col min="7" max="7" width="26.81640625" style="7" customWidth="1"/>
    <col min="8" max="8" width="55" style="7" customWidth="1"/>
    <col min="9" max="9" width="58" style="7" customWidth="1"/>
    <col min="10" max="10" width="53.453125" style="7" customWidth="1"/>
    <col min="11" max="11" width="53.54296875" style="7" customWidth="1"/>
    <col min="12" max="12" width="50.81640625" style="7" customWidth="1"/>
    <col min="13" max="13" width="61" style="7" customWidth="1"/>
    <col min="14" max="14" width="53" style="7" customWidth="1"/>
    <col min="15" max="15" width="41.453125" style="7" customWidth="1"/>
    <col min="16" max="16" width="51" style="7" customWidth="1"/>
    <col min="17" max="17" width="41.26953125" customWidth="1"/>
    <col min="18" max="18" width="57.7265625" style="7" customWidth="1"/>
    <col min="19" max="19" width="74.1796875" style="7" customWidth="1"/>
    <col min="20" max="20" width="49.81640625" style="7" customWidth="1"/>
    <col min="21" max="21" width="44.26953125" style="7" customWidth="1"/>
    <col min="22" max="22" width="24.81640625" customWidth="1"/>
    <col min="23" max="23" width="25.1796875" customWidth="1"/>
    <col min="24" max="24" width="16.54296875" style="7" customWidth="1"/>
    <col min="25" max="25" width="28.26953125" style="7" customWidth="1"/>
    <col min="26" max="26" width="33.7265625" style="7" customWidth="1"/>
    <col min="27" max="27" width="36.1796875" style="7" customWidth="1"/>
    <col min="28" max="28" width="42.7265625" style="7" customWidth="1"/>
    <col min="29" max="29" width="43.453125" style="7" customWidth="1"/>
    <col min="30" max="30" width="68.26953125" style="7" customWidth="1"/>
    <col min="31" max="31" width="44.7265625" style="7" customWidth="1"/>
    <col min="32" max="32" width="23" style="7" customWidth="1"/>
    <col min="33" max="33" width="28.54296875" style="7" customWidth="1"/>
    <col min="34" max="34" width="36" style="7" customWidth="1"/>
    <col min="35" max="35" width="21.26953125" style="7" customWidth="1"/>
    <col min="36" max="36" width="49.26953125" style="7" customWidth="1"/>
    <col min="37" max="37" width="38.81640625" style="7" customWidth="1"/>
    <col min="38" max="38" width="39.81640625" style="7" customWidth="1"/>
    <col min="39" max="39" width="22.81640625" style="7" customWidth="1"/>
    <col min="40" max="40" width="20.54296875" style="7" customWidth="1"/>
    <col min="41" max="41" width="61" style="6" customWidth="1"/>
    <col min="42" max="42" width="52.26953125" style="36" customWidth="1"/>
    <col min="43" max="43" width="32.54296875" style="6" customWidth="1"/>
    <col min="44" max="44" width="46.1796875" style="7" customWidth="1"/>
    <col min="45" max="45" width="52.54296875" style="7" customWidth="1"/>
    <col min="46" max="46" width="47.1796875" style="7" customWidth="1"/>
    <col min="47" max="47" width="71.7265625" style="7" customWidth="1"/>
    <col min="48" max="48" width="56" style="7" customWidth="1"/>
    <col min="49" max="50" width="54.7265625" style="7" customWidth="1"/>
    <col min="51" max="51" width="36.54296875" style="7" customWidth="1"/>
    <col min="52" max="52" width="39.453125" style="7" customWidth="1"/>
    <col min="53" max="53" width="60.81640625" style="7" customWidth="1"/>
    <col min="54" max="54" width="34.26953125" style="7" customWidth="1"/>
    <col min="55" max="56" width="45.7265625" style="7" hidden="1" customWidth="1"/>
    <col min="57" max="16384" width="9.1796875" style="7" hidden="1"/>
  </cols>
  <sheetData>
    <row r="1" spans="1:52" ht="22.9" customHeight="1" x14ac:dyDescent="0.45">
      <c r="E1" s="50" t="s">
        <v>397</v>
      </c>
      <c r="V1" s="7"/>
      <c r="W1" s="7"/>
      <c r="AA1" s="7" t="s">
        <v>389</v>
      </c>
      <c r="AJ1" s="7" t="s">
        <v>389</v>
      </c>
      <c r="AM1" s="6"/>
      <c r="AN1" s="36" t="s">
        <v>389</v>
      </c>
      <c r="AP1" s="7"/>
      <c r="AQ1" s="7" t="s">
        <v>389</v>
      </c>
      <c r="AR1" s="7" t="s">
        <v>389</v>
      </c>
      <c r="AS1" s="7" t="s">
        <v>389</v>
      </c>
      <c r="AV1" s="7" t="s">
        <v>389</v>
      </c>
    </row>
    <row r="2" spans="1:52" ht="98.25" customHeight="1" thickBot="1" x14ac:dyDescent="0.5">
      <c r="A2" s="14" t="s">
        <v>169</v>
      </c>
      <c r="B2" s="15" t="s">
        <v>116</v>
      </c>
      <c r="C2" s="15" t="s">
        <v>117</v>
      </c>
      <c r="D2" s="16" t="s">
        <v>262</v>
      </c>
      <c r="E2" s="16" t="s">
        <v>276</v>
      </c>
      <c r="F2" s="16" t="s">
        <v>395</v>
      </c>
      <c r="G2" s="17" t="s">
        <v>263</v>
      </c>
      <c r="H2" s="17" t="s">
        <v>264</v>
      </c>
      <c r="I2" s="17" t="s">
        <v>265</v>
      </c>
      <c r="J2" s="17" t="s">
        <v>266</v>
      </c>
      <c r="K2" s="17" t="s">
        <v>267</v>
      </c>
      <c r="L2" s="17" t="s">
        <v>268</v>
      </c>
      <c r="M2" s="17" t="s">
        <v>269</v>
      </c>
      <c r="N2" s="17" t="s">
        <v>270</v>
      </c>
      <c r="O2" s="16" t="s">
        <v>271</v>
      </c>
      <c r="P2" s="16" t="s">
        <v>107</v>
      </c>
      <c r="Q2" s="16" t="s">
        <v>272</v>
      </c>
      <c r="R2" s="16" t="s">
        <v>15</v>
      </c>
      <c r="S2" s="16" t="s">
        <v>273</v>
      </c>
      <c r="T2" s="16" t="s">
        <v>274</v>
      </c>
      <c r="U2" s="16" t="s">
        <v>275</v>
      </c>
      <c r="V2" s="17" t="s">
        <v>208</v>
      </c>
      <c r="W2" s="16" t="s">
        <v>277</v>
      </c>
      <c r="X2" s="16" t="s">
        <v>278</v>
      </c>
      <c r="Y2" s="16" t="s">
        <v>279</v>
      </c>
      <c r="Z2" s="16" t="s">
        <v>280</v>
      </c>
      <c r="AA2" s="16" t="s">
        <v>281</v>
      </c>
      <c r="AB2" s="16" t="s">
        <v>357</v>
      </c>
      <c r="AC2" s="16" t="s">
        <v>283</v>
      </c>
      <c r="AD2" s="16" t="s">
        <v>284</v>
      </c>
      <c r="AE2" s="16" t="s">
        <v>285</v>
      </c>
      <c r="AF2" s="16" t="s">
        <v>286</v>
      </c>
      <c r="AG2" s="16" t="s">
        <v>287</v>
      </c>
      <c r="AH2" s="17" t="s">
        <v>228</v>
      </c>
      <c r="AI2" s="16" t="s">
        <v>345</v>
      </c>
      <c r="AJ2" s="17" t="s">
        <v>232</v>
      </c>
      <c r="AK2" s="16" t="s">
        <v>288</v>
      </c>
      <c r="AL2" s="16" t="s">
        <v>289</v>
      </c>
      <c r="AM2" s="17" t="s">
        <v>239</v>
      </c>
      <c r="AN2" s="17" t="s">
        <v>381</v>
      </c>
      <c r="AO2" s="16" t="s">
        <v>290</v>
      </c>
      <c r="AP2" s="16" t="s">
        <v>291</v>
      </c>
      <c r="AQ2" s="16" t="s">
        <v>292</v>
      </c>
      <c r="AR2" s="16" t="s">
        <v>362</v>
      </c>
      <c r="AS2" s="16" t="s">
        <v>344</v>
      </c>
      <c r="AT2" s="16" t="s">
        <v>350</v>
      </c>
      <c r="AU2" s="16" t="s">
        <v>294</v>
      </c>
      <c r="AV2" s="16" t="s">
        <v>386</v>
      </c>
      <c r="AW2" s="14" t="s">
        <v>295</v>
      </c>
      <c r="AX2" s="14" t="s">
        <v>296</v>
      </c>
      <c r="AY2" s="14" t="s">
        <v>140</v>
      </c>
      <c r="AZ2" s="14" t="s">
        <v>84</v>
      </c>
    </row>
    <row r="3" spans="1:52" ht="22.15" hidden="1" customHeight="1" thickBot="1" x14ac:dyDescent="0.5">
      <c r="B3" s="5" t="s">
        <v>68</v>
      </c>
      <c r="C3" s="5" t="s">
        <v>69</v>
      </c>
      <c r="D3" s="5" t="s">
        <v>79</v>
      </c>
      <c r="E3" s="5" t="s">
        <v>32</v>
      </c>
      <c r="F3" s="5" t="s">
        <v>297</v>
      </c>
      <c r="G3" s="5" t="s">
        <v>23</v>
      </c>
      <c r="H3" s="5" t="s">
        <v>24</v>
      </c>
      <c r="I3" s="5" t="s">
        <v>65</v>
      </c>
      <c r="J3" s="5" t="s">
        <v>25</v>
      </c>
      <c r="K3" s="5" t="s">
        <v>26</v>
      </c>
      <c r="L3" s="5" t="s">
        <v>27</v>
      </c>
      <c r="M3" s="5" t="s">
        <v>28</v>
      </c>
      <c r="N3" s="5" t="s">
        <v>29</v>
      </c>
      <c r="O3" s="18" t="s">
        <v>30</v>
      </c>
      <c r="P3" s="18" t="s">
        <v>66</v>
      </c>
      <c r="Q3" s="5" t="s">
        <v>31</v>
      </c>
      <c r="R3" s="5" t="s">
        <v>33</v>
      </c>
      <c r="S3" s="5" t="s">
        <v>121</v>
      </c>
      <c r="T3" s="5" t="s">
        <v>113</v>
      </c>
      <c r="U3" s="5" t="s">
        <v>329</v>
      </c>
      <c r="V3" s="5" t="s">
        <v>34</v>
      </c>
      <c r="W3" s="5" t="s">
        <v>35</v>
      </c>
      <c r="X3" s="7" t="s">
        <v>36</v>
      </c>
      <c r="Y3" s="7" t="s">
        <v>110</v>
      </c>
      <c r="Z3" s="5" t="s">
        <v>37</v>
      </c>
      <c r="AA3" s="5" t="s">
        <v>298</v>
      </c>
      <c r="AB3" s="5" t="s">
        <v>67</v>
      </c>
      <c r="AC3" s="5" t="s">
        <v>115</v>
      </c>
      <c r="AD3" s="5" t="s">
        <v>38</v>
      </c>
      <c r="AE3" s="5" t="s">
        <v>39</v>
      </c>
      <c r="AF3" s="19" t="s">
        <v>40</v>
      </c>
      <c r="AG3" s="5" t="s">
        <v>41</v>
      </c>
      <c r="AH3" s="5" t="s">
        <v>42</v>
      </c>
      <c r="AI3" s="5" t="s">
        <v>45</v>
      </c>
      <c r="AJ3" s="5" t="s">
        <v>299</v>
      </c>
      <c r="AK3" s="5" t="s">
        <v>130</v>
      </c>
      <c r="AL3" s="18" t="s">
        <v>43</v>
      </c>
      <c r="AM3" s="18" t="s">
        <v>44</v>
      </c>
      <c r="AN3" s="18" t="s">
        <v>385</v>
      </c>
      <c r="AO3" s="18" t="s">
        <v>46</v>
      </c>
      <c r="AP3" s="5" t="s">
        <v>300</v>
      </c>
      <c r="AQ3" s="18" t="s">
        <v>301</v>
      </c>
      <c r="AR3" s="18" t="s">
        <v>302</v>
      </c>
      <c r="AS3" s="18" t="s">
        <v>303</v>
      </c>
      <c r="AT3" s="18" t="s">
        <v>47</v>
      </c>
      <c r="AU3" s="18" t="s">
        <v>48</v>
      </c>
      <c r="AV3" s="18" t="s">
        <v>386</v>
      </c>
      <c r="AW3" s="5" t="s">
        <v>21</v>
      </c>
      <c r="AX3" s="5" t="s">
        <v>22</v>
      </c>
      <c r="AY3" s="5" t="s">
        <v>82</v>
      </c>
      <c r="AZ3" s="5" t="s">
        <v>304</v>
      </c>
    </row>
    <row r="4" spans="1:52" ht="18" customHeight="1" x14ac:dyDescent="0.45">
      <c r="A4" s="20"/>
      <c r="B4" s="18" t="str">
        <f>'Shadow Table'!A2</f>
        <v>Incomplete</v>
      </c>
      <c r="C4" s="5" t="str">
        <f>'Shadow Table'!B35</f>
        <v>Empty Row</v>
      </c>
      <c r="D4" s="18"/>
      <c r="E4" s="5"/>
      <c r="F4" s="5" t="str">
        <f>IF(Input17[[#This Row],[Belongs to entity/org]]&lt;&gt;"Co-owned by 2 or more QCDRs","",IF(Input17[[#This Row],[Belongs to entity/org]]="Co-owned by 2 or more QCDRs","PLEASE SPECIFY",""))</f>
        <v/>
      </c>
      <c r="G4" s="5"/>
      <c r="H4" s="18"/>
      <c r="I4" s="18"/>
      <c r="J4" s="18"/>
      <c r="K4" s="18"/>
      <c r="L4" s="18"/>
      <c r="M4" s="18"/>
      <c r="N4" s="18"/>
      <c r="O4" s="18"/>
      <c r="P4" s="18"/>
      <c r="Q4" s="5"/>
      <c r="R4" s="5" t="str">
        <f>IF(ISNUMBER(SEARCH("New QCDR",Input17[[#This Row],[QCDR Measure Type]])),"No","")</f>
        <v/>
      </c>
      <c r="S4" s="5" t="str">
        <f>IF(OR(ISBLANK(Input17[[#This Row],[Changes Impact intent]]),_xlfn.ISFORMULA(Input17[[#This Row],[Changes Impact intent]]),Input17[[#This Row],[Changes Impact intent]]="No"),"","PLEASE SPECIFY")</f>
        <v/>
      </c>
      <c r="T4" s="5" t="str">
        <f>IF(ISNUMBER(SEARCH("New QCDR",Input17[[#This Row],[QCDR Measure Type]])),"No","")</f>
        <v/>
      </c>
      <c r="U4" s="5" t="str">
        <f>IF(OR(_xlfn.ISFORMULA(Input17[[#This Row],[Benchmarked against previous year]]),(ISBLANK(Input17[[#This Row],[Benchmarked against previous year]]))),"",IF(Input17[[#This Row],[Benchmarked against previous year]]="Yes","N/A","PLEASE EXPLAIN"))</f>
        <v/>
      </c>
      <c r="V4" s="5"/>
      <c r="W4" s="5"/>
      <c r="X4" s="5" t="str">
        <f>IF(Input17[[#This Row],[High Priority]]="No",'Support Tables'!$I$9,IF(Input17[[#This Row],[High Priority]]="Yes","PLEASE SPECIFY",""))</f>
        <v/>
      </c>
      <c r="Y4" s="18" t="str">
        <f>IF(ISBLANK(Input17[[#This Row],[High Priority]]),"",IF(Input17[[#This Row],[High Priority]]="Yes","",""))</f>
        <v/>
      </c>
      <c r="Z4" s="5"/>
      <c r="AA4" s="5"/>
      <c r="AB4" s="5"/>
      <c r="AC4" s="5"/>
      <c r="AD4" s="5"/>
      <c r="AE4" s="5"/>
      <c r="AF4" s="5"/>
      <c r="AG4" s="5"/>
      <c r="AH4" s="5" t="str">
        <f>IF(AND(ISBLANK(Input17[[#This Row],[Continuous Variable Measure]]),ISBLANK(Input17[[#This Row],[Ratio Measure]])),"",IF(OR(Input17[[#This Row],[Continuous Variable Measure]]="Yes",Input17[[#This Row],[Ratio Measure]]="Yes"),"PLEASE SPECIFY RANGE OF SCORE(S)",""))</f>
        <v/>
      </c>
      <c r="AI4" s="5"/>
      <c r="AJ4" s="5"/>
      <c r="AK4" s="5" t="str">
        <f>IF(Input17[[#This Row],[Performance Rates Count]]=1,"N/A","")</f>
        <v/>
      </c>
      <c r="AL4" s="18"/>
      <c r="AM4" s="5" t="str">
        <f>IF(ISBLANK(Input17[[#This Row],[Risk-Adjusted]]),"",IF(Input17[[#This Row],[Risk-Adjusted]]="No","N/A","PLEASE SPECIFY"))</f>
        <v/>
      </c>
      <c r="AN4" s="5"/>
      <c r="AO4" s="5"/>
      <c r="AP4" s="5"/>
      <c r="AQ4" s="18"/>
      <c r="AR4" s="5"/>
      <c r="AS4" s="5"/>
      <c r="AT4" s="5"/>
      <c r="AU4" s="5"/>
      <c r="AV4" s="5"/>
      <c r="AW4" s="5"/>
      <c r="AX4" s="5"/>
      <c r="AY4" s="5"/>
      <c r="AZ4" s="5"/>
    </row>
    <row r="5" spans="1:52" ht="18" customHeight="1" x14ac:dyDescent="0.45">
      <c r="A5" s="18"/>
      <c r="B5" s="18" t="str">
        <f>'Shadow Table'!A3</f>
        <v>Incomplete</v>
      </c>
      <c r="C5" s="5" t="str">
        <f>'Shadow Table'!B36</f>
        <v>Empty Row</v>
      </c>
      <c r="D5" s="18"/>
      <c r="E5" s="5"/>
      <c r="F5" s="5" t="str">
        <f>IF(Input17[[#This Row],[Belongs to entity/org]]&lt;&gt;"Co-owned by 2 or more QCDRs","",IF(Input17[[#This Row],[Belongs to entity/org]]="Co-owned by 2 or more QCDRs","PLEASE SPECIFY",""))</f>
        <v/>
      </c>
      <c r="G5" s="5"/>
      <c r="H5" s="18"/>
      <c r="I5" s="18"/>
      <c r="J5" s="18"/>
      <c r="K5" s="18"/>
      <c r="L5" s="18"/>
      <c r="M5" s="18"/>
      <c r="N5" s="18"/>
      <c r="O5" s="18"/>
      <c r="P5" s="18"/>
      <c r="Q5" s="5"/>
      <c r="R5" s="5" t="str">
        <f>IF(ISNUMBER(SEARCH("New QCDR",Input17[[#This Row],[QCDR Measure Type]])),"No","")</f>
        <v/>
      </c>
      <c r="S5" s="5" t="str">
        <f>IF(OR(ISBLANK(Input17[[#This Row],[Changes Impact intent]]),_xlfn.ISFORMULA(Input17[[#This Row],[Changes Impact intent]]),Input17[[#This Row],[Changes Impact intent]]="No"),"","PLEASE SPECIFY")</f>
        <v/>
      </c>
      <c r="T5" s="5" t="str">
        <f>IF(ISNUMBER(SEARCH("New QCDR",Input17[[#This Row],[QCDR Measure Type]])),"No","")</f>
        <v/>
      </c>
      <c r="U5" s="5" t="str">
        <f>IF(OR(_xlfn.ISFORMULA(Input17[[#This Row],[Benchmarked against previous year]]),(ISBLANK(Input17[[#This Row],[Benchmarked against previous year]]))),"",IF(Input17[[#This Row],[Benchmarked against previous year]]="Yes","N/A","PLEASE EXPLAIN"))</f>
        <v/>
      </c>
      <c r="V5" s="5"/>
      <c r="W5" s="5"/>
      <c r="X5" s="5" t="str">
        <f>IF(Input17[[#This Row],[High Priority]]="No",'Support Tables'!$I$9,IF(Input17[[#This Row],[High Priority]]="Yes","PLEASE SPECIFY",""))</f>
        <v/>
      </c>
      <c r="Y5" s="18" t="str">
        <f>IF(ISBLANK(Input17[[#This Row],[High Priority]]),"",IF(Input17[[#This Row],[High Priority]]="Yes","",""))</f>
        <v/>
      </c>
      <c r="Z5" s="5"/>
      <c r="AA5" s="5"/>
      <c r="AB5" s="5"/>
      <c r="AC5" s="5"/>
      <c r="AD5" s="5"/>
      <c r="AE5" s="5"/>
      <c r="AF5" s="5"/>
      <c r="AG5" s="5"/>
      <c r="AH5" s="5" t="str">
        <f>IF(AND(ISBLANK(Input17[[#This Row],[Continuous Variable Measure]]),ISBLANK(Input17[[#This Row],[Ratio Measure]])),"",IF(OR(Input17[[#This Row],[Continuous Variable Measure]]="Yes",Input17[[#This Row],[Ratio Measure]]="Yes"),"PLEASE SPECIFY RANGE OF SCORE(S)",""))</f>
        <v/>
      </c>
      <c r="AI5" s="5"/>
      <c r="AJ5" s="5"/>
      <c r="AK5" s="5" t="str">
        <f>IF(Input17[[#This Row],[Performance Rates Count]]=1,"N/A","")</f>
        <v/>
      </c>
      <c r="AL5" s="18"/>
      <c r="AM5" s="5" t="str">
        <f>IF(ISBLANK(Input17[[#This Row],[Risk-Adjusted]]),"",IF(Input17[[#This Row],[Risk-Adjusted]]="No","N/A","PLEASE SPECIFY"))</f>
        <v/>
      </c>
      <c r="AN5" s="5"/>
      <c r="AO5" s="5"/>
      <c r="AP5" s="5"/>
      <c r="AQ5" s="18"/>
      <c r="AR5" s="5"/>
      <c r="AS5" s="5"/>
      <c r="AT5" s="5"/>
      <c r="AU5" s="5"/>
      <c r="AV5" s="5"/>
      <c r="AW5" s="5"/>
      <c r="AX5" s="5"/>
      <c r="AY5" s="5"/>
      <c r="AZ5" s="5"/>
    </row>
    <row r="6" spans="1:52" ht="18" customHeight="1" x14ac:dyDescent="0.45">
      <c r="A6" s="21"/>
      <c r="B6" s="18" t="str">
        <f>'Shadow Table'!A4</f>
        <v>Incomplete</v>
      </c>
      <c r="C6" s="5" t="str">
        <f>'Shadow Table'!B37</f>
        <v>Empty Row</v>
      </c>
      <c r="D6" s="18"/>
      <c r="E6" s="5"/>
      <c r="F6" s="5" t="str">
        <f>IF(Input17[[#This Row],[Belongs to entity/org]]&lt;&gt;"Co-owned by 2 or more QCDRs","",IF(Input17[[#This Row],[Belongs to entity/org]]="Co-owned by 2 or more QCDRs","PLEASE SPECIFY",""))</f>
        <v/>
      </c>
      <c r="G6" s="5"/>
      <c r="H6" s="18"/>
      <c r="I6" s="18"/>
      <c r="J6" s="18"/>
      <c r="K6" s="18"/>
      <c r="L6" s="18"/>
      <c r="M6" s="18"/>
      <c r="N6" s="18"/>
      <c r="O6" s="18"/>
      <c r="P6"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6" s="5"/>
      <c r="R6" s="5" t="str">
        <f>IF(ISNUMBER(SEARCH("New QCDR",Input17[[#This Row],[QCDR Measure Type]])),"No","")</f>
        <v/>
      </c>
      <c r="S6" s="5" t="str">
        <f>IF(OR(ISBLANK(Input17[[#This Row],[Changes Impact intent]]),_xlfn.ISFORMULA(Input17[[#This Row],[Changes Impact intent]]),Input17[[#This Row],[Changes Impact intent]]="No"),"","PLEASE SPECIFY")</f>
        <v/>
      </c>
      <c r="T6" s="5" t="str">
        <f>IF(ISNUMBER(SEARCH("New QCDR",Input17[[#This Row],[QCDR Measure Type]])),"No","")</f>
        <v/>
      </c>
      <c r="U6" s="5" t="str">
        <f>IF(OR(_xlfn.ISFORMULA(Input17[[#This Row],[Benchmarked against previous year]]),(ISBLANK(Input17[[#This Row],[Benchmarked against previous year]]))),"",IF(Input17[[#This Row],[Benchmarked against previous year]]="Yes","N/A","PLEASE EXPLAIN"))</f>
        <v/>
      </c>
      <c r="V6" s="5"/>
      <c r="W6" s="5"/>
      <c r="X6" s="5" t="str">
        <f>IF(Input17[[#This Row],[High Priority]]="No",'Support Tables'!$I$9,IF(Input17[[#This Row],[High Priority]]="Yes","PLEASE SPECIFY",""))</f>
        <v/>
      </c>
      <c r="Y6" s="18" t="str">
        <f>IF(ISBLANK(Input17[[#This Row],[High Priority]]),"",IF(Input17[[#This Row],[High Priority]]="Yes","",""))</f>
        <v/>
      </c>
      <c r="Z6" s="5"/>
      <c r="AA6" s="5"/>
      <c r="AB6" s="5"/>
      <c r="AC6" s="5"/>
      <c r="AD6" s="5"/>
      <c r="AE6" s="5"/>
      <c r="AF6" s="5"/>
      <c r="AG6" s="5"/>
      <c r="AH6" s="5" t="str">
        <f>IF(AND(ISBLANK(Input17[[#This Row],[Continuous Variable Measure]]),ISBLANK(Input17[[#This Row],[Ratio Measure]])),"",IF(OR(Input17[[#This Row],[Continuous Variable Measure]]="Yes",Input17[[#This Row],[Ratio Measure]]="Yes"),"PLEASE SPECIFY RANGE OF SCORE(S)",""))</f>
        <v/>
      </c>
      <c r="AI6" s="5"/>
      <c r="AJ6" s="5"/>
      <c r="AK6" s="5" t="str">
        <f>IF(Input17[[#This Row],[Performance Rates Count]]=1,"N/A","")</f>
        <v/>
      </c>
      <c r="AL6" s="18"/>
      <c r="AM6" s="5" t="str">
        <f>IF(ISBLANK(Input17[[#This Row],[Risk-Adjusted]]),"",IF(Input17[[#This Row],[Risk-Adjusted]]="No","N/A","PLEASE SPECIFY"))</f>
        <v/>
      </c>
      <c r="AN6" s="5"/>
      <c r="AO6" s="5"/>
      <c r="AP6" s="5"/>
      <c r="AQ6" s="18"/>
      <c r="AR6" s="5"/>
      <c r="AS6" s="5"/>
      <c r="AT6" s="5"/>
      <c r="AU6" s="5"/>
      <c r="AV6" s="5"/>
      <c r="AW6" s="5"/>
      <c r="AX6" s="5"/>
      <c r="AY6" s="5"/>
      <c r="AZ6" s="5"/>
    </row>
    <row r="7" spans="1:52" ht="18" customHeight="1" x14ac:dyDescent="0.45">
      <c r="A7" s="18"/>
      <c r="B7" s="18" t="str">
        <f>'Shadow Table'!A5</f>
        <v>Incomplete</v>
      </c>
      <c r="C7" s="5" t="str">
        <f>'Shadow Table'!B38</f>
        <v>Empty Row</v>
      </c>
      <c r="D7" s="18"/>
      <c r="E7" s="5"/>
      <c r="F7" s="5" t="str">
        <f>IF(Input17[[#This Row],[Belongs to entity/org]]&lt;&gt;"Co-owned by 2 or more QCDRs","",IF(Input17[[#This Row],[Belongs to entity/org]]="Co-owned by 2 or more QCDRs","PLEASE SPECIFY",""))</f>
        <v/>
      </c>
      <c r="G7" s="5"/>
      <c r="H7" s="18"/>
      <c r="I7" s="18"/>
      <c r="J7" s="18"/>
      <c r="K7" s="18"/>
      <c r="L7" s="18"/>
      <c r="M7" s="18"/>
      <c r="N7" s="18"/>
      <c r="O7" s="18"/>
      <c r="P7"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7" s="5"/>
      <c r="R7" s="5" t="str">
        <f>IF(ISNUMBER(SEARCH("New QCDR",Input17[[#This Row],[QCDR Measure Type]])),"No","")</f>
        <v/>
      </c>
      <c r="S7" s="5" t="str">
        <f>IF(OR(ISBLANK(Input17[[#This Row],[Changes Impact intent]]),_xlfn.ISFORMULA(Input17[[#This Row],[Changes Impact intent]]),Input17[[#This Row],[Changes Impact intent]]="No"),"","PLEASE SPECIFY")</f>
        <v/>
      </c>
      <c r="T7" s="5" t="str">
        <f>IF(ISNUMBER(SEARCH("New QCDR",Input17[[#This Row],[QCDR Measure Type]])),"No","")</f>
        <v/>
      </c>
      <c r="U7" s="5" t="str">
        <f>IF(OR(_xlfn.ISFORMULA(Input17[[#This Row],[Benchmarked against previous year]]),(ISBLANK(Input17[[#This Row],[Benchmarked against previous year]]))),"",IF(Input17[[#This Row],[Benchmarked against previous year]]="Yes","N/A","PLEASE EXPLAIN"))</f>
        <v/>
      </c>
      <c r="V7" s="5"/>
      <c r="W7" s="5"/>
      <c r="X7" s="5" t="str">
        <f>IF(Input17[[#This Row],[High Priority]]="No",'Support Tables'!$I$9,IF(Input17[[#This Row],[High Priority]]="Yes","PLEASE SPECIFY",""))</f>
        <v/>
      </c>
      <c r="Y7" s="18" t="str">
        <f>IF(ISBLANK(Input17[[#This Row],[High Priority]]),"",IF(Input17[[#This Row],[High Priority]]="Yes","",""))</f>
        <v/>
      </c>
      <c r="Z7" s="5"/>
      <c r="AA7" s="5"/>
      <c r="AB7" s="5"/>
      <c r="AC7" s="5"/>
      <c r="AD7" s="5"/>
      <c r="AE7" s="5"/>
      <c r="AF7" s="5"/>
      <c r="AG7" s="5"/>
      <c r="AH7" s="5" t="str">
        <f>IF(AND(ISBLANK(Input17[[#This Row],[Continuous Variable Measure]]),ISBLANK(Input17[[#This Row],[Ratio Measure]])),"",IF(OR(Input17[[#This Row],[Continuous Variable Measure]]="Yes",Input17[[#This Row],[Ratio Measure]]="Yes"),"PLEASE SPECIFY RANGE OF SCORE(S)",""))</f>
        <v/>
      </c>
      <c r="AI7" s="5"/>
      <c r="AJ7" s="5"/>
      <c r="AK7" s="5" t="str">
        <f>IF(Input17[[#This Row],[Performance Rates Count]]=1,"N/A","")</f>
        <v/>
      </c>
      <c r="AL7" s="18"/>
      <c r="AM7" s="5" t="str">
        <f>IF(ISBLANK(Input17[[#This Row],[Risk-Adjusted]]),"",IF(Input17[[#This Row],[Risk-Adjusted]]="No","N/A","PLEASE SPECIFY"))</f>
        <v/>
      </c>
      <c r="AN7" s="5"/>
      <c r="AO7" s="5"/>
      <c r="AP7" s="5"/>
      <c r="AQ7" s="18"/>
      <c r="AR7" s="5"/>
      <c r="AS7" s="5"/>
      <c r="AT7" s="5"/>
      <c r="AU7" s="5"/>
      <c r="AV7" s="5"/>
      <c r="AW7" s="5"/>
      <c r="AX7" s="5"/>
      <c r="AY7" s="5"/>
      <c r="AZ7" s="5"/>
    </row>
    <row r="8" spans="1:52" ht="18" customHeight="1" x14ac:dyDescent="0.45">
      <c r="A8" s="21"/>
      <c r="B8" s="18" t="str">
        <f>'Shadow Table'!A6</f>
        <v>Incomplete</v>
      </c>
      <c r="C8" s="5" t="str">
        <f>'Shadow Table'!B39</f>
        <v>Empty Row</v>
      </c>
      <c r="D8" s="18"/>
      <c r="E8" s="5"/>
      <c r="F8" s="5" t="str">
        <f>IF(Input17[[#This Row],[Belongs to entity/org]]&lt;&gt;"Co-owned by 2 or more QCDRs","",IF(Input17[[#This Row],[Belongs to entity/org]]="Co-owned by 2 or more QCDRs","PLEASE SPECIFY",""))</f>
        <v/>
      </c>
      <c r="G8" s="5"/>
      <c r="H8" s="18"/>
      <c r="I8" s="18"/>
      <c r="J8" s="18"/>
      <c r="K8" s="18"/>
      <c r="L8" s="18"/>
      <c r="M8" s="18"/>
      <c r="N8" s="18"/>
      <c r="O8" s="18"/>
      <c r="P8"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8" s="5"/>
      <c r="R8" s="5" t="str">
        <f>IF(ISNUMBER(SEARCH("New QCDR",Input17[[#This Row],[QCDR Measure Type]])),"No","")</f>
        <v/>
      </c>
      <c r="S8" s="5" t="str">
        <f>IF(OR(ISBLANK(Input17[[#This Row],[Changes Impact intent]]),_xlfn.ISFORMULA(Input17[[#This Row],[Changes Impact intent]]),Input17[[#This Row],[Changes Impact intent]]="No"),"","PLEASE SPECIFY")</f>
        <v/>
      </c>
      <c r="T8" s="5" t="str">
        <f>IF(ISNUMBER(SEARCH("New QCDR",Input17[[#This Row],[QCDR Measure Type]])),"No","")</f>
        <v/>
      </c>
      <c r="U8" s="5" t="str">
        <f>IF(OR(_xlfn.ISFORMULA(Input17[[#This Row],[Benchmarked against previous year]]),(ISBLANK(Input17[[#This Row],[Benchmarked against previous year]]))),"",IF(Input17[[#This Row],[Benchmarked against previous year]]="Yes","N/A","PLEASE EXPLAIN"))</f>
        <v/>
      </c>
      <c r="V8" s="5"/>
      <c r="W8" s="5"/>
      <c r="X8" s="5" t="str">
        <f>IF(Input17[[#This Row],[High Priority]]="No",'Support Tables'!$I$9,IF(Input17[[#This Row],[High Priority]]="Yes","PLEASE SPECIFY",""))</f>
        <v/>
      </c>
      <c r="Y8" s="18" t="str">
        <f>IF(ISBLANK(Input17[[#This Row],[High Priority]]),"",IF(Input17[[#This Row],[High Priority]]="Yes","",""))</f>
        <v/>
      </c>
      <c r="Z8" s="5"/>
      <c r="AA8" s="5"/>
      <c r="AB8" s="5"/>
      <c r="AC8" s="5"/>
      <c r="AD8" s="5"/>
      <c r="AE8" s="5"/>
      <c r="AF8" s="5"/>
      <c r="AG8" s="5"/>
      <c r="AH8" s="5" t="str">
        <f>IF(AND(ISBLANK(Input17[[#This Row],[Continuous Variable Measure]]),ISBLANK(Input17[[#This Row],[Ratio Measure]])),"",IF(OR(Input17[[#This Row],[Continuous Variable Measure]]="Yes",Input17[[#This Row],[Ratio Measure]]="Yes"),"PLEASE SPECIFY RANGE OF SCORE(S)",""))</f>
        <v/>
      </c>
      <c r="AI8" s="5"/>
      <c r="AJ8" s="5"/>
      <c r="AK8" s="5" t="str">
        <f>IF(Input17[[#This Row],[Performance Rates Count]]=1,"N/A","")</f>
        <v/>
      </c>
      <c r="AL8" s="18"/>
      <c r="AM8" s="5" t="str">
        <f>IF(ISBLANK(Input17[[#This Row],[Risk-Adjusted]]),"",IF(Input17[[#This Row],[Risk-Adjusted]]="No","N/A","PLEASE SPECIFY"))</f>
        <v/>
      </c>
      <c r="AN8" s="5"/>
      <c r="AO8" s="5"/>
      <c r="AP8" s="5"/>
      <c r="AQ8" s="18"/>
      <c r="AR8" s="5"/>
      <c r="AS8" s="5"/>
      <c r="AT8" s="5"/>
      <c r="AU8" s="5"/>
      <c r="AV8" s="5"/>
      <c r="AW8" s="5"/>
      <c r="AX8" s="5"/>
      <c r="AY8" s="5"/>
      <c r="AZ8" s="5"/>
    </row>
    <row r="9" spans="1:52" ht="18" customHeight="1" x14ac:dyDescent="0.45">
      <c r="A9" s="18"/>
      <c r="B9" s="18" t="str">
        <f>'Shadow Table'!A7</f>
        <v>Incomplete</v>
      </c>
      <c r="C9" s="5" t="str">
        <f>'Shadow Table'!B40</f>
        <v>Empty Row</v>
      </c>
      <c r="D9" s="18"/>
      <c r="E9" s="5"/>
      <c r="F9" s="5" t="str">
        <f>IF(Input17[[#This Row],[Belongs to entity/org]]&lt;&gt;"Co-owned by 2 or more QCDRs","",IF(Input17[[#This Row],[Belongs to entity/org]]="Co-owned by 2 or more QCDRs","PLEASE SPECIFY",""))</f>
        <v/>
      </c>
      <c r="G9" s="5"/>
      <c r="H9" s="18"/>
      <c r="I9" s="18"/>
      <c r="J9" s="18"/>
      <c r="K9" s="18"/>
      <c r="L9" s="18"/>
      <c r="M9" s="18"/>
      <c r="N9" s="18"/>
      <c r="O9" s="18"/>
      <c r="P9"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9" s="5"/>
      <c r="R9" s="5" t="str">
        <f>IF(ISNUMBER(SEARCH("New QCDR",Input17[[#This Row],[QCDR Measure Type]])),"No","")</f>
        <v/>
      </c>
      <c r="S9" s="5" t="str">
        <f>IF(OR(ISBLANK(Input17[[#This Row],[Changes Impact intent]]),_xlfn.ISFORMULA(Input17[[#This Row],[Changes Impact intent]]),Input17[[#This Row],[Changes Impact intent]]="No"),"","PLEASE SPECIFY")</f>
        <v/>
      </c>
      <c r="T9" s="5" t="str">
        <f>IF(ISNUMBER(SEARCH("New QCDR",Input17[[#This Row],[QCDR Measure Type]])),"No","")</f>
        <v/>
      </c>
      <c r="U9" s="5" t="str">
        <f>IF(OR(_xlfn.ISFORMULA(Input17[[#This Row],[Benchmarked against previous year]]),(ISBLANK(Input17[[#This Row],[Benchmarked against previous year]]))),"",IF(Input17[[#This Row],[Benchmarked against previous year]]="Yes","N/A","PLEASE EXPLAIN"))</f>
        <v/>
      </c>
      <c r="V9" s="5"/>
      <c r="W9" s="5"/>
      <c r="X9" s="5" t="str">
        <f>IF(Input17[[#This Row],[High Priority]]="No",'Support Tables'!$I$9,IF(Input17[[#This Row],[High Priority]]="Yes","PLEASE SPECIFY",""))</f>
        <v/>
      </c>
      <c r="Y9" s="18" t="str">
        <f>IF(ISBLANK(Input17[[#This Row],[High Priority]]),"",IF(Input17[[#This Row],[High Priority]]="Yes","",""))</f>
        <v/>
      </c>
      <c r="Z9" s="5"/>
      <c r="AA9" s="5"/>
      <c r="AB9" s="5"/>
      <c r="AC9" s="5"/>
      <c r="AD9" s="5"/>
      <c r="AE9" s="5"/>
      <c r="AF9" s="5"/>
      <c r="AG9" s="5"/>
      <c r="AH9" s="5" t="str">
        <f>IF(AND(ISBLANK(Input17[[#This Row],[Continuous Variable Measure]]),ISBLANK(Input17[[#This Row],[Ratio Measure]])),"",IF(OR(Input17[[#This Row],[Continuous Variable Measure]]="Yes",Input17[[#This Row],[Ratio Measure]]="Yes"),"PLEASE SPECIFY RANGE OF SCORE(S)",""))</f>
        <v/>
      </c>
      <c r="AI9" s="5"/>
      <c r="AJ9" s="5"/>
      <c r="AK9" s="5" t="str">
        <f>IF(Input17[[#This Row],[Performance Rates Count]]=1,"N/A","")</f>
        <v/>
      </c>
      <c r="AL9" s="18"/>
      <c r="AM9" s="5" t="str">
        <f>IF(ISBLANK(Input17[[#This Row],[Risk-Adjusted]]),"",IF(Input17[[#This Row],[Risk-Adjusted]]="No","N/A","PLEASE SPECIFY"))</f>
        <v/>
      </c>
      <c r="AN9" s="5"/>
      <c r="AO9" s="5"/>
      <c r="AP9" s="5"/>
      <c r="AQ9" s="18"/>
      <c r="AR9" s="5"/>
      <c r="AS9" s="5"/>
      <c r="AT9" s="5"/>
      <c r="AU9" s="5"/>
      <c r="AV9" s="5"/>
      <c r="AW9" s="5"/>
      <c r="AX9" s="5"/>
      <c r="AY9" s="5"/>
      <c r="AZ9" s="5"/>
    </row>
    <row r="10" spans="1:52" ht="18" customHeight="1" x14ac:dyDescent="0.45">
      <c r="A10" s="21"/>
      <c r="B10" s="18" t="str">
        <f>'Shadow Table'!A8</f>
        <v>Incomplete</v>
      </c>
      <c r="C10" s="5" t="str">
        <f>'Shadow Table'!B41</f>
        <v>Empty Row</v>
      </c>
      <c r="D10" s="18"/>
      <c r="E10" s="5"/>
      <c r="F10" s="5" t="str">
        <f>IF(Input17[[#This Row],[Belongs to entity/org]]&lt;&gt;"Co-owned by 2 or more QCDRs","",IF(Input17[[#This Row],[Belongs to entity/org]]="Co-owned by 2 or more QCDRs","PLEASE SPECIFY",""))</f>
        <v/>
      </c>
      <c r="G10" s="5"/>
      <c r="H10" s="18"/>
      <c r="I10" s="18"/>
      <c r="J10" s="18"/>
      <c r="K10" s="18"/>
      <c r="L10" s="18"/>
      <c r="M10" s="18"/>
      <c r="N10" s="18"/>
      <c r="O10" s="18"/>
      <c r="P10"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10" s="5"/>
      <c r="R10" s="5" t="str">
        <f>IF(ISNUMBER(SEARCH("New QCDR",Input17[[#This Row],[QCDR Measure Type]])),"No","")</f>
        <v/>
      </c>
      <c r="S10" s="5" t="str">
        <f>IF(OR(ISBLANK(Input17[[#This Row],[Changes Impact intent]]),_xlfn.ISFORMULA(Input17[[#This Row],[Changes Impact intent]]),Input17[[#This Row],[Changes Impact intent]]="No"),"","PLEASE SPECIFY")</f>
        <v/>
      </c>
      <c r="T10" s="5" t="str">
        <f>IF(ISNUMBER(SEARCH("New QCDR",Input17[[#This Row],[QCDR Measure Type]])),"No","")</f>
        <v/>
      </c>
      <c r="U10" s="5" t="str">
        <f>IF(OR(_xlfn.ISFORMULA(Input17[[#This Row],[Benchmarked against previous year]]),(ISBLANK(Input17[[#This Row],[Benchmarked against previous year]]))),"",IF(Input17[[#This Row],[Benchmarked against previous year]]="Yes","N/A","PLEASE EXPLAIN"))</f>
        <v/>
      </c>
      <c r="V10" s="5"/>
      <c r="W10" s="5"/>
      <c r="X10" s="5" t="str">
        <f>IF(Input17[[#This Row],[High Priority]]="No",'Support Tables'!$I$9,IF(Input17[[#This Row],[High Priority]]="Yes","PLEASE SPECIFY",""))</f>
        <v/>
      </c>
      <c r="Y10" s="18" t="str">
        <f>IF(ISBLANK(Input17[[#This Row],[High Priority]]),"",IF(Input17[[#This Row],[High Priority]]="Yes","",""))</f>
        <v/>
      </c>
      <c r="Z10" s="5"/>
      <c r="AA10" s="5"/>
      <c r="AB10" s="5"/>
      <c r="AC10" s="5"/>
      <c r="AD10" s="5"/>
      <c r="AE10" s="5"/>
      <c r="AF10" s="5"/>
      <c r="AG10" s="5"/>
      <c r="AH10" s="5" t="str">
        <f>IF(AND(ISBLANK(Input17[[#This Row],[Continuous Variable Measure]]),ISBLANK(Input17[[#This Row],[Ratio Measure]])),"",IF(OR(Input17[[#This Row],[Continuous Variable Measure]]="Yes",Input17[[#This Row],[Ratio Measure]]="Yes"),"PLEASE SPECIFY RANGE OF SCORE(S)",""))</f>
        <v/>
      </c>
      <c r="AI10" s="5"/>
      <c r="AJ10" s="5"/>
      <c r="AK10" s="5" t="str">
        <f>IF(Input17[[#This Row],[Performance Rates Count]]=1,"N/A","")</f>
        <v/>
      </c>
      <c r="AL10" s="18"/>
      <c r="AM10" s="5" t="str">
        <f>IF(ISBLANK(Input17[[#This Row],[Risk-Adjusted]]),"",IF(Input17[[#This Row],[Risk-Adjusted]]="No","N/A","PLEASE SPECIFY"))</f>
        <v/>
      </c>
      <c r="AN10" s="5"/>
      <c r="AO10" s="5"/>
      <c r="AP10" s="5"/>
      <c r="AQ10" s="18"/>
      <c r="AR10" s="5"/>
      <c r="AS10" s="5"/>
      <c r="AT10" s="5"/>
      <c r="AU10" s="5"/>
      <c r="AV10" s="5"/>
      <c r="AW10" s="5"/>
      <c r="AX10" s="5"/>
      <c r="AY10" s="5"/>
      <c r="AZ10" s="5"/>
    </row>
    <row r="11" spans="1:52" ht="18" customHeight="1" x14ac:dyDescent="0.45">
      <c r="A11" s="18"/>
      <c r="B11" s="18" t="str">
        <f>'Shadow Table'!A9</f>
        <v>Incomplete</v>
      </c>
      <c r="C11" s="5" t="str">
        <f>'Shadow Table'!B42</f>
        <v>Empty Row</v>
      </c>
      <c r="D11" s="18"/>
      <c r="E11" s="5"/>
      <c r="F11" s="5" t="str">
        <f>IF(Input17[[#This Row],[Belongs to entity/org]]&lt;&gt;"Co-owned by 2 or more QCDRs","",IF(Input17[[#This Row],[Belongs to entity/org]]="Co-owned by 2 or more QCDRs","PLEASE SPECIFY",""))</f>
        <v/>
      </c>
      <c r="G11" s="5"/>
      <c r="H11" s="18"/>
      <c r="I11" s="18"/>
      <c r="J11" s="18"/>
      <c r="K11" s="18"/>
      <c r="L11" s="18"/>
      <c r="M11" s="18"/>
      <c r="N11" s="18"/>
      <c r="O11" s="18"/>
      <c r="P11"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11" s="5"/>
      <c r="R11" s="5" t="str">
        <f>IF(ISNUMBER(SEARCH("New QCDR",Input17[[#This Row],[QCDR Measure Type]])),"No","")</f>
        <v/>
      </c>
      <c r="S11" s="5" t="str">
        <f>IF(OR(ISBLANK(Input17[[#This Row],[Changes Impact intent]]),_xlfn.ISFORMULA(Input17[[#This Row],[Changes Impact intent]]),Input17[[#This Row],[Changes Impact intent]]="No"),"","PLEASE SPECIFY")</f>
        <v/>
      </c>
      <c r="T11" s="5" t="str">
        <f>IF(ISNUMBER(SEARCH("New QCDR",Input17[[#This Row],[QCDR Measure Type]])),"No","")</f>
        <v/>
      </c>
      <c r="U11" s="5" t="str">
        <f>IF(OR(_xlfn.ISFORMULA(Input17[[#This Row],[Benchmarked against previous year]]),(ISBLANK(Input17[[#This Row],[Benchmarked against previous year]]))),"",IF(Input17[[#This Row],[Benchmarked against previous year]]="Yes","N/A","PLEASE EXPLAIN"))</f>
        <v/>
      </c>
      <c r="V11" s="5"/>
      <c r="W11" s="5"/>
      <c r="X11" s="5" t="str">
        <f>IF(Input17[[#This Row],[High Priority]]="No",'Support Tables'!$I$9,IF(Input17[[#This Row],[High Priority]]="Yes","PLEASE SPECIFY",""))</f>
        <v/>
      </c>
      <c r="Y11" s="18" t="str">
        <f>IF(ISBLANK(Input17[[#This Row],[High Priority]]),"",IF(Input17[[#This Row],[High Priority]]="Yes","",""))</f>
        <v/>
      </c>
      <c r="Z11" s="5"/>
      <c r="AA11" s="5"/>
      <c r="AB11" s="5"/>
      <c r="AC11" s="5"/>
      <c r="AD11" s="5"/>
      <c r="AE11" s="5"/>
      <c r="AF11" s="5"/>
      <c r="AG11" s="5"/>
      <c r="AH11" s="5" t="str">
        <f>IF(AND(ISBLANK(Input17[[#This Row],[Continuous Variable Measure]]),ISBLANK(Input17[[#This Row],[Ratio Measure]])),"",IF(OR(Input17[[#This Row],[Continuous Variable Measure]]="Yes",Input17[[#This Row],[Ratio Measure]]="Yes"),"PLEASE SPECIFY RANGE OF SCORE(S)",""))</f>
        <v/>
      </c>
      <c r="AI11" s="5"/>
      <c r="AJ11" s="5"/>
      <c r="AK11" s="5" t="str">
        <f>IF(Input17[[#This Row],[Performance Rates Count]]=1,"N/A","")</f>
        <v/>
      </c>
      <c r="AL11" s="18"/>
      <c r="AM11" s="5" t="str">
        <f>IF(ISBLANK(Input17[[#This Row],[Risk-Adjusted]]),"",IF(Input17[[#This Row],[Risk-Adjusted]]="No","N/A","PLEASE SPECIFY"))</f>
        <v/>
      </c>
      <c r="AN11" s="5"/>
      <c r="AO11" s="5"/>
      <c r="AP11" s="5"/>
      <c r="AQ11" s="18"/>
      <c r="AR11" s="5"/>
      <c r="AS11" s="5"/>
      <c r="AT11" s="5"/>
      <c r="AU11" s="5"/>
      <c r="AV11" s="5"/>
      <c r="AW11" s="5"/>
      <c r="AX11" s="5"/>
      <c r="AY11" s="5"/>
      <c r="AZ11" s="5"/>
    </row>
    <row r="12" spans="1:52" ht="18" customHeight="1" x14ac:dyDescent="0.45">
      <c r="A12" s="21"/>
      <c r="B12" s="18" t="str">
        <f>'Shadow Table'!A10</f>
        <v>Incomplete</v>
      </c>
      <c r="C12" s="5" t="str">
        <f>'Shadow Table'!B43</f>
        <v>Empty Row</v>
      </c>
      <c r="D12" s="18"/>
      <c r="E12" s="5"/>
      <c r="F12" s="5" t="str">
        <f>IF(Input17[[#This Row],[Belongs to entity/org]]&lt;&gt;"Co-owned by 2 or more QCDRs","",IF(Input17[[#This Row],[Belongs to entity/org]]="Co-owned by 2 or more QCDRs","PLEASE SPECIFY",""))</f>
        <v/>
      </c>
      <c r="G12" s="5"/>
      <c r="H12" s="18"/>
      <c r="I12" s="18"/>
      <c r="J12" s="18"/>
      <c r="K12" s="18"/>
      <c r="L12" s="18"/>
      <c r="M12" s="18"/>
      <c r="N12" s="18"/>
      <c r="O12" s="18"/>
      <c r="P12"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12" s="5"/>
      <c r="R12" s="5" t="str">
        <f>IF(ISNUMBER(SEARCH("New QCDR",Input17[[#This Row],[QCDR Measure Type]])),"No","")</f>
        <v/>
      </c>
      <c r="S12" s="5" t="str">
        <f>IF(OR(ISBLANK(Input17[[#This Row],[Changes Impact intent]]),_xlfn.ISFORMULA(Input17[[#This Row],[Changes Impact intent]]),Input17[[#This Row],[Changes Impact intent]]="No"),"","PLEASE SPECIFY")</f>
        <v/>
      </c>
      <c r="T12" s="5" t="str">
        <f>IF(ISNUMBER(SEARCH("New QCDR",Input17[[#This Row],[QCDR Measure Type]])),"No","")</f>
        <v/>
      </c>
      <c r="U12" s="5" t="str">
        <f>IF(OR(_xlfn.ISFORMULA(Input17[[#This Row],[Benchmarked against previous year]]),(ISBLANK(Input17[[#This Row],[Benchmarked against previous year]]))),"",IF(Input17[[#This Row],[Benchmarked against previous year]]="Yes","N/A","PLEASE EXPLAIN"))</f>
        <v/>
      </c>
      <c r="V12" s="5"/>
      <c r="W12" s="5"/>
      <c r="X12" s="5" t="str">
        <f>IF(Input17[[#This Row],[High Priority]]="No",'Support Tables'!$I$9,IF(Input17[[#This Row],[High Priority]]="Yes","PLEASE SPECIFY",""))</f>
        <v/>
      </c>
      <c r="Y12" s="18" t="str">
        <f>IF(ISBLANK(Input17[[#This Row],[High Priority]]),"",IF(Input17[[#This Row],[High Priority]]="Yes","",""))</f>
        <v/>
      </c>
      <c r="Z12" s="5"/>
      <c r="AA12" s="5"/>
      <c r="AB12" s="5"/>
      <c r="AC12" s="5"/>
      <c r="AD12" s="5"/>
      <c r="AE12" s="5"/>
      <c r="AF12" s="5"/>
      <c r="AG12" s="5"/>
      <c r="AH12" s="5" t="str">
        <f>IF(AND(ISBLANK(Input17[[#This Row],[Continuous Variable Measure]]),ISBLANK(Input17[[#This Row],[Ratio Measure]])),"",IF(OR(Input17[[#This Row],[Continuous Variable Measure]]="Yes",Input17[[#This Row],[Ratio Measure]]="Yes"),"PLEASE SPECIFY RANGE OF SCORE(S)",""))</f>
        <v/>
      </c>
      <c r="AI12" s="5"/>
      <c r="AJ12" s="5"/>
      <c r="AK12" s="5" t="str">
        <f>IF(Input17[[#This Row],[Performance Rates Count]]=1,"N/A","")</f>
        <v/>
      </c>
      <c r="AL12" s="18"/>
      <c r="AM12" s="5" t="str">
        <f>IF(ISBLANK(Input17[[#This Row],[Risk-Adjusted]]),"",IF(Input17[[#This Row],[Risk-Adjusted]]="No","N/A","PLEASE SPECIFY"))</f>
        <v/>
      </c>
      <c r="AN12" s="5"/>
      <c r="AO12" s="5"/>
      <c r="AP12" s="5"/>
      <c r="AQ12" s="18"/>
      <c r="AR12" s="5"/>
      <c r="AS12" s="5"/>
      <c r="AT12" s="5"/>
      <c r="AU12" s="5"/>
      <c r="AV12" s="5"/>
      <c r="AW12" s="5"/>
      <c r="AX12" s="5"/>
      <c r="AY12" s="5"/>
      <c r="AZ12" s="5"/>
    </row>
    <row r="13" spans="1:52" ht="18" customHeight="1" x14ac:dyDescent="0.45">
      <c r="A13" s="18"/>
      <c r="B13" s="18" t="str">
        <f>'Shadow Table'!A11</f>
        <v>Incomplete</v>
      </c>
      <c r="C13" s="5" t="str">
        <f>'Shadow Table'!B44</f>
        <v>Empty Row</v>
      </c>
      <c r="D13" s="18"/>
      <c r="E13" s="5"/>
      <c r="F13" s="5" t="str">
        <f>IF(Input17[[#This Row],[Belongs to entity/org]]&lt;&gt;"Co-owned by 2 or more QCDRs","",IF(Input17[[#This Row],[Belongs to entity/org]]="Co-owned by 2 or more QCDRs","PLEASE SPECIFY",""))</f>
        <v/>
      </c>
      <c r="G13" s="5"/>
      <c r="H13" s="18"/>
      <c r="I13" s="18"/>
      <c r="J13" s="18"/>
      <c r="K13" s="18"/>
      <c r="L13" s="18"/>
      <c r="M13" s="18"/>
      <c r="N13" s="18"/>
      <c r="O13" s="18"/>
      <c r="P13"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13" s="5"/>
      <c r="R13" s="5" t="str">
        <f>IF(ISNUMBER(SEARCH("New QCDR",Input17[[#This Row],[QCDR Measure Type]])),"No","")</f>
        <v/>
      </c>
      <c r="S13" s="5" t="str">
        <f>IF(OR(ISBLANK(Input17[[#This Row],[Changes Impact intent]]),_xlfn.ISFORMULA(Input17[[#This Row],[Changes Impact intent]]),Input17[[#This Row],[Changes Impact intent]]="No"),"","PLEASE SPECIFY")</f>
        <v/>
      </c>
      <c r="T13" s="5" t="str">
        <f>IF(ISNUMBER(SEARCH("New QCDR",Input17[[#This Row],[QCDR Measure Type]])),"No","")</f>
        <v/>
      </c>
      <c r="U13" s="5" t="str">
        <f>IF(OR(_xlfn.ISFORMULA(Input17[[#This Row],[Benchmarked against previous year]]),(ISBLANK(Input17[[#This Row],[Benchmarked against previous year]]))),"",IF(Input17[[#This Row],[Benchmarked against previous year]]="Yes","N/A","PLEASE EXPLAIN"))</f>
        <v/>
      </c>
      <c r="V13" s="5"/>
      <c r="W13" s="5"/>
      <c r="X13" s="5" t="str">
        <f>IF(Input17[[#This Row],[High Priority]]="No",'Support Tables'!$I$9,IF(Input17[[#This Row],[High Priority]]="Yes","PLEASE SPECIFY",""))</f>
        <v/>
      </c>
      <c r="Y13" s="18" t="str">
        <f>IF(ISBLANK(Input17[[#This Row],[High Priority]]),"",IF(Input17[[#This Row],[High Priority]]="Yes","",""))</f>
        <v/>
      </c>
      <c r="Z13" s="5"/>
      <c r="AA13" s="5"/>
      <c r="AB13" s="5"/>
      <c r="AC13" s="5"/>
      <c r="AD13" s="5"/>
      <c r="AE13" s="5"/>
      <c r="AF13" s="5"/>
      <c r="AG13" s="5"/>
      <c r="AH13" s="5" t="str">
        <f>IF(AND(ISBLANK(Input17[[#This Row],[Continuous Variable Measure]]),ISBLANK(Input17[[#This Row],[Ratio Measure]])),"",IF(OR(Input17[[#This Row],[Continuous Variable Measure]]="Yes",Input17[[#This Row],[Ratio Measure]]="Yes"),"PLEASE SPECIFY RANGE OF SCORE(S)",""))</f>
        <v/>
      </c>
      <c r="AI13" s="5"/>
      <c r="AJ13" s="5"/>
      <c r="AK13" s="5" t="str">
        <f>IF(Input17[[#This Row],[Performance Rates Count]]=1,"N/A","")</f>
        <v/>
      </c>
      <c r="AL13" s="18"/>
      <c r="AM13" s="5" t="str">
        <f>IF(ISBLANK(Input17[[#This Row],[Risk-Adjusted]]),"",IF(Input17[[#This Row],[Risk-Adjusted]]="No","N/A","PLEASE SPECIFY"))</f>
        <v/>
      </c>
      <c r="AN13" s="5"/>
      <c r="AO13" s="5"/>
      <c r="AP13" s="5"/>
      <c r="AQ13" s="18"/>
      <c r="AR13" s="5"/>
      <c r="AS13" s="5"/>
      <c r="AT13" s="5"/>
      <c r="AU13" s="5"/>
      <c r="AV13" s="5"/>
      <c r="AW13" s="5"/>
      <c r="AX13" s="5"/>
      <c r="AY13" s="5"/>
      <c r="AZ13" s="5"/>
    </row>
    <row r="14" spans="1:52" ht="18" customHeight="1" x14ac:dyDescent="0.45">
      <c r="A14" s="21"/>
      <c r="B14" s="18" t="str">
        <f>'Shadow Table'!A12</f>
        <v>Incomplete</v>
      </c>
      <c r="C14" s="5" t="str">
        <f>'Shadow Table'!B45</f>
        <v>Empty Row</v>
      </c>
      <c r="D14" s="18"/>
      <c r="E14" s="5"/>
      <c r="F14" s="5" t="str">
        <f>IF(Input17[[#This Row],[Belongs to entity/org]]&lt;&gt;"Co-owned by 2 or more QCDRs","",IF(Input17[[#This Row],[Belongs to entity/org]]="Co-owned by 2 or more QCDRs","PLEASE SPECIFY",""))</f>
        <v/>
      </c>
      <c r="G14" s="5"/>
      <c r="H14" s="18"/>
      <c r="I14" s="18"/>
      <c r="J14" s="18"/>
      <c r="K14" s="18"/>
      <c r="L14" s="18"/>
      <c r="M14" s="18"/>
      <c r="N14" s="18"/>
      <c r="O14" s="18"/>
      <c r="P14"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14" s="5"/>
      <c r="R14" s="5" t="str">
        <f>IF(ISNUMBER(SEARCH("New QCDR",Input17[[#This Row],[QCDR Measure Type]])),"No","")</f>
        <v/>
      </c>
      <c r="S14" s="5" t="str">
        <f>IF(OR(ISBLANK(Input17[[#This Row],[Changes Impact intent]]),_xlfn.ISFORMULA(Input17[[#This Row],[Changes Impact intent]]),Input17[[#This Row],[Changes Impact intent]]="No"),"","PLEASE SPECIFY")</f>
        <v/>
      </c>
      <c r="T14" s="5" t="str">
        <f>IF(ISNUMBER(SEARCH("New QCDR",Input17[[#This Row],[QCDR Measure Type]])),"No","")</f>
        <v/>
      </c>
      <c r="U14" s="5" t="str">
        <f>IF(OR(_xlfn.ISFORMULA(Input17[[#This Row],[Benchmarked against previous year]]),(ISBLANK(Input17[[#This Row],[Benchmarked against previous year]]))),"",IF(Input17[[#This Row],[Benchmarked against previous year]]="Yes","N/A","PLEASE EXPLAIN"))</f>
        <v/>
      </c>
      <c r="V14" s="5"/>
      <c r="W14" s="5"/>
      <c r="X14" s="5" t="str">
        <f>IF(Input17[[#This Row],[High Priority]]="No",'Support Tables'!$I$9,IF(Input17[[#This Row],[High Priority]]="Yes","PLEASE SPECIFY",""))</f>
        <v/>
      </c>
      <c r="Y14" s="18" t="str">
        <f>IF(ISBLANK(Input17[[#This Row],[High Priority]]),"",IF(Input17[[#This Row],[High Priority]]="Yes","",""))</f>
        <v/>
      </c>
      <c r="Z14" s="5"/>
      <c r="AA14" s="5"/>
      <c r="AB14" s="5"/>
      <c r="AC14" s="5"/>
      <c r="AD14" s="5"/>
      <c r="AE14" s="5"/>
      <c r="AF14" s="5"/>
      <c r="AG14" s="5"/>
      <c r="AH14" s="5" t="str">
        <f>IF(AND(ISBLANK(Input17[[#This Row],[Continuous Variable Measure]]),ISBLANK(Input17[[#This Row],[Ratio Measure]])),"",IF(OR(Input17[[#This Row],[Continuous Variable Measure]]="Yes",Input17[[#This Row],[Ratio Measure]]="Yes"),"PLEASE SPECIFY RANGE OF SCORE(S)",""))</f>
        <v/>
      </c>
      <c r="AI14" s="5"/>
      <c r="AJ14" s="5"/>
      <c r="AK14" s="5" t="str">
        <f>IF(Input17[[#This Row],[Performance Rates Count]]=1,"N/A","")</f>
        <v/>
      </c>
      <c r="AL14" s="18"/>
      <c r="AM14" s="5" t="str">
        <f>IF(ISBLANK(Input17[[#This Row],[Risk-Adjusted]]),"",IF(Input17[[#This Row],[Risk-Adjusted]]="No","N/A","PLEASE SPECIFY"))</f>
        <v/>
      </c>
      <c r="AN14" s="5"/>
      <c r="AO14" s="5"/>
      <c r="AP14" s="5"/>
      <c r="AQ14" s="18"/>
      <c r="AR14" s="5"/>
      <c r="AS14" s="5"/>
      <c r="AT14" s="5"/>
      <c r="AU14" s="5"/>
      <c r="AV14" s="5"/>
      <c r="AW14" s="5"/>
      <c r="AX14" s="5"/>
      <c r="AY14" s="5"/>
      <c r="AZ14" s="5"/>
    </row>
    <row r="15" spans="1:52" ht="18" customHeight="1" x14ac:dyDescent="0.45">
      <c r="A15" s="18"/>
      <c r="B15" s="18" t="str">
        <f>'Shadow Table'!A13</f>
        <v>Incomplete</v>
      </c>
      <c r="C15" s="5" t="str">
        <f>'Shadow Table'!B46</f>
        <v>Empty Row</v>
      </c>
      <c r="D15" s="18"/>
      <c r="E15" s="5"/>
      <c r="F15" s="5" t="str">
        <f>IF(Input17[[#This Row],[Belongs to entity/org]]&lt;&gt;"Co-owned by 2 or more QCDRs","",IF(Input17[[#This Row],[Belongs to entity/org]]="Co-owned by 2 or more QCDRs","PLEASE SPECIFY",""))</f>
        <v/>
      </c>
      <c r="G15" s="5"/>
      <c r="H15" s="18"/>
      <c r="I15" s="18"/>
      <c r="J15" s="18"/>
      <c r="K15" s="18"/>
      <c r="L15" s="18"/>
      <c r="M15" s="18"/>
      <c r="N15" s="18"/>
      <c r="O15" s="18"/>
      <c r="P15"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15" s="5"/>
      <c r="R15" s="5" t="str">
        <f>IF(ISNUMBER(SEARCH("New QCDR",Input17[[#This Row],[QCDR Measure Type]])),"No","")</f>
        <v/>
      </c>
      <c r="S15" s="5" t="str">
        <f>IF(OR(ISBLANK(Input17[[#This Row],[Changes Impact intent]]),_xlfn.ISFORMULA(Input17[[#This Row],[Changes Impact intent]]),Input17[[#This Row],[Changes Impact intent]]="No"),"","PLEASE SPECIFY")</f>
        <v/>
      </c>
      <c r="T15" s="5" t="str">
        <f>IF(ISNUMBER(SEARCH("New QCDR",Input17[[#This Row],[QCDR Measure Type]])),"No","")</f>
        <v/>
      </c>
      <c r="U15" s="5" t="str">
        <f>IF(OR(_xlfn.ISFORMULA(Input17[[#This Row],[Benchmarked against previous year]]),(ISBLANK(Input17[[#This Row],[Benchmarked against previous year]]))),"",IF(Input17[[#This Row],[Benchmarked against previous year]]="Yes","N/A","PLEASE EXPLAIN"))</f>
        <v/>
      </c>
      <c r="V15" s="5"/>
      <c r="W15" s="5"/>
      <c r="X15" s="5" t="str">
        <f>IF(Input17[[#This Row],[High Priority]]="No",'Support Tables'!$I$9,IF(Input17[[#This Row],[High Priority]]="Yes","PLEASE SPECIFY",""))</f>
        <v/>
      </c>
      <c r="Y15" s="18" t="str">
        <f>IF(ISBLANK(Input17[[#This Row],[High Priority]]),"",IF(Input17[[#This Row],[High Priority]]="Yes","",""))</f>
        <v/>
      </c>
      <c r="Z15" s="5"/>
      <c r="AA15" s="5"/>
      <c r="AB15" s="5"/>
      <c r="AC15" s="5"/>
      <c r="AD15" s="5"/>
      <c r="AE15" s="5"/>
      <c r="AF15" s="5"/>
      <c r="AG15" s="5"/>
      <c r="AH15" s="5" t="str">
        <f>IF(AND(ISBLANK(Input17[[#This Row],[Continuous Variable Measure]]),ISBLANK(Input17[[#This Row],[Ratio Measure]])),"",IF(OR(Input17[[#This Row],[Continuous Variable Measure]]="Yes",Input17[[#This Row],[Ratio Measure]]="Yes"),"PLEASE SPECIFY RANGE OF SCORE(S)",""))</f>
        <v/>
      </c>
      <c r="AI15" s="5"/>
      <c r="AJ15" s="5"/>
      <c r="AK15" s="5" t="str">
        <f>IF(Input17[[#This Row],[Performance Rates Count]]=1,"N/A","")</f>
        <v/>
      </c>
      <c r="AL15" s="18"/>
      <c r="AM15" s="5" t="str">
        <f>IF(ISBLANK(Input17[[#This Row],[Risk-Adjusted]]),"",IF(Input17[[#This Row],[Risk-Adjusted]]="No","N/A","PLEASE SPECIFY"))</f>
        <v/>
      </c>
      <c r="AN15" s="5"/>
      <c r="AO15" s="5"/>
      <c r="AP15" s="5"/>
      <c r="AQ15" s="5"/>
      <c r="AR15" s="5"/>
      <c r="AS15" s="5"/>
      <c r="AT15" s="5"/>
      <c r="AU15" s="5"/>
      <c r="AV15" s="5"/>
      <c r="AW15" s="5"/>
      <c r="AX15" s="5"/>
      <c r="AY15" s="5"/>
      <c r="AZ15" s="5"/>
    </row>
    <row r="16" spans="1:52" ht="18" customHeight="1" x14ac:dyDescent="0.45">
      <c r="A16" s="21"/>
      <c r="B16" s="18" t="str">
        <f>'Shadow Table'!A14</f>
        <v>Incomplete</v>
      </c>
      <c r="C16" s="5" t="str">
        <f>'Shadow Table'!B47</f>
        <v>Empty Row</v>
      </c>
      <c r="D16" s="18"/>
      <c r="E16" s="5"/>
      <c r="F16" s="5" t="str">
        <f>IF(Input17[[#This Row],[Belongs to entity/org]]&lt;&gt;"Co-owned by 2 or more QCDRs","",IF(Input17[[#This Row],[Belongs to entity/org]]="Co-owned by 2 or more QCDRs","PLEASE SPECIFY",""))</f>
        <v/>
      </c>
      <c r="G16" s="5"/>
      <c r="H16" s="18"/>
      <c r="I16" s="18"/>
      <c r="J16" s="18"/>
      <c r="K16" s="18"/>
      <c r="L16" s="18"/>
      <c r="M16" s="18"/>
      <c r="N16" s="18"/>
      <c r="O16" s="18"/>
      <c r="P16"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16" s="5"/>
      <c r="R16" s="5" t="str">
        <f>IF(ISNUMBER(SEARCH("New QCDR",Input17[[#This Row],[QCDR Measure Type]])),"No","")</f>
        <v/>
      </c>
      <c r="S16" s="5" t="str">
        <f>IF(OR(ISBLANK(Input17[[#This Row],[Changes Impact intent]]),_xlfn.ISFORMULA(Input17[[#This Row],[Changes Impact intent]]),Input17[[#This Row],[Changes Impact intent]]="No"),"","PLEASE SPECIFY")</f>
        <v/>
      </c>
      <c r="T16" s="5" t="str">
        <f>IF(ISNUMBER(SEARCH("New QCDR",Input17[[#This Row],[QCDR Measure Type]])),"No","")</f>
        <v/>
      </c>
      <c r="U16" s="5" t="str">
        <f>IF(OR(_xlfn.ISFORMULA(Input17[[#This Row],[Benchmarked against previous year]]),(ISBLANK(Input17[[#This Row],[Benchmarked against previous year]]))),"",IF(Input17[[#This Row],[Benchmarked against previous year]]="Yes","N/A","PLEASE EXPLAIN"))</f>
        <v/>
      </c>
      <c r="V16" s="5"/>
      <c r="W16" s="5"/>
      <c r="X16" s="5" t="str">
        <f>IF(Input17[[#This Row],[High Priority]]="No",'Support Tables'!$I$9,IF(Input17[[#This Row],[High Priority]]="Yes","PLEASE SPECIFY",""))</f>
        <v/>
      </c>
      <c r="Y16" s="18" t="str">
        <f>IF(ISBLANK(Input17[[#This Row],[High Priority]]),"",IF(Input17[[#This Row],[High Priority]]="Yes","",""))</f>
        <v/>
      </c>
      <c r="Z16" s="5"/>
      <c r="AA16" s="5"/>
      <c r="AB16" s="5"/>
      <c r="AC16" s="5"/>
      <c r="AD16" s="5"/>
      <c r="AE16" s="5"/>
      <c r="AF16" s="5"/>
      <c r="AG16" s="5"/>
      <c r="AH16" s="5" t="str">
        <f>IF(AND(ISBLANK(Input17[[#This Row],[Continuous Variable Measure]]),ISBLANK(Input17[[#This Row],[Ratio Measure]])),"",IF(OR(Input17[[#This Row],[Continuous Variable Measure]]="Yes",Input17[[#This Row],[Ratio Measure]]="Yes"),"PLEASE SPECIFY RANGE OF SCORE(S)",""))</f>
        <v/>
      </c>
      <c r="AI16" s="5"/>
      <c r="AJ16" s="5"/>
      <c r="AK16" s="5" t="str">
        <f>IF(Input17[[#This Row],[Performance Rates Count]]=1,"N/A","")</f>
        <v/>
      </c>
      <c r="AL16" s="18"/>
      <c r="AM16" s="5" t="str">
        <f>IF(ISBLANK(Input17[[#This Row],[Risk-Adjusted]]),"",IF(Input17[[#This Row],[Risk-Adjusted]]="No","N/A","PLEASE SPECIFY"))</f>
        <v/>
      </c>
      <c r="AN16" s="5"/>
      <c r="AO16" s="5"/>
      <c r="AP16" s="5"/>
      <c r="AQ16" s="5"/>
      <c r="AR16" s="5"/>
      <c r="AS16" s="5"/>
      <c r="AT16" s="5"/>
      <c r="AU16" s="5"/>
      <c r="AV16" s="5"/>
      <c r="AW16" s="5"/>
      <c r="AX16" s="5"/>
      <c r="AY16" s="5"/>
      <c r="AZ16" s="5"/>
    </row>
    <row r="17" spans="1:52" ht="18" customHeight="1" x14ac:dyDescent="0.45">
      <c r="A17" s="18"/>
      <c r="B17" s="18" t="str">
        <f>'Shadow Table'!A15</f>
        <v>Incomplete</v>
      </c>
      <c r="C17" s="5" t="str">
        <f>'Shadow Table'!B48</f>
        <v>Empty Row</v>
      </c>
      <c r="D17" s="18"/>
      <c r="E17" s="5"/>
      <c r="F17" s="5" t="str">
        <f>IF(Input17[[#This Row],[Belongs to entity/org]]&lt;&gt;"Co-owned by 2 or more QCDRs","",IF(Input17[[#This Row],[Belongs to entity/org]]="Co-owned by 2 or more QCDRs","PLEASE SPECIFY",""))</f>
        <v/>
      </c>
      <c r="G17" s="5"/>
      <c r="H17" s="18"/>
      <c r="I17" s="18"/>
      <c r="J17" s="18"/>
      <c r="K17" s="18"/>
      <c r="L17" s="18"/>
      <c r="M17" s="18"/>
      <c r="N17" s="18"/>
      <c r="O17" s="18"/>
      <c r="P17"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17" s="5"/>
      <c r="R17" s="5" t="str">
        <f>IF(ISNUMBER(SEARCH("New QCDR",Input17[[#This Row],[QCDR Measure Type]])),"No","")</f>
        <v/>
      </c>
      <c r="S17" s="5" t="str">
        <f>IF(OR(ISBLANK(Input17[[#This Row],[Changes Impact intent]]),_xlfn.ISFORMULA(Input17[[#This Row],[Changes Impact intent]]),Input17[[#This Row],[Changes Impact intent]]="No"),"","PLEASE SPECIFY")</f>
        <v/>
      </c>
      <c r="T17" s="5" t="str">
        <f>IF(ISNUMBER(SEARCH("New QCDR",Input17[[#This Row],[QCDR Measure Type]])),"No","")</f>
        <v/>
      </c>
      <c r="U17" s="5" t="str">
        <f>IF(OR(_xlfn.ISFORMULA(Input17[[#This Row],[Benchmarked against previous year]]),(ISBLANK(Input17[[#This Row],[Benchmarked against previous year]]))),"",IF(Input17[[#This Row],[Benchmarked against previous year]]="Yes","N/A","PLEASE EXPLAIN"))</f>
        <v/>
      </c>
      <c r="V17" s="5"/>
      <c r="W17" s="5"/>
      <c r="X17" s="5" t="str">
        <f>IF(Input17[[#This Row],[High Priority]]="No",'Support Tables'!$I$9,IF(Input17[[#This Row],[High Priority]]="Yes","PLEASE SPECIFY",""))</f>
        <v/>
      </c>
      <c r="Y17" s="18" t="str">
        <f>IF(ISBLANK(Input17[[#This Row],[High Priority]]),"",IF(Input17[[#This Row],[High Priority]]="Yes","",""))</f>
        <v/>
      </c>
      <c r="Z17" s="5"/>
      <c r="AA17" s="5"/>
      <c r="AB17" s="5"/>
      <c r="AC17" s="5"/>
      <c r="AD17" s="5"/>
      <c r="AE17" s="5"/>
      <c r="AF17" s="5"/>
      <c r="AG17" s="5"/>
      <c r="AH17" s="5" t="str">
        <f>IF(AND(ISBLANK(Input17[[#This Row],[Continuous Variable Measure]]),ISBLANK(Input17[[#This Row],[Ratio Measure]])),"",IF(OR(Input17[[#This Row],[Continuous Variable Measure]]="Yes",Input17[[#This Row],[Ratio Measure]]="Yes"),"PLEASE SPECIFY RANGE OF SCORE(S)",""))</f>
        <v/>
      </c>
      <c r="AI17" s="5"/>
      <c r="AJ17" s="5"/>
      <c r="AK17" s="5" t="str">
        <f>IF(Input17[[#This Row],[Performance Rates Count]]=1,"N/A","")</f>
        <v/>
      </c>
      <c r="AL17" s="18"/>
      <c r="AM17" s="5" t="str">
        <f>IF(ISBLANK(Input17[[#This Row],[Risk-Adjusted]]),"",IF(Input17[[#This Row],[Risk-Adjusted]]="No","N/A","PLEASE SPECIFY"))</f>
        <v/>
      </c>
      <c r="AN17" s="5"/>
      <c r="AO17" s="5"/>
      <c r="AP17" s="5"/>
      <c r="AQ17" s="5"/>
      <c r="AR17" s="5"/>
      <c r="AS17" s="5"/>
      <c r="AT17" s="5"/>
      <c r="AU17" s="5"/>
      <c r="AV17" s="5"/>
      <c r="AW17" s="5"/>
      <c r="AX17" s="5"/>
      <c r="AY17" s="5"/>
      <c r="AZ17" s="5"/>
    </row>
    <row r="18" spans="1:52" ht="18" customHeight="1" x14ac:dyDescent="0.45">
      <c r="A18" s="21"/>
      <c r="B18" s="18" t="str">
        <f>'Shadow Table'!A16</f>
        <v>Incomplete</v>
      </c>
      <c r="C18" s="5" t="str">
        <f>'Shadow Table'!B49</f>
        <v>Empty Row</v>
      </c>
      <c r="D18" s="18"/>
      <c r="E18" s="5"/>
      <c r="F18" s="5" t="str">
        <f>IF(Input17[[#This Row],[Belongs to entity/org]]&lt;&gt;"Co-owned by 2 or more QCDRs","",IF(Input17[[#This Row],[Belongs to entity/org]]="Co-owned by 2 or more QCDRs","PLEASE SPECIFY",""))</f>
        <v/>
      </c>
      <c r="G18" s="5"/>
      <c r="H18" s="18"/>
      <c r="I18" s="18"/>
      <c r="J18" s="18"/>
      <c r="K18" s="18"/>
      <c r="L18" s="18"/>
      <c r="M18" s="18"/>
      <c r="N18" s="18"/>
      <c r="O18" s="18"/>
      <c r="P18"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18" s="5"/>
      <c r="R18" s="5" t="str">
        <f>IF(ISNUMBER(SEARCH("New QCDR",Input17[[#This Row],[QCDR Measure Type]])),"No","")</f>
        <v/>
      </c>
      <c r="S18" s="5" t="str">
        <f>IF(OR(ISBLANK(Input17[[#This Row],[Changes Impact intent]]),_xlfn.ISFORMULA(Input17[[#This Row],[Changes Impact intent]]),Input17[[#This Row],[Changes Impact intent]]="No"),"","PLEASE SPECIFY")</f>
        <v/>
      </c>
      <c r="T18" s="5" t="str">
        <f>IF(ISNUMBER(SEARCH("New QCDR",Input17[[#This Row],[QCDR Measure Type]])),"No","")</f>
        <v/>
      </c>
      <c r="U18" s="5" t="str">
        <f>IF(OR(_xlfn.ISFORMULA(Input17[[#This Row],[Benchmarked against previous year]]),(ISBLANK(Input17[[#This Row],[Benchmarked against previous year]]))),"",IF(Input17[[#This Row],[Benchmarked against previous year]]="Yes","N/A","PLEASE EXPLAIN"))</f>
        <v/>
      </c>
      <c r="V18" s="5"/>
      <c r="W18" s="5"/>
      <c r="X18" s="5" t="str">
        <f>IF(Input17[[#This Row],[High Priority]]="No",'Support Tables'!$I$9,IF(Input17[[#This Row],[High Priority]]="Yes","PLEASE SPECIFY",""))</f>
        <v/>
      </c>
      <c r="Y18" s="18" t="str">
        <f>IF(ISBLANK(Input17[[#This Row],[High Priority]]),"",IF(Input17[[#This Row],[High Priority]]="Yes","",""))</f>
        <v/>
      </c>
      <c r="Z18" s="5"/>
      <c r="AA18" s="5"/>
      <c r="AB18" s="5"/>
      <c r="AC18" s="5"/>
      <c r="AD18" s="5"/>
      <c r="AE18" s="5"/>
      <c r="AF18" s="5"/>
      <c r="AG18" s="5"/>
      <c r="AH18" s="5" t="str">
        <f>IF(AND(ISBLANK(Input17[[#This Row],[Continuous Variable Measure]]),ISBLANK(Input17[[#This Row],[Ratio Measure]])),"",IF(OR(Input17[[#This Row],[Continuous Variable Measure]]="Yes",Input17[[#This Row],[Ratio Measure]]="Yes"),"PLEASE SPECIFY RANGE OF SCORE(S)",""))</f>
        <v/>
      </c>
      <c r="AI18" s="5"/>
      <c r="AJ18" s="5"/>
      <c r="AK18" s="5" t="str">
        <f>IF(Input17[[#This Row],[Performance Rates Count]]=1,"N/A","")</f>
        <v/>
      </c>
      <c r="AL18" s="18"/>
      <c r="AM18" s="5" t="str">
        <f>IF(ISBLANK(Input17[[#This Row],[Risk-Adjusted]]),"",IF(Input17[[#This Row],[Risk-Adjusted]]="No","N/A","PLEASE SPECIFY"))</f>
        <v/>
      </c>
      <c r="AN18" s="5"/>
      <c r="AO18" s="5"/>
      <c r="AP18" s="5"/>
      <c r="AQ18" s="5"/>
      <c r="AR18" s="5"/>
      <c r="AS18" s="5"/>
      <c r="AT18" s="5"/>
      <c r="AU18" s="5"/>
      <c r="AV18" s="5"/>
      <c r="AW18" s="5"/>
      <c r="AX18" s="5"/>
      <c r="AY18" s="5"/>
      <c r="AZ18" s="5"/>
    </row>
    <row r="19" spans="1:52" ht="18" customHeight="1" x14ac:dyDescent="0.45">
      <c r="A19" s="18"/>
      <c r="B19" s="18" t="str">
        <f>'Shadow Table'!A17</f>
        <v>Incomplete</v>
      </c>
      <c r="C19" s="5" t="str">
        <f>'Shadow Table'!B50</f>
        <v>Empty Row</v>
      </c>
      <c r="D19" s="18"/>
      <c r="E19" s="5"/>
      <c r="F19" s="5" t="str">
        <f>IF(Input17[[#This Row],[Belongs to entity/org]]&lt;&gt;"Co-owned by 2 or more QCDRs","",IF(Input17[[#This Row],[Belongs to entity/org]]="Co-owned by 2 or more QCDRs","PLEASE SPECIFY",""))</f>
        <v/>
      </c>
      <c r="G19" s="5"/>
      <c r="H19" s="18"/>
      <c r="I19" s="18"/>
      <c r="J19" s="18"/>
      <c r="K19" s="18"/>
      <c r="L19" s="18"/>
      <c r="M19" s="18"/>
      <c r="N19" s="18"/>
      <c r="O19" s="18"/>
      <c r="P19"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19" s="5"/>
      <c r="R19" s="5" t="str">
        <f>IF(ISNUMBER(SEARCH("New QCDR",Input17[[#This Row],[QCDR Measure Type]])),"No","")</f>
        <v/>
      </c>
      <c r="S19" s="5" t="str">
        <f>IF(OR(ISBLANK(Input17[[#This Row],[Changes Impact intent]]),_xlfn.ISFORMULA(Input17[[#This Row],[Changes Impact intent]]),Input17[[#This Row],[Changes Impact intent]]="No"),"","PLEASE SPECIFY")</f>
        <v/>
      </c>
      <c r="T19" s="5" t="str">
        <f>IF(ISNUMBER(SEARCH("New QCDR",Input17[[#This Row],[QCDR Measure Type]])),"No","")</f>
        <v/>
      </c>
      <c r="U19" s="5" t="str">
        <f>IF(OR(_xlfn.ISFORMULA(Input17[[#This Row],[Benchmarked against previous year]]),(ISBLANK(Input17[[#This Row],[Benchmarked against previous year]]))),"",IF(Input17[[#This Row],[Benchmarked against previous year]]="Yes","N/A","PLEASE EXPLAIN"))</f>
        <v/>
      </c>
      <c r="V19" s="5"/>
      <c r="W19" s="5"/>
      <c r="X19" s="5" t="str">
        <f>IF(Input17[[#This Row],[High Priority]]="No",'Support Tables'!$I$9,IF(Input17[[#This Row],[High Priority]]="Yes","PLEASE SPECIFY",""))</f>
        <v/>
      </c>
      <c r="Y19" s="18" t="str">
        <f>IF(ISBLANK(Input17[[#This Row],[High Priority]]),"",IF(Input17[[#This Row],[High Priority]]="Yes","",""))</f>
        <v/>
      </c>
      <c r="Z19" s="5"/>
      <c r="AA19" s="5"/>
      <c r="AB19" s="5"/>
      <c r="AC19" s="5"/>
      <c r="AD19" s="5"/>
      <c r="AE19" s="5"/>
      <c r="AF19" s="5"/>
      <c r="AG19" s="5"/>
      <c r="AH19" s="5" t="str">
        <f>IF(AND(ISBLANK(Input17[[#This Row],[Continuous Variable Measure]]),ISBLANK(Input17[[#This Row],[Ratio Measure]])),"",IF(OR(Input17[[#This Row],[Continuous Variable Measure]]="Yes",Input17[[#This Row],[Ratio Measure]]="Yes"),"PLEASE SPECIFY RANGE OF SCORE(S)",""))</f>
        <v/>
      </c>
      <c r="AI19" s="5"/>
      <c r="AJ19" s="5"/>
      <c r="AK19" s="5" t="str">
        <f>IF(Input17[[#This Row],[Performance Rates Count]]=1,"N/A","")</f>
        <v/>
      </c>
      <c r="AL19" s="18"/>
      <c r="AM19" s="5" t="str">
        <f>IF(ISBLANK(Input17[[#This Row],[Risk-Adjusted]]),"",IF(Input17[[#This Row],[Risk-Adjusted]]="No","N/A","PLEASE SPECIFY"))</f>
        <v/>
      </c>
      <c r="AN19" s="5"/>
      <c r="AO19" s="5"/>
      <c r="AP19" s="5"/>
      <c r="AQ19" s="5"/>
      <c r="AR19" s="5"/>
      <c r="AS19" s="5"/>
      <c r="AT19" s="5"/>
      <c r="AU19" s="5"/>
      <c r="AV19" s="5"/>
      <c r="AW19" s="5"/>
      <c r="AX19" s="5"/>
      <c r="AY19" s="5"/>
      <c r="AZ19" s="5"/>
    </row>
    <row r="20" spans="1:52" ht="18" customHeight="1" x14ac:dyDescent="0.45">
      <c r="A20" s="21"/>
      <c r="B20" s="18" t="str">
        <f>'Shadow Table'!A18</f>
        <v>Incomplete</v>
      </c>
      <c r="C20" s="5" t="str">
        <f>'Shadow Table'!B51</f>
        <v>Empty Row</v>
      </c>
      <c r="D20" s="18"/>
      <c r="E20" s="5"/>
      <c r="F20" s="5" t="str">
        <f>IF(Input17[[#This Row],[Belongs to entity/org]]&lt;&gt;"Co-owned by 2 or more QCDRs","",IF(Input17[[#This Row],[Belongs to entity/org]]="Co-owned by 2 or more QCDRs","PLEASE SPECIFY",""))</f>
        <v/>
      </c>
      <c r="G20" s="5"/>
      <c r="H20" s="18"/>
      <c r="I20" s="18"/>
      <c r="J20" s="18"/>
      <c r="K20" s="18"/>
      <c r="L20" s="18"/>
      <c r="M20" s="18"/>
      <c r="N20" s="18"/>
      <c r="O20" s="18"/>
      <c r="P20"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20" s="5"/>
      <c r="R20" s="5" t="str">
        <f>IF(ISNUMBER(SEARCH("New QCDR",Input17[[#This Row],[QCDR Measure Type]])),"No","")</f>
        <v/>
      </c>
      <c r="S20" s="5" t="str">
        <f>IF(OR(ISBLANK(Input17[[#This Row],[Changes Impact intent]]),_xlfn.ISFORMULA(Input17[[#This Row],[Changes Impact intent]]),Input17[[#This Row],[Changes Impact intent]]="No"),"","PLEASE SPECIFY")</f>
        <v/>
      </c>
      <c r="T20" s="5" t="str">
        <f>IF(ISNUMBER(SEARCH("New QCDR",Input17[[#This Row],[QCDR Measure Type]])),"No","")</f>
        <v/>
      </c>
      <c r="U20" s="5" t="str">
        <f>IF(OR(_xlfn.ISFORMULA(Input17[[#This Row],[Benchmarked against previous year]]),(ISBLANK(Input17[[#This Row],[Benchmarked against previous year]]))),"",IF(Input17[[#This Row],[Benchmarked against previous year]]="Yes","N/A","PLEASE EXPLAIN"))</f>
        <v/>
      </c>
      <c r="V20" s="5"/>
      <c r="W20" s="5"/>
      <c r="X20" s="5" t="str">
        <f>IF(Input17[[#This Row],[High Priority]]="No",'Support Tables'!$I$9,IF(Input17[[#This Row],[High Priority]]="Yes","PLEASE SPECIFY",""))</f>
        <v/>
      </c>
      <c r="Y20" s="18" t="str">
        <f>IF(ISBLANK(Input17[[#This Row],[High Priority]]),"",IF(Input17[[#This Row],[High Priority]]="Yes","",""))</f>
        <v/>
      </c>
      <c r="Z20" s="5"/>
      <c r="AA20" s="5"/>
      <c r="AB20" s="5"/>
      <c r="AC20" s="5"/>
      <c r="AD20" s="5"/>
      <c r="AE20" s="5"/>
      <c r="AF20" s="5"/>
      <c r="AG20" s="5"/>
      <c r="AH20" s="5" t="str">
        <f>IF(AND(ISBLANK(Input17[[#This Row],[Continuous Variable Measure]]),ISBLANK(Input17[[#This Row],[Ratio Measure]])),"",IF(OR(Input17[[#This Row],[Continuous Variable Measure]]="Yes",Input17[[#This Row],[Ratio Measure]]="Yes"),"PLEASE SPECIFY RANGE OF SCORE(S)",""))</f>
        <v/>
      </c>
      <c r="AI20" s="5"/>
      <c r="AJ20" s="5"/>
      <c r="AK20" s="5" t="str">
        <f>IF(Input17[[#This Row],[Performance Rates Count]]=1,"N/A","")</f>
        <v/>
      </c>
      <c r="AL20" s="18"/>
      <c r="AM20" s="5" t="str">
        <f>IF(ISBLANK(Input17[[#This Row],[Risk-Adjusted]]),"",IF(Input17[[#This Row],[Risk-Adjusted]]="No","N/A","PLEASE SPECIFY"))</f>
        <v/>
      </c>
      <c r="AN20" s="5"/>
      <c r="AO20" s="5"/>
      <c r="AP20" s="5"/>
      <c r="AQ20" s="5"/>
      <c r="AR20" s="5"/>
      <c r="AS20" s="5"/>
      <c r="AT20" s="5"/>
      <c r="AU20" s="5"/>
      <c r="AV20" s="5"/>
      <c r="AW20" s="5"/>
      <c r="AX20" s="5"/>
      <c r="AY20" s="5"/>
      <c r="AZ20" s="5"/>
    </row>
    <row r="21" spans="1:52" ht="18" customHeight="1" x14ac:dyDescent="0.45">
      <c r="A21" s="18"/>
      <c r="B21" s="18" t="str">
        <f>'Shadow Table'!A19</f>
        <v>Incomplete</v>
      </c>
      <c r="C21" s="5" t="str">
        <f>'Shadow Table'!B52</f>
        <v>Empty Row</v>
      </c>
      <c r="D21" s="18"/>
      <c r="E21" s="5"/>
      <c r="F21" s="5" t="str">
        <f>IF(Input17[[#This Row],[Belongs to entity/org]]&lt;&gt;"Co-owned by 2 or more QCDRs","",IF(Input17[[#This Row],[Belongs to entity/org]]="Co-owned by 2 or more QCDRs","PLEASE SPECIFY",""))</f>
        <v/>
      </c>
      <c r="G21" s="5"/>
      <c r="H21" s="18"/>
      <c r="I21" s="18"/>
      <c r="J21" s="18"/>
      <c r="K21" s="18"/>
      <c r="L21" s="18"/>
      <c r="M21" s="18"/>
      <c r="N21" s="18"/>
      <c r="O21" s="18"/>
      <c r="P21"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21" s="5"/>
      <c r="R21" s="5" t="str">
        <f>IF(ISNUMBER(SEARCH("New QCDR",Input17[[#This Row],[QCDR Measure Type]])),"No","")</f>
        <v/>
      </c>
      <c r="S21" s="5" t="str">
        <f>IF(OR(ISBLANK(Input17[[#This Row],[Changes Impact intent]]),_xlfn.ISFORMULA(Input17[[#This Row],[Changes Impact intent]]),Input17[[#This Row],[Changes Impact intent]]="No"),"","PLEASE SPECIFY")</f>
        <v/>
      </c>
      <c r="T21" s="5" t="str">
        <f>IF(ISNUMBER(SEARCH("New QCDR",Input17[[#This Row],[QCDR Measure Type]])),"No","")</f>
        <v/>
      </c>
      <c r="U21" s="5" t="str">
        <f>IF(OR(_xlfn.ISFORMULA(Input17[[#This Row],[Benchmarked against previous year]]),(ISBLANK(Input17[[#This Row],[Benchmarked against previous year]]))),"",IF(Input17[[#This Row],[Benchmarked against previous year]]="Yes","N/A","PLEASE EXPLAIN"))</f>
        <v/>
      </c>
      <c r="V21" s="5"/>
      <c r="W21" s="5"/>
      <c r="X21" s="5" t="str">
        <f>IF(Input17[[#This Row],[High Priority]]="No",'Support Tables'!$I$9,IF(Input17[[#This Row],[High Priority]]="Yes","PLEASE SPECIFY",""))</f>
        <v/>
      </c>
      <c r="Y21" s="18" t="str">
        <f>IF(ISBLANK(Input17[[#This Row],[High Priority]]),"",IF(Input17[[#This Row],[High Priority]]="Yes","",""))</f>
        <v/>
      </c>
      <c r="Z21" s="5"/>
      <c r="AA21" s="5"/>
      <c r="AB21" s="5"/>
      <c r="AC21" s="5"/>
      <c r="AD21" s="5"/>
      <c r="AE21" s="5"/>
      <c r="AF21" s="5"/>
      <c r="AG21" s="5"/>
      <c r="AH21" s="5" t="str">
        <f>IF(AND(ISBLANK(Input17[[#This Row],[Continuous Variable Measure]]),ISBLANK(Input17[[#This Row],[Ratio Measure]])),"",IF(OR(Input17[[#This Row],[Continuous Variable Measure]]="Yes",Input17[[#This Row],[Ratio Measure]]="Yes"),"PLEASE SPECIFY RANGE OF SCORE(S)",""))</f>
        <v/>
      </c>
      <c r="AI21" s="5"/>
      <c r="AJ21" s="5"/>
      <c r="AK21" s="5" t="str">
        <f>IF(Input17[[#This Row],[Performance Rates Count]]=1,"N/A","")</f>
        <v/>
      </c>
      <c r="AL21" s="18"/>
      <c r="AM21" s="5" t="str">
        <f>IF(ISBLANK(Input17[[#This Row],[Risk-Adjusted]]),"",IF(Input17[[#This Row],[Risk-Adjusted]]="No","N/A","PLEASE SPECIFY"))</f>
        <v/>
      </c>
      <c r="AN21" s="5"/>
      <c r="AO21" s="5"/>
      <c r="AP21" s="5"/>
      <c r="AQ21" s="5"/>
      <c r="AR21" s="5"/>
      <c r="AS21" s="5"/>
      <c r="AT21" s="5"/>
      <c r="AU21" s="5"/>
      <c r="AV21" s="5"/>
      <c r="AW21" s="5"/>
      <c r="AX21" s="5"/>
      <c r="AY21" s="5"/>
      <c r="AZ21" s="5"/>
    </row>
    <row r="22" spans="1:52" ht="18" customHeight="1" x14ac:dyDescent="0.45">
      <c r="A22" s="21"/>
      <c r="B22" s="18" t="str">
        <f>'Shadow Table'!A20</f>
        <v>Incomplete</v>
      </c>
      <c r="C22" s="5" t="str">
        <f>'Shadow Table'!B53</f>
        <v>Empty Row</v>
      </c>
      <c r="D22" s="18"/>
      <c r="E22" s="5"/>
      <c r="F22" s="5" t="str">
        <f>IF(Input17[[#This Row],[Belongs to entity/org]]&lt;&gt;"Co-owned by 2 or more QCDRs","",IF(Input17[[#This Row],[Belongs to entity/org]]="Co-owned by 2 or more QCDRs","PLEASE SPECIFY",""))</f>
        <v/>
      </c>
      <c r="G22" s="5"/>
      <c r="H22" s="18"/>
      <c r="I22" s="18"/>
      <c r="J22" s="18"/>
      <c r="K22" s="18"/>
      <c r="L22" s="18"/>
      <c r="M22" s="18"/>
      <c r="N22" s="18"/>
      <c r="O22" s="18"/>
      <c r="P22"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22" s="5"/>
      <c r="R22" s="5" t="str">
        <f>IF(ISNUMBER(SEARCH("New QCDR",Input17[[#This Row],[QCDR Measure Type]])),"No","")</f>
        <v/>
      </c>
      <c r="S22" s="5" t="str">
        <f>IF(OR(ISBLANK(Input17[[#This Row],[Changes Impact intent]]),_xlfn.ISFORMULA(Input17[[#This Row],[Changes Impact intent]]),Input17[[#This Row],[Changes Impact intent]]="No"),"","PLEASE SPECIFY")</f>
        <v/>
      </c>
      <c r="T22" s="5" t="str">
        <f>IF(ISNUMBER(SEARCH("New QCDR",Input17[[#This Row],[QCDR Measure Type]])),"No","")</f>
        <v/>
      </c>
      <c r="U22" s="5" t="str">
        <f>IF(OR(_xlfn.ISFORMULA(Input17[[#This Row],[Benchmarked against previous year]]),(ISBLANK(Input17[[#This Row],[Benchmarked against previous year]]))),"",IF(Input17[[#This Row],[Benchmarked against previous year]]="Yes","N/A","PLEASE EXPLAIN"))</f>
        <v/>
      </c>
      <c r="V22" s="5"/>
      <c r="W22" s="5"/>
      <c r="X22" s="5" t="str">
        <f>IF(Input17[[#This Row],[High Priority]]="No",'Support Tables'!$I$9,IF(Input17[[#This Row],[High Priority]]="Yes","PLEASE SPECIFY",""))</f>
        <v/>
      </c>
      <c r="Y22" s="18" t="str">
        <f>IF(ISBLANK(Input17[[#This Row],[High Priority]]),"",IF(Input17[[#This Row],[High Priority]]="Yes","",""))</f>
        <v/>
      </c>
      <c r="Z22" s="5"/>
      <c r="AA22" s="5"/>
      <c r="AB22" s="5"/>
      <c r="AC22" s="5"/>
      <c r="AD22" s="5"/>
      <c r="AE22" s="5"/>
      <c r="AF22" s="5"/>
      <c r="AG22" s="5"/>
      <c r="AH22" s="5" t="str">
        <f>IF(AND(ISBLANK(Input17[[#This Row],[Continuous Variable Measure]]),ISBLANK(Input17[[#This Row],[Ratio Measure]])),"",IF(OR(Input17[[#This Row],[Continuous Variable Measure]]="Yes",Input17[[#This Row],[Ratio Measure]]="Yes"),"PLEASE SPECIFY RANGE OF SCORE(S)",""))</f>
        <v/>
      </c>
      <c r="AI22" s="5"/>
      <c r="AJ22" s="5"/>
      <c r="AK22" s="5" t="str">
        <f>IF(Input17[[#This Row],[Performance Rates Count]]=1,"N/A","")</f>
        <v/>
      </c>
      <c r="AL22" s="18"/>
      <c r="AM22" s="5" t="str">
        <f>IF(ISBLANK(Input17[[#This Row],[Risk-Adjusted]]),"",IF(Input17[[#This Row],[Risk-Adjusted]]="No","N/A","PLEASE SPECIFY"))</f>
        <v/>
      </c>
      <c r="AN22" s="5"/>
      <c r="AO22" s="5"/>
      <c r="AP22" s="5"/>
      <c r="AQ22" s="5"/>
      <c r="AR22" s="5"/>
      <c r="AS22" s="5"/>
      <c r="AT22" s="5"/>
      <c r="AU22" s="5"/>
      <c r="AV22" s="5"/>
      <c r="AW22" s="5"/>
      <c r="AX22" s="5"/>
      <c r="AY22" s="5"/>
      <c r="AZ22" s="5"/>
    </row>
    <row r="23" spans="1:52" ht="18" customHeight="1" x14ac:dyDescent="0.45">
      <c r="A23" s="18"/>
      <c r="B23" s="18" t="str">
        <f>'Shadow Table'!A21</f>
        <v>Incomplete</v>
      </c>
      <c r="C23" s="5" t="str">
        <f>'Shadow Table'!B54</f>
        <v>Empty Row</v>
      </c>
      <c r="D23" s="18"/>
      <c r="E23" s="5"/>
      <c r="F23" s="5"/>
      <c r="G23" s="5"/>
      <c r="H23" s="18"/>
      <c r="I23" s="18"/>
      <c r="J23" s="18"/>
      <c r="K23" s="18"/>
      <c r="L23" s="18"/>
      <c r="M23" s="18"/>
      <c r="N23" s="18"/>
      <c r="O23" s="18"/>
      <c r="P23" s="18"/>
      <c r="Q23" s="5"/>
      <c r="R23" s="5"/>
      <c r="S23" s="5"/>
      <c r="T23" s="5" t="str">
        <f>IF(ISNUMBER(SEARCH("New QCDR",Input17[[#This Row],[QCDR Measure Type]])),"No","")</f>
        <v/>
      </c>
      <c r="U23" s="5"/>
      <c r="V23" s="5"/>
      <c r="W23" s="5"/>
      <c r="X23" s="5"/>
      <c r="Y23" s="18"/>
      <c r="Z23" s="5"/>
      <c r="AA23" s="5"/>
      <c r="AB23" s="5"/>
      <c r="AC23" s="5"/>
      <c r="AD23" s="5"/>
      <c r="AE23" s="5"/>
      <c r="AF23" s="5"/>
      <c r="AG23" s="5"/>
      <c r="AH23" s="5"/>
      <c r="AI23" s="5"/>
      <c r="AJ23" s="5"/>
      <c r="AK23" s="5"/>
      <c r="AL23" s="18"/>
      <c r="AM23" s="5" t="str">
        <f>IF(ISBLANK(Input17[[#This Row],[Risk-Adjusted]]),"",IF(Input17[[#This Row],[Risk-Adjusted]]="No","N/A","PLEASE SPECIFY"))</f>
        <v/>
      </c>
      <c r="AN23" s="5"/>
      <c r="AO23" s="5"/>
      <c r="AP23" s="5"/>
      <c r="AQ23" s="5"/>
      <c r="AR23" s="5"/>
      <c r="AS23" s="5"/>
      <c r="AT23" s="5"/>
      <c r="AU23" s="5"/>
      <c r="AV23" s="5"/>
      <c r="AW23" s="5"/>
      <c r="AX23" s="5"/>
      <c r="AY23" s="5"/>
      <c r="AZ23" s="5"/>
    </row>
    <row r="24" spans="1:52" ht="18" customHeight="1" x14ac:dyDescent="0.45">
      <c r="A24" s="21"/>
      <c r="B24" s="18" t="str">
        <f>'Shadow Table'!A22</f>
        <v>Incomplete</v>
      </c>
      <c r="C24" s="5" t="str">
        <f>'Shadow Table'!B55</f>
        <v>Empty Row</v>
      </c>
      <c r="D24" s="18"/>
      <c r="E24" s="5"/>
      <c r="F24" s="5" t="str">
        <f>IF(Input17[[#This Row],[Belongs to entity/org]]&lt;&gt;"Co-owned by 2 or more QCDRs","",IF(Input17[[#This Row],[Belongs to entity/org]]="Co-owned by 2 or more QCDRs","PLEASE SPECIFY",""))</f>
        <v/>
      </c>
      <c r="G24" s="5"/>
      <c r="H24" s="18"/>
      <c r="I24" s="18"/>
      <c r="J24" s="18"/>
      <c r="K24" s="18"/>
      <c r="L24" s="18"/>
      <c r="M24" s="18"/>
      <c r="N24" s="18"/>
      <c r="O24" s="18"/>
      <c r="P24"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24" s="5"/>
      <c r="R24" s="5" t="str">
        <f>IF(ISNUMBER(SEARCH("New QCDR",Input17[[#This Row],[QCDR Measure Type]])),"No","")</f>
        <v/>
      </c>
      <c r="S24" s="5" t="str">
        <f>IF(OR(ISBLANK(Input17[[#This Row],[Changes Impact intent]]),_xlfn.ISFORMULA(Input17[[#This Row],[Changes Impact intent]]),Input17[[#This Row],[Changes Impact intent]]="No"),"","PLEASE SPECIFY")</f>
        <v/>
      </c>
      <c r="T24" s="5" t="str">
        <f>IF(ISNUMBER(SEARCH("New QCDR",Input17[[#This Row],[QCDR Measure Type]])),"No","")</f>
        <v/>
      </c>
      <c r="U24" s="5" t="str">
        <f>IF(OR(_xlfn.ISFORMULA(Input17[[#This Row],[Benchmarked against previous year]]),(ISBLANK(Input17[[#This Row],[Benchmarked against previous year]]))),"",IF(Input17[[#This Row],[Benchmarked against previous year]]="Yes","N/A","PLEASE EXPLAIN"))</f>
        <v/>
      </c>
      <c r="V24" s="5"/>
      <c r="W24" s="5"/>
      <c r="X24" s="5" t="str">
        <f>IF(Input17[[#This Row],[High Priority]]="No",'Support Tables'!$I$9,IF(Input17[[#This Row],[High Priority]]="Yes","PLEASE SPECIFY",""))</f>
        <v/>
      </c>
      <c r="Y24" s="18" t="str">
        <f>IF(ISBLANK(Input17[[#This Row],[High Priority]]),"",IF(Input17[[#This Row],[High Priority]]="Yes","",""))</f>
        <v/>
      </c>
      <c r="Z24" s="5"/>
      <c r="AA24" s="5"/>
      <c r="AB24" s="5"/>
      <c r="AC24" s="5"/>
      <c r="AD24" s="5"/>
      <c r="AE24" s="5"/>
      <c r="AF24" s="5"/>
      <c r="AG24" s="5"/>
      <c r="AH24" s="5" t="str">
        <f>IF(AND(ISBLANK(Input17[[#This Row],[Continuous Variable Measure]]),ISBLANK(Input17[[#This Row],[Ratio Measure]])),"",IF(OR(Input17[[#This Row],[Continuous Variable Measure]]="Yes",Input17[[#This Row],[Ratio Measure]]="Yes"),"PLEASE SPECIFY RANGE OF SCORE(S)",""))</f>
        <v/>
      </c>
      <c r="AI24" s="5"/>
      <c r="AJ24" s="5"/>
      <c r="AK24" s="5" t="str">
        <f>IF(Input17[[#This Row],[Performance Rates Count]]=1,"N/A","")</f>
        <v/>
      </c>
      <c r="AL24" s="18"/>
      <c r="AM24" s="5" t="str">
        <f>IF(ISBLANK(Input17[[#This Row],[Risk-Adjusted]]),"",IF(Input17[[#This Row],[Risk-Adjusted]]="No","N/A","PLEASE SPECIFY"))</f>
        <v/>
      </c>
      <c r="AN24" s="5"/>
      <c r="AO24" s="5"/>
      <c r="AP24" s="5"/>
      <c r="AQ24" s="5"/>
      <c r="AR24" s="5"/>
      <c r="AS24" s="5"/>
      <c r="AT24" s="5"/>
      <c r="AU24" s="5"/>
      <c r="AV24" s="5"/>
      <c r="AW24" s="5"/>
      <c r="AX24" s="5"/>
      <c r="AY24" s="5"/>
      <c r="AZ24" s="5"/>
    </row>
    <row r="25" spans="1:52" ht="18" customHeight="1" x14ac:dyDescent="0.45">
      <c r="A25" s="18"/>
      <c r="B25" s="18" t="str">
        <f>'Shadow Table'!A23</f>
        <v>Incomplete</v>
      </c>
      <c r="C25" s="5" t="str">
        <f>'Shadow Table'!B56</f>
        <v>Empty Row</v>
      </c>
      <c r="D25" s="18"/>
      <c r="E25" s="5"/>
      <c r="F25" s="5" t="str">
        <f>IF(Input17[[#This Row],[Belongs to entity/org]]&lt;&gt;"Co-owned by 2 or more QCDRs","",IF(Input17[[#This Row],[Belongs to entity/org]]="Co-owned by 2 or more QCDRs","PLEASE SPECIFY",""))</f>
        <v/>
      </c>
      <c r="G25" s="5"/>
      <c r="H25" s="18"/>
      <c r="I25" s="18"/>
      <c r="J25" s="18"/>
      <c r="K25" s="18"/>
      <c r="L25" s="18"/>
      <c r="M25" s="18"/>
      <c r="N25" s="18"/>
      <c r="O25" s="18"/>
      <c r="P25"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25" s="5"/>
      <c r="R25" s="5" t="str">
        <f>IF(ISNUMBER(SEARCH("New QCDR",Input17[[#This Row],[QCDR Measure Type]])),"No","")</f>
        <v/>
      </c>
      <c r="S25" s="5" t="str">
        <f>IF(OR(ISBLANK(Input17[[#This Row],[Changes Impact intent]]),_xlfn.ISFORMULA(Input17[[#This Row],[Changes Impact intent]]),Input17[[#This Row],[Changes Impact intent]]="No"),"","PLEASE SPECIFY")</f>
        <v/>
      </c>
      <c r="T25" s="5" t="str">
        <f>IF(ISNUMBER(SEARCH("New QCDR",Input17[[#This Row],[QCDR Measure Type]])),"No","")</f>
        <v/>
      </c>
      <c r="U25" s="5" t="str">
        <f>IF(OR(_xlfn.ISFORMULA(Input17[[#This Row],[Benchmarked against previous year]]),(ISBLANK(Input17[[#This Row],[Benchmarked against previous year]]))),"",IF(Input17[[#This Row],[Benchmarked against previous year]]="Yes","N/A","PLEASE EXPLAIN"))</f>
        <v/>
      </c>
      <c r="V25" s="5"/>
      <c r="W25" s="5"/>
      <c r="X25" s="5" t="str">
        <f>IF(Input17[[#This Row],[High Priority]]="No",'Support Tables'!$I$9,IF(Input17[[#This Row],[High Priority]]="Yes","PLEASE SPECIFY",""))</f>
        <v/>
      </c>
      <c r="Y25" s="18" t="str">
        <f>IF(ISBLANK(Input17[[#This Row],[High Priority]]),"",IF(Input17[[#This Row],[High Priority]]="Yes","",""))</f>
        <v/>
      </c>
      <c r="Z25" s="5"/>
      <c r="AA25" s="5"/>
      <c r="AB25" s="5"/>
      <c r="AC25" s="5"/>
      <c r="AD25" s="5"/>
      <c r="AE25" s="5"/>
      <c r="AF25" s="5"/>
      <c r="AG25" s="5"/>
      <c r="AH25" s="5" t="str">
        <f>IF(AND(ISBLANK(Input17[[#This Row],[Continuous Variable Measure]]),ISBLANK(Input17[[#This Row],[Ratio Measure]])),"",IF(OR(Input17[[#This Row],[Continuous Variable Measure]]="Yes",Input17[[#This Row],[Ratio Measure]]="Yes"),"PLEASE SPECIFY RANGE OF SCORE(S)",""))</f>
        <v/>
      </c>
      <c r="AI25" s="5"/>
      <c r="AJ25" s="5"/>
      <c r="AK25" s="5" t="str">
        <f>IF(Input17[[#This Row],[Performance Rates Count]]=1,"N/A","")</f>
        <v/>
      </c>
      <c r="AL25" s="18"/>
      <c r="AM25" s="5" t="str">
        <f>IF(ISBLANK(Input17[[#This Row],[Risk-Adjusted]]),"",IF(Input17[[#This Row],[Risk-Adjusted]]="No","N/A","PLEASE SPECIFY"))</f>
        <v/>
      </c>
      <c r="AN25" s="5"/>
      <c r="AO25" s="5"/>
      <c r="AP25" s="5"/>
      <c r="AQ25" s="5"/>
      <c r="AR25" s="5"/>
      <c r="AS25" s="5"/>
      <c r="AT25" s="5"/>
      <c r="AU25" s="5"/>
      <c r="AV25" s="5"/>
      <c r="AW25" s="5"/>
      <c r="AX25" s="5"/>
      <c r="AY25" s="5"/>
      <c r="AZ25" s="5"/>
    </row>
    <row r="26" spans="1:52" ht="18" customHeight="1" x14ac:dyDescent="0.45">
      <c r="A26" s="21"/>
      <c r="B26" s="18" t="str">
        <f>'Shadow Table'!A24</f>
        <v>Incomplete</v>
      </c>
      <c r="C26" s="5" t="str">
        <f>'Shadow Table'!B57</f>
        <v>Empty Row</v>
      </c>
      <c r="D26" s="18"/>
      <c r="E26" s="5"/>
      <c r="F26" s="5" t="str">
        <f>IF(Input17[[#This Row],[Belongs to entity/org]]&lt;&gt;"Co-owned by 2 or more QCDRs","",IF(Input17[[#This Row],[Belongs to entity/org]]="Co-owned by 2 or more QCDRs","PLEASE SPECIFY",""))</f>
        <v/>
      </c>
      <c r="G26" s="5"/>
      <c r="H26" s="18"/>
      <c r="I26" s="18"/>
      <c r="J26" s="18"/>
      <c r="K26" s="18"/>
      <c r="L26" s="18"/>
      <c r="M26" s="18"/>
      <c r="N26" s="18"/>
      <c r="O26" s="18"/>
      <c r="P26"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26" s="5"/>
      <c r="R26" s="5" t="str">
        <f>IF(ISNUMBER(SEARCH("New QCDR",Input17[[#This Row],[QCDR Measure Type]])),"No","")</f>
        <v/>
      </c>
      <c r="S26" s="5" t="str">
        <f>IF(OR(ISBLANK(Input17[[#This Row],[Changes Impact intent]]),_xlfn.ISFORMULA(Input17[[#This Row],[Changes Impact intent]]),Input17[[#This Row],[Changes Impact intent]]="No"),"","PLEASE SPECIFY")</f>
        <v/>
      </c>
      <c r="T26" s="5" t="str">
        <f>IF(ISNUMBER(SEARCH("New QCDR",Input17[[#This Row],[QCDR Measure Type]])),"No","")</f>
        <v/>
      </c>
      <c r="U26" s="5" t="str">
        <f>IF(OR(_xlfn.ISFORMULA(Input17[[#This Row],[Benchmarked against previous year]]),(ISBLANK(Input17[[#This Row],[Benchmarked against previous year]]))),"",IF(Input17[[#This Row],[Benchmarked against previous year]]="Yes","N/A","PLEASE EXPLAIN"))</f>
        <v/>
      </c>
      <c r="V26" s="5"/>
      <c r="W26" s="5"/>
      <c r="X26" s="5" t="str">
        <f>IF(Input17[[#This Row],[High Priority]]="No",'Support Tables'!$I$9,IF(Input17[[#This Row],[High Priority]]="Yes","PLEASE SPECIFY",""))</f>
        <v/>
      </c>
      <c r="Y26" s="18" t="str">
        <f>IF(ISBLANK(Input17[[#This Row],[High Priority]]),"",IF(Input17[[#This Row],[High Priority]]="Yes","",""))</f>
        <v/>
      </c>
      <c r="Z26" s="5"/>
      <c r="AA26" s="5"/>
      <c r="AB26" s="5"/>
      <c r="AC26" s="5"/>
      <c r="AD26" s="5"/>
      <c r="AE26" s="5"/>
      <c r="AF26" s="5"/>
      <c r="AG26" s="5"/>
      <c r="AH26" s="5" t="str">
        <f>IF(AND(ISBLANK(Input17[[#This Row],[Continuous Variable Measure]]),ISBLANK(Input17[[#This Row],[Ratio Measure]])),"",IF(OR(Input17[[#This Row],[Continuous Variable Measure]]="Yes",Input17[[#This Row],[Ratio Measure]]="Yes"),"PLEASE SPECIFY RANGE OF SCORE(S)",""))</f>
        <v/>
      </c>
      <c r="AI26" s="5"/>
      <c r="AJ26" s="5"/>
      <c r="AK26" s="5" t="str">
        <f>IF(Input17[[#This Row],[Performance Rates Count]]=1,"N/A","")</f>
        <v/>
      </c>
      <c r="AL26" s="18"/>
      <c r="AM26" s="5" t="str">
        <f>IF(ISBLANK(Input17[[#This Row],[Risk-Adjusted]]),"",IF(Input17[[#This Row],[Risk-Adjusted]]="No","N/A","PLEASE SPECIFY"))</f>
        <v/>
      </c>
      <c r="AN26" s="5"/>
      <c r="AO26" s="5"/>
      <c r="AP26" s="5"/>
      <c r="AQ26" s="5"/>
      <c r="AR26" s="5"/>
      <c r="AS26" s="5"/>
      <c r="AT26" s="5"/>
      <c r="AU26" s="5"/>
      <c r="AV26" s="5"/>
      <c r="AW26" s="5"/>
      <c r="AX26" s="5"/>
      <c r="AY26" s="5"/>
      <c r="AZ26" s="5"/>
    </row>
    <row r="27" spans="1:52" ht="18" customHeight="1" x14ac:dyDescent="0.45">
      <c r="A27" s="18"/>
      <c r="B27" s="18" t="str">
        <f>'Shadow Table'!A25</f>
        <v>Incomplete</v>
      </c>
      <c r="C27" s="5" t="str">
        <f>'Shadow Table'!B58</f>
        <v>Empty Row</v>
      </c>
      <c r="D27" s="18"/>
      <c r="E27" s="5"/>
      <c r="F27" s="5" t="str">
        <f>IF(Input17[[#This Row],[Belongs to entity/org]]&lt;&gt;"Co-owned by 2 or more QCDRs","",IF(Input17[[#This Row],[Belongs to entity/org]]="Co-owned by 2 or more QCDRs","PLEASE SPECIFY",""))</f>
        <v/>
      </c>
      <c r="G27" s="5"/>
      <c r="H27" s="18"/>
      <c r="I27" s="18"/>
      <c r="J27" s="18"/>
      <c r="K27" s="18"/>
      <c r="L27" s="18"/>
      <c r="M27" s="18"/>
      <c r="N27" s="18"/>
      <c r="O27" s="18"/>
      <c r="P27"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27" s="5"/>
      <c r="R27" s="5" t="str">
        <f>IF(ISNUMBER(SEARCH("New QCDR",Input17[[#This Row],[QCDR Measure Type]])),"No","")</f>
        <v/>
      </c>
      <c r="S27" s="5" t="str">
        <f>IF(OR(ISBLANK(Input17[[#This Row],[Changes Impact intent]]),_xlfn.ISFORMULA(Input17[[#This Row],[Changes Impact intent]]),Input17[[#This Row],[Changes Impact intent]]="No"),"","PLEASE SPECIFY")</f>
        <v/>
      </c>
      <c r="T27" s="5" t="str">
        <f>IF(ISNUMBER(SEARCH("New QCDR",Input17[[#This Row],[QCDR Measure Type]])),"No","")</f>
        <v/>
      </c>
      <c r="U27" s="5" t="str">
        <f>IF(OR(_xlfn.ISFORMULA(Input17[[#This Row],[Benchmarked against previous year]]),(ISBLANK(Input17[[#This Row],[Benchmarked against previous year]]))),"",IF(Input17[[#This Row],[Benchmarked against previous year]]="Yes","N/A","PLEASE EXPLAIN"))</f>
        <v/>
      </c>
      <c r="V27" s="5"/>
      <c r="W27" s="5"/>
      <c r="X27" s="5" t="str">
        <f>IF(Input17[[#This Row],[High Priority]]="No",'Support Tables'!$I$9,IF(Input17[[#This Row],[High Priority]]="Yes","PLEASE SPECIFY",""))</f>
        <v/>
      </c>
      <c r="Y27" s="18" t="str">
        <f>IF(ISBLANK(Input17[[#This Row],[High Priority]]),"",IF(Input17[[#This Row],[High Priority]]="Yes","",""))</f>
        <v/>
      </c>
      <c r="Z27" s="5"/>
      <c r="AA27" s="5"/>
      <c r="AB27" s="5"/>
      <c r="AC27" s="5"/>
      <c r="AD27" s="5"/>
      <c r="AE27" s="5"/>
      <c r="AF27" s="5"/>
      <c r="AG27" s="5"/>
      <c r="AH27" s="5" t="str">
        <f>IF(AND(ISBLANK(Input17[[#This Row],[Continuous Variable Measure]]),ISBLANK(Input17[[#This Row],[Ratio Measure]])),"",IF(OR(Input17[[#This Row],[Continuous Variable Measure]]="Yes",Input17[[#This Row],[Ratio Measure]]="Yes"),"PLEASE SPECIFY RANGE OF SCORE(S)",""))</f>
        <v/>
      </c>
      <c r="AI27" s="5"/>
      <c r="AJ27" s="5"/>
      <c r="AK27" s="5" t="str">
        <f>IF(Input17[[#This Row],[Performance Rates Count]]=1,"N/A","")</f>
        <v/>
      </c>
      <c r="AL27" s="18"/>
      <c r="AM27" s="5" t="str">
        <f>IF(ISBLANK(Input17[[#This Row],[Risk-Adjusted]]),"",IF(Input17[[#This Row],[Risk-Adjusted]]="No","N/A","PLEASE SPECIFY"))</f>
        <v/>
      </c>
      <c r="AN27" s="5"/>
      <c r="AO27" s="5"/>
      <c r="AP27" s="5"/>
      <c r="AQ27" s="5"/>
      <c r="AR27" s="5"/>
      <c r="AS27" s="5"/>
      <c r="AT27" s="5"/>
      <c r="AU27" s="5"/>
      <c r="AV27" s="5"/>
      <c r="AW27" s="5"/>
      <c r="AX27" s="5"/>
      <c r="AY27" s="5"/>
      <c r="AZ27" s="5"/>
    </row>
    <row r="28" spans="1:52" ht="18" customHeight="1" x14ac:dyDescent="0.45">
      <c r="A28" s="21"/>
      <c r="B28" s="18" t="str">
        <f>'Shadow Table'!A26</f>
        <v>Incomplete</v>
      </c>
      <c r="C28" s="5" t="str">
        <f>'Shadow Table'!B59</f>
        <v>Empty Row</v>
      </c>
      <c r="D28" s="18"/>
      <c r="E28" s="5"/>
      <c r="F28" s="5" t="str">
        <f>IF(Input17[[#This Row],[Belongs to entity/org]]&lt;&gt;"Co-owned by 2 or more QCDRs","",IF(Input17[[#This Row],[Belongs to entity/org]]="Co-owned by 2 or more QCDRs","PLEASE SPECIFY",""))</f>
        <v/>
      </c>
      <c r="G28" s="5"/>
      <c r="H28" s="18"/>
      <c r="I28" s="18"/>
      <c r="J28" s="18"/>
      <c r="K28" s="18"/>
      <c r="L28" s="18"/>
      <c r="M28" s="18"/>
      <c r="N28" s="18"/>
      <c r="O28" s="18"/>
      <c r="P28"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28" s="5"/>
      <c r="R28" s="5" t="str">
        <f>IF(ISNUMBER(SEARCH("New QCDR",Input17[[#This Row],[QCDR Measure Type]])),"No","")</f>
        <v/>
      </c>
      <c r="S28" s="5" t="str">
        <f>IF(OR(ISBLANK(Input17[[#This Row],[Changes Impact intent]]),_xlfn.ISFORMULA(Input17[[#This Row],[Changes Impact intent]]),Input17[[#This Row],[Changes Impact intent]]="No"),"","PLEASE SPECIFY")</f>
        <v/>
      </c>
      <c r="T28" s="5" t="str">
        <f>IF(ISNUMBER(SEARCH("New QCDR",Input17[[#This Row],[QCDR Measure Type]])),"No","")</f>
        <v/>
      </c>
      <c r="U28" s="5" t="str">
        <f>IF(OR(_xlfn.ISFORMULA(Input17[[#This Row],[Benchmarked against previous year]]),(ISBLANK(Input17[[#This Row],[Benchmarked against previous year]]))),"",IF(Input17[[#This Row],[Benchmarked against previous year]]="Yes","N/A","PLEASE EXPLAIN"))</f>
        <v/>
      </c>
      <c r="V28" s="5"/>
      <c r="W28" s="5"/>
      <c r="X28" s="5" t="str">
        <f>IF(Input17[[#This Row],[High Priority]]="No",'Support Tables'!$I$9,IF(Input17[[#This Row],[High Priority]]="Yes","PLEASE SPECIFY",""))</f>
        <v/>
      </c>
      <c r="Y28" s="18" t="str">
        <f>IF(ISBLANK(Input17[[#This Row],[High Priority]]),"",IF(Input17[[#This Row],[High Priority]]="Yes","",""))</f>
        <v/>
      </c>
      <c r="Z28" s="5"/>
      <c r="AA28" s="5"/>
      <c r="AB28" s="5"/>
      <c r="AC28" s="5"/>
      <c r="AD28" s="5"/>
      <c r="AE28" s="5"/>
      <c r="AF28" s="5"/>
      <c r="AG28" s="5"/>
      <c r="AH28" s="5" t="str">
        <f>IF(AND(ISBLANK(Input17[[#This Row],[Continuous Variable Measure]]),ISBLANK(Input17[[#This Row],[Ratio Measure]])),"",IF(OR(Input17[[#This Row],[Continuous Variable Measure]]="Yes",Input17[[#This Row],[Ratio Measure]]="Yes"),"PLEASE SPECIFY RANGE OF SCORE(S)",""))</f>
        <v/>
      </c>
      <c r="AI28" s="5"/>
      <c r="AJ28" s="5"/>
      <c r="AK28" s="5" t="str">
        <f>IF(Input17[[#This Row],[Performance Rates Count]]=1,"N/A","")</f>
        <v/>
      </c>
      <c r="AL28" s="18"/>
      <c r="AM28" s="5" t="str">
        <f>IF(ISBLANK(Input17[[#This Row],[Risk-Adjusted]]),"",IF(Input17[[#This Row],[Risk-Adjusted]]="No","N/A","PLEASE SPECIFY"))</f>
        <v/>
      </c>
      <c r="AN28" s="5"/>
      <c r="AO28" s="5"/>
      <c r="AP28" s="5"/>
      <c r="AQ28" s="5"/>
      <c r="AR28" s="5"/>
      <c r="AS28" s="5"/>
      <c r="AT28" s="5"/>
      <c r="AU28" s="5"/>
      <c r="AV28" s="5"/>
      <c r="AW28" s="5"/>
      <c r="AX28" s="5"/>
      <c r="AY28" s="5"/>
      <c r="AZ28" s="5"/>
    </row>
    <row r="29" spans="1:52" ht="18" customHeight="1" x14ac:dyDescent="0.45">
      <c r="A29" s="18"/>
      <c r="B29" s="18" t="str">
        <f>'Shadow Table'!A27</f>
        <v>Incomplete</v>
      </c>
      <c r="C29" s="5" t="str">
        <f>'Shadow Table'!B60</f>
        <v>Empty Row</v>
      </c>
      <c r="D29" s="18"/>
      <c r="E29" s="5"/>
      <c r="F29" s="5" t="str">
        <f>IF(Input17[[#This Row],[Belongs to entity/org]]&lt;&gt;"Co-owned by 2 or more QCDRs","",IF(Input17[[#This Row],[Belongs to entity/org]]="Co-owned by 2 or more QCDRs","PLEASE SPECIFY",""))</f>
        <v/>
      </c>
      <c r="G29" s="5"/>
      <c r="H29" s="18"/>
      <c r="I29" s="18"/>
      <c r="J29" s="18"/>
      <c r="K29" s="18"/>
      <c r="L29" s="18"/>
      <c r="M29" s="18"/>
      <c r="N29" s="18"/>
      <c r="O29" s="18"/>
      <c r="P29"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29" s="5"/>
      <c r="R29" s="5" t="str">
        <f>IF(ISNUMBER(SEARCH("New QCDR",Input17[[#This Row],[QCDR Measure Type]])),"No","")</f>
        <v/>
      </c>
      <c r="S29" s="5" t="str">
        <f>IF(OR(ISBLANK(Input17[[#This Row],[Changes Impact intent]]),_xlfn.ISFORMULA(Input17[[#This Row],[Changes Impact intent]]),Input17[[#This Row],[Changes Impact intent]]="No"),"","PLEASE SPECIFY")</f>
        <v/>
      </c>
      <c r="T29" s="5" t="str">
        <f>IF(ISNUMBER(SEARCH("New QCDR",Input17[[#This Row],[QCDR Measure Type]])),"No","")</f>
        <v/>
      </c>
      <c r="U29" s="5" t="str">
        <f>IF(OR(_xlfn.ISFORMULA(Input17[[#This Row],[Benchmarked against previous year]]),(ISBLANK(Input17[[#This Row],[Benchmarked against previous year]]))),"",IF(Input17[[#This Row],[Benchmarked against previous year]]="Yes","N/A","PLEASE EXPLAIN"))</f>
        <v/>
      </c>
      <c r="V29" s="5"/>
      <c r="W29" s="5"/>
      <c r="X29" s="5" t="str">
        <f>IF(Input17[[#This Row],[High Priority]]="No",'Support Tables'!$I$9,IF(Input17[[#This Row],[High Priority]]="Yes","PLEASE SPECIFY",""))</f>
        <v/>
      </c>
      <c r="Y29" s="18" t="str">
        <f>IF(ISBLANK(Input17[[#This Row],[High Priority]]),"",IF(Input17[[#This Row],[High Priority]]="Yes","",""))</f>
        <v/>
      </c>
      <c r="Z29" s="5"/>
      <c r="AA29" s="5"/>
      <c r="AB29" s="5"/>
      <c r="AC29" s="5"/>
      <c r="AD29" s="5"/>
      <c r="AE29" s="5"/>
      <c r="AF29" s="5"/>
      <c r="AG29" s="5"/>
      <c r="AH29" s="5" t="str">
        <f>IF(AND(ISBLANK(Input17[[#This Row],[Continuous Variable Measure]]),ISBLANK(Input17[[#This Row],[Ratio Measure]])),"",IF(OR(Input17[[#This Row],[Continuous Variable Measure]]="Yes",Input17[[#This Row],[Ratio Measure]]="Yes"),"PLEASE SPECIFY RANGE OF SCORE(S)",""))</f>
        <v/>
      </c>
      <c r="AI29" s="5"/>
      <c r="AJ29" s="5"/>
      <c r="AK29" s="5" t="str">
        <f>IF(Input17[[#This Row],[Performance Rates Count]]=1,"N/A","")</f>
        <v/>
      </c>
      <c r="AL29" s="18"/>
      <c r="AM29" s="5" t="str">
        <f>IF(ISBLANK(Input17[[#This Row],[Risk-Adjusted]]),"",IF(Input17[[#This Row],[Risk-Adjusted]]="No","N/A","PLEASE SPECIFY"))</f>
        <v/>
      </c>
      <c r="AN29" s="5"/>
      <c r="AO29" s="5"/>
      <c r="AP29" s="5"/>
      <c r="AQ29" s="5"/>
      <c r="AR29" s="5"/>
      <c r="AS29" s="5"/>
      <c r="AT29" s="5"/>
      <c r="AU29" s="5"/>
      <c r="AV29" s="5"/>
      <c r="AW29" s="5"/>
      <c r="AX29" s="5"/>
      <c r="AY29" s="5"/>
      <c r="AZ29" s="5"/>
    </row>
    <row r="30" spans="1:52" ht="18" customHeight="1" x14ac:dyDescent="0.45">
      <c r="A30" s="21"/>
      <c r="B30" s="18" t="str">
        <f>'Shadow Table'!A28</f>
        <v>Incomplete</v>
      </c>
      <c r="C30" s="5" t="str">
        <f>'Shadow Table'!B61</f>
        <v>Empty Row</v>
      </c>
      <c r="D30" s="18"/>
      <c r="E30" s="5"/>
      <c r="F30" s="5" t="str">
        <f>IF(Input17[[#This Row],[Belongs to entity/org]]&lt;&gt;"Co-owned by 2 or more QCDRs","",IF(Input17[[#This Row],[Belongs to entity/org]]="Co-owned by 2 or more QCDRs","PLEASE SPECIFY",""))</f>
        <v/>
      </c>
      <c r="G30" s="5"/>
      <c r="H30" s="18"/>
      <c r="I30" s="18"/>
      <c r="J30" s="18"/>
      <c r="K30" s="18"/>
      <c r="L30" s="18"/>
      <c r="M30" s="18"/>
      <c r="N30" s="18"/>
      <c r="O30" s="18"/>
      <c r="P30"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30" s="5"/>
      <c r="R30" s="5" t="str">
        <f>IF(ISNUMBER(SEARCH("New QCDR",Input17[[#This Row],[QCDR Measure Type]])),"No","")</f>
        <v/>
      </c>
      <c r="S30" s="5" t="str">
        <f>IF(OR(ISBLANK(Input17[[#This Row],[Changes Impact intent]]),_xlfn.ISFORMULA(Input17[[#This Row],[Changes Impact intent]]),Input17[[#This Row],[Changes Impact intent]]="No"),"","PLEASE SPECIFY")</f>
        <v/>
      </c>
      <c r="T30" s="5" t="str">
        <f>IF(ISNUMBER(SEARCH("New QCDR",Input17[[#This Row],[QCDR Measure Type]])),"No","")</f>
        <v/>
      </c>
      <c r="U30" s="5" t="str">
        <f>IF(OR(_xlfn.ISFORMULA(Input17[[#This Row],[Benchmarked against previous year]]),(ISBLANK(Input17[[#This Row],[Benchmarked against previous year]]))),"",IF(Input17[[#This Row],[Benchmarked against previous year]]="Yes","N/A","PLEASE EXPLAIN"))</f>
        <v/>
      </c>
      <c r="V30" s="5"/>
      <c r="W30" s="5"/>
      <c r="X30" s="5" t="str">
        <f>IF(Input17[[#This Row],[High Priority]]="No",'Support Tables'!$I$9,IF(Input17[[#This Row],[High Priority]]="Yes","PLEASE SPECIFY",""))</f>
        <v/>
      </c>
      <c r="Y30" s="18" t="str">
        <f>IF(ISBLANK(Input17[[#This Row],[High Priority]]),"",IF(Input17[[#This Row],[High Priority]]="Yes","",""))</f>
        <v/>
      </c>
      <c r="Z30" s="5"/>
      <c r="AA30" s="5"/>
      <c r="AB30" s="5"/>
      <c r="AC30" s="5"/>
      <c r="AD30" s="5"/>
      <c r="AE30" s="5"/>
      <c r="AF30" s="5"/>
      <c r="AG30" s="5"/>
      <c r="AH30" s="5" t="str">
        <f>IF(AND(ISBLANK(Input17[[#This Row],[Continuous Variable Measure]]),ISBLANK(Input17[[#This Row],[Ratio Measure]])),"",IF(OR(Input17[[#This Row],[Continuous Variable Measure]]="Yes",Input17[[#This Row],[Ratio Measure]]="Yes"),"PLEASE SPECIFY RANGE OF SCORE(S)",""))</f>
        <v/>
      </c>
      <c r="AI30" s="5"/>
      <c r="AJ30" s="5"/>
      <c r="AK30" s="5" t="str">
        <f>IF(Input17[[#This Row],[Performance Rates Count]]=1,"N/A","")</f>
        <v/>
      </c>
      <c r="AL30" s="18"/>
      <c r="AM30" s="5" t="str">
        <f>IF(ISBLANK(Input17[[#This Row],[Risk-Adjusted]]),"",IF(Input17[[#This Row],[Risk-Adjusted]]="No","N/A","PLEASE SPECIFY"))</f>
        <v/>
      </c>
      <c r="AN30" s="5"/>
      <c r="AO30" s="5"/>
      <c r="AP30" s="5"/>
      <c r="AQ30" s="5"/>
      <c r="AR30" s="5"/>
      <c r="AS30" s="5"/>
      <c r="AT30" s="5"/>
      <c r="AU30" s="5"/>
      <c r="AV30" s="5"/>
      <c r="AW30" s="5"/>
      <c r="AX30" s="5"/>
      <c r="AY30" s="5"/>
      <c r="AZ30" s="5"/>
    </row>
    <row r="31" spans="1:52" ht="18" customHeight="1" x14ac:dyDescent="0.45">
      <c r="A31" s="18"/>
      <c r="B31" s="18" t="str">
        <f>'Shadow Table'!A29</f>
        <v>Incomplete</v>
      </c>
      <c r="C31" s="5" t="str">
        <f>'Shadow Table'!B62</f>
        <v>Empty Row</v>
      </c>
      <c r="D31" s="18"/>
      <c r="E31" s="5"/>
      <c r="F31" s="5" t="str">
        <f>IF(Input17[[#This Row],[Belongs to entity/org]]&lt;&gt;"Co-owned by 2 or more QCDRs","",IF(Input17[[#This Row],[Belongs to entity/org]]="Co-owned by 2 or more QCDRs","PLEASE SPECIFY",""))</f>
        <v/>
      </c>
      <c r="G31" s="5"/>
      <c r="H31" s="18"/>
      <c r="I31" s="18"/>
      <c r="J31" s="18"/>
      <c r="K31" s="18"/>
      <c r="L31" s="18"/>
      <c r="M31" s="18"/>
      <c r="N31" s="18"/>
      <c r="O31" s="18"/>
      <c r="P31"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31" s="5"/>
      <c r="R31" s="5" t="str">
        <f>IF(ISNUMBER(SEARCH("New QCDR",Input17[[#This Row],[QCDR Measure Type]])),"No","")</f>
        <v/>
      </c>
      <c r="S31" s="5" t="str">
        <f>IF(OR(ISBLANK(Input17[[#This Row],[Changes Impact intent]]),_xlfn.ISFORMULA(Input17[[#This Row],[Changes Impact intent]]),Input17[[#This Row],[Changes Impact intent]]="No"),"","PLEASE SPECIFY")</f>
        <v/>
      </c>
      <c r="T31" s="5" t="str">
        <f>IF(ISNUMBER(SEARCH("New QCDR",Input17[[#This Row],[QCDR Measure Type]])),"No","")</f>
        <v/>
      </c>
      <c r="U31" s="5" t="str">
        <f>IF(OR(_xlfn.ISFORMULA(Input17[[#This Row],[Benchmarked against previous year]]),(ISBLANK(Input17[[#This Row],[Benchmarked against previous year]]))),"",IF(Input17[[#This Row],[Benchmarked against previous year]]="Yes","N/A","PLEASE EXPLAIN"))</f>
        <v/>
      </c>
      <c r="V31" s="5"/>
      <c r="W31" s="5"/>
      <c r="X31" s="5" t="str">
        <f>IF(Input17[[#This Row],[High Priority]]="No",'Support Tables'!$I$9,IF(Input17[[#This Row],[High Priority]]="Yes","PLEASE SPECIFY",""))</f>
        <v/>
      </c>
      <c r="Y31" s="18" t="str">
        <f>IF(ISBLANK(Input17[[#This Row],[High Priority]]),"",IF(Input17[[#This Row],[High Priority]]="Yes","",""))</f>
        <v/>
      </c>
      <c r="Z31" s="5"/>
      <c r="AA31" s="5"/>
      <c r="AB31" s="5"/>
      <c r="AC31" s="5"/>
      <c r="AD31" s="5"/>
      <c r="AE31" s="5"/>
      <c r="AF31" s="5"/>
      <c r="AG31" s="5"/>
      <c r="AH31" s="5" t="str">
        <f>IF(AND(ISBLANK(Input17[[#This Row],[Continuous Variable Measure]]),ISBLANK(Input17[[#This Row],[Ratio Measure]])),"",IF(OR(Input17[[#This Row],[Continuous Variable Measure]]="Yes",Input17[[#This Row],[Ratio Measure]]="Yes"),"PLEASE SPECIFY RANGE OF SCORE(S)",""))</f>
        <v/>
      </c>
      <c r="AI31" s="5"/>
      <c r="AJ31" s="5"/>
      <c r="AK31" s="5" t="str">
        <f>IF(Input17[[#This Row],[Performance Rates Count]]=1,"N/A","")</f>
        <v/>
      </c>
      <c r="AL31" s="18"/>
      <c r="AM31" s="5" t="str">
        <f>IF(ISBLANK(Input17[[#This Row],[Risk-Adjusted]]),"",IF(Input17[[#This Row],[Risk-Adjusted]]="No","N/A","PLEASE SPECIFY"))</f>
        <v/>
      </c>
      <c r="AN31" s="5"/>
      <c r="AO31" s="5"/>
      <c r="AP31" s="5"/>
      <c r="AQ31" s="5"/>
      <c r="AR31" s="5"/>
      <c r="AS31" s="5"/>
      <c r="AT31" s="5"/>
      <c r="AU31" s="5"/>
      <c r="AV31" s="5"/>
      <c r="AW31" s="5"/>
      <c r="AX31" s="5"/>
      <c r="AY31" s="5"/>
      <c r="AZ31" s="5"/>
    </row>
    <row r="32" spans="1:52" ht="18" customHeight="1" x14ac:dyDescent="0.45">
      <c r="A32" s="21"/>
      <c r="B32" s="18" t="str">
        <f>'Shadow Table'!A30</f>
        <v>Incomplete</v>
      </c>
      <c r="C32" s="5" t="str">
        <f>'Shadow Table'!B63</f>
        <v>Empty Row</v>
      </c>
      <c r="D32" s="18"/>
      <c r="E32" s="5"/>
      <c r="F32" s="5" t="str">
        <f>IF(Input17[[#This Row],[Belongs to entity/org]]&lt;&gt;"Co-owned by 2 or more QCDRs","",IF(Input17[[#This Row],[Belongs to entity/org]]="Co-owned by 2 or more QCDRs","PLEASE SPECIFY",""))</f>
        <v/>
      </c>
      <c r="G32" s="5"/>
      <c r="H32" s="18"/>
      <c r="I32" s="18"/>
      <c r="J32" s="18"/>
      <c r="K32" s="18"/>
      <c r="L32" s="18"/>
      <c r="M32" s="18"/>
      <c r="N32" s="18"/>
      <c r="O32" s="18"/>
      <c r="P32"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32" s="5"/>
      <c r="R32" s="5" t="str">
        <f>IF(ISNUMBER(SEARCH("New QCDR",Input17[[#This Row],[QCDR Measure Type]])),"No","")</f>
        <v/>
      </c>
      <c r="S32" s="5" t="str">
        <f>IF(OR(ISBLANK(Input17[[#This Row],[Changes Impact intent]]),_xlfn.ISFORMULA(Input17[[#This Row],[Changes Impact intent]]),Input17[[#This Row],[Changes Impact intent]]="No"),"","PLEASE SPECIFY")</f>
        <v/>
      </c>
      <c r="T32" s="5" t="str">
        <f>IF(ISNUMBER(SEARCH("New QCDR",Input17[[#This Row],[QCDR Measure Type]])),"No","")</f>
        <v/>
      </c>
      <c r="U32" s="5" t="str">
        <f>IF(OR(_xlfn.ISFORMULA(Input17[[#This Row],[Benchmarked against previous year]]),(ISBLANK(Input17[[#This Row],[Benchmarked against previous year]]))),"",IF(Input17[[#This Row],[Benchmarked against previous year]]="Yes","N/A","PLEASE EXPLAIN"))</f>
        <v/>
      </c>
      <c r="V32" s="5"/>
      <c r="W32" s="5"/>
      <c r="X32" s="5" t="str">
        <f>IF(Input17[[#This Row],[High Priority]]="No",'Support Tables'!$I$9,IF(Input17[[#This Row],[High Priority]]="Yes","PLEASE SPECIFY",""))</f>
        <v/>
      </c>
      <c r="Y32" s="18" t="str">
        <f>IF(ISBLANK(Input17[[#This Row],[High Priority]]),"",IF(Input17[[#This Row],[High Priority]]="Yes","",""))</f>
        <v/>
      </c>
      <c r="Z32" s="5"/>
      <c r="AA32" s="5"/>
      <c r="AB32" s="5"/>
      <c r="AC32" s="5"/>
      <c r="AD32" s="5"/>
      <c r="AE32" s="5"/>
      <c r="AF32" s="5"/>
      <c r="AG32" s="5"/>
      <c r="AH32" s="5" t="str">
        <f>IF(AND(ISBLANK(Input17[[#This Row],[Continuous Variable Measure]]),ISBLANK(Input17[[#This Row],[Ratio Measure]])),"",IF(OR(Input17[[#This Row],[Continuous Variable Measure]]="Yes",Input17[[#This Row],[Ratio Measure]]="Yes"),"PLEASE SPECIFY RANGE OF SCORE(S)",""))</f>
        <v/>
      </c>
      <c r="AI32" s="5"/>
      <c r="AJ32" s="5"/>
      <c r="AK32" s="5" t="str">
        <f>IF(Input17[[#This Row],[Performance Rates Count]]=1,"N/A","")</f>
        <v/>
      </c>
      <c r="AL32" s="18"/>
      <c r="AM32" s="5" t="str">
        <f>IF(ISBLANK(Input17[[#This Row],[Risk-Adjusted]]),"",IF(Input17[[#This Row],[Risk-Adjusted]]="No","N/A","PLEASE SPECIFY"))</f>
        <v/>
      </c>
      <c r="AN32" s="5"/>
      <c r="AO32" s="5"/>
      <c r="AP32" s="5"/>
      <c r="AQ32" s="5"/>
      <c r="AR32" s="5"/>
      <c r="AS32" s="5"/>
      <c r="AT32" s="5"/>
      <c r="AU32" s="5"/>
      <c r="AV32" s="5"/>
      <c r="AW32" s="5"/>
      <c r="AX32" s="5"/>
      <c r="AY32" s="5"/>
      <c r="AZ32" s="5"/>
    </row>
    <row r="33" spans="1:52" ht="18" customHeight="1" thickBot="1" x14ac:dyDescent="0.5">
      <c r="A33" s="22"/>
      <c r="B33" s="18" t="str">
        <f>'Shadow Table'!A31</f>
        <v>Incomplete</v>
      </c>
      <c r="C33" s="5" t="str">
        <f>'Shadow Table'!B64</f>
        <v>Empty Row</v>
      </c>
      <c r="D33" s="18"/>
      <c r="E33" s="5"/>
      <c r="F33" s="5" t="str">
        <f>IF(Input17[[#This Row],[Belongs to entity/org]]&lt;&gt;"Co-owned by 2 or more QCDRs","",IF(Input17[[#This Row],[Belongs to entity/org]]="Co-owned by 2 or more QCDRs","PLEASE SPECIFY",""))</f>
        <v/>
      </c>
      <c r="G33" s="5"/>
      <c r="H33" s="18"/>
      <c r="I33" s="18"/>
      <c r="J33" s="18"/>
      <c r="K33" s="18"/>
      <c r="L33" s="18"/>
      <c r="M33" s="18"/>
      <c r="N33" s="18"/>
      <c r="O33" s="18"/>
      <c r="P33" s="18" t="str">
        <f>IF(ISBLANK(Input17[[#This Row],[Data Source Used for the Measure]]),"",IF(OR(Input17[[#This Row],[Data Source Used for the Measure]]='Support Tables'!$C$17,Input17[[#This Row],[Data Source Used for the Measure]]='Support Tables'!$C$19,Input17[[#This Row],[Data Source Used for the Measure]]='Support Tables'!$C$7),"PLEASE SPECIFY","N/A"))</f>
        <v/>
      </c>
      <c r="Q33" s="5"/>
      <c r="R33" s="5" t="str">
        <f>IF(ISNUMBER(SEARCH("New QCDR",Input17[[#This Row],[QCDR Measure Type]])),"No","")</f>
        <v/>
      </c>
      <c r="S33" s="5" t="str">
        <f>IF(OR(ISBLANK(Input17[[#This Row],[Changes Impact intent]]),_xlfn.ISFORMULA(Input17[[#This Row],[Changes Impact intent]]),Input17[[#This Row],[Changes Impact intent]]="No"),"","PLEASE SPECIFY")</f>
        <v/>
      </c>
      <c r="T33" s="5" t="str">
        <f>IF(ISNUMBER(SEARCH("New QCDR",Input17[[#This Row],[QCDR Measure Type]])),"No","")</f>
        <v/>
      </c>
      <c r="U33" s="5" t="str">
        <f>IF(OR(_xlfn.ISFORMULA(Input17[[#This Row],[Benchmarked against previous year]]),(ISBLANK(Input17[[#This Row],[Benchmarked against previous year]]))),"",IF(Input17[[#This Row],[Benchmarked against previous year]]="Yes","N/A","PLEASE EXPLAIN"))</f>
        <v/>
      </c>
      <c r="V33" s="5"/>
      <c r="W33" s="5"/>
      <c r="X33" s="5" t="str">
        <f>IF(Input17[[#This Row],[High Priority]]="No",'Support Tables'!$I$9,IF(Input17[[#This Row],[High Priority]]="Yes","PLEASE SPECIFY",""))</f>
        <v/>
      </c>
      <c r="Y33" s="18" t="str">
        <f>IF(ISBLANK(Input17[[#This Row],[High Priority]]),"",IF(Input17[[#This Row],[High Priority]]="Yes","",""))</f>
        <v/>
      </c>
      <c r="Z33" s="5"/>
      <c r="AA33" s="5"/>
      <c r="AB33" s="5"/>
      <c r="AC33" s="5"/>
      <c r="AD33" s="5"/>
      <c r="AE33" s="5"/>
      <c r="AF33" s="5"/>
      <c r="AG33" s="5"/>
      <c r="AH33" s="5" t="str">
        <f>IF(AND(ISBLANK(Input17[[#This Row],[Continuous Variable Measure]]),ISBLANK(Input17[[#This Row],[Ratio Measure]])),"",IF(OR(Input17[[#This Row],[Continuous Variable Measure]]="Yes",Input17[[#This Row],[Ratio Measure]]="Yes"),"PLEASE SPECIFY RANGE OF SCORE(S)",""))</f>
        <v/>
      </c>
      <c r="AI33" s="5"/>
      <c r="AJ33" s="5"/>
      <c r="AK33" s="5" t="str">
        <f>IF(Input17[[#This Row],[Performance Rates Count]]=1,"N/A","")</f>
        <v/>
      </c>
      <c r="AL33" s="18"/>
      <c r="AM33" s="5" t="str">
        <f>IF(ISBLANK(Input17[[#This Row],[Risk-Adjusted]]),"",IF(Input17[[#This Row],[Risk-Adjusted]]="No","N/A","PLEASE SPECIFY"))</f>
        <v/>
      </c>
      <c r="AN33" s="5"/>
      <c r="AO33" s="5"/>
      <c r="AP33" s="5"/>
      <c r="AQ33" s="5"/>
      <c r="AR33" s="5"/>
      <c r="AS33" s="5"/>
      <c r="AT33" s="5"/>
      <c r="AU33" s="5"/>
      <c r="AV33" s="5"/>
      <c r="AW33" s="5"/>
      <c r="AX33" s="5"/>
      <c r="AY33" s="5"/>
      <c r="AZ33" s="5"/>
    </row>
    <row r="34" spans="1:52" ht="15.65" hidden="1" customHeight="1" x14ac:dyDescent="0.45"/>
    <row r="35" spans="1:52" ht="18.5" hidden="1" x14ac:dyDescent="0.45"/>
    <row r="36" spans="1:52" ht="18.5" hidden="1" x14ac:dyDescent="0.45"/>
    <row r="37" spans="1:52" ht="18.5" hidden="1" x14ac:dyDescent="0.45"/>
    <row r="38" spans="1:52" ht="18.5" hidden="1" x14ac:dyDescent="0.45"/>
    <row r="39" spans="1:52" ht="18.5" hidden="1" x14ac:dyDescent="0.45"/>
    <row r="40" spans="1:52" ht="18.5" hidden="1" x14ac:dyDescent="0.45"/>
  </sheetData>
  <sheetProtection algorithmName="SHA-512" hashValue="HraRL9gAwku8LvR91KGw38lm1GFQcn+taJ7ycdwKVi+qjLKhMexYYfmOQIqAIIB6Ej87nXIW6qc35XpYP+ad2A==" saltValue="vgxdsPyVpwvRHM2/fi8tAQ==" spinCount="100000" sheet="1" objects="1" scenarios="1" formatCells="0" formatColumns="0" formatRows="0" insertHyperlinks="0" sort="0" autoFilter="0"/>
  <protectedRanges>
    <protectedRange sqref="D4:AV33" name="QCDR Main Input_1"/>
  </protectedRanges>
  <conditionalFormatting sqref="D4:D33">
    <cfRule type="expression" dxfId="192" priority="1">
      <formula>ISNUMBER(SEARCH("Column D",$C4))</formula>
    </cfRule>
  </conditionalFormatting>
  <conditionalFormatting sqref="H4:H33">
    <cfRule type="expression" dxfId="191" priority="9">
      <formula>ISNUMBER(SEARCH("Column H",$C4))</formula>
    </cfRule>
  </conditionalFormatting>
  <conditionalFormatting sqref="I4:I33">
    <cfRule type="expression" dxfId="190" priority="10">
      <formula>ISNUMBER(SEARCH("Column I",$C4))</formula>
    </cfRule>
  </conditionalFormatting>
  <conditionalFormatting sqref="J4:J33">
    <cfRule type="expression" dxfId="189" priority="11">
      <formula>ISNUMBER(SEARCH("Column J",$C4))</formula>
    </cfRule>
  </conditionalFormatting>
  <conditionalFormatting sqref="K4:K33">
    <cfRule type="expression" dxfId="188" priority="13">
      <formula>ISNUMBER(SEARCH("Column K",$C4))</formula>
    </cfRule>
  </conditionalFormatting>
  <conditionalFormatting sqref="L4:L33">
    <cfRule type="expression" dxfId="187" priority="16">
      <formula>ISNUMBER(SEARCH("Column L",$C4))</formula>
    </cfRule>
  </conditionalFormatting>
  <conditionalFormatting sqref="M4:M33">
    <cfRule type="expression" dxfId="186" priority="17">
      <formula>ISNUMBER(SEARCH("Column M",$C4))</formula>
    </cfRule>
  </conditionalFormatting>
  <conditionalFormatting sqref="N4:N33">
    <cfRule type="expression" dxfId="185" priority="18">
      <formula>ISNUMBER(SEARCH("Column N",$C4))</formula>
    </cfRule>
  </conditionalFormatting>
  <conditionalFormatting sqref="O4:O33">
    <cfRule type="expression" dxfId="184" priority="19">
      <formula>ISNUMBER(SEARCH("Column O",$C4))</formula>
    </cfRule>
  </conditionalFormatting>
  <conditionalFormatting sqref="Q4:Q33">
    <cfRule type="expression" dxfId="183" priority="24">
      <formula>ISNUMBER(SEARCH("Column Q",$C4))</formula>
    </cfRule>
  </conditionalFormatting>
  <conditionalFormatting sqref="E4:E33">
    <cfRule type="expression" dxfId="182" priority="4">
      <formula>ISNUMBER(SEARCH("Column E",$C4))</formula>
    </cfRule>
  </conditionalFormatting>
  <conditionalFormatting sqref="W4:W33">
    <cfRule type="expression" dxfId="181" priority="29">
      <formula>ISNUMBER(SEARCH("Column W",$C4))</formula>
    </cfRule>
  </conditionalFormatting>
  <conditionalFormatting sqref="X4:X33">
    <cfRule type="expression" dxfId="180" priority="30">
      <formula>ISNUMBER(SEARCH("Column X",$C4))</formula>
    </cfRule>
  </conditionalFormatting>
  <conditionalFormatting sqref="Y4:Y33">
    <cfRule type="expression" dxfId="179" priority="31">
      <formula>ISNUMBER(SEARCH("Column Y",$C4))</formula>
    </cfRule>
  </conditionalFormatting>
  <conditionalFormatting sqref="Z4:Z33">
    <cfRule type="expression" dxfId="178" priority="32">
      <formula>ISNUMBER(SEARCH("Column Z",$C4))</formula>
    </cfRule>
  </conditionalFormatting>
  <conditionalFormatting sqref="AA4:AA33">
    <cfRule type="expression" dxfId="177" priority="33">
      <formula>ISNUMBER(SEARCH("Column AA",$C4))</formula>
    </cfRule>
  </conditionalFormatting>
  <conditionalFormatting sqref="AB4:AB33">
    <cfRule type="expression" dxfId="176" priority="34">
      <formula>ISNUMBER(SEARCH("Column AB",$C4))</formula>
    </cfRule>
  </conditionalFormatting>
  <conditionalFormatting sqref="AC4:AC33">
    <cfRule type="expression" dxfId="175" priority="35">
      <formula>ISNUMBER(SEARCH("Column AC",$C4))</formula>
    </cfRule>
  </conditionalFormatting>
  <conditionalFormatting sqref="AD4:AD33">
    <cfRule type="expression" dxfId="174" priority="36">
      <formula>ISNUMBER(SEARCH("Column AD",$C4))</formula>
    </cfRule>
  </conditionalFormatting>
  <conditionalFormatting sqref="AE4:AE33">
    <cfRule type="expression" dxfId="173" priority="37">
      <formula>ISNUMBER(SEARCH("Column AE",$C4))</formula>
    </cfRule>
  </conditionalFormatting>
  <conditionalFormatting sqref="AF4:AF33">
    <cfRule type="expression" dxfId="172" priority="38">
      <formula>ISNUMBER(SEARCH("Column AF",$C4))</formula>
    </cfRule>
  </conditionalFormatting>
  <conditionalFormatting sqref="AG4:AG33">
    <cfRule type="expression" dxfId="171" priority="39">
      <formula>ISNUMBER(SEARCH("Column AG",$C4))</formula>
    </cfRule>
  </conditionalFormatting>
  <conditionalFormatting sqref="AK4:AK33">
    <cfRule type="expression" dxfId="170" priority="43">
      <formula>ISNUMBER(SEARCH("Column AK",$C4))</formula>
    </cfRule>
  </conditionalFormatting>
  <conditionalFormatting sqref="AL4:AL33">
    <cfRule type="expression" dxfId="169" priority="44">
      <formula>ISNUMBER(SEARCH("Column AL",$C4))</formula>
    </cfRule>
  </conditionalFormatting>
  <conditionalFormatting sqref="AM4:AM33">
    <cfRule type="expression" dxfId="168" priority="45">
      <formula>ISNUMBER(SEARCH("Column AM",$C4))</formula>
    </cfRule>
  </conditionalFormatting>
  <conditionalFormatting sqref="AU4:AU33">
    <cfRule type="expression" dxfId="167" priority="52">
      <formula>ISNUMBER(SEARCH("Column AU",$C4))</formula>
    </cfRule>
  </conditionalFormatting>
  <conditionalFormatting sqref="A4:A33">
    <cfRule type="expression" dxfId="166" priority="23">
      <formula>ISNUMBER(SEARCH("Column F",$C4))</formula>
    </cfRule>
  </conditionalFormatting>
  <conditionalFormatting sqref="G4:G33">
    <cfRule type="expression" dxfId="165" priority="7">
      <formula>ISNUMBER(SEARCH("Column E",$C4))</formula>
    </cfRule>
  </conditionalFormatting>
  <conditionalFormatting sqref="S4:S33">
    <cfRule type="expression" dxfId="164" priority="26">
      <formula>ISNUMBER(SEARCH("PLEASE SPECIFY",$S4))</formula>
    </cfRule>
  </conditionalFormatting>
  <conditionalFormatting sqref="AP4:AP33">
    <cfRule type="expression" dxfId="163" priority="48">
      <formula>ISNUMBER(SEARCH("Column AP",$C4))</formula>
    </cfRule>
  </conditionalFormatting>
  <conditionalFormatting sqref="AQ4:AQ33">
    <cfRule type="expression" dxfId="162" priority="49">
      <formula>ISNUMBER(SEARCH("Column AQ",$C4))</formula>
    </cfRule>
  </conditionalFormatting>
  <conditionalFormatting sqref="AT4:AT33">
    <cfRule type="expression" dxfId="161" priority="51">
      <formula>ISNUMBER(SEARCH("Column AT",$C4))</formula>
    </cfRule>
  </conditionalFormatting>
  <conditionalFormatting sqref="P4:P33">
    <cfRule type="expression" dxfId="160" priority="22">
      <formula>ISNUMBER(SEARCH("PLEASE SPECIFY",$P4))</formula>
    </cfRule>
  </conditionalFormatting>
  <conditionalFormatting sqref="R4:R33">
    <cfRule type="expression" dxfId="159" priority="25">
      <formula>AND(ISBLANK($R4),ISNUMBER(SEARCH("With Changes",$Q4)))</formula>
    </cfRule>
  </conditionalFormatting>
  <conditionalFormatting sqref="F4:F33">
    <cfRule type="expression" dxfId="158" priority="5">
      <formula>OR(ISNUMBER(SEARCH("Column F",$C4)),ISNUMBER(SEARCH("PLEASE SPECIFY",$F4)))</formula>
    </cfRule>
  </conditionalFormatting>
  <conditionalFormatting sqref="AH4:AH33">
    <cfRule type="expression" dxfId="157" priority="40">
      <formula>ISNUMBER(SEARCH("Column AH",$C4))</formula>
    </cfRule>
  </conditionalFormatting>
  <conditionalFormatting sqref="AI4:AI33">
    <cfRule type="expression" dxfId="156" priority="42">
      <formula>ISNUMBER(SEARCH("Column AI",$C4))</formula>
    </cfRule>
  </conditionalFormatting>
  <conditionalFormatting sqref="AR4:AR33">
    <cfRule type="expression" dxfId="155" priority="50">
      <formula>ISNUMBER(SEARCH("Column AR",$C4))</formula>
    </cfRule>
  </conditionalFormatting>
  <conditionalFormatting sqref="AO4:AO33">
    <cfRule type="expression" dxfId="154" priority="47">
      <formula>ISNUMBER(SEARCH("Column AO",$C4))</formula>
    </cfRule>
  </conditionalFormatting>
  <conditionalFormatting sqref="AN4:AN33">
    <cfRule type="expression" dxfId="153" priority="46">
      <formula>ISNUMBER(SEARCH("Column AN",$C4))</formula>
    </cfRule>
  </conditionalFormatting>
  <conditionalFormatting sqref="T4:T33">
    <cfRule type="expression" dxfId="152" priority="27">
      <formula>ISNUMBER(SEARCH("PLEASE SPECIFY",$T4))</formula>
    </cfRule>
  </conditionalFormatting>
  <conditionalFormatting sqref="U4:U33">
    <cfRule type="expression" dxfId="151" priority="28">
      <formula>ISNUMBER(SEARCH("PLEASE EXPLAIN",$U4))</formula>
    </cfRule>
  </conditionalFormatting>
  <dataValidations count="11">
    <dataValidation type="list" showInputMessage="1" showErrorMessage="1" sqref="Q4:Q33" xr:uid="{00000000-0002-0000-0200-000000000000}">
      <formula1>QCDRMeasureType</formula1>
    </dataValidation>
    <dataValidation type="list" allowBlank="1" showInputMessage="1" showErrorMessage="1" sqref="AL4:AL33 AD4:AG33 R4:R33 T4:T33" xr:uid="{00000000-0002-0000-0200-000001000000}">
      <formula1>"No, Yes"</formula1>
    </dataValidation>
    <dataValidation type="custom" allowBlank="1" showInputMessage="1" showErrorMessage="1" prompt="Enter N/A if not applicable. _x000a__x000a_Otherwise provide an answer" sqref="G4:G33 L4:N33" xr:uid="{00000000-0002-0000-0200-000002000000}">
      <formula1>OR(G4="N/A",LEN(G4)&gt;0)</formula1>
    </dataValidation>
    <dataValidation type="custom" showInputMessage="1" showErrorMessage="1" prompt="Must be a value" sqref="H4:H33" xr:uid="{00000000-0002-0000-0200-000003000000}">
      <formula1>LEN(H4)&gt;0</formula1>
    </dataValidation>
    <dataValidation type="list" allowBlank="1" showInputMessage="1" showErrorMessage="1" sqref="W4:W33" xr:uid="{00000000-0002-0000-0200-000004000000}">
      <formula1>"Yes,No"</formula1>
    </dataValidation>
    <dataValidation type="custom" allowBlank="1" showInputMessage="1" showErrorMessage="1" sqref="I4:K33 A4:A33" xr:uid="{00000000-0002-0000-0200-000005000000}">
      <formula1>OR(A4="N/A",LEN(A4)&gt;0)</formula1>
    </dataValidation>
    <dataValidation type="list" allowBlank="1" showInputMessage="1" showErrorMessage="1" sqref="R4:R33" xr:uid="{00000000-0002-0000-0200-000006000000}">
      <formula1>"""Yes, ""No"""</formula1>
    </dataValidation>
    <dataValidation type="list" showInputMessage="1" showErrorMessage="1" sqref="T4:T33" xr:uid="{00000000-0002-0000-0200-000007000000}">
      <formula1>"""Yes"",""No"""</formula1>
    </dataValidation>
    <dataValidation type="list" allowBlank="1" showInputMessage="1" showErrorMessage="1" sqref="AI4:AI33" xr:uid="{00000000-0002-0000-0200-000008000000}">
      <formula1>"1,2,3,4,5,6,7,8,9,10"</formula1>
    </dataValidation>
    <dataValidation allowBlank="1" showInputMessage="1" showErrorMessage="1" prompt="Please enter &quot;Not available&quot; if no performance data and/or variance range is available." sqref="AR4:AR33" xr:uid="{00000000-0002-0000-0200-000009000000}"/>
    <dataValidation type="list" allowBlank="1" showInputMessage="1" showErrorMessage="1" prompt="Please select 'Yes' if the measure element can be abstracted and is feasible.  Otherwise, select 'No'." sqref="AN4:AN33" xr:uid="{00000000-0002-0000-0200-00000A000000}">
      <formula1>"Yes,No"</formula1>
    </dataValidation>
  </dataValidations>
  <hyperlinks>
    <hyperlink ref="B2" location="Instructions!A23" display="Input Row Completeness" xr:uid="{00000000-0004-0000-0200-000000000000}"/>
    <hyperlink ref="C2" location="Instructions!A24" display="Error Messages for Required Fields" xr:uid="{00000000-0004-0000-0200-000001000000}"/>
    <hyperlink ref="D2" location="Instructions!A25" display="Status*" xr:uid="{00000000-0004-0000-0200-000002000000}"/>
    <hyperlink ref="G2" location="Instructions!A28" display="If this is a previously CMS approved measure, please provide the CMS assigned measure ID*" xr:uid="{00000000-0004-0000-0200-000003000000}"/>
    <hyperlink ref="H2" location="Instructions!A29" display="Measure Title*" xr:uid="{00000000-0004-0000-0200-000004000000}"/>
    <hyperlink ref="I2" location="Instructions!A30" display="Measure Description*" xr:uid="{00000000-0004-0000-0200-000005000000}"/>
    <hyperlink ref="J2" location="Instructions!A31" display="Denominator*" xr:uid="{00000000-0004-0000-0200-000006000000}"/>
    <hyperlink ref="K2" location="Instructions!A32" display="Numerator*" xr:uid="{00000000-0004-0000-0200-000007000000}"/>
    <hyperlink ref="L2" location="Instructions!A33" display="Denominator Exclusions*" xr:uid="{00000000-0004-0000-0200-000008000000}"/>
    <hyperlink ref="M2" location="Instructions!A34" display=" Denominator Exceptions*" xr:uid="{00000000-0004-0000-0200-000009000000}"/>
    <hyperlink ref="N2" location="Instructions!A35" display="Numerator Exclusions*" xr:uid="{00000000-0004-0000-0200-00000A000000}"/>
    <hyperlink ref="O2" location="Instructions!A36" display="Data Source Used for the Measure*" xr:uid="{00000000-0004-0000-0200-00000B000000}"/>
    <hyperlink ref="P2" location="Instructions!A37" display="If applicable, please enter additional information regarding the data source used" xr:uid="{00000000-0004-0000-0200-00000C000000}"/>
    <hyperlink ref="Q2" location="Instructions!A38" display="QCDR Measure Type*" xr:uid="{00000000-0004-0000-0200-00000D000000}"/>
    <hyperlink ref="R2" location="Instructions!A39" display="If this is an existing measure with changes, do the changes impact the intent of the measure?" xr:uid="{00000000-0004-0000-0200-00000E000000}"/>
    <hyperlink ref="S2" location="Instructions!A40" display="Please indicate what has changed to the existing measure and how the change impacts the intent of the previous version" xr:uid="{00000000-0004-0000-0200-00000F000000}"/>
    <hyperlink ref="T2" location="Instructions!A41" display="Can the measure be benchmarked against the previous performance period data? " xr:uid="{00000000-0004-0000-0200-000010000000}"/>
    <hyperlink ref="U2" location="Instructions!A42" display="If applicable, please Indicate why the previous benchmark cannot be used" xr:uid="{00000000-0004-0000-0200-000011000000}"/>
    <hyperlink ref="AR2" location="Instructions!A65" display="Provide measure performance data and variance range, if available*" xr:uid="{00000000-0004-0000-0200-000012000000}"/>
    <hyperlink ref="E2" location="Instructions!A26" display="Do you own this measure?*" xr:uid="{00000000-0004-0000-0200-000013000000}"/>
    <hyperlink ref="V2" location="Instructions!A43" display="Instructions!A43" xr:uid="{00000000-0004-0000-0200-000014000000}"/>
    <hyperlink ref="W2" location="Instructions!A44" display="Is the QCDR measure a high priority measure?*" xr:uid="{00000000-0004-0000-0200-000015000000}"/>
    <hyperlink ref="X2" location="Instructions!A45" display="High Priority Type*" xr:uid="{00000000-0004-0000-0200-000016000000}"/>
    <hyperlink ref="Y2" location="Instructions!A46" display="Measure Type*" xr:uid="{00000000-0004-0000-0200-000017000000}"/>
    <hyperlink ref="Z2" location="Instructions!A47" display="NQS Domain*" xr:uid="{00000000-0004-0000-0200-000018000000}"/>
    <hyperlink ref="AB2" location="Instructions!A49" display="What one meaningful measure area applies to this measure?*" xr:uid="{00000000-0004-0000-0200-000019000000}"/>
    <hyperlink ref="AC2" location="Instructions!A50" display="Meaningful Measure Area Rationale*" xr:uid="{00000000-0004-0000-0200-00001A000000}"/>
    <hyperlink ref="AD2" location="Instructions!A51" display="Inverse Measure*" xr:uid="{00000000-0004-0000-0200-00001B000000}"/>
    <hyperlink ref="AE2" location="Instructions!A52" display="Proportional Measure*" xr:uid="{00000000-0004-0000-0200-00001C000000}"/>
    <hyperlink ref="AF2" location="Instructions!A53" display="Continuous Variable Measure*" xr:uid="{00000000-0004-0000-0200-00001D000000}"/>
    <hyperlink ref="AG2" location="Instructions!A54" display="Ratio Measure*" xr:uid="{00000000-0004-0000-0200-00001E000000}"/>
    <hyperlink ref="AH2" location="Instructions!A55" display="If Continuous Variable and/or Ratio is chosen, what is the range of the score(s)?" xr:uid="{00000000-0004-0000-0200-00001F000000}"/>
    <hyperlink ref="AI2" location="Instructions!A56" display="Number of performance rates to be calculated and submitted" xr:uid="{00000000-0004-0000-0200-000020000000}"/>
    <hyperlink ref="AK2" location="Instructions!A58" display="Indicate an Overall Performance Rate if more than 1 performance rate is submitted* " xr:uid="{00000000-0004-0000-0200-000021000000}"/>
    <hyperlink ref="AL2" location="Instructions!A59" display="Risk-Adjusted*" xr:uid="{00000000-0004-0000-0200-000022000000}"/>
    <hyperlink ref="AM2" location="Instructions!A60" display="If risk-adjusted, indicate which score is risk-adjusted*" xr:uid="{00000000-0004-0000-0200-000023000000}"/>
    <hyperlink ref="AO2" location="Instructions!A62" display="Please provide any test data on reliability/validity" xr:uid="{00000000-0004-0000-0200-000024000000}"/>
    <hyperlink ref="AQ2" location="Instructions!A64" display="Provide the rationale for the QCDR measure*" xr:uid="{00000000-0004-0000-0200-000025000000}"/>
    <hyperlink ref="AS2" location="Instructions!A66" display="Provide the study citation to support performance gap for the measure, if measure performance data is not available" xr:uid="{00000000-0004-0000-0200-000026000000}"/>
    <hyperlink ref="AT2" location="Instructions!A67" display="Please indicate applicable specialty/specialties*" xr:uid="{00000000-0004-0000-0200-000027000000}"/>
    <hyperlink ref="AU2" location="Instructions!A68" display="Preferred measure published clinical category*" xr:uid="{00000000-0004-0000-0200-000028000000}"/>
    <hyperlink ref="AW2" location="Instructions!A70" display="CMS QCDR Measure Feedback" xr:uid="{00000000-0004-0000-0200-000029000000}"/>
    <hyperlink ref="AX2" location="Instructions!A71" display="Vendor QCDR Measure Response" xr:uid="{00000000-0004-0000-0200-00002A000000}"/>
    <hyperlink ref="AY2" location="Instructions!A72" display="QCDR Measure Reconsideration Meeting Summary" xr:uid="{00000000-0004-0000-0200-00002B000000}"/>
    <hyperlink ref="AZ2" location="Instructions!A73" display="Final CMS Measure Decision" xr:uid="{00000000-0004-0000-0200-00002C000000}"/>
    <hyperlink ref="F2" location="Instructions!A27" display="If you do not own or co-own this measure with another QCDR(s), please indicate the owner or co-owners" xr:uid="{00000000-0004-0000-0200-00002D000000}"/>
    <hyperlink ref="AA2" location="Instructions!A48" display="Care Setting*" xr:uid="{00000000-0004-0000-0200-00002E000000}"/>
    <hyperlink ref="AJ2" location="Instructions!A57" display="Performance Rate Description(s)" xr:uid="{00000000-0004-0000-0200-00002F000000}"/>
    <hyperlink ref="AP2" location="Instructions!A63" display="Clinical Recommendation Statement*" xr:uid="{00000000-0004-0000-0200-000030000000}"/>
    <hyperlink ref="A2" location="Instructions!A22" display="PIMMS Tracking ID (PIMMS USE ONLY)" xr:uid="{00000000-0004-0000-0200-000031000000}"/>
    <hyperlink ref="AN2" location="Instructions!A61" display="Is the QCDR measure able to be abstracted?*" xr:uid="{00000000-0004-0000-0200-000032000000}"/>
    <hyperlink ref="AV2" location="Instructions!A69" display="QCDR Notes" xr:uid="{00000000-0004-0000-0200-000033000000}"/>
  </hyperlinks>
  <pageMargins left="0.7" right="0.7" top="0.75" bottom="0.75" header="0.3" footer="0.3"/>
  <pageSetup orientation="landscape" r:id="rId1"/>
  <ignoredErrors>
    <ignoredError sqref="Q5:Q23 R5:R22 H5:H32 Q24:R1048576 X24:Y33 X5:Y22 T4:T20 T25:T33 Z34:AA1048576 Y4" listDataValidation="1"/>
    <ignoredError sqref="Y23" listDataValidation="1" calculatedColumn="1"/>
    <ignoredError sqref="X23 R23" calculatedColumn="1"/>
  </ignoredErrors>
  <legacyDrawing r:id="rId2"/>
  <tableParts count="1">
    <tablePart r:id="rId3"/>
  </tableParts>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B000000}">
          <x14:formula1>
            <xm:f>'Support Tables'!$I$2:$I$9</xm:f>
          </x14:formula1>
          <xm:sqref>X4:X33</xm:sqref>
        </x14:dataValidation>
        <x14:dataValidation type="list" allowBlank="1" showInputMessage="1" showErrorMessage="1" xr:uid="{00000000-0002-0000-0200-00000C000000}">
          <x14:formula1>
            <xm:f>'Support Tables'!$O$2:$O$4</xm:f>
          </x14:formula1>
          <xm:sqref>E4:E33</xm:sqref>
        </x14:dataValidation>
        <x14:dataValidation type="list" allowBlank="1" showInputMessage="1" showErrorMessage="1" xr:uid="{00000000-0002-0000-0200-00000D000000}">
          <x14:formula1>
            <xm:f>'Support Tables'!$Y$2:$Y$14</xm:f>
          </x14:formula1>
          <xm:sqref>AK4:AK33</xm:sqref>
        </x14:dataValidation>
        <x14:dataValidation type="list" allowBlank="1" showInputMessage="1" showErrorMessage="1" xr:uid="{00000000-0002-0000-0200-00000E000000}">
          <x14:formula1>
            <xm:f>'Support Tables'!$G$2:$G$4</xm:f>
          </x14:formula1>
          <xm:sqref>D4:E33</xm:sqref>
        </x14:dataValidation>
        <x14:dataValidation type="list" allowBlank="1" showInputMessage="1" showErrorMessage="1" xr:uid="{00000000-0002-0000-0200-00000F000000}">
          <x14:formula1>
            <xm:f>'Support Tables'!$C$2:$C$19</xm:f>
          </x14:formula1>
          <xm:sqref>O4:O33</xm:sqref>
        </x14:dataValidation>
        <x14:dataValidation type="list" allowBlank="1" showInputMessage="1" showErrorMessage="1" xr:uid="{00000000-0002-0000-0200-000010000000}">
          <x14:formula1>
            <xm:f>'Support Tables'!$M$2:$M$8</xm:f>
          </x14:formula1>
          <xm:sqref>Y4:Y33</xm:sqref>
        </x14:dataValidation>
        <x14:dataValidation type="list" allowBlank="1" showInputMessage="1" showErrorMessage="1" xr:uid="{00000000-0002-0000-0200-000011000000}">
          <x14:formula1>
            <xm:f>'Support Tables'!$U$2:$U$7</xm:f>
          </x14:formula1>
          <xm:sqref>Z4:Z33</xm:sqref>
        </x14:dataValidation>
        <x14:dataValidation type="list" allowBlank="1" showInputMessage="1" showErrorMessage="1" xr:uid="{00000000-0002-0000-0200-000012000000}">
          <x14:formula1>
            <xm:f>'Support Tables'!$AA$2:$AA$14</xm:f>
          </x14:formula1>
          <xm:sqref>AA4:AA33</xm:sqref>
        </x14:dataValidation>
        <x14:dataValidation type="list" allowBlank="1" showInputMessage="1" showErrorMessage="1" xr:uid="{00000000-0002-0000-0200-000013000000}">
          <x14:formula1>
            <xm:f>'Support Tables'!$E$2:$E$20</xm:f>
          </x14:formula1>
          <xm:sqref>AB4:AB33</xm:sqref>
        </x14:dataValidation>
        <x14:dataValidation type="list" allowBlank="1" showInputMessage="1" showErrorMessage="1" xr:uid="{00000000-0002-0000-0200-000014000000}">
          <x14:formula1>
            <xm:f>'Support Tables'!$S$2:$S$4</xm:f>
          </x14:formula1>
          <xm:sqref>AZ4:AZ33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X70"/>
  <sheetViews>
    <sheetView workbookViewId="0">
      <selection activeCell="S21" sqref="S21"/>
    </sheetView>
  </sheetViews>
  <sheetFormatPr defaultRowHeight="14.5" x14ac:dyDescent="0.35"/>
  <cols>
    <col min="1" max="1" width="11" customWidth="1"/>
    <col min="2" max="2" width="58.54296875" customWidth="1"/>
    <col min="3" max="3" width="37.54296875" customWidth="1"/>
    <col min="4" max="5" width="28.7265625" customWidth="1"/>
    <col min="6" max="7" width="59.26953125" bestFit="1" customWidth="1"/>
    <col min="8" max="8" width="31.1796875" bestFit="1" customWidth="1"/>
    <col min="9" max="9" width="37.7265625" bestFit="1" customWidth="1"/>
    <col min="10" max="10" width="57.26953125" bestFit="1" customWidth="1"/>
    <col min="11" max="11" width="54.54296875" bestFit="1" customWidth="1"/>
    <col min="12" max="12" width="24.453125" customWidth="1"/>
    <col min="13" max="13" width="24.81640625" customWidth="1"/>
    <col min="14" max="14" width="22.453125" customWidth="1"/>
    <col min="15" max="15" width="33.26953125" customWidth="1"/>
    <col min="16" max="16" width="33.54296875" customWidth="1"/>
    <col min="17" max="17" width="30.26953125" customWidth="1"/>
    <col min="18" max="18" width="25.7265625" customWidth="1"/>
    <col min="19" max="19" width="21.1796875" customWidth="1"/>
    <col min="20" max="20" width="21.81640625" customWidth="1"/>
    <col min="21" max="21" width="20.81640625" customWidth="1"/>
    <col min="22" max="22" width="14.1796875" customWidth="1"/>
    <col min="23" max="23" width="18.81640625" customWidth="1"/>
    <col min="24" max="24" width="14.26953125" customWidth="1"/>
    <col min="25" max="25" width="19.7265625" customWidth="1"/>
    <col min="26" max="26" width="26.26953125" customWidth="1"/>
    <col min="27" max="27" width="23.1796875" customWidth="1"/>
    <col min="28" max="28" width="18" customWidth="1"/>
    <col min="29" max="29" width="22.54296875" customWidth="1"/>
    <col min="30" max="30" width="29.453125" customWidth="1"/>
    <col min="31" max="31" width="16" customWidth="1"/>
    <col min="32" max="32" width="19.453125" customWidth="1"/>
    <col min="33" max="33" width="15.453125" customWidth="1"/>
    <col min="34" max="34" width="20.453125" customWidth="1"/>
    <col min="35" max="35" width="25.54296875" customWidth="1"/>
    <col min="36" max="36" width="24.7265625" customWidth="1"/>
    <col min="37" max="37" width="31.1796875" customWidth="1"/>
    <col min="38" max="38" width="33.26953125" customWidth="1"/>
    <col min="39" max="40" width="21.54296875" customWidth="1"/>
    <col min="41" max="41" width="17.81640625" customWidth="1"/>
    <col min="42" max="42" width="16.7265625" customWidth="1"/>
    <col min="43" max="43" width="26" customWidth="1"/>
    <col min="44" max="44" width="24.26953125" customWidth="1"/>
    <col min="45" max="45" width="27" customWidth="1"/>
    <col min="46" max="46" width="21.453125" customWidth="1"/>
    <col min="47" max="47" width="20.453125" customWidth="1"/>
    <col min="49" max="49" width="11.54296875" customWidth="1"/>
  </cols>
  <sheetData>
    <row r="1" spans="1:50" ht="72.5" x14ac:dyDescent="0.35">
      <c r="A1" t="s">
        <v>88</v>
      </c>
      <c r="B1" t="s">
        <v>87</v>
      </c>
      <c r="C1" s="2" t="s">
        <v>80</v>
      </c>
      <c r="D1" s="2" t="s">
        <v>276</v>
      </c>
      <c r="E1" s="2" t="s">
        <v>395</v>
      </c>
      <c r="F1" s="2" t="s">
        <v>17</v>
      </c>
      <c r="G1" s="2" t="s">
        <v>3</v>
      </c>
      <c r="H1" s="2" t="s">
        <v>4</v>
      </c>
      <c r="I1" s="2" t="s">
        <v>5</v>
      </c>
      <c r="J1" s="2" t="s">
        <v>7</v>
      </c>
      <c r="K1" s="2" t="s">
        <v>6</v>
      </c>
      <c r="L1" s="2" t="s">
        <v>9</v>
      </c>
      <c r="M1" s="2" t="s">
        <v>8</v>
      </c>
      <c r="N1" s="2" t="s">
        <v>335</v>
      </c>
      <c r="O1" s="2" t="s">
        <v>107</v>
      </c>
      <c r="P1" s="2" t="s">
        <v>2</v>
      </c>
      <c r="Q1" s="2" t="s">
        <v>15</v>
      </c>
      <c r="R1" s="2" t="s">
        <v>122</v>
      </c>
      <c r="S1" s="2" t="s">
        <v>16</v>
      </c>
      <c r="T1" s="2" t="s">
        <v>275</v>
      </c>
      <c r="U1" s="2" t="s">
        <v>19</v>
      </c>
      <c r="V1" s="2" t="s">
        <v>277</v>
      </c>
      <c r="W1" s="2" t="s">
        <v>278</v>
      </c>
      <c r="X1" s="2" t="s">
        <v>279</v>
      </c>
      <c r="Y1" s="2" t="s">
        <v>280</v>
      </c>
      <c r="Z1" s="2" t="s">
        <v>281</v>
      </c>
      <c r="AA1" s="2" t="s">
        <v>282</v>
      </c>
      <c r="AB1" s="2" t="s">
        <v>283</v>
      </c>
      <c r="AC1" s="2" t="s">
        <v>284</v>
      </c>
      <c r="AD1" s="2" t="s">
        <v>285</v>
      </c>
      <c r="AE1" s="2" t="s">
        <v>286</v>
      </c>
      <c r="AF1" s="2" t="s">
        <v>287</v>
      </c>
      <c r="AG1" s="2" t="s">
        <v>228</v>
      </c>
      <c r="AH1" s="2" t="s">
        <v>345</v>
      </c>
      <c r="AI1" s="2" t="s">
        <v>232</v>
      </c>
      <c r="AJ1" s="2" t="s">
        <v>288</v>
      </c>
      <c r="AK1" s="2" t="s">
        <v>289</v>
      </c>
      <c r="AL1" s="2" t="s">
        <v>239</v>
      </c>
      <c r="AM1" s="2" t="s">
        <v>383</v>
      </c>
      <c r="AN1" s="2" t="s">
        <v>290</v>
      </c>
      <c r="AO1" s="2" t="s">
        <v>291</v>
      </c>
      <c r="AP1" s="2" t="s">
        <v>292</v>
      </c>
      <c r="AQ1" s="2" t="s">
        <v>362</v>
      </c>
      <c r="AR1" s="2" t="s">
        <v>338</v>
      </c>
      <c r="AS1" s="2" t="s">
        <v>293</v>
      </c>
      <c r="AT1" s="2" t="s">
        <v>294</v>
      </c>
      <c r="AU1" s="25" t="s">
        <v>295</v>
      </c>
      <c r="AV1" s="25" t="s">
        <v>22</v>
      </c>
      <c r="AW1" s="25" t="s">
        <v>81</v>
      </c>
      <c r="AX1" s="25" t="s">
        <v>84</v>
      </c>
    </row>
    <row r="2" spans="1:50" x14ac:dyDescent="0.35">
      <c r="A2" t="str">
        <f>IF(OR(B2=0,B35="",B35=0),"Complete","Incomplete")</f>
        <v>Incomplete</v>
      </c>
      <c r="B2">
        <f>IF(SUM('Shadow Table'!C2:AT2)=0,0,IF(SUM('Shadow Table'!C2:P2, 'Shadow Table'!D2,'Shadow Table'!V2:AF2,'Shadow Table'!AJ2:AL2,'Shadow Table'!AO2:AP2,'Shadow Table'!AS2:AT2)&lt;&gt;32,1,""))</f>
        <v>1</v>
      </c>
      <c r="C2">
        <f>IF(ISBLANK('2020 QCDR Measure Subm Template'!D4),0,1)</f>
        <v>0</v>
      </c>
      <c r="D2" s="42">
        <f>IF(ISBLANK('2020 QCDR Measure Subm Template'!E4),0,1)</f>
        <v>0</v>
      </c>
      <c r="E2" s="42">
        <f>IF(OR(_xlfn.ISFORMULA('2020 QCDR Measure Subm Template'!F4),ISBLANK('2020 QCDR Measure Subm Template'!F4)),0,1)</f>
        <v>0</v>
      </c>
      <c r="F2" s="42">
        <f>IF(ISBLANK('2020 QCDR Measure Subm Template'!G4),0,1)</f>
        <v>0</v>
      </c>
      <c r="G2" s="42">
        <f>IF(ISBLANK('2020 QCDR Measure Subm Template'!H4),0,1)</f>
        <v>0</v>
      </c>
      <c r="H2" s="42">
        <f>IF(ISBLANK('2020 QCDR Measure Subm Template'!I4),0,1)</f>
        <v>0</v>
      </c>
      <c r="I2" s="42">
        <f>IF(ISBLANK('2020 QCDR Measure Subm Template'!J4),0,1)</f>
        <v>0</v>
      </c>
      <c r="J2" s="42">
        <f>IF(ISBLANK('2020 QCDR Measure Subm Template'!K4),0,1)</f>
        <v>0</v>
      </c>
      <c r="K2" s="42">
        <f>IF(ISBLANK('2020 QCDR Measure Subm Template'!L4),0,1)</f>
        <v>0</v>
      </c>
      <c r="L2" s="42">
        <f>IF(ISBLANK('2020 QCDR Measure Subm Template'!M4),0,1)</f>
        <v>0</v>
      </c>
      <c r="M2" s="42">
        <f>IF(ISBLANK('2020 QCDR Measure Subm Template'!N4),0,1)</f>
        <v>0</v>
      </c>
      <c r="N2" s="42">
        <f>IF(ISBLANK('2020 QCDR Measure Subm Template'!O4),0,1)</f>
        <v>0</v>
      </c>
      <c r="O2" s="42">
        <f>IF(OR('2020 QCDR Measure Subm Template'!P4="",'2020 QCDR Measure Subm Template'!P4="PLEASE SPECIFY"),0,1)</f>
        <v>0</v>
      </c>
      <c r="P2" s="42">
        <f>IF(ISBLANK('2020 QCDR Measure Subm Template'!Q4),0,1)</f>
        <v>0</v>
      </c>
      <c r="Q2" s="42">
        <f>IF(OR(_xlfn.ISFORMULA('2020 QCDR Measure Subm Template'!R4),ISBLANK('2020 QCDR Measure Subm Template'!R4)),0,1)</f>
        <v>0</v>
      </c>
      <c r="R2" s="42">
        <f>IF(OR(_xlfn.ISFORMULA('2020 QCDR Measure Subm Template'!S4),ISBLANK('2020 QCDR Measure Subm Template'!S4)),0,1)</f>
        <v>0</v>
      </c>
      <c r="S2" s="42">
        <f>IF(ISBLANK('2020 QCDR Measure Subm Template'!T4),0,1)</f>
        <v>1</v>
      </c>
      <c r="T2" s="42">
        <f>IF(OR(_xlfn.ISFORMULA('2020 QCDR Measure Subm Template'!U4),'2020 QCDR Measure Subm Template'!U4="",'2020 QCDR Measure Subm Template'!U4="PLEASE SPECIFY"),0,1)</f>
        <v>0</v>
      </c>
      <c r="U2" s="42">
        <f>IF(ISBLANK('2020 QCDR Measure Subm Template'!V4),0,1)</f>
        <v>0</v>
      </c>
      <c r="V2" s="42">
        <f>IF(ISBLANK('2020 QCDR Measure Subm Template'!W4),0,1)</f>
        <v>0</v>
      </c>
      <c r="W2" s="42">
        <f>IF(OR('2020 QCDR Measure Subm Template'!X4="",'2020 QCDR Measure Subm Template'!X4="&lt;Specify&gt;"),0,1)</f>
        <v>0</v>
      </c>
      <c r="X2" s="42">
        <f>IF(OR('2020 QCDR Measure Subm Template'!Y4="",'2020 QCDR Measure Subm Template'!Y4="PLEASE SPECIFY"),0,1)</f>
        <v>0</v>
      </c>
      <c r="Y2" s="42">
        <f>IF(OR('2020 QCDR Measure Subm Template'!Z4="",'2020 QCDR Measure Subm Template'!Z4="PLEASE SPECIFY"),0,1)</f>
        <v>0</v>
      </c>
      <c r="Z2" s="42">
        <f>IF(ISBLANK('2020 QCDR Measure Subm Template'!AA4),0,1)</f>
        <v>0</v>
      </c>
      <c r="AA2" s="42">
        <f>IF(ISBLANK('2020 QCDR Measure Subm Template'!AB4),0,1)</f>
        <v>0</v>
      </c>
      <c r="AB2" s="42">
        <f>IF(ISBLANK('2020 QCDR Measure Subm Template'!AC4),0,1)</f>
        <v>0</v>
      </c>
      <c r="AC2" s="42">
        <f>IF(ISBLANK('2020 QCDR Measure Subm Template'!AD4),0,1)</f>
        <v>0</v>
      </c>
      <c r="AD2" s="42">
        <f>IF(ISBLANK('2020 QCDR Measure Subm Template'!AE4),0,1)</f>
        <v>0</v>
      </c>
      <c r="AE2" s="42">
        <f>IF(ISBLANK('2020 QCDR Measure Subm Template'!AF4),0,1)</f>
        <v>0</v>
      </c>
      <c r="AF2" s="42">
        <f>IF(ISBLANK('2020 QCDR Measure Subm Template'!AG4),0,1)</f>
        <v>0</v>
      </c>
      <c r="AG2" s="42">
        <f>IF(OR(_xlfn.ISFORMULA('2020 QCDR Measure Subm Template'!AH4),ISBLANK('2020 QCDR Measure Subm Template'!AH4)),0,1)</f>
        <v>0</v>
      </c>
      <c r="AH2" s="42">
        <f>IF(ISBLANK('2020 QCDR Measure Subm Template'!AI4),0,1)</f>
        <v>0</v>
      </c>
      <c r="AI2" s="42">
        <f>IF(ISBLANK('2020 QCDR Measure Subm Template'!AJ4),0,1)</f>
        <v>0</v>
      </c>
      <c r="AJ2" s="42">
        <f>IF(OR(ISBLANK('2020 QCDR Measure Subm Template'!AK4),_xlfn.ISFORMULA('2020 QCDR Measure Subm Template'!AK4)),0,IF('2020 QCDR Measure Subm Template'!AK4="N/A",0,1))</f>
        <v>0</v>
      </c>
      <c r="AK2" s="42">
        <f>IF(ISBLANK('2020 QCDR Measure Subm Template'!AL4),0,1)</f>
        <v>0</v>
      </c>
      <c r="AL2" s="42">
        <f>IF(AND('2020 QCDR Measure Subm Template'!AL4="Yes",'2020 QCDR Measure Subm Template'!AM4&lt;&gt;""),1,0)</f>
        <v>0</v>
      </c>
      <c r="AM2" s="42">
        <f>IF(ISBLANK('2020 QCDR Measure Subm Template'!AN4),0,1)</f>
        <v>0</v>
      </c>
      <c r="AN2" s="42">
        <f>IF(ISBLANK('2020 QCDR Measure Subm Template'!AO4),0,1)</f>
        <v>0</v>
      </c>
      <c r="AO2" s="42">
        <f>IF(ISBLANK('2020 QCDR Measure Subm Template'!AP4),0,1)</f>
        <v>0</v>
      </c>
      <c r="AP2" s="42">
        <f>IF(ISBLANK('2020 QCDR Measure Subm Template'!AQ4),0,1)</f>
        <v>0</v>
      </c>
      <c r="AQ2" s="42">
        <f>IF(ISBLANK('2020 QCDR Measure Subm Template'!AR4),0,1)</f>
        <v>0</v>
      </c>
      <c r="AR2" s="42">
        <f>IF(ISBLANK('2020 QCDR Measure Subm Template'!AS4),0,1)</f>
        <v>0</v>
      </c>
      <c r="AS2" s="42">
        <f>IF(ISBLANK('2020 QCDR Measure Subm Template'!AT4),0,1)</f>
        <v>0</v>
      </c>
      <c r="AT2" s="42">
        <f>IF(ISBLANK('2020 QCDR Measure Subm Template'!AU4),0,1)</f>
        <v>0</v>
      </c>
    </row>
    <row r="3" spans="1:50" x14ac:dyDescent="0.35">
      <c r="A3" t="str">
        <f t="shared" ref="A3:A31" si="0">IF(OR(B3=0,B36="",B36=0),"Complete","Incomplete")</f>
        <v>Incomplete</v>
      </c>
      <c r="B3">
        <f>IF(SUM('Shadow Table'!C3:AT3)=0,0,IF(SUM('Shadow Table'!C3:P3, 'Shadow Table'!D3,'Shadow Table'!V3:AF3,'Shadow Table'!AJ3:AL3,'Shadow Table'!AO3:AP3,'Shadow Table'!AS3:AT3)&lt;&gt;32,1,""))</f>
        <v>1</v>
      </c>
      <c r="C3">
        <f>IF(ISBLANK('2020 QCDR Measure Subm Template'!D5),0,1)</f>
        <v>0</v>
      </c>
      <c r="D3" s="42">
        <f>IF(ISBLANK('2020 QCDR Measure Subm Template'!E5),0,1)</f>
        <v>0</v>
      </c>
      <c r="E3" s="42">
        <f>IF(OR(_xlfn.ISFORMULA('2020 QCDR Measure Subm Template'!F5),ISBLANK('2020 QCDR Measure Subm Template'!F5)),0,1)</f>
        <v>0</v>
      </c>
      <c r="F3" s="42">
        <f>IF(ISBLANK('2020 QCDR Measure Subm Template'!G5),0,1)</f>
        <v>0</v>
      </c>
      <c r="G3" s="42">
        <f>IF(ISBLANK('2020 QCDR Measure Subm Template'!H5),0,1)</f>
        <v>0</v>
      </c>
      <c r="H3" s="42">
        <f>IF(ISBLANK('2020 QCDR Measure Subm Template'!I5),0,1)</f>
        <v>0</v>
      </c>
      <c r="I3" s="42">
        <f>IF(ISBLANK('2020 QCDR Measure Subm Template'!J5),0,1)</f>
        <v>0</v>
      </c>
      <c r="J3" s="42">
        <f>IF(ISBLANK('2020 QCDR Measure Subm Template'!K5),0,1)</f>
        <v>0</v>
      </c>
      <c r="K3" s="42">
        <f>IF(ISBLANK('2020 QCDR Measure Subm Template'!L5),0,1)</f>
        <v>0</v>
      </c>
      <c r="L3" s="42">
        <f>IF(ISBLANK('2020 QCDR Measure Subm Template'!M5),0,1)</f>
        <v>0</v>
      </c>
      <c r="M3" s="42">
        <f>IF(ISBLANK('2020 QCDR Measure Subm Template'!N5),0,1)</f>
        <v>0</v>
      </c>
      <c r="N3" s="42">
        <f>IF(ISBLANK('2020 QCDR Measure Subm Template'!O5),0,1)</f>
        <v>0</v>
      </c>
      <c r="O3" s="42">
        <f>IF(OR('2020 QCDR Measure Subm Template'!P5="",'2020 QCDR Measure Subm Template'!P5="PLEASE SPECIFY"),0,1)</f>
        <v>0</v>
      </c>
      <c r="P3" s="42">
        <f>IF(ISBLANK('2020 QCDR Measure Subm Template'!Q5),0,1)</f>
        <v>0</v>
      </c>
      <c r="Q3" s="42">
        <f>IF(OR(_xlfn.ISFORMULA('2020 QCDR Measure Subm Template'!R5),ISBLANK('2020 QCDR Measure Subm Template'!R5)),0,1)</f>
        <v>0</v>
      </c>
      <c r="R3" s="42">
        <f>IF(OR(_xlfn.ISFORMULA('2020 QCDR Measure Subm Template'!S5),ISBLANK('2020 QCDR Measure Subm Template'!S5)),0,1)</f>
        <v>0</v>
      </c>
      <c r="S3" s="42">
        <f>IF(ISBLANK('2020 QCDR Measure Subm Template'!T5),0,1)</f>
        <v>1</v>
      </c>
      <c r="T3" s="42">
        <f>IF(OR(_xlfn.ISFORMULA('2020 QCDR Measure Subm Template'!U5),'2020 QCDR Measure Subm Template'!U5="",'2020 QCDR Measure Subm Template'!U5="PLEASE SPECIFY"),0,1)</f>
        <v>0</v>
      </c>
      <c r="U3" s="42">
        <f>IF(ISBLANK('2020 QCDR Measure Subm Template'!V5),0,1)</f>
        <v>0</v>
      </c>
      <c r="V3" s="42">
        <f>IF(ISBLANK('2020 QCDR Measure Subm Template'!W5),0,1)</f>
        <v>0</v>
      </c>
      <c r="W3" s="42">
        <f>IF(OR('2020 QCDR Measure Subm Template'!X5="",'2020 QCDR Measure Subm Template'!X5="&lt;Specify&gt;"),0,1)</f>
        <v>0</v>
      </c>
      <c r="X3" s="42">
        <f>IF(OR('2020 QCDR Measure Subm Template'!Y5="",'2020 QCDR Measure Subm Template'!Y5="PLEASE SPECIFY"),0,1)</f>
        <v>0</v>
      </c>
      <c r="Y3" s="42">
        <f>IF(OR('2020 QCDR Measure Subm Template'!Z5="",'2020 QCDR Measure Subm Template'!Z5="PLEASE SPECIFY"),0,1)</f>
        <v>0</v>
      </c>
      <c r="Z3" s="42">
        <f>IF(ISBLANK('2020 QCDR Measure Subm Template'!AA5),0,1)</f>
        <v>0</v>
      </c>
      <c r="AA3" s="42">
        <f>IF(ISBLANK('2020 QCDR Measure Subm Template'!AB5),0,1)</f>
        <v>0</v>
      </c>
      <c r="AB3" s="42">
        <f>IF(ISBLANK('2020 QCDR Measure Subm Template'!AC5),0,1)</f>
        <v>0</v>
      </c>
      <c r="AC3" s="42">
        <f>IF(ISBLANK('2020 QCDR Measure Subm Template'!AD5),0,1)</f>
        <v>0</v>
      </c>
      <c r="AD3" s="42">
        <f>IF(ISBLANK('2020 QCDR Measure Subm Template'!AE5),0,1)</f>
        <v>0</v>
      </c>
      <c r="AE3" s="42">
        <f>IF(ISBLANK('2020 QCDR Measure Subm Template'!AF5),0,1)</f>
        <v>0</v>
      </c>
      <c r="AF3" s="42">
        <f>IF(ISBLANK('2020 QCDR Measure Subm Template'!AG5),0,1)</f>
        <v>0</v>
      </c>
      <c r="AG3" s="42">
        <f>IF(OR(_xlfn.ISFORMULA('2020 QCDR Measure Subm Template'!AH5),ISBLANK('2020 QCDR Measure Subm Template'!AH5)),0,1)</f>
        <v>0</v>
      </c>
      <c r="AH3" s="42">
        <f>IF(ISBLANK('2020 QCDR Measure Subm Template'!AI5),0,1)</f>
        <v>0</v>
      </c>
      <c r="AI3" s="42">
        <f>IF(ISBLANK('2020 QCDR Measure Subm Template'!AJ5),0,1)</f>
        <v>0</v>
      </c>
      <c r="AJ3" s="42">
        <f>IF(OR(ISBLANK('2020 QCDR Measure Subm Template'!AK5),_xlfn.ISFORMULA('2020 QCDR Measure Subm Template'!AK5)),0,IF('2020 QCDR Measure Subm Template'!AK5="N/A",0,1))</f>
        <v>0</v>
      </c>
      <c r="AK3" s="42">
        <f>IF(ISBLANK('2020 QCDR Measure Subm Template'!AL5),0,1)</f>
        <v>0</v>
      </c>
      <c r="AL3" s="42">
        <f>IF(AND('2020 QCDR Measure Subm Template'!AL5="Yes",'2020 QCDR Measure Subm Template'!AM5&lt;&gt;""),1,0)</f>
        <v>0</v>
      </c>
      <c r="AM3" s="42">
        <f>IF(ISBLANK('2020 QCDR Measure Subm Template'!AN5),0,1)</f>
        <v>0</v>
      </c>
      <c r="AN3" s="42">
        <f>IF(ISBLANK('2020 QCDR Measure Subm Template'!AO5),0,1)</f>
        <v>0</v>
      </c>
      <c r="AO3" s="42">
        <f>IF(ISBLANK('2020 QCDR Measure Subm Template'!AP5),0,1)</f>
        <v>0</v>
      </c>
      <c r="AP3" s="42">
        <f>IF(ISBLANK('2020 QCDR Measure Subm Template'!AQ5),0,1)</f>
        <v>0</v>
      </c>
      <c r="AQ3" s="42">
        <f>IF(ISBLANK('2020 QCDR Measure Subm Template'!AR5),0,1)</f>
        <v>0</v>
      </c>
      <c r="AR3" s="42">
        <f>IF(ISBLANK('2020 QCDR Measure Subm Template'!AS5),0,1)</f>
        <v>0</v>
      </c>
      <c r="AS3" s="42">
        <f>IF(ISBLANK('2020 QCDR Measure Subm Template'!AT5),0,1)</f>
        <v>0</v>
      </c>
      <c r="AT3" s="42">
        <f>IF(ISBLANK('2020 QCDR Measure Subm Template'!AU5),0,1)</f>
        <v>0</v>
      </c>
    </row>
    <row r="4" spans="1:50" x14ac:dyDescent="0.35">
      <c r="A4" t="str">
        <f t="shared" si="0"/>
        <v>Incomplete</v>
      </c>
      <c r="B4">
        <f>IF(SUM('Shadow Table'!C4:AT4)=0,0,IF(SUM('Shadow Table'!C4:P4, 'Shadow Table'!D4,'Shadow Table'!V4:AF4,'Shadow Table'!AJ4:AL4,'Shadow Table'!AO4:AP4,'Shadow Table'!AS4:AT4)&lt;&gt;32,1,""))</f>
        <v>1</v>
      </c>
      <c r="C4">
        <f>IF(ISBLANK('2020 QCDR Measure Subm Template'!D6),0,1)</f>
        <v>0</v>
      </c>
      <c r="D4" s="42">
        <f>IF(ISBLANK('2020 QCDR Measure Subm Template'!E6),0,1)</f>
        <v>0</v>
      </c>
      <c r="E4" s="42">
        <f>IF(OR(_xlfn.ISFORMULA('2020 QCDR Measure Subm Template'!F6),ISBLANK('2020 QCDR Measure Subm Template'!F6)),0,1)</f>
        <v>0</v>
      </c>
      <c r="F4" s="42">
        <f>IF(ISBLANK('2020 QCDR Measure Subm Template'!G6),0,1)</f>
        <v>0</v>
      </c>
      <c r="G4" s="42">
        <f>IF(ISBLANK('2020 QCDR Measure Subm Template'!H6),0,1)</f>
        <v>0</v>
      </c>
      <c r="H4" s="42">
        <f>IF(ISBLANK('2020 QCDR Measure Subm Template'!I6),0,1)</f>
        <v>0</v>
      </c>
      <c r="I4" s="42">
        <f>IF(ISBLANK('2020 QCDR Measure Subm Template'!J6),0,1)</f>
        <v>0</v>
      </c>
      <c r="J4" s="42">
        <f>IF(ISBLANK('2020 QCDR Measure Subm Template'!K6),0,1)</f>
        <v>0</v>
      </c>
      <c r="K4" s="42">
        <f>IF(ISBLANK('2020 QCDR Measure Subm Template'!L6),0,1)</f>
        <v>0</v>
      </c>
      <c r="L4" s="42">
        <f>IF(ISBLANK('2020 QCDR Measure Subm Template'!M6),0,1)</f>
        <v>0</v>
      </c>
      <c r="M4" s="42">
        <f>IF(ISBLANK('2020 QCDR Measure Subm Template'!N6),0,1)</f>
        <v>0</v>
      </c>
      <c r="N4" s="42">
        <f>IF(ISBLANK('2020 QCDR Measure Subm Template'!O6),0,1)</f>
        <v>0</v>
      </c>
      <c r="O4" s="42">
        <f>IF(OR('2020 QCDR Measure Subm Template'!P6="",'2020 QCDR Measure Subm Template'!P6="PLEASE SPECIFY"),0,1)</f>
        <v>0</v>
      </c>
      <c r="P4" s="42">
        <f>IF(ISBLANK('2020 QCDR Measure Subm Template'!Q6),0,1)</f>
        <v>0</v>
      </c>
      <c r="Q4" s="42">
        <f>IF(OR(_xlfn.ISFORMULA('2020 QCDR Measure Subm Template'!R6),ISBLANK('2020 QCDR Measure Subm Template'!R6)),0,1)</f>
        <v>0</v>
      </c>
      <c r="R4" s="42">
        <f>IF(OR(_xlfn.ISFORMULA('2020 QCDR Measure Subm Template'!S6),ISBLANK('2020 QCDR Measure Subm Template'!S6)),0,1)</f>
        <v>0</v>
      </c>
      <c r="S4" s="42">
        <f>IF(ISBLANK('2020 QCDR Measure Subm Template'!T6),0,1)</f>
        <v>1</v>
      </c>
      <c r="T4" s="42">
        <f>IF(OR(_xlfn.ISFORMULA('2020 QCDR Measure Subm Template'!U6),'2020 QCDR Measure Subm Template'!U6="",'2020 QCDR Measure Subm Template'!U6="PLEASE SPECIFY"),0,1)</f>
        <v>0</v>
      </c>
      <c r="U4" s="42">
        <f>IF(ISBLANK('2020 QCDR Measure Subm Template'!V6),0,1)</f>
        <v>0</v>
      </c>
      <c r="V4" s="42">
        <f>IF(ISBLANK('2020 QCDR Measure Subm Template'!W6),0,1)</f>
        <v>0</v>
      </c>
      <c r="W4" s="42">
        <f>IF(OR('2020 QCDR Measure Subm Template'!X6="",'2020 QCDR Measure Subm Template'!X6="&lt;Specify&gt;"),0,1)</f>
        <v>0</v>
      </c>
      <c r="X4" s="42">
        <f>IF(OR('2020 QCDR Measure Subm Template'!Y6="",'2020 QCDR Measure Subm Template'!Y6="PLEASE SPECIFY"),0,1)</f>
        <v>0</v>
      </c>
      <c r="Y4" s="42">
        <f>IF(OR('2020 QCDR Measure Subm Template'!Z6="",'2020 QCDR Measure Subm Template'!Z6="PLEASE SPECIFY"),0,1)</f>
        <v>0</v>
      </c>
      <c r="Z4" s="42">
        <f>IF(ISBLANK('2020 QCDR Measure Subm Template'!AA6),0,1)</f>
        <v>0</v>
      </c>
      <c r="AA4" s="42">
        <f>IF(ISBLANK('2020 QCDR Measure Subm Template'!AB6),0,1)</f>
        <v>0</v>
      </c>
      <c r="AB4" s="42">
        <f>IF(ISBLANK('2020 QCDR Measure Subm Template'!AC6),0,1)</f>
        <v>0</v>
      </c>
      <c r="AC4" s="42">
        <f>IF(ISBLANK('2020 QCDR Measure Subm Template'!AD6),0,1)</f>
        <v>0</v>
      </c>
      <c r="AD4" s="42">
        <f>IF(ISBLANK('2020 QCDR Measure Subm Template'!AE6),0,1)</f>
        <v>0</v>
      </c>
      <c r="AE4" s="42">
        <f>IF(ISBLANK('2020 QCDR Measure Subm Template'!AF6),0,1)</f>
        <v>0</v>
      </c>
      <c r="AF4" s="42">
        <f>IF(ISBLANK('2020 QCDR Measure Subm Template'!AG6),0,1)</f>
        <v>0</v>
      </c>
      <c r="AG4" s="42">
        <f>IF(OR(_xlfn.ISFORMULA('2020 QCDR Measure Subm Template'!AH6),ISBLANK('2020 QCDR Measure Subm Template'!AH6)),0,1)</f>
        <v>0</v>
      </c>
      <c r="AH4" s="42">
        <f>IF(ISBLANK('2020 QCDR Measure Subm Template'!AI6),0,1)</f>
        <v>0</v>
      </c>
      <c r="AI4" s="42">
        <f>IF(ISBLANK('2020 QCDR Measure Subm Template'!AJ6),0,1)</f>
        <v>0</v>
      </c>
      <c r="AJ4" s="42">
        <f>IF(OR(ISBLANK('2020 QCDR Measure Subm Template'!AK6),_xlfn.ISFORMULA('2020 QCDR Measure Subm Template'!AK6)),0,IF('2020 QCDR Measure Subm Template'!AK6="N/A",0,1))</f>
        <v>0</v>
      </c>
      <c r="AK4" s="42">
        <f>IF(ISBLANK('2020 QCDR Measure Subm Template'!AL6),0,1)</f>
        <v>0</v>
      </c>
      <c r="AL4" s="42">
        <f>IF(AND('2020 QCDR Measure Subm Template'!AL6="Yes",'2020 QCDR Measure Subm Template'!AM6&lt;&gt;""),1,0)</f>
        <v>0</v>
      </c>
      <c r="AM4" s="42">
        <f>IF(ISBLANK('2020 QCDR Measure Subm Template'!AN6),0,1)</f>
        <v>0</v>
      </c>
      <c r="AN4" s="42">
        <f>IF(ISBLANK('2020 QCDR Measure Subm Template'!AO6),0,1)</f>
        <v>0</v>
      </c>
      <c r="AO4" s="42">
        <f>IF(ISBLANK('2020 QCDR Measure Subm Template'!AP6),0,1)</f>
        <v>0</v>
      </c>
      <c r="AP4" s="42">
        <f>IF(ISBLANK('2020 QCDR Measure Subm Template'!AQ6),0,1)</f>
        <v>0</v>
      </c>
      <c r="AQ4" s="42">
        <f>IF(ISBLANK('2020 QCDR Measure Subm Template'!AR6),0,1)</f>
        <v>0</v>
      </c>
      <c r="AR4" s="42">
        <f>IF(ISBLANK('2020 QCDR Measure Subm Template'!AS6),0,1)</f>
        <v>0</v>
      </c>
      <c r="AS4" s="42">
        <f>IF(ISBLANK('2020 QCDR Measure Subm Template'!AT6),0,1)</f>
        <v>0</v>
      </c>
      <c r="AT4" s="42">
        <f>IF(ISBLANK('2020 QCDR Measure Subm Template'!AU6),0,1)</f>
        <v>0</v>
      </c>
    </row>
    <row r="5" spans="1:50" x14ac:dyDescent="0.35">
      <c r="A5" t="str">
        <f t="shared" si="0"/>
        <v>Incomplete</v>
      </c>
      <c r="B5">
        <f>IF(SUM('Shadow Table'!C5:AT5)=0,0,IF(SUM('Shadow Table'!C5:P5, 'Shadow Table'!D5,'Shadow Table'!V5:AF5,'Shadow Table'!AJ5:AL5,'Shadow Table'!AO5:AP5,'Shadow Table'!AS5:AT5)&lt;&gt;32,1,""))</f>
        <v>1</v>
      </c>
      <c r="C5">
        <f>IF(ISBLANK('2020 QCDR Measure Subm Template'!D7),0,1)</f>
        <v>0</v>
      </c>
      <c r="D5" s="42">
        <f>IF(ISBLANK('2020 QCDR Measure Subm Template'!E7),0,1)</f>
        <v>0</v>
      </c>
      <c r="E5" s="42">
        <f>IF(OR(_xlfn.ISFORMULA('2020 QCDR Measure Subm Template'!F7),ISBLANK('2020 QCDR Measure Subm Template'!F7)),0,1)</f>
        <v>0</v>
      </c>
      <c r="F5" s="42">
        <f>IF(ISBLANK('2020 QCDR Measure Subm Template'!G7),0,1)</f>
        <v>0</v>
      </c>
      <c r="G5" s="42">
        <f>IF(ISBLANK('2020 QCDR Measure Subm Template'!H7),0,1)</f>
        <v>0</v>
      </c>
      <c r="H5" s="42">
        <f>IF(ISBLANK('2020 QCDR Measure Subm Template'!I7),0,1)</f>
        <v>0</v>
      </c>
      <c r="I5" s="42">
        <f>IF(ISBLANK('2020 QCDR Measure Subm Template'!J7),0,1)</f>
        <v>0</v>
      </c>
      <c r="J5" s="42">
        <f>IF(ISBLANK('2020 QCDR Measure Subm Template'!K7),0,1)</f>
        <v>0</v>
      </c>
      <c r="K5" s="42">
        <f>IF(ISBLANK('2020 QCDR Measure Subm Template'!L7),0,1)</f>
        <v>0</v>
      </c>
      <c r="L5" s="42">
        <f>IF(ISBLANK('2020 QCDR Measure Subm Template'!M7),0,1)</f>
        <v>0</v>
      </c>
      <c r="M5" s="42">
        <f>IF(ISBLANK('2020 QCDR Measure Subm Template'!N7),0,1)</f>
        <v>0</v>
      </c>
      <c r="N5" s="42">
        <f>IF(ISBLANK('2020 QCDR Measure Subm Template'!O7),0,1)</f>
        <v>0</v>
      </c>
      <c r="O5" s="42">
        <f>IF(OR('2020 QCDR Measure Subm Template'!P7="",'2020 QCDR Measure Subm Template'!P7="PLEASE SPECIFY"),0,1)</f>
        <v>0</v>
      </c>
      <c r="P5" s="42">
        <f>IF(ISBLANK('2020 QCDR Measure Subm Template'!Q7),0,1)</f>
        <v>0</v>
      </c>
      <c r="Q5" s="42">
        <f>IF(OR(_xlfn.ISFORMULA('2020 QCDR Measure Subm Template'!R7),ISBLANK('2020 QCDR Measure Subm Template'!R7)),0,1)</f>
        <v>0</v>
      </c>
      <c r="R5" s="42">
        <f>IF(OR(_xlfn.ISFORMULA('2020 QCDR Measure Subm Template'!S7),ISBLANK('2020 QCDR Measure Subm Template'!S7)),0,1)</f>
        <v>0</v>
      </c>
      <c r="S5" s="42">
        <f>IF(ISBLANK('2020 QCDR Measure Subm Template'!T7),0,1)</f>
        <v>1</v>
      </c>
      <c r="T5" s="42">
        <f>IF(OR(_xlfn.ISFORMULA('2020 QCDR Measure Subm Template'!U7),'2020 QCDR Measure Subm Template'!U7="",'2020 QCDR Measure Subm Template'!U7="PLEASE SPECIFY"),0,1)</f>
        <v>0</v>
      </c>
      <c r="U5" s="42">
        <f>IF(ISBLANK('2020 QCDR Measure Subm Template'!V7),0,1)</f>
        <v>0</v>
      </c>
      <c r="V5" s="42">
        <f>IF(ISBLANK('2020 QCDR Measure Subm Template'!W7),0,1)</f>
        <v>0</v>
      </c>
      <c r="W5" s="42">
        <f>IF(OR('2020 QCDR Measure Subm Template'!X7="",'2020 QCDR Measure Subm Template'!X7="&lt;Specify&gt;"),0,1)</f>
        <v>0</v>
      </c>
      <c r="X5" s="42">
        <f>IF(OR('2020 QCDR Measure Subm Template'!Y7="",'2020 QCDR Measure Subm Template'!Y7="PLEASE SPECIFY"),0,1)</f>
        <v>0</v>
      </c>
      <c r="Y5" s="42">
        <f>IF(OR('2020 QCDR Measure Subm Template'!Z7="",'2020 QCDR Measure Subm Template'!Z7="PLEASE SPECIFY"),0,1)</f>
        <v>0</v>
      </c>
      <c r="Z5" s="42">
        <f>IF(ISBLANK('2020 QCDR Measure Subm Template'!AA7),0,1)</f>
        <v>0</v>
      </c>
      <c r="AA5" s="42">
        <f>IF(ISBLANK('2020 QCDR Measure Subm Template'!AB7),0,1)</f>
        <v>0</v>
      </c>
      <c r="AB5" s="42">
        <f>IF(ISBLANK('2020 QCDR Measure Subm Template'!AC7),0,1)</f>
        <v>0</v>
      </c>
      <c r="AC5" s="42">
        <f>IF(ISBLANK('2020 QCDR Measure Subm Template'!AD7),0,1)</f>
        <v>0</v>
      </c>
      <c r="AD5" s="42">
        <f>IF(ISBLANK('2020 QCDR Measure Subm Template'!AE7),0,1)</f>
        <v>0</v>
      </c>
      <c r="AE5" s="42">
        <f>IF(ISBLANK('2020 QCDR Measure Subm Template'!AF7),0,1)</f>
        <v>0</v>
      </c>
      <c r="AF5" s="42">
        <f>IF(ISBLANK('2020 QCDR Measure Subm Template'!AG7),0,1)</f>
        <v>0</v>
      </c>
      <c r="AG5" s="42">
        <f>IF(OR(_xlfn.ISFORMULA('2020 QCDR Measure Subm Template'!AH7),ISBLANK('2020 QCDR Measure Subm Template'!AH7)),0,1)</f>
        <v>0</v>
      </c>
      <c r="AH5" s="42">
        <f>IF(ISBLANK('2020 QCDR Measure Subm Template'!AI7),0,1)</f>
        <v>0</v>
      </c>
      <c r="AI5" s="42">
        <f>IF(ISBLANK('2020 QCDR Measure Subm Template'!AJ7),0,1)</f>
        <v>0</v>
      </c>
      <c r="AJ5" s="42">
        <f>IF(OR(ISBLANK('2020 QCDR Measure Subm Template'!AK7),_xlfn.ISFORMULA('2020 QCDR Measure Subm Template'!AK7)),0,IF('2020 QCDR Measure Subm Template'!AK7="N/A",0,1))</f>
        <v>0</v>
      </c>
      <c r="AK5" s="42">
        <f>IF(ISBLANK('2020 QCDR Measure Subm Template'!AL7),0,1)</f>
        <v>0</v>
      </c>
      <c r="AL5" s="42">
        <f>IF(AND('2020 QCDR Measure Subm Template'!AL7="Yes",'2020 QCDR Measure Subm Template'!AM7&lt;&gt;""),1,0)</f>
        <v>0</v>
      </c>
      <c r="AM5" s="42">
        <f>IF(ISBLANK('2020 QCDR Measure Subm Template'!AN7),0,1)</f>
        <v>0</v>
      </c>
      <c r="AN5" s="42">
        <f>IF(ISBLANK('2020 QCDR Measure Subm Template'!AO7),0,1)</f>
        <v>0</v>
      </c>
      <c r="AO5" s="42">
        <f>IF(ISBLANK('2020 QCDR Measure Subm Template'!AP7),0,1)</f>
        <v>0</v>
      </c>
      <c r="AP5" s="42">
        <f>IF(ISBLANK('2020 QCDR Measure Subm Template'!AQ7),0,1)</f>
        <v>0</v>
      </c>
      <c r="AQ5" s="42">
        <f>IF(ISBLANK('2020 QCDR Measure Subm Template'!AR7),0,1)</f>
        <v>0</v>
      </c>
      <c r="AR5" s="42">
        <f>IF(ISBLANK('2020 QCDR Measure Subm Template'!AS7),0,1)</f>
        <v>0</v>
      </c>
      <c r="AS5" s="42">
        <f>IF(ISBLANK('2020 QCDR Measure Subm Template'!AT7),0,1)</f>
        <v>0</v>
      </c>
      <c r="AT5" s="42">
        <f>IF(ISBLANK('2020 QCDR Measure Subm Template'!AU7),0,1)</f>
        <v>0</v>
      </c>
    </row>
    <row r="6" spans="1:50" x14ac:dyDescent="0.35">
      <c r="A6" t="str">
        <f t="shared" si="0"/>
        <v>Incomplete</v>
      </c>
      <c r="B6">
        <f>IF(SUM('Shadow Table'!C6:AT6)=0,0,IF(SUM('Shadow Table'!C6:P6, 'Shadow Table'!D6,'Shadow Table'!V6:AF6,'Shadow Table'!AJ6:AL6,'Shadow Table'!AO6:AP6,'Shadow Table'!AS6:AT6)&lt;&gt;32,1,""))</f>
        <v>1</v>
      </c>
      <c r="C6">
        <f>IF(ISBLANK('2020 QCDR Measure Subm Template'!D8),0,1)</f>
        <v>0</v>
      </c>
      <c r="D6" s="42">
        <f>IF(ISBLANK('2020 QCDR Measure Subm Template'!E8),0,1)</f>
        <v>0</v>
      </c>
      <c r="E6" s="42">
        <f>IF(OR(_xlfn.ISFORMULA('2020 QCDR Measure Subm Template'!F8),ISBLANK('2020 QCDR Measure Subm Template'!F8)),0,1)</f>
        <v>0</v>
      </c>
      <c r="F6" s="42">
        <f>IF(ISBLANK('2020 QCDR Measure Subm Template'!G8),0,1)</f>
        <v>0</v>
      </c>
      <c r="G6" s="42">
        <f>IF(ISBLANK('2020 QCDR Measure Subm Template'!H8),0,1)</f>
        <v>0</v>
      </c>
      <c r="H6" s="42">
        <f>IF(ISBLANK('2020 QCDR Measure Subm Template'!I8),0,1)</f>
        <v>0</v>
      </c>
      <c r="I6" s="42">
        <f>IF(ISBLANK('2020 QCDR Measure Subm Template'!J8),0,1)</f>
        <v>0</v>
      </c>
      <c r="J6" s="42">
        <f>IF(ISBLANK('2020 QCDR Measure Subm Template'!K8),0,1)</f>
        <v>0</v>
      </c>
      <c r="K6" s="42">
        <f>IF(ISBLANK('2020 QCDR Measure Subm Template'!L8),0,1)</f>
        <v>0</v>
      </c>
      <c r="L6" s="42">
        <f>IF(ISBLANK('2020 QCDR Measure Subm Template'!M8),0,1)</f>
        <v>0</v>
      </c>
      <c r="M6" s="42">
        <f>IF(ISBLANK('2020 QCDR Measure Subm Template'!N8),0,1)</f>
        <v>0</v>
      </c>
      <c r="N6" s="42">
        <f>IF(ISBLANK('2020 QCDR Measure Subm Template'!O8),0,1)</f>
        <v>0</v>
      </c>
      <c r="O6" s="42">
        <f>IF(OR('2020 QCDR Measure Subm Template'!P8="",'2020 QCDR Measure Subm Template'!P8="PLEASE SPECIFY"),0,1)</f>
        <v>0</v>
      </c>
      <c r="P6" s="42">
        <f>IF(ISBLANK('2020 QCDR Measure Subm Template'!Q8),0,1)</f>
        <v>0</v>
      </c>
      <c r="Q6" s="42">
        <f>IF(OR(_xlfn.ISFORMULA('2020 QCDR Measure Subm Template'!R8),ISBLANK('2020 QCDR Measure Subm Template'!R8)),0,1)</f>
        <v>0</v>
      </c>
      <c r="R6" s="42">
        <f>IF(OR(_xlfn.ISFORMULA('2020 QCDR Measure Subm Template'!S8),ISBLANK('2020 QCDR Measure Subm Template'!S8)),0,1)</f>
        <v>0</v>
      </c>
      <c r="S6" s="42">
        <f>IF(ISBLANK('2020 QCDR Measure Subm Template'!T8),0,1)</f>
        <v>1</v>
      </c>
      <c r="T6" s="42">
        <f>IF(OR(_xlfn.ISFORMULA('2020 QCDR Measure Subm Template'!U8),'2020 QCDR Measure Subm Template'!U8="",'2020 QCDR Measure Subm Template'!U8="PLEASE SPECIFY"),0,1)</f>
        <v>0</v>
      </c>
      <c r="U6" s="42">
        <f>IF(ISBLANK('2020 QCDR Measure Subm Template'!V8),0,1)</f>
        <v>0</v>
      </c>
      <c r="V6" s="42">
        <f>IF(ISBLANK('2020 QCDR Measure Subm Template'!W8),0,1)</f>
        <v>0</v>
      </c>
      <c r="W6" s="42">
        <f>IF(OR('2020 QCDR Measure Subm Template'!X8="",'2020 QCDR Measure Subm Template'!X8="&lt;Specify&gt;"),0,1)</f>
        <v>0</v>
      </c>
      <c r="X6" s="42">
        <f>IF(OR('2020 QCDR Measure Subm Template'!Y8="",'2020 QCDR Measure Subm Template'!Y8="PLEASE SPECIFY"),0,1)</f>
        <v>0</v>
      </c>
      <c r="Y6" s="42">
        <f>IF(OR('2020 QCDR Measure Subm Template'!Z8="",'2020 QCDR Measure Subm Template'!Z8="PLEASE SPECIFY"),0,1)</f>
        <v>0</v>
      </c>
      <c r="Z6" s="42">
        <f>IF(ISBLANK('2020 QCDR Measure Subm Template'!AA8),0,1)</f>
        <v>0</v>
      </c>
      <c r="AA6" s="42">
        <f>IF(ISBLANK('2020 QCDR Measure Subm Template'!AB8),0,1)</f>
        <v>0</v>
      </c>
      <c r="AB6" s="42">
        <f>IF(ISBLANK('2020 QCDR Measure Subm Template'!AC8),0,1)</f>
        <v>0</v>
      </c>
      <c r="AC6" s="42">
        <f>IF(ISBLANK('2020 QCDR Measure Subm Template'!AD8),0,1)</f>
        <v>0</v>
      </c>
      <c r="AD6" s="42">
        <f>IF(ISBLANK('2020 QCDR Measure Subm Template'!AE8),0,1)</f>
        <v>0</v>
      </c>
      <c r="AE6" s="42">
        <f>IF(ISBLANK('2020 QCDR Measure Subm Template'!AF8),0,1)</f>
        <v>0</v>
      </c>
      <c r="AF6" s="42">
        <f>IF(ISBLANK('2020 QCDR Measure Subm Template'!AG8),0,1)</f>
        <v>0</v>
      </c>
      <c r="AG6" s="42">
        <f>IF(OR(_xlfn.ISFORMULA('2020 QCDR Measure Subm Template'!AH8),ISBLANK('2020 QCDR Measure Subm Template'!AH8)),0,1)</f>
        <v>0</v>
      </c>
      <c r="AH6" s="42">
        <f>IF(ISBLANK('2020 QCDR Measure Subm Template'!AI8),0,1)</f>
        <v>0</v>
      </c>
      <c r="AI6" s="42">
        <f>IF(ISBLANK('2020 QCDR Measure Subm Template'!AJ8),0,1)</f>
        <v>0</v>
      </c>
      <c r="AJ6" s="42">
        <f>IF(OR(ISBLANK('2020 QCDR Measure Subm Template'!AK8),_xlfn.ISFORMULA('2020 QCDR Measure Subm Template'!AK8)),0,IF('2020 QCDR Measure Subm Template'!AK8="N/A",0,1))</f>
        <v>0</v>
      </c>
      <c r="AK6" s="42">
        <f>IF(ISBLANK('2020 QCDR Measure Subm Template'!AL8),0,1)</f>
        <v>0</v>
      </c>
      <c r="AL6" s="42">
        <f>IF(AND('2020 QCDR Measure Subm Template'!AL8="Yes",'2020 QCDR Measure Subm Template'!AM8&lt;&gt;""),1,0)</f>
        <v>0</v>
      </c>
      <c r="AM6" s="42">
        <f>IF(ISBLANK('2020 QCDR Measure Subm Template'!AN8),0,1)</f>
        <v>0</v>
      </c>
      <c r="AN6" s="42">
        <f>IF(ISBLANK('2020 QCDR Measure Subm Template'!AO8),0,1)</f>
        <v>0</v>
      </c>
      <c r="AO6" s="42">
        <f>IF(ISBLANK('2020 QCDR Measure Subm Template'!AP8),0,1)</f>
        <v>0</v>
      </c>
      <c r="AP6" s="42">
        <f>IF(ISBLANK('2020 QCDR Measure Subm Template'!AQ8),0,1)</f>
        <v>0</v>
      </c>
      <c r="AQ6" s="42">
        <f>IF(ISBLANK('2020 QCDR Measure Subm Template'!AR8),0,1)</f>
        <v>0</v>
      </c>
      <c r="AR6" s="42">
        <f>IF(ISBLANK('2020 QCDR Measure Subm Template'!AS8),0,1)</f>
        <v>0</v>
      </c>
      <c r="AS6" s="42">
        <f>IF(ISBLANK('2020 QCDR Measure Subm Template'!AT8),0,1)</f>
        <v>0</v>
      </c>
      <c r="AT6" s="42">
        <f>IF(ISBLANK('2020 QCDR Measure Subm Template'!AU8),0,1)</f>
        <v>0</v>
      </c>
    </row>
    <row r="7" spans="1:50" x14ac:dyDescent="0.35">
      <c r="A7" t="str">
        <f t="shared" si="0"/>
        <v>Incomplete</v>
      </c>
      <c r="B7">
        <f>IF(SUM('Shadow Table'!C7:AT7)=0,0,IF(SUM('Shadow Table'!C7:P7, 'Shadow Table'!D7,'Shadow Table'!V7:AF7,'Shadow Table'!AJ7:AL7,'Shadow Table'!AO7:AP7,'Shadow Table'!AS7:AT7)&lt;&gt;32,1,""))</f>
        <v>1</v>
      </c>
      <c r="C7">
        <f>IF(ISBLANK('2020 QCDR Measure Subm Template'!D9),0,1)</f>
        <v>0</v>
      </c>
      <c r="D7" s="42">
        <f>IF(ISBLANK('2020 QCDR Measure Subm Template'!E9),0,1)</f>
        <v>0</v>
      </c>
      <c r="E7" s="42">
        <f>IF(OR(_xlfn.ISFORMULA('2020 QCDR Measure Subm Template'!F9),ISBLANK('2020 QCDR Measure Subm Template'!F9)),0,1)</f>
        <v>0</v>
      </c>
      <c r="F7" s="42">
        <f>IF(ISBLANK('2020 QCDR Measure Subm Template'!G9),0,1)</f>
        <v>0</v>
      </c>
      <c r="G7" s="42">
        <f>IF(ISBLANK('2020 QCDR Measure Subm Template'!H9),0,1)</f>
        <v>0</v>
      </c>
      <c r="H7" s="42">
        <f>IF(ISBLANK('2020 QCDR Measure Subm Template'!I9),0,1)</f>
        <v>0</v>
      </c>
      <c r="I7" s="42">
        <f>IF(ISBLANK('2020 QCDR Measure Subm Template'!J9),0,1)</f>
        <v>0</v>
      </c>
      <c r="J7" s="42">
        <f>IF(ISBLANK('2020 QCDR Measure Subm Template'!K9),0,1)</f>
        <v>0</v>
      </c>
      <c r="K7" s="42">
        <f>IF(ISBLANK('2020 QCDR Measure Subm Template'!L9),0,1)</f>
        <v>0</v>
      </c>
      <c r="L7" s="42">
        <f>IF(ISBLANK('2020 QCDR Measure Subm Template'!M9),0,1)</f>
        <v>0</v>
      </c>
      <c r="M7" s="42">
        <f>IF(ISBLANK('2020 QCDR Measure Subm Template'!N9),0,1)</f>
        <v>0</v>
      </c>
      <c r="N7" s="42">
        <f>IF(ISBLANK('2020 QCDR Measure Subm Template'!O9),0,1)</f>
        <v>0</v>
      </c>
      <c r="O7" s="42">
        <f>IF(OR('2020 QCDR Measure Subm Template'!P9="",'2020 QCDR Measure Subm Template'!P9="PLEASE SPECIFY"),0,1)</f>
        <v>0</v>
      </c>
      <c r="P7" s="42">
        <f>IF(ISBLANK('2020 QCDR Measure Subm Template'!Q9),0,1)</f>
        <v>0</v>
      </c>
      <c r="Q7" s="42">
        <f>IF(OR(_xlfn.ISFORMULA('2020 QCDR Measure Subm Template'!R9),ISBLANK('2020 QCDR Measure Subm Template'!R9)),0,1)</f>
        <v>0</v>
      </c>
      <c r="R7" s="42">
        <f>IF(OR(_xlfn.ISFORMULA('2020 QCDR Measure Subm Template'!S9),ISBLANK('2020 QCDR Measure Subm Template'!S9)),0,1)</f>
        <v>0</v>
      </c>
      <c r="S7" s="42">
        <f>IF(ISBLANK('2020 QCDR Measure Subm Template'!T9),0,1)</f>
        <v>1</v>
      </c>
      <c r="T7" s="42">
        <f>IF(OR(_xlfn.ISFORMULA('2020 QCDR Measure Subm Template'!U9),'2020 QCDR Measure Subm Template'!U9="",'2020 QCDR Measure Subm Template'!U9="PLEASE SPECIFY"),0,1)</f>
        <v>0</v>
      </c>
      <c r="U7" s="42">
        <f>IF(ISBLANK('2020 QCDR Measure Subm Template'!V9),0,1)</f>
        <v>0</v>
      </c>
      <c r="V7" s="42">
        <f>IF(ISBLANK('2020 QCDR Measure Subm Template'!W9),0,1)</f>
        <v>0</v>
      </c>
      <c r="W7" s="42">
        <f>IF(OR('2020 QCDR Measure Subm Template'!X9="",'2020 QCDR Measure Subm Template'!X9="&lt;Specify&gt;"),0,1)</f>
        <v>0</v>
      </c>
      <c r="X7" s="42">
        <f>IF(OR('2020 QCDR Measure Subm Template'!Y9="",'2020 QCDR Measure Subm Template'!Y9="PLEASE SPECIFY"),0,1)</f>
        <v>0</v>
      </c>
      <c r="Y7" s="42">
        <f>IF(OR('2020 QCDR Measure Subm Template'!Z9="",'2020 QCDR Measure Subm Template'!Z9="PLEASE SPECIFY"),0,1)</f>
        <v>0</v>
      </c>
      <c r="Z7" s="42">
        <f>IF(ISBLANK('2020 QCDR Measure Subm Template'!AA9),0,1)</f>
        <v>0</v>
      </c>
      <c r="AA7" s="42">
        <f>IF(ISBLANK('2020 QCDR Measure Subm Template'!AB9),0,1)</f>
        <v>0</v>
      </c>
      <c r="AB7" s="42">
        <f>IF(ISBLANK('2020 QCDR Measure Subm Template'!AC9),0,1)</f>
        <v>0</v>
      </c>
      <c r="AC7" s="42">
        <f>IF(ISBLANK('2020 QCDR Measure Subm Template'!AD9),0,1)</f>
        <v>0</v>
      </c>
      <c r="AD7" s="42">
        <f>IF(ISBLANK('2020 QCDR Measure Subm Template'!AE9),0,1)</f>
        <v>0</v>
      </c>
      <c r="AE7" s="42">
        <f>IF(ISBLANK('2020 QCDR Measure Subm Template'!AF9),0,1)</f>
        <v>0</v>
      </c>
      <c r="AF7" s="42">
        <f>IF(ISBLANK('2020 QCDR Measure Subm Template'!AG9),0,1)</f>
        <v>0</v>
      </c>
      <c r="AG7" s="42">
        <f>IF(OR(_xlfn.ISFORMULA('2020 QCDR Measure Subm Template'!AH9),ISBLANK('2020 QCDR Measure Subm Template'!AH9)),0,1)</f>
        <v>0</v>
      </c>
      <c r="AH7" s="42">
        <f>IF(ISBLANK('2020 QCDR Measure Subm Template'!AI9),0,1)</f>
        <v>0</v>
      </c>
      <c r="AI7" s="42">
        <f>IF(ISBLANK('2020 QCDR Measure Subm Template'!AJ9),0,1)</f>
        <v>0</v>
      </c>
      <c r="AJ7" s="42">
        <f>IF(OR(ISBLANK('2020 QCDR Measure Subm Template'!AK9),_xlfn.ISFORMULA('2020 QCDR Measure Subm Template'!AK9)),0,IF('2020 QCDR Measure Subm Template'!AK9="N/A",0,1))</f>
        <v>0</v>
      </c>
      <c r="AK7" s="42">
        <f>IF(ISBLANK('2020 QCDR Measure Subm Template'!AL9),0,1)</f>
        <v>0</v>
      </c>
      <c r="AL7" s="42">
        <f>IF(AND('2020 QCDR Measure Subm Template'!AL9="Yes",'2020 QCDR Measure Subm Template'!AM9&lt;&gt;""),1,0)</f>
        <v>0</v>
      </c>
      <c r="AM7" s="42">
        <f>IF(ISBLANK('2020 QCDR Measure Subm Template'!AN9),0,1)</f>
        <v>0</v>
      </c>
      <c r="AN7" s="42">
        <f>IF(ISBLANK('2020 QCDR Measure Subm Template'!AO9),0,1)</f>
        <v>0</v>
      </c>
      <c r="AO7" s="42">
        <f>IF(ISBLANK('2020 QCDR Measure Subm Template'!AP9),0,1)</f>
        <v>0</v>
      </c>
      <c r="AP7" s="42">
        <f>IF(ISBLANK('2020 QCDR Measure Subm Template'!AQ9),0,1)</f>
        <v>0</v>
      </c>
      <c r="AQ7" s="42">
        <f>IF(ISBLANK('2020 QCDR Measure Subm Template'!AR9),0,1)</f>
        <v>0</v>
      </c>
      <c r="AR7" s="42">
        <f>IF(ISBLANK('2020 QCDR Measure Subm Template'!AS9),0,1)</f>
        <v>0</v>
      </c>
      <c r="AS7" s="42">
        <f>IF(ISBLANK('2020 QCDR Measure Subm Template'!AT9),0,1)</f>
        <v>0</v>
      </c>
      <c r="AT7" s="42">
        <f>IF(ISBLANK('2020 QCDR Measure Subm Template'!AU9),0,1)</f>
        <v>0</v>
      </c>
    </row>
    <row r="8" spans="1:50" x14ac:dyDescent="0.35">
      <c r="A8" t="str">
        <f t="shared" si="0"/>
        <v>Incomplete</v>
      </c>
      <c r="B8">
        <f>IF(SUM('Shadow Table'!C8:AT8)=0,0,IF(SUM('Shadow Table'!C8:P8, 'Shadow Table'!D8,'Shadow Table'!V8:AF8,'Shadow Table'!AJ8:AL8,'Shadow Table'!AO8:AP8,'Shadow Table'!AS8:AT8)&lt;&gt;32,1,""))</f>
        <v>1</v>
      </c>
      <c r="C8">
        <f>IF(ISBLANK('2020 QCDR Measure Subm Template'!D10),0,1)</f>
        <v>0</v>
      </c>
      <c r="D8" s="42">
        <f>IF(ISBLANK('2020 QCDR Measure Subm Template'!E10),0,1)</f>
        <v>0</v>
      </c>
      <c r="E8" s="42">
        <f>IF(OR(_xlfn.ISFORMULA('2020 QCDR Measure Subm Template'!F10),ISBLANK('2020 QCDR Measure Subm Template'!F10)),0,1)</f>
        <v>0</v>
      </c>
      <c r="F8" s="42">
        <f>IF(ISBLANK('2020 QCDR Measure Subm Template'!G10),0,1)</f>
        <v>0</v>
      </c>
      <c r="G8" s="42">
        <f>IF(ISBLANK('2020 QCDR Measure Subm Template'!H10),0,1)</f>
        <v>0</v>
      </c>
      <c r="H8" s="42">
        <f>IF(ISBLANK('2020 QCDR Measure Subm Template'!I10),0,1)</f>
        <v>0</v>
      </c>
      <c r="I8" s="42">
        <f>IF(ISBLANK('2020 QCDR Measure Subm Template'!J10),0,1)</f>
        <v>0</v>
      </c>
      <c r="J8" s="42">
        <f>IF(ISBLANK('2020 QCDR Measure Subm Template'!K10),0,1)</f>
        <v>0</v>
      </c>
      <c r="K8" s="42">
        <f>IF(ISBLANK('2020 QCDR Measure Subm Template'!L10),0,1)</f>
        <v>0</v>
      </c>
      <c r="L8" s="42">
        <f>IF(ISBLANK('2020 QCDR Measure Subm Template'!M10),0,1)</f>
        <v>0</v>
      </c>
      <c r="M8" s="42">
        <f>IF(ISBLANK('2020 QCDR Measure Subm Template'!N10),0,1)</f>
        <v>0</v>
      </c>
      <c r="N8" s="42">
        <f>IF(ISBLANK('2020 QCDR Measure Subm Template'!O10),0,1)</f>
        <v>0</v>
      </c>
      <c r="O8" s="42">
        <f>IF(OR('2020 QCDR Measure Subm Template'!P10="",'2020 QCDR Measure Subm Template'!P10="PLEASE SPECIFY"),0,1)</f>
        <v>0</v>
      </c>
      <c r="P8" s="42">
        <f>IF(ISBLANK('2020 QCDR Measure Subm Template'!Q10),0,1)</f>
        <v>0</v>
      </c>
      <c r="Q8" s="42">
        <f>IF(OR(_xlfn.ISFORMULA('2020 QCDR Measure Subm Template'!R10),ISBLANK('2020 QCDR Measure Subm Template'!R10)),0,1)</f>
        <v>0</v>
      </c>
      <c r="R8" s="42">
        <f>IF(OR(_xlfn.ISFORMULA('2020 QCDR Measure Subm Template'!S10),ISBLANK('2020 QCDR Measure Subm Template'!S10)),0,1)</f>
        <v>0</v>
      </c>
      <c r="S8" s="42">
        <f>IF(ISBLANK('2020 QCDR Measure Subm Template'!T10),0,1)</f>
        <v>1</v>
      </c>
      <c r="T8" s="42">
        <f>IF(OR(_xlfn.ISFORMULA('2020 QCDR Measure Subm Template'!U10),'2020 QCDR Measure Subm Template'!U10="",'2020 QCDR Measure Subm Template'!U10="PLEASE SPECIFY"),0,1)</f>
        <v>0</v>
      </c>
      <c r="U8" s="42">
        <f>IF(ISBLANK('2020 QCDR Measure Subm Template'!V10),0,1)</f>
        <v>0</v>
      </c>
      <c r="V8" s="42">
        <f>IF(ISBLANK('2020 QCDR Measure Subm Template'!W10),0,1)</f>
        <v>0</v>
      </c>
      <c r="W8" s="42">
        <f>IF(OR('2020 QCDR Measure Subm Template'!X10="",'2020 QCDR Measure Subm Template'!X10="&lt;Specify&gt;"),0,1)</f>
        <v>0</v>
      </c>
      <c r="X8" s="42">
        <f>IF(OR('2020 QCDR Measure Subm Template'!Y10="",'2020 QCDR Measure Subm Template'!Y10="PLEASE SPECIFY"),0,1)</f>
        <v>0</v>
      </c>
      <c r="Y8" s="42">
        <f>IF(OR('2020 QCDR Measure Subm Template'!Z10="",'2020 QCDR Measure Subm Template'!Z10="PLEASE SPECIFY"),0,1)</f>
        <v>0</v>
      </c>
      <c r="Z8" s="42">
        <f>IF(ISBLANK('2020 QCDR Measure Subm Template'!AA10),0,1)</f>
        <v>0</v>
      </c>
      <c r="AA8" s="42">
        <f>IF(ISBLANK('2020 QCDR Measure Subm Template'!AB10),0,1)</f>
        <v>0</v>
      </c>
      <c r="AB8" s="42">
        <f>IF(ISBLANK('2020 QCDR Measure Subm Template'!AC10),0,1)</f>
        <v>0</v>
      </c>
      <c r="AC8" s="42">
        <f>IF(ISBLANK('2020 QCDR Measure Subm Template'!AD10),0,1)</f>
        <v>0</v>
      </c>
      <c r="AD8" s="42">
        <f>IF(ISBLANK('2020 QCDR Measure Subm Template'!AE10),0,1)</f>
        <v>0</v>
      </c>
      <c r="AE8" s="42">
        <f>IF(ISBLANK('2020 QCDR Measure Subm Template'!AF10),0,1)</f>
        <v>0</v>
      </c>
      <c r="AF8" s="42">
        <f>IF(ISBLANK('2020 QCDR Measure Subm Template'!AG10),0,1)</f>
        <v>0</v>
      </c>
      <c r="AG8" s="42">
        <f>IF(OR(_xlfn.ISFORMULA('2020 QCDR Measure Subm Template'!AH10),ISBLANK('2020 QCDR Measure Subm Template'!AH10)),0,1)</f>
        <v>0</v>
      </c>
      <c r="AH8" s="42">
        <f>IF(ISBLANK('2020 QCDR Measure Subm Template'!AI10),0,1)</f>
        <v>0</v>
      </c>
      <c r="AI8" s="42">
        <f>IF(ISBLANK('2020 QCDR Measure Subm Template'!AJ10),0,1)</f>
        <v>0</v>
      </c>
      <c r="AJ8" s="42">
        <f>IF(OR(ISBLANK('2020 QCDR Measure Subm Template'!AK10),_xlfn.ISFORMULA('2020 QCDR Measure Subm Template'!AK10)),0,IF('2020 QCDR Measure Subm Template'!AK10="N/A",0,1))</f>
        <v>0</v>
      </c>
      <c r="AK8" s="42">
        <f>IF(ISBLANK('2020 QCDR Measure Subm Template'!AL10),0,1)</f>
        <v>0</v>
      </c>
      <c r="AL8" s="42">
        <f>IF(AND('2020 QCDR Measure Subm Template'!AL10="Yes",'2020 QCDR Measure Subm Template'!AM10&lt;&gt;""),1,0)</f>
        <v>0</v>
      </c>
      <c r="AM8" s="42">
        <f>IF(ISBLANK('2020 QCDR Measure Subm Template'!AN10),0,1)</f>
        <v>0</v>
      </c>
      <c r="AN8" s="42">
        <f>IF(ISBLANK('2020 QCDR Measure Subm Template'!AO10),0,1)</f>
        <v>0</v>
      </c>
      <c r="AO8" s="42">
        <f>IF(ISBLANK('2020 QCDR Measure Subm Template'!AP10),0,1)</f>
        <v>0</v>
      </c>
      <c r="AP8" s="42">
        <f>IF(ISBLANK('2020 QCDR Measure Subm Template'!AQ10),0,1)</f>
        <v>0</v>
      </c>
      <c r="AQ8" s="42">
        <f>IF(ISBLANK('2020 QCDR Measure Subm Template'!AR10),0,1)</f>
        <v>0</v>
      </c>
      <c r="AR8" s="42">
        <f>IF(ISBLANK('2020 QCDR Measure Subm Template'!AS10),0,1)</f>
        <v>0</v>
      </c>
      <c r="AS8" s="42">
        <f>IF(ISBLANK('2020 QCDR Measure Subm Template'!AT10),0,1)</f>
        <v>0</v>
      </c>
      <c r="AT8" s="42">
        <f>IF(ISBLANK('2020 QCDR Measure Subm Template'!AU10),0,1)</f>
        <v>0</v>
      </c>
    </row>
    <row r="9" spans="1:50" x14ac:dyDescent="0.35">
      <c r="A9" t="str">
        <f t="shared" si="0"/>
        <v>Incomplete</v>
      </c>
      <c r="B9">
        <f>IF(SUM('Shadow Table'!C9:AT9)=0,0,IF(SUM('Shadow Table'!C9:P9, 'Shadow Table'!D9,'Shadow Table'!V9:AF9,'Shadow Table'!AJ9:AL9,'Shadow Table'!AO9:AP9,'Shadow Table'!AS9:AT9)&lt;&gt;32,1,""))</f>
        <v>1</v>
      </c>
      <c r="C9">
        <f>IF(ISBLANK('2020 QCDR Measure Subm Template'!D11),0,1)</f>
        <v>0</v>
      </c>
      <c r="D9" s="42">
        <f>IF(ISBLANK('2020 QCDR Measure Subm Template'!E11),0,1)</f>
        <v>0</v>
      </c>
      <c r="E9" s="42">
        <f>IF(OR(_xlfn.ISFORMULA('2020 QCDR Measure Subm Template'!F11),ISBLANK('2020 QCDR Measure Subm Template'!F11)),0,1)</f>
        <v>0</v>
      </c>
      <c r="F9" s="42">
        <f>IF(ISBLANK('2020 QCDR Measure Subm Template'!G11),0,1)</f>
        <v>0</v>
      </c>
      <c r="G9" s="42">
        <f>IF(ISBLANK('2020 QCDR Measure Subm Template'!H11),0,1)</f>
        <v>0</v>
      </c>
      <c r="H9" s="42">
        <f>IF(ISBLANK('2020 QCDR Measure Subm Template'!I11),0,1)</f>
        <v>0</v>
      </c>
      <c r="I9" s="42">
        <f>IF(ISBLANK('2020 QCDR Measure Subm Template'!J11),0,1)</f>
        <v>0</v>
      </c>
      <c r="J9" s="42">
        <f>IF(ISBLANK('2020 QCDR Measure Subm Template'!K11),0,1)</f>
        <v>0</v>
      </c>
      <c r="K9" s="42">
        <f>IF(ISBLANK('2020 QCDR Measure Subm Template'!L11),0,1)</f>
        <v>0</v>
      </c>
      <c r="L9" s="42">
        <f>IF(ISBLANK('2020 QCDR Measure Subm Template'!M11),0,1)</f>
        <v>0</v>
      </c>
      <c r="M9" s="42">
        <f>IF(ISBLANK('2020 QCDR Measure Subm Template'!N11),0,1)</f>
        <v>0</v>
      </c>
      <c r="N9" s="42">
        <f>IF(ISBLANK('2020 QCDR Measure Subm Template'!O11),0,1)</f>
        <v>0</v>
      </c>
      <c r="O9" s="42">
        <f>IF(OR('2020 QCDR Measure Subm Template'!P11="",'2020 QCDR Measure Subm Template'!P11="PLEASE SPECIFY"),0,1)</f>
        <v>0</v>
      </c>
      <c r="P9" s="42">
        <f>IF(ISBLANK('2020 QCDR Measure Subm Template'!Q11),0,1)</f>
        <v>0</v>
      </c>
      <c r="Q9" s="42">
        <f>IF(OR(_xlfn.ISFORMULA('2020 QCDR Measure Subm Template'!R11),ISBLANK('2020 QCDR Measure Subm Template'!R11)),0,1)</f>
        <v>0</v>
      </c>
      <c r="R9" s="42">
        <f>IF(OR(_xlfn.ISFORMULA('2020 QCDR Measure Subm Template'!S11),ISBLANK('2020 QCDR Measure Subm Template'!S11)),0,1)</f>
        <v>0</v>
      </c>
      <c r="S9" s="42">
        <f>IF(ISBLANK('2020 QCDR Measure Subm Template'!T11),0,1)</f>
        <v>1</v>
      </c>
      <c r="T9" s="42">
        <f>IF(OR(_xlfn.ISFORMULA('2020 QCDR Measure Subm Template'!U11),'2020 QCDR Measure Subm Template'!U11="",'2020 QCDR Measure Subm Template'!U11="PLEASE SPECIFY"),0,1)</f>
        <v>0</v>
      </c>
      <c r="U9" s="42">
        <f>IF(ISBLANK('2020 QCDR Measure Subm Template'!V11),0,1)</f>
        <v>0</v>
      </c>
      <c r="V9" s="42">
        <f>IF(ISBLANK('2020 QCDR Measure Subm Template'!W11),0,1)</f>
        <v>0</v>
      </c>
      <c r="W9" s="42">
        <f>IF(OR('2020 QCDR Measure Subm Template'!X11="",'2020 QCDR Measure Subm Template'!X11="&lt;Specify&gt;"),0,1)</f>
        <v>0</v>
      </c>
      <c r="X9" s="42">
        <f>IF(OR('2020 QCDR Measure Subm Template'!Y11="",'2020 QCDR Measure Subm Template'!Y11="PLEASE SPECIFY"),0,1)</f>
        <v>0</v>
      </c>
      <c r="Y9" s="42">
        <f>IF(OR('2020 QCDR Measure Subm Template'!Z11="",'2020 QCDR Measure Subm Template'!Z11="PLEASE SPECIFY"),0,1)</f>
        <v>0</v>
      </c>
      <c r="Z9" s="42">
        <f>IF(ISBLANK('2020 QCDR Measure Subm Template'!AA11),0,1)</f>
        <v>0</v>
      </c>
      <c r="AA9" s="42">
        <f>IF(ISBLANK('2020 QCDR Measure Subm Template'!AB11),0,1)</f>
        <v>0</v>
      </c>
      <c r="AB9" s="42">
        <f>IF(ISBLANK('2020 QCDR Measure Subm Template'!AC11),0,1)</f>
        <v>0</v>
      </c>
      <c r="AC9" s="42">
        <f>IF(ISBLANK('2020 QCDR Measure Subm Template'!AD11),0,1)</f>
        <v>0</v>
      </c>
      <c r="AD9" s="42">
        <f>IF(ISBLANK('2020 QCDR Measure Subm Template'!AE11),0,1)</f>
        <v>0</v>
      </c>
      <c r="AE9" s="42">
        <f>IF(ISBLANK('2020 QCDR Measure Subm Template'!AF11),0,1)</f>
        <v>0</v>
      </c>
      <c r="AF9" s="42">
        <f>IF(ISBLANK('2020 QCDR Measure Subm Template'!AG11),0,1)</f>
        <v>0</v>
      </c>
      <c r="AG9" s="42">
        <f>IF(OR(_xlfn.ISFORMULA('2020 QCDR Measure Subm Template'!AH11),ISBLANK('2020 QCDR Measure Subm Template'!AH11)),0,1)</f>
        <v>0</v>
      </c>
      <c r="AH9" s="42">
        <f>IF(ISBLANK('2020 QCDR Measure Subm Template'!AI11),0,1)</f>
        <v>0</v>
      </c>
      <c r="AI9" s="42">
        <f>IF(ISBLANK('2020 QCDR Measure Subm Template'!AJ11),0,1)</f>
        <v>0</v>
      </c>
      <c r="AJ9" s="42">
        <f>IF(OR(ISBLANK('2020 QCDR Measure Subm Template'!AK11),_xlfn.ISFORMULA('2020 QCDR Measure Subm Template'!AK11)),0,IF('2020 QCDR Measure Subm Template'!AK11="N/A",0,1))</f>
        <v>0</v>
      </c>
      <c r="AK9" s="42">
        <f>IF(ISBLANK('2020 QCDR Measure Subm Template'!AL11),0,1)</f>
        <v>0</v>
      </c>
      <c r="AL9" s="42">
        <f>IF(AND('2020 QCDR Measure Subm Template'!AL11="Yes",'2020 QCDR Measure Subm Template'!AM11&lt;&gt;""),1,0)</f>
        <v>0</v>
      </c>
      <c r="AM9" s="42">
        <f>IF(ISBLANK('2020 QCDR Measure Subm Template'!AN11),0,1)</f>
        <v>0</v>
      </c>
      <c r="AN9" s="42">
        <f>IF(ISBLANK('2020 QCDR Measure Subm Template'!AO11),0,1)</f>
        <v>0</v>
      </c>
      <c r="AO9" s="42">
        <f>IF(ISBLANK('2020 QCDR Measure Subm Template'!AP11),0,1)</f>
        <v>0</v>
      </c>
      <c r="AP9" s="42">
        <f>IF(ISBLANK('2020 QCDR Measure Subm Template'!AQ11),0,1)</f>
        <v>0</v>
      </c>
      <c r="AQ9" s="42">
        <f>IF(ISBLANK('2020 QCDR Measure Subm Template'!AR11),0,1)</f>
        <v>0</v>
      </c>
      <c r="AR9" s="42">
        <f>IF(ISBLANK('2020 QCDR Measure Subm Template'!AS11),0,1)</f>
        <v>0</v>
      </c>
      <c r="AS9" s="42">
        <f>IF(ISBLANK('2020 QCDR Measure Subm Template'!AT11),0,1)</f>
        <v>0</v>
      </c>
      <c r="AT9" s="42">
        <f>IF(ISBLANK('2020 QCDR Measure Subm Template'!AU11),0,1)</f>
        <v>0</v>
      </c>
    </row>
    <row r="10" spans="1:50" x14ac:dyDescent="0.35">
      <c r="A10" t="str">
        <f t="shared" si="0"/>
        <v>Incomplete</v>
      </c>
      <c r="B10">
        <f>IF(SUM('Shadow Table'!C10:AT10)=0,0,IF(SUM('Shadow Table'!C10:P10, 'Shadow Table'!D10,'Shadow Table'!V10:AF10,'Shadow Table'!AJ10:AL10,'Shadow Table'!AO10:AP10,'Shadow Table'!AS10:AT10)&lt;&gt;32,1,""))</f>
        <v>1</v>
      </c>
      <c r="C10">
        <f>IF(ISBLANK('2020 QCDR Measure Subm Template'!D12),0,1)</f>
        <v>0</v>
      </c>
      <c r="D10" s="42">
        <f>IF(ISBLANK('2020 QCDR Measure Subm Template'!E12),0,1)</f>
        <v>0</v>
      </c>
      <c r="E10" s="42">
        <f>IF(OR(_xlfn.ISFORMULA('2020 QCDR Measure Subm Template'!F12),ISBLANK('2020 QCDR Measure Subm Template'!F12)),0,1)</f>
        <v>0</v>
      </c>
      <c r="F10" s="42">
        <f>IF(ISBLANK('2020 QCDR Measure Subm Template'!G12),0,1)</f>
        <v>0</v>
      </c>
      <c r="G10" s="42">
        <f>IF(ISBLANK('2020 QCDR Measure Subm Template'!H12),0,1)</f>
        <v>0</v>
      </c>
      <c r="H10" s="42">
        <f>IF(ISBLANK('2020 QCDR Measure Subm Template'!I12),0,1)</f>
        <v>0</v>
      </c>
      <c r="I10" s="42">
        <f>IF(ISBLANK('2020 QCDR Measure Subm Template'!J12),0,1)</f>
        <v>0</v>
      </c>
      <c r="J10" s="42">
        <f>IF(ISBLANK('2020 QCDR Measure Subm Template'!K12),0,1)</f>
        <v>0</v>
      </c>
      <c r="K10" s="42">
        <f>IF(ISBLANK('2020 QCDR Measure Subm Template'!L12),0,1)</f>
        <v>0</v>
      </c>
      <c r="L10" s="42">
        <f>IF(ISBLANK('2020 QCDR Measure Subm Template'!M12),0,1)</f>
        <v>0</v>
      </c>
      <c r="M10" s="42">
        <f>IF(ISBLANK('2020 QCDR Measure Subm Template'!N12),0,1)</f>
        <v>0</v>
      </c>
      <c r="N10" s="42">
        <f>IF(ISBLANK('2020 QCDR Measure Subm Template'!O12),0,1)</f>
        <v>0</v>
      </c>
      <c r="O10" s="42">
        <f>IF(OR('2020 QCDR Measure Subm Template'!P12="",'2020 QCDR Measure Subm Template'!P12="PLEASE SPECIFY"),0,1)</f>
        <v>0</v>
      </c>
      <c r="P10" s="42">
        <f>IF(ISBLANK('2020 QCDR Measure Subm Template'!Q12),0,1)</f>
        <v>0</v>
      </c>
      <c r="Q10" s="42">
        <f>IF(OR(_xlfn.ISFORMULA('2020 QCDR Measure Subm Template'!R12),ISBLANK('2020 QCDR Measure Subm Template'!R12)),0,1)</f>
        <v>0</v>
      </c>
      <c r="R10" s="42">
        <f>IF(OR(_xlfn.ISFORMULA('2020 QCDR Measure Subm Template'!S12),ISBLANK('2020 QCDR Measure Subm Template'!S12)),0,1)</f>
        <v>0</v>
      </c>
      <c r="S10" s="42">
        <f>IF(ISBLANK('2020 QCDR Measure Subm Template'!T12),0,1)</f>
        <v>1</v>
      </c>
      <c r="T10" s="42">
        <f>IF(OR(_xlfn.ISFORMULA('2020 QCDR Measure Subm Template'!U12),'2020 QCDR Measure Subm Template'!U12="",'2020 QCDR Measure Subm Template'!U12="PLEASE SPECIFY"),0,1)</f>
        <v>0</v>
      </c>
      <c r="U10" s="42">
        <f>IF(ISBLANK('2020 QCDR Measure Subm Template'!V12),0,1)</f>
        <v>0</v>
      </c>
      <c r="V10" s="42">
        <f>IF(ISBLANK('2020 QCDR Measure Subm Template'!W12),0,1)</f>
        <v>0</v>
      </c>
      <c r="W10" s="42">
        <f>IF(OR('2020 QCDR Measure Subm Template'!X12="",'2020 QCDR Measure Subm Template'!X12="&lt;Specify&gt;"),0,1)</f>
        <v>0</v>
      </c>
      <c r="X10" s="42">
        <f>IF(OR('2020 QCDR Measure Subm Template'!Y12="",'2020 QCDR Measure Subm Template'!Y12="PLEASE SPECIFY"),0,1)</f>
        <v>0</v>
      </c>
      <c r="Y10" s="42">
        <f>IF(OR('2020 QCDR Measure Subm Template'!Z12="",'2020 QCDR Measure Subm Template'!Z12="PLEASE SPECIFY"),0,1)</f>
        <v>0</v>
      </c>
      <c r="Z10" s="42">
        <f>IF(ISBLANK('2020 QCDR Measure Subm Template'!AA12),0,1)</f>
        <v>0</v>
      </c>
      <c r="AA10" s="42">
        <f>IF(ISBLANK('2020 QCDR Measure Subm Template'!AB12),0,1)</f>
        <v>0</v>
      </c>
      <c r="AB10" s="42">
        <f>IF(ISBLANK('2020 QCDR Measure Subm Template'!AC12),0,1)</f>
        <v>0</v>
      </c>
      <c r="AC10" s="42">
        <f>IF(ISBLANK('2020 QCDR Measure Subm Template'!AD12),0,1)</f>
        <v>0</v>
      </c>
      <c r="AD10" s="42">
        <f>IF(ISBLANK('2020 QCDR Measure Subm Template'!AE12),0,1)</f>
        <v>0</v>
      </c>
      <c r="AE10" s="42">
        <f>IF(ISBLANK('2020 QCDR Measure Subm Template'!AF12),0,1)</f>
        <v>0</v>
      </c>
      <c r="AF10" s="42">
        <f>IF(ISBLANK('2020 QCDR Measure Subm Template'!AG12),0,1)</f>
        <v>0</v>
      </c>
      <c r="AG10" s="42">
        <f>IF(OR(_xlfn.ISFORMULA('2020 QCDR Measure Subm Template'!AH12),ISBLANK('2020 QCDR Measure Subm Template'!AH12)),0,1)</f>
        <v>0</v>
      </c>
      <c r="AH10" s="42">
        <f>IF(ISBLANK('2020 QCDR Measure Subm Template'!AI12),0,1)</f>
        <v>0</v>
      </c>
      <c r="AI10" s="42">
        <f>IF(ISBLANK('2020 QCDR Measure Subm Template'!AJ12),0,1)</f>
        <v>0</v>
      </c>
      <c r="AJ10" s="42">
        <f>IF(OR(ISBLANK('2020 QCDR Measure Subm Template'!AK12),_xlfn.ISFORMULA('2020 QCDR Measure Subm Template'!AK12)),0,IF('2020 QCDR Measure Subm Template'!AK12="N/A",0,1))</f>
        <v>0</v>
      </c>
      <c r="AK10" s="42">
        <f>IF(ISBLANK('2020 QCDR Measure Subm Template'!AL12),0,1)</f>
        <v>0</v>
      </c>
      <c r="AL10" s="42">
        <f>IF(AND('2020 QCDR Measure Subm Template'!AL12="Yes",'2020 QCDR Measure Subm Template'!AM12&lt;&gt;""),1,0)</f>
        <v>0</v>
      </c>
      <c r="AM10" s="42">
        <f>IF(ISBLANK('2020 QCDR Measure Subm Template'!AN12),0,1)</f>
        <v>0</v>
      </c>
      <c r="AN10" s="42">
        <f>IF(ISBLANK('2020 QCDR Measure Subm Template'!AO12),0,1)</f>
        <v>0</v>
      </c>
      <c r="AO10" s="42">
        <f>IF(ISBLANK('2020 QCDR Measure Subm Template'!AP12),0,1)</f>
        <v>0</v>
      </c>
      <c r="AP10" s="42">
        <f>IF(ISBLANK('2020 QCDR Measure Subm Template'!AQ12),0,1)</f>
        <v>0</v>
      </c>
      <c r="AQ10" s="42">
        <f>IF(ISBLANK('2020 QCDR Measure Subm Template'!AR12),0,1)</f>
        <v>0</v>
      </c>
      <c r="AR10" s="42">
        <f>IF(ISBLANK('2020 QCDR Measure Subm Template'!AS12),0,1)</f>
        <v>0</v>
      </c>
      <c r="AS10" s="42">
        <f>IF(ISBLANK('2020 QCDR Measure Subm Template'!AT12),0,1)</f>
        <v>0</v>
      </c>
      <c r="AT10" s="42">
        <f>IF(ISBLANK('2020 QCDR Measure Subm Template'!AU12),0,1)</f>
        <v>0</v>
      </c>
    </row>
    <row r="11" spans="1:50" x14ac:dyDescent="0.35">
      <c r="A11" t="str">
        <f t="shared" si="0"/>
        <v>Incomplete</v>
      </c>
      <c r="B11">
        <f>IF(SUM('Shadow Table'!C11:AT11)=0,0,IF(SUM('Shadow Table'!C11:P11, 'Shadow Table'!D11,'Shadow Table'!V11:AF11,'Shadow Table'!AJ11:AL11,'Shadow Table'!AO11:AP11,'Shadow Table'!AS11:AT11)&lt;&gt;32,1,""))</f>
        <v>1</v>
      </c>
      <c r="C11">
        <f>IF(ISBLANK('2020 QCDR Measure Subm Template'!D13),0,1)</f>
        <v>0</v>
      </c>
      <c r="D11" s="42">
        <f>IF(ISBLANK('2020 QCDR Measure Subm Template'!E13),0,1)</f>
        <v>0</v>
      </c>
      <c r="E11" s="42">
        <f>IF(OR(_xlfn.ISFORMULA('2020 QCDR Measure Subm Template'!F13),ISBLANK('2020 QCDR Measure Subm Template'!F13)),0,1)</f>
        <v>0</v>
      </c>
      <c r="F11" s="42">
        <f>IF(ISBLANK('2020 QCDR Measure Subm Template'!G13),0,1)</f>
        <v>0</v>
      </c>
      <c r="G11" s="42">
        <f>IF(ISBLANK('2020 QCDR Measure Subm Template'!H13),0,1)</f>
        <v>0</v>
      </c>
      <c r="H11" s="42">
        <f>IF(ISBLANK('2020 QCDR Measure Subm Template'!I13),0,1)</f>
        <v>0</v>
      </c>
      <c r="I11" s="42">
        <f>IF(ISBLANK('2020 QCDR Measure Subm Template'!J13),0,1)</f>
        <v>0</v>
      </c>
      <c r="J11" s="42">
        <f>IF(ISBLANK('2020 QCDR Measure Subm Template'!K13),0,1)</f>
        <v>0</v>
      </c>
      <c r="K11" s="42">
        <f>IF(ISBLANK('2020 QCDR Measure Subm Template'!L13),0,1)</f>
        <v>0</v>
      </c>
      <c r="L11" s="42">
        <f>IF(ISBLANK('2020 QCDR Measure Subm Template'!M13),0,1)</f>
        <v>0</v>
      </c>
      <c r="M11" s="42">
        <f>IF(ISBLANK('2020 QCDR Measure Subm Template'!N13),0,1)</f>
        <v>0</v>
      </c>
      <c r="N11" s="42">
        <f>IF(ISBLANK('2020 QCDR Measure Subm Template'!O13),0,1)</f>
        <v>0</v>
      </c>
      <c r="O11" s="42">
        <f>IF(OR('2020 QCDR Measure Subm Template'!P13="",'2020 QCDR Measure Subm Template'!P13="PLEASE SPECIFY"),0,1)</f>
        <v>0</v>
      </c>
      <c r="P11" s="42">
        <f>IF(ISBLANK('2020 QCDR Measure Subm Template'!Q13),0,1)</f>
        <v>0</v>
      </c>
      <c r="Q11" s="42">
        <f>IF(OR(_xlfn.ISFORMULA('2020 QCDR Measure Subm Template'!R13),ISBLANK('2020 QCDR Measure Subm Template'!R13)),0,1)</f>
        <v>0</v>
      </c>
      <c r="R11" s="42">
        <f>IF(OR(_xlfn.ISFORMULA('2020 QCDR Measure Subm Template'!S13),ISBLANK('2020 QCDR Measure Subm Template'!S13)),0,1)</f>
        <v>0</v>
      </c>
      <c r="S11" s="42">
        <f>IF(ISBLANK('2020 QCDR Measure Subm Template'!T13),0,1)</f>
        <v>1</v>
      </c>
      <c r="T11" s="42">
        <f>IF(OR(_xlfn.ISFORMULA('2020 QCDR Measure Subm Template'!U13),'2020 QCDR Measure Subm Template'!U13="",'2020 QCDR Measure Subm Template'!U13="PLEASE SPECIFY"),0,1)</f>
        <v>0</v>
      </c>
      <c r="U11" s="42">
        <f>IF(ISBLANK('2020 QCDR Measure Subm Template'!V13),0,1)</f>
        <v>0</v>
      </c>
      <c r="V11" s="42">
        <f>IF(ISBLANK('2020 QCDR Measure Subm Template'!W13),0,1)</f>
        <v>0</v>
      </c>
      <c r="W11" s="42">
        <f>IF(OR('2020 QCDR Measure Subm Template'!X13="",'2020 QCDR Measure Subm Template'!X13="&lt;Specify&gt;"),0,1)</f>
        <v>0</v>
      </c>
      <c r="X11" s="42">
        <f>IF(OR('2020 QCDR Measure Subm Template'!Y13="",'2020 QCDR Measure Subm Template'!Y13="PLEASE SPECIFY"),0,1)</f>
        <v>0</v>
      </c>
      <c r="Y11" s="42">
        <f>IF(OR('2020 QCDR Measure Subm Template'!Z13="",'2020 QCDR Measure Subm Template'!Z13="PLEASE SPECIFY"),0,1)</f>
        <v>0</v>
      </c>
      <c r="Z11" s="42">
        <f>IF(ISBLANK('2020 QCDR Measure Subm Template'!AA13),0,1)</f>
        <v>0</v>
      </c>
      <c r="AA11" s="42">
        <f>IF(ISBLANK('2020 QCDR Measure Subm Template'!AB13),0,1)</f>
        <v>0</v>
      </c>
      <c r="AB11" s="42">
        <f>IF(ISBLANK('2020 QCDR Measure Subm Template'!AC13),0,1)</f>
        <v>0</v>
      </c>
      <c r="AC11" s="42">
        <f>IF(ISBLANK('2020 QCDR Measure Subm Template'!AD13),0,1)</f>
        <v>0</v>
      </c>
      <c r="AD11" s="42">
        <f>IF(ISBLANK('2020 QCDR Measure Subm Template'!AE13),0,1)</f>
        <v>0</v>
      </c>
      <c r="AE11" s="42">
        <f>IF(ISBLANK('2020 QCDR Measure Subm Template'!AF13),0,1)</f>
        <v>0</v>
      </c>
      <c r="AF11" s="42">
        <f>IF(ISBLANK('2020 QCDR Measure Subm Template'!AG13),0,1)</f>
        <v>0</v>
      </c>
      <c r="AG11" s="42">
        <f>IF(OR(_xlfn.ISFORMULA('2020 QCDR Measure Subm Template'!AH13),ISBLANK('2020 QCDR Measure Subm Template'!AH13)),0,1)</f>
        <v>0</v>
      </c>
      <c r="AH11" s="42">
        <f>IF(ISBLANK('2020 QCDR Measure Subm Template'!AI13),0,1)</f>
        <v>0</v>
      </c>
      <c r="AI11" s="42">
        <f>IF(ISBLANK('2020 QCDR Measure Subm Template'!AJ13),0,1)</f>
        <v>0</v>
      </c>
      <c r="AJ11" s="42">
        <f>IF(OR(ISBLANK('2020 QCDR Measure Subm Template'!AK13),_xlfn.ISFORMULA('2020 QCDR Measure Subm Template'!AK13)),0,IF('2020 QCDR Measure Subm Template'!AK13="N/A",0,1))</f>
        <v>0</v>
      </c>
      <c r="AK11" s="42">
        <f>IF(ISBLANK('2020 QCDR Measure Subm Template'!AL13),0,1)</f>
        <v>0</v>
      </c>
      <c r="AL11" s="42">
        <f>IF(AND('2020 QCDR Measure Subm Template'!AL13="Yes",'2020 QCDR Measure Subm Template'!AM13&lt;&gt;""),1,0)</f>
        <v>0</v>
      </c>
      <c r="AM11" s="42">
        <f>IF(ISBLANK('2020 QCDR Measure Subm Template'!AN13),0,1)</f>
        <v>0</v>
      </c>
      <c r="AN11" s="42">
        <f>IF(ISBLANK('2020 QCDR Measure Subm Template'!AO13),0,1)</f>
        <v>0</v>
      </c>
      <c r="AO11" s="42">
        <f>IF(ISBLANK('2020 QCDR Measure Subm Template'!AP13),0,1)</f>
        <v>0</v>
      </c>
      <c r="AP11" s="42">
        <f>IF(ISBLANK('2020 QCDR Measure Subm Template'!AQ13),0,1)</f>
        <v>0</v>
      </c>
      <c r="AQ11" s="42">
        <f>IF(ISBLANK('2020 QCDR Measure Subm Template'!AR13),0,1)</f>
        <v>0</v>
      </c>
      <c r="AR11" s="42">
        <f>IF(ISBLANK('2020 QCDR Measure Subm Template'!AS13),0,1)</f>
        <v>0</v>
      </c>
      <c r="AS11" s="42">
        <f>IF(ISBLANK('2020 QCDR Measure Subm Template'!AT13),0,1)</f>
        <v>0</v>
      </c>
      <c r="AT11" s="42">
        <f>IF(ISBLANK('2020 QCDR Measure Subm Template'!AU13),0,1)</f>
        <v>0</v>
      </c>
    </row>
    <row r="12" spans="1:50" x14ac:dyDescent="0.35">
      <c r="A12" t="str">
        <f t="shared" si="0"/>
        <v>Incomplete</v>
      </c>
      <c r="B12">
        <f>IF(SUM('Shadow Table'!C12:AT12)=0,0,IF(SUM('Shadow Table'!C12:P12, 'Shadow Table'!D12,'Shadow Table'!V12:AF12,'Shadow Table'!AJ12:AL12,'Shadow Table'!AO12:AP12,'Shadow Table'!AS12:AT12)&lt;&gt;32,1,""))</f>
        <v>1</v>
      </c>
      <c r="C12">
        <f>IF(ISBLANK('2020 QCDR Measure Subm Template'!D14),0,1)</f>
        <v>0</v>
      </c>
      <c r="D12" s="42">
        <f>IF(ISBLANK('2020 QCDR Measure Subm Template'!E14),0,1)</f>
        <v>0</v>
      </c>
      <c r="E12" s="42">
        <f>IF(OR(_xlfn.ISFORMULA('2020 QCDR Measure Subm Template'!F14),ISBLANK('2020 QCDR Measure Subm Template'!F14)),0,1)</f>
        <v>0</v>
      </c>
      <c r="F12" s="42">
        <f>IF(ISBLANK('2020 QCDR Measure Subm Template'!G14),0,1)</f>
        <v>0</v>
      </c>
      <c r="G12" s="42">
        <f>IF(ISBLANK('2020 QCDR Measure Subm Template'!H14),0,1)</f>
        <v>0</v>
      </c>
      <c r="H12" s="42">
        <f>IF(ISBLANK('2020 QCDR Measure Subm Template'!I14),0,1)</f>
        <v>0</v>
      </c>
      <c r="I12" s="42">
        <f>IF(ISBLANK('2020 QCDR Measure Subm Template'!J14),0,1)</f>
        <v>0</v>
      </c>
      <c r="J12" s="42">
        <f>IF(ISBLANK('2020 QCDR Measure Subm Template'!K14),0,1)</f>
        <v>0</v>
      </c>
      <c r="K12" s="42">
        <f>IF(ISBLANK('2020 QCDR Measure Subm Template'!L14),0,1)</f>
        <v>0</v>
      </c>
      <c r="L12" s="42">
        <f>IF(ISBLANK('2020 QCDR Measure Subm Template'!M14),0,1)</f>
        <v>0</v>
      </c>
      <c r="M12" s="42">
        <f>IF(ISBLANK('2020 QCDR Measure Subm Template'!N14),0,1)</f>
        <v>0</v>
      </c>
      <c r="N12" s="42">
        <f>IF(ISBLANK('2020 QCDR Measure Subm Template'!O14),0,1)</f>
        <v>0</v>
      </c>
      <c r="O12" s="42">
        <f>IF(OR('2020 QCDR Measure Subm Template'!P14="",'2020 QCDR Measure Subm Template'!P14="PLEASE SPECIFY"),0,1)</f>
        <v>0</v>
      </c>
      <c r="P12" s="42">
        <f>IF(ISBLANK('2020 QCDR Measure Subm Template'!Q14),0,1)</f>
        <v>0</v>
      </c>
      <c r="Q12" s="42">
        <f>IF(OR(_xlfn.ISFORMULA('2020 QCDR Measure Subm Template'!R14),ISBLANK('2020 QCDR Measure Subm Template'!R14)),0,1)</f>
        <v>0</v>
      </c>
      <c r="R12" s="42">
        <f>IF(OR(_xlfn.ISFORMULA('2020 QCDR Measure Subm Template'!S14),ISBLANK('2020 QCDR Measure Subm Template'!S14)),0,1)</f>
        <v>0</v>
      </c>
      <c r="S12" s="42">
        <f>IF(ISBLANK('2020 QCDR Measure Subm Template'!T14),0,1)</f>
        <v>1</v>
      </c>
      <c r="T12" s="42">
        <f>IF(OR(_xlfn.ISFORMULA('2020 QCDR Measure Subm Template'!U14),'2020 QCDR Measure Subm Template'!U14="",'2020 QCDR Measure Subm Template'!U14="PLEASE SPECIFY"),0,1)</f>
        <v>0</v>
      </c>
      <c r="U12" s="42">
        <f>IF(ISBLANK('2020 QCDR Measure Subm Template'!V14),0,1)</f>
        <v>0</v>
      </c>
      <c r="V12" s="42">
        <f>IF(ISBLANK('2020 QCDR Measure Subm Template'!W14),0,1)</f>
        <v>0</v>
      </c>
      <c r="W12" s="42">
        <f>IF(OR('2020 QCDR Measure Subm Template'!X14="",'2020 QCDR Measure Subm Template'!X14="&lt;Specify&gt;"),0,1)</f>
        <v>0</v>
      </c>
      <c r="X12" s="42">
        <f>IF(OR('2020 QCDR Measure Subm Template'!Y14="",'2020 QCDR Measure Subm Template'!Y14="PLEASE SPECIFY"),0,1)</f>
        <v>0</v>
      </c>
      <c r="Y12" s="42">
        <f>IF(OR('2020 QCDR Measure Subm Template'!Z14="",'2020 QCDR Measure Subm Template'!Z14="PLEASE SPECIFY"),0,1)</f>
        <v>0</v>
      </c>
      <c r="Z12" s="42">
        <f>IF(ISBLANK('2020 QCDR Measure Subm Template'!AA14),0,1)</f>
        <v>0</v>
      </c>
      <c r="AA12" s="42">
        <f>IF(ISBLANK('2020 QCDR Measure Subm Template'!AB14),0,1)</f>
        <v>0</v>
      </c>
      <c r="AB12" s="42">
        <f>IF(ISBLANK('2020 QCDR Measure Subm Template'!AC14),0,1)</f>
        <v>0</v>
      </c>
      <c r="AC12" s="42">
        <f>IF(ISBLANK('2020 QCDR Measure Subm Template'!AD14),0,1)</f>
        <v>0</v>
      </c>
      <c r="AD12" s="42">
        <f>IF(ISBLANK('2020 QCDR Measure Subm Template'!AE14),0,1)</f>
        <v>0</v>
      </c>
      <c r="AE12" s="42">
        <f>IF(ISBLANK('2020 QCDR Measure Subm Template'!AF14),0,1)</f>
        <v>0</v>
      </c>
      <c r="AF12" s="42">
        <f>IF(ISBLANK('2020 QCDR Measure Subm Template'!AG14),0,1)</f>
        <v>0</v>
      </c>
      <c r="AG12" s="42">
        <f>IF(OR(_xlfn.ISFORMULA('2020 QCDR Measure Subm Template'!AH14),ISBLANK('2020 QCDR Measure Subm Template'!AH14)),0,1)</f>
        <v>0</v>
      </c>
      <c r="AH12" s="42">
        <f>IF(ISBLANK('2020 QCDR Measure Subm Template'!AI14),0,1)</f>
        <v>0</v>
      </c>
      <c r="AI12" s="42">
        <f>IF(ISBLANK('2020 QCDR Measure Subm Template'!AJ14),0,1)</f>
        <v>0</v>
      </c>
      <c r="AJ12" s="42">
        <f>IF(OR(ISBLANK('2020 QCDR Measure Subm Template'!AK14),_xlfn.ISFORMULA('2020 QCDR Measure Subm Template'!AK14)),0,IF('2020 QCDR Measure Subm Template'!AK14="N/A",0,1))</f>
        <v>0</v>
      </c>
      <c r="AK12" s="42">
        <f>IF(ISBLANK('2020 QCDR Measure Subm Template'!AL14),0,1)</f>
        <v>0</v>
      </c>
      <c r="AL12" s="42">
        <f>IF(AND('2020 QCDR Measure Subm Template'!AL14="Yes",'2020 QCDR Measure Subm Template'!AM14&lt;&gt;""),1,0)</f>
        <v>0</v>
      </c>
      <c r="AM12" s="42">
        <f>IF(ISBLANK('2020 QCDR Measure Subm Template'!AN14),0,1)</f>
        <v>0</v>
      </c>
      <c r="AN12" s="42">
        <f>IF(ISBLANK('2020 QCDR Measure Subm Template'!AO14),0,1)</f>
        <v>0</v>
      </c>
      <c r="AO12" s="42">
        <f>IF(ISBLANK('2020 QCDR Measure Subm Template'!AP14),0,1)</f>
        <v>0</v>
      </c>
      <c r="AP12" s="42">
        <f>IF(ISBLANK('2020 QCDR Measure Subm Template'!AQ14),0,1)</f>
        <v>0</v>
      </c>
      <c r="AQ12" s="42">
        <f>IF(ISBLANK('2020 QCDR Measure Subm Template'!AR14),0,1)</f>
        <v>0</v>
      </c>
      <c r="AR12" s="42">
        <f>IF(ISBLANK('2020 QCDR Measure Subm Template'!AS14),0,1)</f>
        <v>0</v>
      </c>
      <c r="AS12" s="42">
        <f>IF(ISBLANK('2020 QCDR Measure Subm Template'!AT14),0,1)</f>
        <v>0</v>
      </c>
      <c r="AT12" s="42">
        <f>IF(ISBLANK('2020 QCDR Measure Subm Template'!AU14),0,1)</f>
        <v>0</v>
      </c>
    </row>
    <row r="13" spans="1:50" x14ac:dyDescent="0.35">
      <c r="A13" t="str">
        <f t="shared" si="0"/>
        <v>Incomplete</v>
      </c>
      <c r="B13">
        <f>IF(SUM('Shadow Table'!C13:AT13)=0,0,IF(SUM('Shadow Table'!C13:P13, 'Shadow Table'!D13,'Shadow Table'!V13:AF13,'Shadow Table'!AJ13:AL13,'Shadow Table'!AO13:AP13,'Shadow Table'!AS13:AT13)&lt;&gt;32,1,""))</f>
        <v>1</v>
      </c>
      <c r="C13">
        <f>IF(ISBLANK('2020 QCDR Measure Subm Template'!D15),0,1)</f>
        <v>0</v>
      </c>
      <c r="D13" s="42">
        <f>IF(ISBLANK('2020 QCDR Measure Subm Template'!E15),0,1)</f>
        <v>0</v>
      </c>
      <c r="E13" s="42">
        <f>IF(OR(_xlfn.ISFORMULA('2020 QCDR Measure Subm Template'!F15),ISBLANK('2020 QCDR Measure Subm Template'!F15)),0,1)</f>
        <v>0</v>
      </c>
      <c r="F13" s="42">
        <f>IF(ISBLANK('2020 QCDR Measure Subm Template'!G15),0,1)</f>
        <v>0</v>
      </c>
      <c r="G13" s="42">
        <f>IF(ISBLANK('2020 QCDR Measure Subm Template'!H15),0,1)</f>
        <v>0</v>
      </c>
      <c r="H13" s="42">
        <f>IF(ISBLANK('2020 QCDR Measure Subm Template'!I15),0,1)</f>
        <v>0</v>
      </c>
      <c r="I13" s="42">
        <f>IF(ISBLANK('2020 QCDR Measure Subm Template'!J15),0,1)</f>
        <v>0</v>
      </c>
      <c r="J13" s="42">
        <f>IF(ISBLANK('2020 QCDR Measure Subm Template'!K15),0,1)</f>
        <v>0</v>
      </c>
      <c r="K13" s="42">
        <f>IF(ISBLANK('2020 QCDR Measure Subm Template'!L15),0,1)</f>
        <v>0</v>
      </c>
      <c r="L13" s="42">
        <f>IF(ISBLANK('2020 QCDR Measure Subm Template'!M15),0,1)</f>
        <v>0</v>
      </c>
      <c r="M13" s="42">
        <f>IF(ISBLANK('2020 QCDR Measure Subm Template'!N15),0,1)</f>
        <v>0</v>
      </c>
      <c r="N13" s="42">
        <f>IF(ISBLANK('2020 QCDR Measure Subm Template'!O15),0,1)</f>
        <v>0</v>
      </c>
      <c r="O13" s="42">
        <f>IF(OR('2020 QCDR Measure Subm Template'!P15="",'2020 QCDR Measure Subm Template'!P15="PLEASE SPECIFY"),0,1)</f>
        <v>0</v>
      </c>
      <c r="P13" s="42">
        <f>IF(ISBLANK('2020 QCDR Measure Subm Template'!Q15),0,1)</f>
        <v>0</v>
      </c>
      <c r="Q13" s="42">
        <f>IF(OR(_xlfn.ISFORMULA('2020 QCDR Measure Subm Template'!R15),ISBLANK('2020 QCDR Measure Subm Template'!R15)),0,1)</f>
        <v>0</v>
      </c>
      <c r="R13" s="42">
        <f>IF(OR(_xlfn.ISFORMULA('2020 QCDR Measure Subm Template'!S15),ISBLANK('2020 QCDR Measure Subm Template'!S15)),0,1)</f>
        <v>0</v>
      </c>
      <c r="S13" s="42">
        <f>IF(ISBLANK('2020 QCDR Measure Subm Template'!T15),0,1)</f>
        <v>1</v>
      </c>
      <c r="T13" s="42">
        <f>IF(OR(_xlfn.ISFORMULA('2020 QCDR Measure Subm Template'!U15),'2020 QCDR Measure Subm Template'!U15="",'2020 QCDR Measure Subm Template'!U15="PLEASE SPECIFY"),0,1)</f>
        <v>0</v>
      </c>
      <c r="U13" s="42">
        <f>IF(ISBLANK('2020 QCDR Measure Subm Template'!V15),0,1)</f>
        <v>0</v>
      </c>
      <c r="V13" s="42">
        <f>IF(ISBLANK('2020 QCDR Measure Subm Template'!W15),0,1)</f>
        <v>0</v>
      </c>
      <c r="W13" s="42">
        <f>IF(OR('2020 QCDR Measure Subm Template'!X15="",'2020 QCDR Measure Subm Template'!X15="&lt;Specify&gt;"),0,1)</f>
        <v>0</v>
      </c>
      <c r="X13" s="42">
        <f>IF(OR('2020 QCDR Measure Subm Template'!Y15="",'2020 QCDR Measure Subm Template'!Y15="PLEASE SPECIFY"),0,1)</f>
        <v>0</v>
      </c>
      <c r="Y13" s="42">
        <f>IF(OR('2020 QCDR Measure Subm Template'!Z15="",'2020 QCDR Measure Subm Template'!Z15="PLEASE SPECIFY"),0,1)</f>
        <v>0</v>
      </c>
      <c r="Z13" s="42">
        <f>IF(ISBLANK('2020 QCDR Measure Subm Template'!AA15),0,1)</f>
        <v>0</v>
      </c>
      <c r="AA13" s="42">
        <f>IF(ISBLANK('2020 QCDR Measure Subm Template'!AB15),0,1)</f>
        <v>0</v>
      </c>
      <c r="AB13" s="42">
        <f>IF(ISBLANK('2020 QCDR Measure Subm Template'!AC15),0,1)</f>
        <v>0</v>
      </c>
      <c r="AC13" s="42">
        <f>IF(ISBLANK('2020 QCDR Measure Subm Template'!AD15),0,1)</f>
        <v>0</v>
      </c>
      <c r="AD13" s="42">
        <f>IF(ISBLANK('2020 QCDR Measure Subm Template'!AE15),0,1)</f>
        <v>0</v>
      </c>
      <c r="AE13" s="42">
        <f>IF(ISBLANK('2020 QCDR Measure Subm Template'!AF15),0,1)</f>
        <v>0</v>
      </c>
      <c r="AF13" s="42">
        <f>IF(ISBLANK('2020 QCDR Measure Subm Template'!AG15),0,1)</f>
        <v>0</v>
      </c>
      <c r="AG13" s="42">
        <f>IF(OR(_xlfn.ISFORMULA('2020 QCDR Measure Subm Template'!AH15),ISBLANK('2020 QCDR Measure Subm Template'!AH15)),0,1)</f>
        <v>0</v>
      </c>
      <c r="AH13" s="42">
        <f>IF(ISBLANK('2020 QCDR Measure Subm Template'!AI15),0,1)</f>
        <v>0</v>
      </c>
      <c r="AI13" s="42">
        <f>IF(ISBLANK('2020 QCDR Measure Subm Template'!AJ15),0,1)</f>
        <v>0</v>
      </c>
      <c r="AJ13" s="42">
        <f>IF(OR(ISBLANK('2020 QCDR Measure Subm Template'!AK15),_xlfn.ISFORMULA('2020 QCDR Measure Subm Template'!AK15)),0,IF('2020 QCDR Measure Subm Template'!AK15="N/A",0,1))</f>
        <v>0</v>
      </c>
      <c r="AK13" s="42">
        <f>IF(ISBLANK('2020 QCDR Measure Subm Template'!AL15),0,1)</f>
        <v>0</v>
      </c>
      <c r="AL13" s="42">
        <f>IF(AND('2020 QCDR Measure Subm Template'!AL15="Yes",'2020 QCDR Measure Subm Template'!AM15&lt;&gt;""),1,0)</f>
        <v>0</v>
      </c>
      <c r="AM13" s="42">
        <f>IF(ISBLANK('2020 QCDR Measure Subm Template'!AN15),0,1)</f>
        <v>0</v>
      </c>
      <c r="AN13" s="42">
        <f>IF(ISBLANK('2020 QCDR Measure Subm Template'!AO15),0,1)</f>
        <v>0</v>
      </c>
      <c r="AO13" s="42">
        <f>IF(ISBLANK('2020 QCDR Measure Subm Template'!AP15),0,1)</f>
        <v>0</v>
      </c>
      <c r="AP13" s="42">
        <f>IF(ISBLANK('2020 QCDR Measure Subm Template'!AQ15),0,1)</f>
        <v>0</v>
      </c>
      <c r="AQ13" s="42">
        <f>IF(ISBLANK('2020 QCDR Measure Subm Template'!AR15),0,1)</f>
        <v>0</v>
      </c>
      <c r="AR13" s="42">
        <f>IF(ISBLANK('2020 QCDR Measure Subm Template'!AS15),0,1)</f>
        <v>0</v>
      </c>
      <c r="AS13" s="42">
        <f>IF(ISBLANK('2020 QCDR Measure Subm Template'!AT15),0,1)</f>
        <v>0</v>
      </c>
      <c r="AT13" s="42">
        <f>IF(ISBLANK('2020 QCDR Measure Subm Template'!AU15),0,1)</f>
        <v>0</v>
      </c>
    </row>
    <row r="14" spans="1:50" x14ac:dyDescent="0.35">
      <c r="A14" t="str">
        <f t="shared" si="0"/>
        <v>Incomplete</v>
      </c>
      <c r="B14">
        <f>IF(SUM('Shadow Table'!C14:AT14)=0,0,IF(SUM('Shadow Table'!C14:P14, 'Shadow Table'!D14,'Shadow Table'!V14:AF14,'Shadow Table'!AJ14:AL14,'Shadow Table'!AO14:AP14,'Shadow Table'!AS14:AT14)&lt;&gt;32,1,""))</f>
        <v>1</v>
      </c>
      <c r="C14">
        <f>IF(ISBLANK('2020 QCDR Measure Subm Template'!D16),0,1)</f>
        <v>0</v>
      </c>
      <c r="D14" s="42">
        <f>IF(ISBLANK('2020 QCDR Measure Subm Template'!E16),0,1)</f>
        <v>0</v>
      </c>
      <c r="E14" s="42">
        <f>IF(OR(_xlfn.ISFORMULA('2020 QCDR Measure Subm Template'!F16),ISBLANK('2020 QCDR Measure Subm Template'!F16)),0,1)</f>
        <v>0</v>
      </c>
      <c r="F14" s="42">
        <f>IF(ISBLANK('2020 QCDR Measure Subm Template'!G16),0,1)</f>
        <v>0</v>
      </c>
      <c r="G14" s="42">
        <f>IF(ISBLANK('2020 QCDR Measure Subm Template'!H16),0,1)</f>
        <v>0</v>
      </c>
      <c r="H14" s="42">
        <f>IF(ISBLANK('2020 QCDR Measure Subm Template'!I16),0,1)</f>
        <v>0</v>
      </c>
      <c r="I14" s="42">
        <f>IF(ISBLANK('2020 QCDR Measure Subm Template'!J16),0,1)</f>
        <v>0</v>
      </c>
      <c r="J14" s="42">
        <f>IF(ISBLANK('2020 QCDR Measure Subm Template'!K16),0,1)</f>
        <v>0</v>
      </c>
      <c r="K14" s="42">
        <f>IF(ISBLANK('2020 QCDR Measure Subm Template'!L16),0,1)</f>
        <v>0</v>
      </c>
      <c r="L14" s="42">
        <f>IF(ISBLANK('2020 QCDR Measure Subm Template'!M16),0,1)</f>
        <v>0</v>
      </c>
      <c r="M14" s="42">
        <f>IF(ISBLANK('2020 QCDR Measure Subm Template'!N16),0,1)</f>
        <v>0</v>
      </c>
      <c r="N14" s="42">
        <f>IF(ISBLANK('2020 QCDR Measure Subm Template'!O16),0,1)</f>
        <v>0</v>
      </c>
      <c r="O14" s="42">
        <f>IF(OR('2020 QCDR Measure Subm Template'!P16="",'2020 QCDR Measure Subm Template'!P16="PLEASE SPECIFY"),0,1)</f>
        <v>0</v>
      </c>
      <c r="P14" s="42">
        <f>IF(ISBLANK('2020 QCDR Measure Subm Template'!Q16),0,1)</f>
        <v>0</v>
      </c>
      <c r="Q14" s="42">
        <f>IF(OR(_xlfn.ISFORMULA('2020 QCDR Measure Subm Template'!R16),ISBLANK('2020 QCDR Measure Subm Template'!R16)),0,1)</f>
        <v>0</v>
      </c>
      <c r="R14" s="42">
        <f>IF(OR(_xlfn.ISFORMULA('2020 QCDR Measure Subm Template'!S16),ISBLANK('2020 QCDR Measure Subm Template'!S16)),0,1)</f>
        <v>0</v>
      </c>
      <c r="S14" s="42">
        <f>IF(ISBLANK('2020 QCDR Measure Subm Template'!T16),0,1)</f>
        <v>1</v>
      </c>
      <c r="T14" s="42">
        <f>IF(OR(_xlfn.ISFORMULA('2020 QCDR Measure Subm Template'!U16),'2020 QCDR Measure Subm Template'!U16="",'2020 QCDR Measure Subm Template'!U16="PLEASE SPECIFY"),0,1)</f>
        <v>0</v>
      </c>
      <c r="U14" s="42">
        <f>IF(ISBLANK('2020 QCDR Measure Subm Template'!V16),0,1)</f>
        <v>0</v>
      </c>
      <c r="V14" s="42">
        <f>IF(ISBLANK('2020 QCDR Measure Subm Template'!W16),0,1)</f>
        <v>0</v>
      </c>
      <c r="W14" s="42">
        <f>IF(OR('2020 QCDR Measure Subm Template'!X16="",'2020 QCDR Measure Subm Template'!X16="&lt;Specify&gt;"),0,1)</f>
        <v>0</v>
      </c>
      <c r="X14" s="42">
        <f>IF(OR('2020 QCDR Measure Subm Template'!Y16="",'2020 QCDR Measure Subm Template'!Y16="PLEASE SPECIFY"),0,1)</f>
        <v>0</v>
      </c>
      <c r="Y14" s="42">
        <f>IF(OR('2020 QCDR Measure Subm Template'!Z16="",'2020 QCDR Measure Subm Template'!Z16="PLEASE SPECIFY"),0,1)</f>
        <v>0</v>
      </c>
      <c r="Z14" s="42">
        <f>IF(ISBLANK('2020 QCDR Measure Subm Template'!AA16),0,1)</f>
        <v>0</v>
      </c>
      <c r="AA14" s="42">
        <f>IF(ISBLANK('2020 QCDR Measure Subm Template'!AB16),0,1)</f>
        <v>0</v>
      </c>
      <c r="AB14" s="42">
        <f>IF(ISBLANK('2020 QCDR Measure Subm Template'!AC16),0,1)</f>
        <v>0</v>
      </c>
      <c r="AC14" s="42">
        <f>IF(ISBLANK('2020 QCDR Measure Subm Template'!AD16),0,1)</f>
        <v>0</v>
      </c>
      <c r="AD14" s="42">
        <f>IF(ISBLANK('2020 QCDR Measure Subm Template'!AE16),0,1)</f>
        <v>0</v>
      </c>
      <c r="AE14" s="42">
        <f>IF(ISBLANK('2020 QCDR Measure Subm Template'!AF16),0,1)</f>
        <v>0</v>
      </c>
      <c r="AF14" s="42">
        <f>IF(ISBLANK('2020 QCDR Measure Subm Template'!AG16),0,1)</f>
        <v>0</v>
      </c>
      <c r="AG14" s="42">
        <f>IF(OR(_xlfn.ISFORMULA('2020 QCDR Measure Subm Template'!AH16),ISBLANK('2020 QCDR Measure Subm Template'!AH16)),0,1)</f>
        <v>0</v>
      </c>
      <c r="AH14" s="42">
        <f>IF(ISBLANK('2020 QCDR Measure Subm Template'!AI16),0,1)</f>
        <v>0</v>
      </c>
      <c r="AI14" s="42">
        <f>IF(ISBLANK('2020 QCDR Measure Subm Template'!AJ16),0,1)</f>
        <v>0</v>
      </c>
      <c r="AJ14" s="42">
        <f>IF(OR(ISBLANK('2020 QCDR Measure Subm Template'!AK16),_xlfn.ISFORMULA('2020 QCDR Measure Subm Template'!AK16)),0,IF('2020 QCDR Measure Subm Template'!AK16="N/A",0,1))</f>
        <v>0</v>
      </c>
      <c r="AK14" s="42">
        <f>IF(ISBLANK('2020 QCDR Measure Subm Template'!AL16),0,1)</f>
        <v>0</v>
      </c>
      <c r="AL14" s="42">
        <f>IF(AND('2020 QCDR Measure Subm Template'!AL16="Yes",'2020 QCDR Measure Subm Template'!AM16&lt;&gt;""),1,0)</f>
        <v>0</v>
      </c>
      <c r="AM14" s="42">
        <f>IF(ISBLANK('2020 QCDR Measure Subm Template'!AN16),0,1)</f>
        <v>0</v>
      </c>
      <c r="AN14" s="42">
        <f>IF(ISBLANK('2020 QCDR Measure Subm Template'!AO16),0,1)</f>
        <v>0</v>
      </c>
      <c r="AO14" s="42">
        <f>IF(ISBLANK('2020 QCDR Measure Subm Template'!AP16),0,1)</f>
        <v>0</v>
      </c>
      <c r="AP14" s="42">
        <f>IF(ISBLANK('2020 QCDR Measure Subm Template'!AQ16),0,1)</f>
        <v>0</v>
      </c>
      <c r="AQ14" s="42">
        <f>IF(ISBLANK('2020 QCDR Measure Subm Template'!AR16),0,1)</f>
        <v>0</v>
      </c>
      <c r="AR14" s="42">
        <f>IF(ISBLANK('2020 QCDR Measure Subm Template'!AS16),0,1)</f>
        <v>0</v>
      </c>
      <c r="AS14" s="42">
        <f>IF(ISBLANK('2020 QCDR Measure Subm Template'!AT16),0,1)</f>
        <v>0</v>
      </c>
      <c r="AT14" s="42">
        <f>IF(ISBLANK('2020 QCDR Measure Subm Template'!AU16),0,1)</f>
        <v>0</v>
      </c>
    </row>
    <row r="15" spans="1:50" x14ac:dyDescent="0.35">
      <c r="A15" t="str">
        <f t="shared" si="0"/>
        <v>Incomplete</v>
      </c>
      <c r="B15">
        <f>IF(SUM('Shadow Table'!C15:AT15)=0,0,IF(SUM('Shadow Table'!C15:P15, 'Shadow Table'!D15,'Shadow Table'!V15:AF15,'Shadow Table'!AJ15:AL15,'Shadow Table'!AO15:AP15,'Shadow Table'!AS15:AT15)&lt;&gt;32,1,""))</f>
        <v>1</v>
      </c>
      <c r="C15">
        <f>IF(ISBLANK('2020 QCDR Measure Subm Template'!D17),0,1)</f>
        <v>0</v>
      </c>
      <c r="D15" s="42">
        <f>IF(ISBLANK('2020 QCDR Measure Subm Template'!E17),0,1)</f>
        <v>0</v>
      </c>
      <c r="E15" s="42">
        <f>IF(OR(_xlfn.ISFORMULA('2020 QCDR Measure Subm Template'!F17),ISBLANK('2020 QCDR Measure Subm Template'!F17)),0,1)</f>
        <v>0</v>
      </c>
      <c r="F15" s="42">
        <f>IF(ISBLANK('2020 QCDR Measure Subm Template'!G17),0,1)</f>
        <v>0</v>
      </c>
      <c r="G15" s="42">
        <f>IF(ISBLANK('2020 QCDR Measure Subm Template'!H17),0,1)</f>
        <v>0</v>
      </c>
      <c r="H15" s="42">
        <f>IF(ISBLANK('2020 QCDR Measure Subm Template'!I17),0,1)</f>
        <v>0</v>
      </c>
      <c r="I15" s="42">
        <f>IF(ISBLANK('2020 QCDR Measure Subm Template'!J17),0,1)</f>
        <v>0</v>
      </c>
      <c r="J15" s="42">
        <f>IF(ISBLANK('2020 QCDR Measure Subm Template'!K17),0,1)</f>
        <v>0</v>
      </c>
      <c r="K15" s="42">
        <f>IF(ISBLANK('2020 QCDR Measure Subm Template'!L17),0,1)</f>
        <v>0</v>
      </c>
      <c r="L15" s="42">
        <f>IF(ISBLANK('2020 QCDR Measure Subm Template'!M17),0,1)</f>
        <v>0</v>
      </c>
      <c r="M15" s="42">
        <f>IF(ISBLANK('2020 QCDR Measure Subm Template'!N17),0,1)</f>
        <v>0</v>
      </c>
      <c r="N15" s="42">
        <f>IF(ISBLANK('2020 QCDR Measure Subm Template'!O17),0,1)</f>
        <v>0</v>
      </c>
      <c r="O15" s="42">
        <f>IF(OR('2020 QCDR Measure Subm Template'!P17="",'2020 QCDR Measure Subm Template'!P17="PLEASE SPECIFY"),0,1)</f>
        <v>0</v>
      </c>
      <c r="P15" s="42">
        <f>IF(ISBLANK('2020 QCDR Measure Subm Template'!Q17),0,1)</f>
        <v>0</v>
      </c>
      <c r="Q15" s="42">
        <f>IF(OR(_xlfn.ISFORMULA('2020 QCDR Measure Subm Template'!R17),ISBLANK('2020 QCDR Measure Subm Template'!R17)),0,1)</f>
        <v>0</v>
      </c>
      <c r="R15" s="42">
        <f>IF(OR(_xlfn.ISFORMULA('2020 QCDR Measure Subm Template'!S17),ISBLANK('2020 QCDR Measure Subm Template'!S17)),0,1)</f>
        <v>0</v>
      </c>
      <c r="S15" s="42">
        <f>IF(ISBLANK('2020 QCDR Measure Subm Template'!T17),0,1)</f>
        <v>1</v>
      </c>
      <c r="T15" s="42">
        <f>IF(OR(_xlfn.ISFORMULA('2020 QCDR Measure Subm Template'!U17),'2020 QCDR Measure Subm Template'!U17="",'2020 QCDR Measure Subm Template'!U17="PLEASE SPECIFY"),0,1)</f>
        <v>0</v>
      </c>
      <c r="U15" s="42">
        <f>IF(ISBLANK('2020 QCDR Measure Subm Template'!V17),0,1)</f>
        <v>0</v>
      </c>
      <c r="V15" s="42">
        <f>IF(ISBLANK('2020 QCDR Measure Subm Template'!W17),0,1)</f>
        <v>0</v>
      </c>
      <c r="W15" s="42">
        <f>IF(OR('2020 QCDR Measure Subm Template'!X17="",'2020 QCDR Measure Subm Template'!X17="&lt;Specify&gt;"),0,1)</f>
        <v>0</v>
      </c>
      <c r="X15" s="42">
        <f>IF(OR('2020 QCDR Measure Subm Template'!Y17="",'2020 QCDR Measure Subm Template'!Y17="PLEASE SPECIFY"),0,1)</f>
        <v>0</v>
      </c>
      <c r="Y15" s="42">
        <f>IF(OR('2020 QCDR Measure Subm Template'!Z17="",'2020 QCDR Measure Subm Template'!Z17="PLEASE SPECIFY"),0,1)</f>
        <v>0</v>
      </c>
      <c r="Z15" s="42">
        <f>IF(ISBLANK('2020 QCDR Measure Subm Template'!AA17),0,1)</f>
        <v>0</v>
      </c>
      <c r="AA15" s="42">
        <f>IF(ISBLANK('2020 QCDR Measure Subm Template'!AB17),0,1)</f>
        <v>0</v>
      </c>
      <c r="AB15" s="42">
        <f>IF(ISBLANK('2020 QCDR Measure Subm Template'!AC17),0,1)</f>
        <v>0</v>
      </c>
      <c r="AC15" s="42">
        <f>IF(ISBLANK('2020 QCDR Measure Subm Template'!AD17),0,1)</f>
        <v>0</v>
      </c>
      <c r="AD15" s="42">
        <f>IF(ISBLANK('2020 QCDR Measure Subm Template'!AE17),0,1)</f>
        <v>0</v>
      </c>
      <c r="AE15" s="42">
        <f>IF(ISBLANK('2020 QCDR Measure Subm Template'!AF17),0,1)</f>
        <v>0</v>
      </c>
      <c r="AF15" s="42">
        <f>IF(ISBLANK('2020 QCDR Measure Subm Template'!AG17),0,1)</f>
        <v>0</v>
      </c>
      <c r="AG15" s="42">
        <f>IF(OR(_xlfn.ISFORMULA('2020 QCDR Measure Subm Template'!AH17),ISBLANK('2020 QCDR Measure Subm Template'!AH17)),0,1)</f>
        <v>0</v>
      </c>
      <c r="AH15" s="42">
        <f>IF(ISBLANK('2020 QCDR Measure Subm Template'!AI17),0,1)</f>
        <v>0</v>
      </c>
      <c r="AI15" s="42">
        <f>IF(ISBLANK('2020 QCDR Measure Subm Template'!AJ17),0,1)</f>
        <v>0</v>
      </c>
      <c r="AJ15" s="42">
        <f>IF(OR(ISBLANK('2020 QCDR Measure Subm Template'!AK17),_xlfn.ISFORMULA('2020 QCDR Measure Subm Template'!AK17)),0,IF('2020 QCDR Measure Subm Template'!AK17="N/A",0,1))</f>
        <v>0</v>
      </c>
      <c r="AK15" s="42">
        <f>IF(ISBLANK('2020 QCDR Measure Subm Template'!AL17),0,1)</f>
        <v>0</v>
      </c>
      <c r="AL15" s="42">
        <f>IF(AND('2020 QCDR Measure Subm Template'!AL17="Yes",'2020 QCDR Measure Subm Template'!AM17&lt;&gt;""),1,0)</f>
        <v>0</v>
      </c>
      <c r="AM15" s="42">
        <f>IF(ISBLANK('2020 QCDR Measure Subm Template'!AN17),0,1)</f>
        <v>0</v>
      </c>
      <c r="AN15" s="42">
        <f>IF(ISBLANK('2020 QCDR Measure Subm Template'!AO17),0,1)</f>
        <v>0</v>
      </c>
      <c r="AO15" s="42">
        <f>IF(ISBLANK('2020 QCDR Measure Subm Template'!AP17),0,1)</f>
        <v>0</v>
      </c>
      <c r="AP15" s="42">
        <f>IF(ISBLANK('2020 QCDR Measure Subm Template'!AQ17),0,1)</f>
        <v>0</v>
      </c>
      <c r="AQ15" s="42">
        <f>IF(ISBLANK('2020 QCDR Measure Subm Template'!AR17),0,1)</f>
        <v>0</v>
      </c>
      <c r="AR15" s="42">
        <f>IF(ISBLANK('2020 QCDR Measure Subm Template'!AS17),0,1)</f>
        <v>0</v>
      </c>
      <c r="AS15" s="42">
        <f>IF(ISBLANK('2020 QCDR Measure Subm Template'!AT17),0,1)</f>
        <v>0</v>
      </c>
      <c r="AT15" s="42">
        <f>IF(ISBLANK('2020 QCDR Measure Subm Template'!AU17),0,1)</f>
        <v>0</v>
      </c>
    </row>
    <row r="16" spans="1:50" x14ac:dyDescent="0.35">
      <c r="A16" t="str">
        <f t="shared" si="0"/>
        <v>Incomplete</v>
      </c>
      <c r="B16">
        <f>IF(SUM('Shadow Table'!C16:AT16)=0,0,IF(SUM('Shadow Table'!C16:P16, 'Shadow Table'!D16,'Shadow Table'!V16:AF16,'Shadow Table'!AJ16:AL16,'Shadow Table'!AO16:AP16,'Shadow Table'!AS16:AT16)&lt;&gt;32,1,""))</f>
        <v>1</v>
      </c>
      <c r="C16">
        <f>IF(ISBLANK('2020 QCDR Measure Subm Template'!D18),0,1)</f>
        <v>0</v>
      </c>
      <c r="D16" s="42">
        <f>IF(ISBLANK('2020 QCDR Measure Subm Template'!E18),0,1)</f>
        <v>0</v>
      </c>
      <c r="E16" s="42">
        <f>IF(OR(_xlfn.ISFORMULA('2020 QCDR Measure Subm Template'!F18),ISBLANK('2020 QCDR Measure Subm Template'!F18)),0,1)</f>
        <v>0</v>
      </c>
      <c r="F16" s="42">
        <f>IF(ISBLANK('2020 QCDR Measure Subm Template'!G18),0,1)</f>
        <v>0</v>
      </c>
      <c r="G16" s="42">
        <f>IF(ISBLANK('2020 QCDR Measure Subm Template'!H18),0,1)</f>
        <v>0</v>
      </c>
      <c r="H16" s="42">
        <f>IF(ISBLANK('2020 QCDR Measure Subm Template'!I18),0,1)</f>
        <v>0</v>
      </c>
      <c r="I16" s="42">
        <f>IF(ISBLANK('2020 QCDR Measure Subm Template'!J18),0,1)</f>
        <v>0</v>
      </c>
      <c r="J16" s="42">
        <f>IF(ISBLANK('2020 QCDR Measure Subm Template'!K18),0,1)</f>
        <v>0</v>
      </c>
      <c r="K16" s="42">
        <f>IF(ISBLANK('2020 QCDR Measure Subm Template'!L18),0,1)</f>
        <v>0</v>
      </c>
      <c r="L16" s="42">
        <f>IF(ISBLANK('2020 QCDR Measure Subm Template'!M18),0,1)</f>
        <v>0</v>
      </c>
      <c r="M16" s="42">
        <f>IF(ISBLANK('2020 QCDR Measure Subm Template'!N18),0,1)</f>
        <v>0</v>
      </c>
      <c r="N16" s="42">
        <f>IF(ISBLANK('2020 QCDR Measure Subm Template'!O18),0,1)</f>
        <v>0</v>
      </c>
      <c r="O16" s="42">
        <f>IF(OR('2020 QCDR Measure Subm Template'!P18="",'2020 QCDR Measure Subm Template'!P18="PLEASE SPECIFY"),0,1)</f>
        <v>0</v>
      </c>
      <c r="P16" s="42">
        <f>IF(ISBLANK('2020 QCDR Measure Subm Template'!Q18),0,1)</f>
        <v>0</v>
      </c>
      <c r="Q16" s="42">
        <f>IF(OR(_xlfn.ISFORMULA('2020 QCDR Measure Subm Template'!R18),ISBLANK('2020 QCDR Measure Subm Template'!R18)),0,1)</f>
        <v>0</v>
      </c>
      <c r="R16" s="42">
        <f>IF(OR(_xlfn.ISFORMULA('2020 QCDR Measure Subm Template'!S18),ISBLANK('2020 QCDR Measure Subm Template'!S18)),0,1)</f>
        <v>0</v>
      </c>
      <c r="S16" s="42">
        <f>IF(ISBLANK('2020 QCDR Measure Subm Template'!T18),0,1)</f>
        <v>1</v>
      </c>
      <c r="T16" s="42">
        <f>IF(OR(_xlfn.ISFORMULA('2020 QCDR Measure Subm Template'!U18),'2020 QCDR Measure Subm Template'!U18="",'2020 QCDR Measure Subm Template'!U18="PLEASE SPECIFY"),0,1)</f>
        <v>0</v>
      </c>
      <c r="U16" s="42">
        <f>IF(ISBLANK('2020 QCDR Measure Subm Template'!V18),0,1)</f>
        <v>0</v>
      </c>
      <c r="V16" s="42">
        <f>IF(ISBLANK('2020 QCDR Measure Subm Template'!W18),0,1)</f>
        <v>0</v>
      </c>
      <c r="W16" s="42">
        <f>IF(OR('2020 QCDR Measure Subm Template'!X18="",'2020 QCDR Measure Subm Template'!X18="&lt;Specify&gt;"),0,1)</f>
        <v>0</v>
      </c>
      <c r="X16" s="42">
        <f>IF(OR('2020 QCDR Measure Subm Template'!Y18="",'2020 QCDR Measure Subm Template'!Y18="PLEASE SPECIFY"),0,1)</f>
        <v>0</v>
      </c>
      <c r="Y16" s="42">
        <f>IF(OR('2020 QCDR Measure Subm Template'!Z18="",'2020 QCDR Measure Subm Template'!Z18="PLEASE SPECIFY"),0,1)</f>
        <v>0</v>
      </c>
      <c r="Z16" s="42">
        <f>IF(ISBLANK('2020 QCDR Measure Subm Template'!AA18),0,1)</f>
        <v>0</v>
      </c>
      <c r="AA16" s="42">
        <f>IF(ISBLANK('2020 QCDR Measure Subm Template'!AB18),0,1)</f>
        <v>0</v>
      </c>
      <c r="AB16" s="42">
        <f>IF(ISBLANK('2020 QCDR Measure Subm Template'!AC18),0,1)</f>
        <v>0</v>
      </c>
      <c r="AC16" s="42">
        <f>IF(ISBLANK('2020 QCDR Measure Subm Template'!AD18),0,1)</f>
        <v>0</v>
      </c>
      <c r="AD16" s="42">
        <f>IF(ISBLANK('2020 QCDR Measure Subm Template'!AE18),0,1)</f>
        <v>0</v>
      </c>
      <c r="AE16" s="42">
        <f>IF(ISBLANK('2020 QCDR Measure Subm Template'!AF18),0,1)</f>
        <v>0</v>
      </c>
      <c r="AF16" s="42">
        <f>IF(ISBLANK('2020 QCDR Measure Subm Template'!AG18),0,1)</f>
        <v>0</v>
      </c>
      <c r="AG16" s="42">
        <f>IF(OR(_xlfn.ISFORMULA('2020 QCDR Measure Subm Template'!AH18),ISBLANK('2020 QCDR Measure Subm Template'!AH18)),0,1)</f>
        <v>0</v>
      </c>
      <c r="AH16" s="42">
        <f>IF(ISBLANK('2020 QCDR Measure Subm Template'!AI18),0,1)</f>
        <v>0</v>
      </c>
      <c r="AI16" s="42">
        <f>IF(ISBLANK('2020 QCDR Measure Subm Template'!AJ18),0,1)</f>
        <v>0</v>
      </c>
      <c r="AJ16" s="42">
        <f>IF(OR(ISBLANK('2020 QCDR Measure Subm Template'!AK18),_xlfn.ISFORMULA('2020 QCDR Measure Subm Template'!AK18)),0,IF('2020 QCDR Measure Subm Template'!AK18="N/A",0,1))</f>
        <v>0</v>
      </c>
      <c r="AK16" s="42">
        <f>IF(ISBLANK('2020 QCDR Measure Subm Template'!AL18),0,1)</f>
        <v>0</v>
      </c>
      <c r="AL16" s="42">
        <f>IF(AND('2020 QCDR Measure Subm Template'!AL18="Yes",'2020 QCDR Measure Subm Template'!AM18&lt;&gt;""),1,0)</f>
        <v>0</v>
      </c>
      <c r="AM16" s="42">
        <f>IF(ISBLANK('2020 QCDR Measure Subm Template'!AN18),0,1)</f>
        <v>0</v>
      </c>
      <c r="AN16" s="42">
        <f>IF(ISBLANK('2020 QCDR Measure Subm Template'!AO18),0,1)</f>
        <v>0</v>
      </c>
      <c r="AO16" s="42">
        <f>IF(ISBLANK('2020 QCDR Measure Subm Template'!AP18),0,1)</f>
        <v>0</v>
      </c>
      <c r="AP16" s="42">
        <f>IF(ISBLANK('2020 QCDR Measure Subm Template'!AQ18),0,1)</f>
        <v>0</v>
      </c>
      <c r="AQ16" s="42">
        <f>IF(ISBLANK('2020 QCDR Measure Subm Template'!AR18),0,1)</f>
        <v>0</v>
      </c>
      <c r="AR16" s="42">
        <f>IF(ISBLANK('2020 QCDR Measure Subm Template'!AS18),0,1)</f>
        <v>0</v>
      </c>
      <c r="AS16" s="42">
        <f>IF(ISBLANK('2020 QCDR Measure Subm Template'!AT18),0,1)</f>
        <v>0</v>
      </c>
      <c r="AT16" s="42">
        <f>IF(ISBLANK('2020 QCDR Measure Subm Template'!AU18),0,1)</f>
        <v>0</v>
      </c>
    </row>
    <row r="17" spans="1:46" x14ac:dyDescent="0.35">
      <c r="A17" t="str">
        <f t="shared" si="0"/>
        <v>Incomplete</v>
      </c>
      <c r="B17">
        <f>IF(SUM('Shadow Table'!C17:AT17)=0,0,IF(SUM('Shadow Table'!C17:P17, 'Shadow Table'!D17,'Shadow Table'!V17:AF17,'Shadow Table'!AJ17:AL17,'Shadow Table'!AO17:AP17,'Shadow Table'!AS17:AT17)&lt;&gt;32,1,""))</f>
        <v>1</v>
      </c>
      <c r="C17">
        <f>IF(ISBLANK('2020 QCDR Measure Subm Template'!D19),0,1)</f>
        <v>0</v>
      </c>
      <c r="D17" s="42">
        <f>IF(ISBLANK('2020 QCDR Measure Subm Template'!E19),0,1)</f>
        <v>0</v>
      </c>
      <c r="E17" s="42">
        <f>IF(OR(_xlfn.ISFORMULA('2020 QCDR Measure Subm Template'!F19),ISBLANK('2020 QCDR Measure Subm Template'!F19)),0,1)</f>
        <v>0</v>
      </c>
      <c r="F17" s="42">
        <f>IF(ISBLANK('2020 QCDR Measure Subm Template'!G19),0,1)</f>
        <v>0</v>
      </c>
      <c r="G17" s="42">
        <f>IF(ISBLANK('2020 QCDR Measure Subm Template'!H19),0,1)</f>
        <v>0</v>
      </c>
      <c r="H17" s="42">
        <f>IF(ISBLANK('2020 QCDR Measure Subm Template'!I19),0,1)</f>
        <v>0</v>
      </c>
      <c r="I17" s="42">
        <f>IF(ISBLANK('2020 QCDR Measure Subm Template'!J19),0,1)</f>
        <v>0</v>
      </c>
      <c r="J17" s="42">
        <f>IF(ISBLANK('2020 QCDR Measure Subm Template'!K19),0,1)</f>
        <v>0</v>
      </c>
      <c r="K17" s="42">
        <f>IF(ISBLANK('2020 QCDR Measure Subm Template'!L19),0,1)</f>
        <v>0</v>
      </c>
      <c r="L17" s="42">
        <f>IF(ISBLANK('2020 QCDR Measure Subm Template'!M19),0,1)</f>
        <v>0</v>
      </c>
      <c r="M17" s="42">
        <f>IF(ISBLANK('2020 QCDR Measure Subm Template'!N19),0,1)</f>
        <v>0</v>
      </c>
      <c r="N17" s="42">
        <f>IF(ISBLANK('2020 QCDR Measure Subm Template'!O19),0,1)</f>
        <v>0</v>
      </c>
      <c r="O17" s="42">
        <f>IF(OR('2020 QCDR Measure Subm Template'!P19="",'2020 QCDR Measure Subm Template'!P19="PLEASE SPECIFY"),0,1)</f>
        <v>0</v>
      </c>
      <c r="P17" s="42">
        <f>IF(ISBLANK('2020 QCDR Measure Subm Template'!Q19),0,1)</f>
        <v>0</v>
      </c>
      <c r="Q17" s="42">
        <f>IF(OR(_xlfn.ISFORMULA('2020 QCDR Measure Subm Template'!R19),ISBLANK('2020 QCDR Measure Subm Template'!R19)),0,1)</f>
        <v>0</v>
      </c>
      <c r="R17" s="42">
        <f>IF(OR(_xlfn.ISFORMULA('2020 QCDR Measure Subm Template'!S19),ISBLANK('2020 QCDR Measure Subm Template'!S19)),0,1)</f>
        <v>0</v>
      </c>
      <c r="S17" s="42">
        <f>IF(ISBLANK('2020 QCDR Measure Subm Template'!T19),0,1)</f>
        <v>1</v>
      </c>
      <c r="T17" s="42">
        <f>IF(OR(_xlfn.ISFORMULA('2020 QCDR Measure Subm Template'!U19),'2020 QCDR Measure Subm Template'!U19="",'2020 QCDR Measure Subm Template'!U19="PLEASE SPECIFY"),0,1)</f>
        <v>0</v>
      </c>
      <c r="U17" s="42">
        <f>IF(ISBLANK('2020 QCDR Measure Subm Template'!V19),0,1)</f>
        <v>0</v>
      </c>
      <c r="V17" s="42">
        <f>IF(ISBLANK('2020 QCDR Measure Subm Template'!W19),0,1)</f>
        <v>0</v>
      </c>
      <c r="W17" s="42">
        <f>IF(OR('2020 QCDR Measure Subm Template'!X19="",'2020 QCDR Measure Subm Template'!X19="&lt;Specify&gt;"),0,1)</f>
        <v>0</v>
      </c>
      <c r="X17" s="42">
        <f>IF(OR('2020 QCDR Measure Subm Template'!Y19="",'2020 QCDR Measure Subm Template'!Y19="PLEASE SPECIFY"),0,1)</f>
        <v>0</v>
      </c>
      <c r="Y17" s="42">
        <f>IF(OR('2020 QCDR Measure Subm Template'!Z19="",'2020 QCDR Measure Subm Template'!Z19="PLEASE SPECIFY"),0,1)</f>
        <v>0</v>
      </c>
      <c r="Z17" s="42">
        <f>IF(ISBLANK('2020 QCDR Measure Subm Template'!AA19),0,1)</f>
        <v>0</v>
      </c>
      <c r="AA17" s="42">
        <f>IF(ISBLANK('2020 QCDR Measure Subm Template'!AB19),0,1)</f>
        <v>0</v>
      </c>
      <c r="AB17" s="42">
        <f>IF(ISBLANK('2020 QCDR Measure Subm Template'!AC19),0,1)</f>
        <v>0</v>
      </c>
      <c r="AC17" s="42">
        <f>IF(ISBLANK('2020 QCDR Measure Subm Template'!AD19),0,1)</f>
        <v>0</v>
      </c>
      <c r="AD17" s="42">
        <f>IF(ISBLANK('2020 QCDR Measure Subm Template'!AE19),0,1)</f>
        <v>0</v>
      </c>
      <c r="AE17" s="42">
        <f>IF(ISBLANK('2020 QCDR Measure Subm Template'!AF19),0,1)</f>
        <v>0</v>
      </c>
      <c r="AF17" s="42">
        <f>IF(ISBLANK('2020 QCDR Measure Subm Template'!AG19),0,1)</f>
        <v>0</v>
      </c>
      <c r="AG17" s="42">
        <f>IF(OR(_xlfn.ISFORMULA('2020 QCDR Measure Subm Template'!AH19),ISBLANK('2020 QCDR Measure Subm Template'!AH19)),0,1)</f>
        <v>0</v>
      </c>
      <c r="AH17" s="42">
        <f>IF(ISBLANK('2020 QCDR Measure Subm Template'!AI19),0,1)</f>
        <v>0</v>
      </c>
      <c r="AI17" s="42">
        <f>IF(ISBLANK('2020 QCDR Measure Subm Template'!AJ19),0,1)</f>
        <v>0</v>
      </c>
      <c r="AJ17" s="42">
        <f>IF(OR(ISBLANK('2020 QCDR Measure Subm Template'!AK19),_xlfn.ISFORMULA('2020 QCDR Measure Subm Template'!AK19)),0,IF('2020 QCDR Measure Subm Template'!AK19="N/A",0,1))</f>
        <v>0</v>
      </c>
      <c r="AK17" s="42">
        <f>IF(ISBLANK('2020 QCDR Measure Subm Template'!AL19),0,1)</f>
        <v>0</v>
      </c>
      <c r="AL17" s="42">
        <f>IF(AND('2020 QCDR Measure Subm Template'!AL19="Yes",'2020 QCDR Measure Subm Template'!AM19&lt;&gt;""),1,0)</f>
        <v>0</v>
      </c>
      <c r="AM17" s="42">
        <f>IF(ISBLANK('2020 QCDR Measure Subm Template'!AN19),0,1)</f>
        <v>0</v>
      </c>
      <c r="AN17" s="42">
        <f>IF(ISBLANK('2020 QCDR Measure Subm Template'!AO19),0,1)</f>
        <v>0</v>
      </c>
      <c r="AO17" s="42">
        <f>IF(ISBLANK('2020 QCDR Measure Subm Template'!AP19),0,1)</f>
        <v>0</v>
      </c>
      <c r="AP17" s="42">
        <f>IF(ISBLANK('2020 QCDR Measure Subm Template'!AQ19),0,1)</f>
        <v>0</v>
      </c>
      <c r="AQ17" s="42">
        <f>IF(ISBLANK('2020 QCDR Measure Subm Template'!AR19),0,1)</f>
        <v>0</v>
      </c>
      <c r="AR17" s="42">
        <f>IF(ISBLANK('2020 QCDR Measure Subm Template'!AS19),0,1)</f>
        <v>0</v>
      </c>
      <c r="AS17" s="42">
        <f>IF(ISBLANK('2020 QCDR Measure Subm Template'!AT19),0,1)</f>
        <v>0</v>
      </c>
      <c r="AT17" s="42">
        <f>IF(ISBLANK('2020 QCDR Measure Subm Template'!AU19),0,1)</f>
        <v>0</v>
      </c>
    </row>
    <row r="18" spans="1:46" x14ac:dyDescent="0.35">
      <c r="A18" t="str">
        <f t="shared" si="0"/>
        <v>Incomplete</v>
      </c>
      <c r="B18">
        <f>IF(SUM('Shadow Table'!C18:AT18)=0,0,IF(SUM('Shadow Table'!C18:P18, 'Shadow Table'!D18,'Shadow Table'!V18:AF18,'Shadow Table'!AJ18:AL18,'Shadow Table'!AO18:AP18,'Shadow Table'!AS18:AT18)&lt;&gt;32,1,""))</f>
        <v>1</v>
      </c>
      <c r="C18">
        <f>IF(ISBLANK('2020 QCDR Measure Subm Template'!D20),0,1)</f>
        <v>0</v>
      </c>
      <c r="D18" s="42">
        <f>IF(ISBLANK('2020 QCDR Measure Subm Template'!E20),0,1)</f>
        <v>0</v>
      </c>
      <c r="E18" s="42">
        <f>IF(OR(_xlfn.ISFORMULA('2020 QCDR Measure Subm Template'!F20),ISBLANK('2020 QCDR Measure Subm Template'!F20)),0,1)</f>
        <v>0</v>
      </c>
      <c r="F18" s="42">
        <f>IF(ISBLANK('2020 QCDR Measure Subm Template'!G20),0,1)</f>
        <v>0</v>
      </c>
      <c r="G18" s="42">
        <f>IF(ISBLANK('2020 QCDR Measure Subm Template'!H20),0,1)</f>
        <v>0</v>
      </c>
      <c r="H18" s="42">
        <f>IF(ISBLANK('2020 QCDR Measure Subm Template'!I20),0,1)</f>
        <v>0</v>
      </c>
      <c r="I18" s="42">
        <f>IF(ISBLANK('2020 QCDR Measure Subm Template'!J20),0,1)</f>
        <v>0</v>
      </c>
      <c r="J18" s="42">
        <f>IF(ISBLANK('2020 QCDR Measure Subm Template'!K20),0,1)</f>
        <v>0</v>
      </c>
      <c r="K18" s="42">
        <f>IF(ISBLANK('2020 QCDR Measure Subm Template'!L20),0,1)</f>
        <v>0</v>
      </c>
      <c r="L18" s="42">
        <f>IF(ISBLANK('2020 QCDR Measure Subm Template'!M20),0,1)</f>
        <v>0</v>
      </c>
      <c r="M18" s="42">
        <f>IF(ISBLANK('2020 QCDR Measure Subm Template'!N20),0,1)</f>
        <v>0</v>
      </c>
      <c r="N18" s="42">
        <f>IF(ISBLANK('2020 QCDR Measure Subm Template'!O20),0,1)</f>
        <v>0</v>
      </c>
      <c r="O18" s="42">
        <f>IF(OR('2020 QCDR Measure Subm Template'!P20="",'2020 QCDR Measure Subm Template'!P20="PLEASE SPECIFY"),0,1)</f>
        <v>0</v>
      </c>
      <c r="P18" s="42">
        <f>IF(ISBLANK('2020 QCDR Measure Subm Template'!Q20),0,1)</f>
        <v>0</v>
      </c>
      <c r="Q18" s="42">
        <f>IF(OR(_xlfn.ISFORMULA('2020 QCDR Measure Subm Template'!R20),ISBLANK('2020 QCDR Measure Subm Template'!R20)),0,1)</f>
        <v>0</v>
      </c>
      <c r="R18" s="42">
        <f>IF(OR(_xlfn.ISFORMULA('2020 QCDR Measure Subm Template'!S20),ISBLANK('2020 QCDR Measure Subm Template'!S20)),0,1)</f>
        <v>0</v>
      </c>
      <c r="S18" s="42">
        <f>IF(ISBLANK('2020 QCDR Measure Subm Template'!T20),0,1)</f>
        <v>1</v>
      </c>
      <c r="T18" s="42">
        <f>IF(OR(_xlfn.ISFORMULA('2020 QCDR Measure Subm Template'!U20),'2020 QCDR Measure Subm Template'!U20="",'2020 QCDR Measure Subm Template'!U20="PLEASE SPECIFY"),0,1)</f>
        <v>0</v>
      </c>
      <c r="U18" s="42">
        <f>IF(ISBLANK('2020 QCDR Measure Subm Template'!V20),0,1)</f>
        <v>0</v>
      </c>
      <c r="V18" s="42">
        <f>IF(ISBLANK('2020 QCDR Measure Subm Template'!W20),0,1)</f>
        <v>0</v>
      </c>
      <c r="W18" s="42">
        <f>IF(OR('2020 QCDR Measure Subm Template'!X20="",'2020 QCDR Measure Subm Template'!X20="&lt;Specify&gt;"),0,1)</f>
        <v>0</v>
      </c>
      <c r="X18" s="42">
        <f>IF(OR('2020 QCDR Measure Subm Template'!Y20="",'2020 QCDR Measure Subm Template'!Y20="PLEASE SPECIFY"),0,1)</f>
        <v>0</v>
      </c>
      <c r="Y18" s="42">
        <f>IF(OR('2020 QCDR Measure Subm Template'!Z20="",'2020 QCDR Measure Subm Template'!Z20="PLEASE SPECIFY"),0,1)</f>
        <v>0</v>
      </c>
      <c r="Z18" s="42">
        <f>IF(ISBLANK('2020 QCDR Measure Subm Template'!AA20),0,1)</f>
        <v>0</v>
      </c>
      <c r="AA18" s="42">
        <f>IF(ISBLANK('2020 QCDR Measure Subm Template'!AB20),0,1)</f>
        <v>0</v>
      </c>
      <c r="AB18" s="42">
        <f>IF(ISBLANK('2020 QCDR Measure Subm Template'!AC20),0,1)</f>
        <v>0</v>
      </c>
      <c r="AC18" s="42">
        <f>IF(ISBLANK('2020 QCDR Measure Subm Template'!AD20),0,1)</f>
        <v>0</v>
      </c>
      <c r="AD18" s="42">
        <f>IF(ISBLANK('2020 QCDR Measure Subm Template'!AE20),0,1)</f>
        <v>0</v>
      </c>
      <c r="AE18" s="42">
        <f>IF(ISBLANK('2020 QCDR Measure Subm Template'!AF20),0,1)</f>
        <v>0</v>
      </c>
      <c r="AF18" s="42">
        <f>IF(ISBLANK('2020 QCDR Measure Subm Template'!AG20),0,1)</f>
        <v>0</v>
      </c>
      <c r="AG18" s="42">
        <f>IF(OR(_xlfn.ISFORMULA('2020 QCDR Measure Subm Template'!AH20),ISBLANK('2020 QCDR Measure Subm Template'!AH20)),0,1)</f>
        <v>0</v>
      </c>
      <c r="AH18" s="42">
        <f>IF(ISBLANK('2020 QCDR Measure Subm Template'!AI20),0,1)</f>
        <v>0</v>
      </c>
      <c r="AI18" s="42">
        <f>IF(ISBLANK('2020 QCDR Measure Subm Template'!AJ20),0,1)</f>
        <v>0</v>
      </c>
      <c r="AJ18" s="42">
        <f>IF(OR(ISBLANK('2020 QCDR Measure Subm Template'!AK20),_xlfn.ISFORMULA('2020 QCDR Measure Subm Template'!AK20)),0,IF('2020 QCDR Measure Subm Template'!AK20="N/A",0,1))</f>
        <v>0</v>
      </c>
      <c r="AK18" s="42">
        <f>IF(ISBLANK('2020 QCDR Measure Subm Template'!AL20),0,1)</f>
        <v>0</v>
      </c>
      <c r="AL18" s="42">
        <f>IF(AND('2020 QCDR Measure Subm Template'!AL20="Yes",'2020 QCDR Measure Subm Template'!AM20&lt;&gt;""),1,0)</f>
        <v>0</v>
      </c>
      <c r="AM18" s="42">
        <f>IF(ISBLANK('2020 QCDR Measure Subm Template'!AN20),0,1)</f>
        <v>0</v>
      </c>
      <c r="AN18" s="42">
        <f>IF(ISBLANK('2020 QCDR Measure Subm Template'!AO20),0,1)</f>
        <v>0</v>
      </c>
      <c r="AO18" s="42">
        <f>IF(ISBLANK('2020 QCDR Measure Subm Template'!AP20),0,1)</f>
        <v>0</v>
      </c>
      <c r="AP18" s="42">
        <f>IF(ISBLANK('2020 QCDR Measure Subm Template'!AQ20),0,1)</f>
        <v>0</v>
      </c>
      <c r="AQ18" s="42">
        <f>IF(ISBLANK('2020 QCDR Measure Subm Template'!AR20),0,1)</f>
        <v>0</v>
      </c>
      <c r="AR18" s="42">
        <f>IF(ISBLANK('2020 QCDR Measure Subm Template'!AS20),0,1)</f>
        <v>0</v>
      </c>
      <c r="AS18" s="42">
        <f>IF(ISBLANK('2020 QCDR Measure Subm Template'!AT20),0,1)</f>
        <v>0</v>
      </c>
      <c r="AT18" s="42">
        <f>IF(ISBLANK('2020 QCDR Measure Subm Template'!AU20),0,1)</f>
        <v>0</v>
      </c>
    </row>
    <row r="19" spans="1:46" x14ac:dyDescent="0.35">
      <c r="A19" t="str">
        <f t="shared" si="0"/>
        <v>Incomplete</v>
      </c>
      <c r="B19">
        <f>IF(SUM('Shadow Table'!C19:AT19)=0,0,IF(SUM('Shadow Table'!C19:P19, 'Shadow Table'!D19,'Shadow Table'!V19:AF19,'Shadow Table'!AJ19:AL19,'Shadow Table'!AO19:AP19,'Shadow Table'!AS19:AT19)&lt;&gt;32,1,""))</f>
        <v>1</v>
      </c>
      <c r="C19">
        <f>IF(ISBLANK('2020 QCDR Measure Subm Template'!D21),0,1)</f>
        <v>0</v>
      </c>
      <c r="D19" s="42">
        <f>IF(ISBLANK('2020 QCDR Measure Subm Template'!E21),0,1)</f>
        <v>0</v>
      </c>
      <c r="E19" s="42">
        <f>IF(OR(_xlfn.ISFORMULA('2020 QCDR Measure Subm Template'!F21),ISBLANK('2020 QCDR Measure Subm Template'!F21)),0,1)</f>
        <v>0</v>
      </c>
      <c r="F19" s="42">
        <f>IF(ISBLANK('2020 QCDR Measure Subm Template'!G21),0,1)</f>
        <v>0</v>
      </c>
      <c r="G19" s="42">
        <f>IF(ISBLANK('2020 QCDR Measure Subm Template'!H21),0,1)</f>
        <v>0</v>
      </c>
      <c r="H19" s="42">
        <f>IF(ISBLANK('2020 QCDR Measure Subm Template'!I21),0,1)</f>
        <v>0</v>
      </c>
      <c r="I19" s="42">
        <f>IF(ISBLANK('2020 QCDR Measure Subm Template'!J21),0,1)</f>
        <v>0</v>
      </c>
      <c r="J19" s="42">
        <f>IF(ISBLANK('2020 QCDR Measure Subm Template'!K21),0,1)</f>
        <v>0</v>
      </c>
      <c r="K19" s="42">
        <f>IF(ISBLANK('2020 QCDR Measure Subm Template'!L21),0,1)</f>
        <v>0</v>
      </c>
      <c r="L19" s="42">
        <f>IF(ISBLANK('2020 QCDR Measure Subm Template'!M21),0,1)</f>
        <v>0</v>
      </c>
      <c r="M19" s="42">
        <f>IF(ISBLANK('2020 QCDR Measure Subm Template'!N21),0,1)</f>
        <v>0</v>
      </c>
      <c r="N19" s="42">
        <f>IF(ISBLANK('2020 QCDR Measure Subm Template'!O21),0,1)</f>
        <v>0</v>
      </c>
      <c r="O19" s="42">
        <f>IF(OR('2020 QCDR Measure Subm Template'!P21="",'2020 QCDR Measure Subm Template'!P21="PLEASE SPECIFY"),0,1)</f>
        <v>0</v>
      </c>
      <c r="P19" s="42">
        <f>IF(ISBLANK('2020 QCDR Measure Subm Template'!Q21),0,1)</f>
        <v>0</v>
      </c>
      <c r="Q19" s="42">
        <f>IF(OR(_xlfn.ISFORMULA('2020 QCDR Measure Subm Template'!R21),ISBLANK('2020 QCDR Measure Subm Template'!R21)),0,1)</f>
        <v>0</v>
      </c>
      <c r="R19" s="42">
        <f>IF(OR(_xlfn.ISFORMULA('2020 QCDR Measure Subm Template'!S21),ISBLANK('2020 QCDR Measure Subm Template'!S21)),0,1)</f>
        <v>0</v>
      </c>
      <c r="S19" s="42">
        <f>IF(ISBLANK('2020 QCDR Measure Subm Template'!T21),0,1)</f>
        <v>1</v>
      </c>
      <c r="T19" s="42">
        <f>IF(OR(_xlfn.ISFORMULA('2020 QCDR Measure Subm Template'!U21),'2020 QCDR Measure Subm Template'!U21="",'2020 QCDR Measure Subm Template'!U21="PLEASE SPECIFY"),0,1)</f>
        <v>0</v>
      </c>
      <c r="U19" s="42">
        <f>IF(ISBLANK('2020 QCDR Measure Subm Template'!V21),0,1)</f>
        <v>0</v>
      </c>
      <c r="V19" s="42">
        <f>IF(ISBLANK('2020 QCDR Measure Subm Template'!W21),0,1)</f>
        <v>0</v>
      </c>
      <c r="W19" s="42">
        <f>IF(OR('2020 QCDR Measure Subm Template'!X21="",'2020 QCDR Measure Subm Template'!X21="&lt;Specify&gt;"),0,1)</f>
        <v>0</v>
      </c>
      <c r="X19" s="42">
        <f>IF(OR('2020 QCDR Measure Subm Template'!Y21="",'2020 QCDR Measure Subm Template'!Y21="PLEASE SPECIFY"),0,1)</f>
        <v>0</v>
      </c>
      <c r="Y19" s="42">
        <f>IF(OR('2020 QCDR Measure Subm Template'!Z21="",'2020 QCDR Measure Subm Template'!Z21="PLEASE SPECIFY"),0,1)</f>
        <v>0</v>
      </c>
      <c r="Z19" s="42">
        <f>IF(ISBLANK('2020 QCDR Measure Subm Template'!AA21),0,1)</f>
        <v>0</v>
      </c>
      <c r="AA19" s="42">
        <f>IF(ISBLANK('2020 QCDR Measure Subm Template'!AB21),0,1)</f>
        <v>0</v>
      </c>
      <c r="AB19" s="42">
        <f>IF(ISBLANK('2020 QCDR Measure Subm Template'!AC21),0,1)</f>
        <v>0</v>
      </c>
      <c r="AC19" s="42">
        <f>IF(ISBLANK('2020 QCDR Measure Subm Template'!AD21),0,1)</f>
        <v>0</v>
      </c>
      <c r="AD19" s="42">
        <f>IF(ISBLANK('2020 QCDR Measure Subm Template'!AE21),0,1)</f>
        <v>0</v>
      </c>
      <c r="AE19" s="42">
        <f>IF(ISBLANK('2020 QCDR Measure Subm Template'!AF21),0,1)</f>
        <v>0</v>
      </c>
      <c r="AF19" s="42">
        <f>IF(ISBLANK('2020 QCDR Measure Subm Template'!AG21),0,1)</f>
        <v>0</v>
      </c>
      <c r="AG19" s="42">
        <f>IF(OR(_xlfn.ISFORMULA('2020 QCDR Measure Subm Template'!AH21),ISBLANK('2020 QCDR Measure Subm Template'!AH21)),0,1)</f>
        <v>0</v>
      </c>
      <c r="AH19" s="42">
        <f>IF(ISBLANK('2020 QCDR Measure Subm Template'!AI21),0,1)</f>
        <v>0</v>
      </c>
      <c r="AI19" s="42">
        <f>IF(ISBLANK('2020 QCDR Measure Subm Template'!AJ21),0,1)</f>
        <v>0</v>
      </c>
      <c r="AJ19" s="42">
        <f>IF(OR(ISBLANK('2020 QCDR Measure Subm Template'!AK21),_xlfn.ISFORMULA('2020 QCDR Measure Subm Template'!AK21)),0,IF('2020 QCDR Measure Subm Template'!AK21="N/A",0,1))</f>
        <v>0</v>
      </c>
      <c r="AK19" s="42">
        <f>IF(ISBLANK('2020 QCDR Measure Subm Template'!AL21),0,1)</f>
        <v>0</v>
      </c>
      <c r="AL19" s="42">
        <f>IF(AND('2020 QCDR Measure Subm Template'!AL21="Yes",'2020 QCDR Measure Subm Template'!AM21&lt;&gt;""),1,0)</f>
        <v>0</v>
      </c>
      <c r="AM19" s="42">
        <f>IF(ISBLANK('2020 QCDR Measure Subm Template'!AN21),0,1)</f>
        <v>0</v>
      </c>
      <c r="AN19" s="42">
        <f>IF(ISBLANK('2020 QCDR Measure Subm Template'!AO21),0,1)</f>
        <v>0</v>
      </c>
      <c r="AO19" s="42">
        <f>IF(ISBLANK('2020 QCDR Measure Subm Template'!AP21),0,1)</f>
        <v>0</v>
      </c>
      <c r="AP19" s="42">
        <f>IF(ISBLANK('2020 QCDR Measure Subm Template'!AQ21),0,1)</f>
        <v>0</v>
      </c>
      <c r="AQ19" s="42">
        <f>IF(ISBLANK('2020 QCDR Measure Subm Template'!AR21),0,1)</f>
        <v>0</v>
      </c>
      <c r="AR19" s="42">
        <f>IF(ISBLANK('2020 QCDR Measure Subm Template'!AS21),0,1)</f>
        <v>0</v>
      </c>
      <c r="AS19" s="42">
        <f>IF(ISBLANK('2020 QCDR Measure Subm Template'!AT21),0,1)</f>
        <v>0</v>
      </c>
      <c r="AT19" s="42">
        <f>IF(ISBLANK('2020 QCDR Measure Subm Template'!AU21),0,1)</f>
        <v>0</v>
      </c>
    </row>
    <row r="20" spans="1:46" x14ac:dyDescent="0.35">
      <c r="A20" t="str">
        <f t="shared" si="0"/>
        <v>Incomplete</v>
      </c>
      <c r="B20">
        <f>IF(SUM('Shadow Table'!C20:AT20)=0,0,IF(SUM('Shadow Table'!C20:P20, 'Shadow Table'!D20,'Shadow Table'!V20:AF20,'Shadow Table'!AJ20:AL20,'Shadow Table'!AO20:AP20,'Shadow Table'!AS20:AT20)&lt;&gt;32,1,""))</f>
        <v>1</v>
      </c>
      <c r="C20">
        <f>IF(ISBLANK('2020 QCDR Measure Subm Template'!D22),0,1)</f>
        <v>0</v>
      </c>
      <c r="D20" s="42">
        <f>IF(ISBLANK('2020 QCDR Measure Subm Template'!E22),0,1)</f>
        <v>0</v>
      </c>
      <c r="E20" s="42">
        <f>IF(OR(_xlfn.ISFORMULA('2020 QCDR Measure Subm Template'!F22),ISBLANK('2020 QCDR Measure Subm Template'!F22)),0,1)</f>
        <v>0</v>
      </c>
      <c r="F20" s="42">
        <f>IF(ISBLANK('2020 QCDR Measure Subm Template'!G22),0,1)</f>
        <v>0</v>
      </c>
      <c r="G20" s="42">
        <f>IF(ISBLANK('2020 QCDR Measure Subm Template'!H22),0,1)</f>
        <v>0</v>
      </c>
      <c r="H20" s="42">
        <f>IF(ISBLANK('2020 QCDR Measure Subm Template'!I22),0,1)</f>
        <v>0</v>
      </c>
      <c r="I20" s="42">
        <f>IF(ISBLANK('2020 QCDR Measure Subm Template'!J22),0,1)</f>
        <v>0</v>
      </c>
      <c r="J20" s="42">
        <f>IF(ISBLANK('2020 QCDR Measure Subm Template'!K22),0,1)</f>
        <v>0</v>
      </c>
      <c r="K20" s="42">
        <f>IF(ISBLANK('2020 QCDR Measure Subm Template'!L22),0,1)</f>
        <v>0</v>
      </c>
      <c r="L20" s="42">
        <f>IF(ISBLANK('2020 QCDR Measure Subm Template'!M22),0,1)</f>
        <v>0</v>
      </c>
      <c r="M20" s="42">
        <f>IF(ISBLANK('2020 QCDR Measure Subm Template'!N22),0,1)</f>
        <v>0</v>
      </c>
      <c r="N20" s="42">
        <f>IF(ISBLANK('2020 QCDR Measure Subm Template'!O22),0,1)</f>
        <v>0</v>
      </c>
      <c r="O20" s="42">
        <f>IF(OR('2020 QCDR Measure Subm Template'!P22="",'2020 QCDR Measure Subm Template'!P22="PLEASE SPECIFY"),0,1)</f>
        <v>0</v>
      </c>
      <c r="P20" s="42">
        <f>IF(ISBLANK('2020 QCDR Measure Subm Template'!Q22),0,1)</f>
        <v>0</v>
      </c>
      <c r="Q20" s="42">
        <f>IF(OR(_xlfn.ISFORMULA('2020 QCDR Measure Subm Template'!R22),ISBLANK('2020 QCDR Measure Subm Template'!R22)),0,1)</f>
        <v>0</v>
      </c>
      <c r="R20" s="42">
        <f>IF(OR(_xlfn.ISFORMULA('2020 QCDR Measure Subm Template'!S22),ISBLANK('2020 QCDR Measure Subm Template'!S22)),0,1)</f>
        <v>0</v>
      </c>
      <c r="S20" s="42">
        <f>IF(ISBLANK('2020 QCDR Measure Subm Template'!T22),0,1)</f>
        <v>1</v>
      </c>
      <c r="T20" s="42">
        <f>IF(OR(_xlfn.ISFORMULA('2020 QCDR Measure Subm Template'!U22),'2020 QCDR Measure Subm Template'!U22="",'2020 QCDR Measure Subm Template'!U22="PLEASE SPECIFY"),0,1)</f>
        <v>0</v>
      </c>
      <c r="U20" s="42">
        <f>IF(ISBLANK('2020 QCDR Measure Subm Template'!V22),0,1)</f>
        <v>0</v>
      </c>
      <c r="V20" s="42">
        <f>IF(ISBLANK('2020 QCDR Measure Subm Template'!W22),0,1)</f>
        <v>0</v>
      </c>
      <c r="W20" s="42">
        <f>IF(OR('2020 QCDR Measure Subm Template'!X22="",'2020 QCDR Measure Subm Template'!X22="&lt;Specify&gt;"),0,1)</f>
        <v>0</v>
      </c>
      <c r="X20" s="42">
        <f>IF(OR('2020 QCDR Measure Subm Template'!Y22="",'2020 QCDR Measure Subm Template'!Y22="PLEASE SPECIFY"),0,1)</f>
        <v>0</v>
      </c>
      <c r="Y20" s="42">
        <f>IF(OR('2020 QCDR Measure Subm Template'!Z22="",'2020 QCDR Measure Subm Template'!Z22="PLEASE SPECIFY"),0,1)</f>
        <v>0</v>
      </c>
      <c r="Z20" s="42">
        <f>IF(ISBLANK('2020 QCDR Measure Subm Template'!AA22),0,1)</f>
        <v>0</v>
      </c>
      <c r="AA20" s="42">
        <f>IF(ISBLANK('2020 QCDR Measure Subm Template'!AB22),0,1)</f>
        <v>0</v>
      </c>
      <c r="AB20" s="42">
        <f>IF(ISBLANK('2020 QCDR Measure Subm Template'!AC22),0,1)</f>
        <v>0</v>
      </c>
      <c r="AC20" s="42">
        <f>IF(ISBLANK('2020 QCDR Measure Subm Template'!AD22),0,1)</f>
        <v>0</v>
      </c>
      <c r="AD20" s="42">
        <f>IF(ISBLANK('2020 QCDR Measure Subm Template'!AE22),0,1)</f>
        <v>0</v>
      </c>
      <c r="AE20" s="42">
        <f>IF(ISBLANK('2020 QCDR Measure Subm Template'!AF22),0,1)</f>
        <v>0</v>
      </c>
      <c r="AF20" s="42">
        <f>IF(ISBLANK('2020 QCDR Measure Subm Template'!AG22),0,1)</f>
        <v>0</v>
      </c>
      <c r="AG20" s="42">
        <f>IF(OR(_xlfn.ISFORMULA('2020 QCDR Measure Subm Template'!AH22),ISBLANK('2020 QCDR Measure Subm Template'!AH22)),0,1)</f>
        <v>0</v>
      </c>
      <c r="AH20" s="42">
        <f>IF(ISBLANK('2020 QCDR Measure Subm Template'!AI22),0,1)</f>
        <v>0</v>
      </c>
      <c r="AI20" s="42">
        <f>IF(ISBLANK('2020 QCDR Measure Subm Template'!AJ22),0,1)</f>
        <v>0</v>
      </c>
      <c r="AJ20" s="42">
        <f>IF(OR(ISBLANK('2020 QCDR Measure Subm Template'!AK22),_xlfn.ISFORMULA('2020 QCDR Measure Subm Template'!AK22)),0,IF('2020 QCDR Measure Subm Template'!AK22="N/A",0,1))</f>
        <v>0</v>
      </c>
      <c r="AK20" s="42">
        <f>IF(ISBLANK('2020 QCDR Measure Subm Template'!AL22),0,1)</f>
        <v>0</v>
      </c>
      <c r="AL20" s="42">
        <f>IF(AND('2020 QCDR Measure Subm Template'!AL22="Yes",'2020 QCDR Measure Subm Template'!AM22&lt;&gt;""),1,0)</f>
        <v>0</v>
      </c>
      <c r="AM20" s="42">
        <f>IF(ISBLANK('2020 QCDR Measure Subm Template'!AN22),0,1)</f>
        <v>0</v>
      </c>
      <c r="AN20" s="42">
        <f>IF(ISBLANK('2020 QCDR Measure Subm Template'!AO22),0,1)</f>
        <v>0</v>
      </c>
      <c r="AO20" s="42">
        <f>IF(ISBLANK('2020 QCDR Measure Subm Template'!AP22),0,1)</f>
        <v>0</v>
      </c>
      <c r="AP20" s="42">
        <f>IF(ISBLANK('2020 QCDR Measure Subm Template'!AQ22),0,1)</f>
        <v>0</v>
      </c>
      <c r="AQ20" s="42">
        <f>IF(ISBLANK('2020 QCDR Measure Subm Template'!AR22),0,1)</f>
        <v>0</v>
      </c>
      <c r="AR20" s="42">
        <f>IF(ISBLANK('2020 QCDR Measure Subm Template'!AS22),0,1)</f>
        <v>0</v>
      </c>
      <c r="AS20" s="42">
        <f>IF(ISBLANK('2020 QCDR Measure Subm Template'!AT22),0,1)</f>
        <v>0</v>
      </c>
      <c r="AT20" s="42">
        <f>IF(ISBLANK('2020 QCDR Measure Subm Template'!AU22),0,1)</f>
        <v>0</v>
      </c>
    </row>
    <row r="21" spans="1:46" x14ac:dyDescent="0.35">
      <c r="A21" t="str">
        <f t="shared" si="0"/>
        <v>Incomplete</v>
      </c>
      <c r="B21">
        <f>IF(SUM('Shadow Table'!C21:AT21)=0,0,IF(SUM('Shadow Table'!C21:P21, 'Shadow Table'!D21,'Shadow Table'!V21:AF21,'Shadow Table'!AJ21:AL21,'Shadow Table'!AO21:AP21,'Shadow Table'!AS21:AT21)&lt;&gt;32,1,""))</f>
        <v>1</v>
      </c>
      <c r="C21">
        <f>IF(ISBLANK('2020 QCDR Measure Subm Template'!D23),0,1)</f>
        <v>0</v>
      </c>
      <c r="D21" s="42">
        <f>IF(ISBLANK('2020 QCDR Measure Subm Template'!E23),0,1)</f>
        <v>0</v>
      </c>
      <c r="E21" s="42">
        <f>IF(OR(_xlfn.ISFORMULA('2020 QCDR Measure Subm Template'!F23),ISBLANK('2020 QCDR Measure Subm Template'!F23)),0,1)</f>
        <v>0</v>
      </c>
      <c r="F21" s="42">
        <f>IF(ISBLANK('2020 QCDR Measure Subm Template'!G23),0,1)</f>
        <v>0</v>
      </c>
      <c r="G21" s="42">
        <f>IF(ISBLANK('2020 QCDR Measure Subm Template'!H23),0,1)</f>
        <v>0</v>
      </c>
      <c r="H21" s="42">
        <f>IF(ISBLANK('2020 QCDR Measure Subm Template'!I23),0,1)</f>
        <v>0</v>
      </c>
      <c r="I21" s="42">
        <f>IF(ISBLANK('2020 QCDR Measure Subm Template'!J23),0,1)</f>
        <v>0</v>
      </c>
      <c r="J21" s="42">
        <f>IF(ISBLANK('2020 QCDR Measure Subm Template'!K23),0,1)</f>
        <v>0</v>
      </c>
      <c r="K21" s="42">
        <f>IF(ISBLANK('2020 QCDR Measure Subm Template'!L23),0,1)</f>
        <v>0</v>
      </c>
      <c r="L21" s="42">
        <f>IF(ISBLANK('2020 QCDR Measure Subm Template'!M23),0,1)</f>
        <v>0</v>
      </c>
      <c r="M21" s="42">
        <f>IF(ISBLANK('2020 QCDR Measure Subm Template'!N23),0,1)</f>
        <v>0</v>
      </c>
      <c r="N21" s="42">
        <f>IF(ISBLANK('2020 QCDR Measure Subm Template'!O23),0,1)</f>
        <v>0</v>
      </c>
      <c r="O21" s="42">
        <f>IF(OR('2020 QCDR Measure Subm Template'!P23="",'2020 QCDR Measure Subm Template'!P23="PLEASE SPECIFY"),0,1)</f>
        <v>0</v>
      </c>
      <c r="P21" s="42">
        <f>IF(ISBLANK('2020 QCDR Measure Subm Template'!Q23),0,1)</f>
        <v>0</v>
      </c>
      <c r="Q21" s="42">
        <f>IF(OR(_xlfn.ISFORMULA('2020 QCDR Measure Subm Template'!R23),ISBLANK('2020 QCDR Measure Subm Template'!R23)),0,1)</f>
        <v>0</v>
      </c>
      <c r="R21" s="42">
        <f>IF(OR(_xlfn.ISFORMULA('2020 QCDR Measure Subm Template'!S23),ISBLANK('2020 QCDR Measure Subm Template'!S23)),0,1)</f>
        <v>0</v>
      </c>
      <c r="S21" s="42">
        <f>IF(ISBLANK('2020 QCDR Measure Subm Template'!T23),0,1)</f>
        <v>1</v>
      </c>
      <c r="T21" s="42">
        <f>IF(OR(_xlfn.ISFORMULA('2020 QCDR Measure Subm Template'!U23),'2020 QCDR Measure Subm Template'!U23="",'2020 QCDR Measure Subm Template'!U23="PLEASE SPECIFY"),0,1)</f>
        <v>0</v>
      </c>
      <c r="U21" s="42">
        <f>IF(ISBLANK('2020 QCDR Measure Subm Template'!V23),0,1)</f>
        <v>0</v>
      </c>
      <c r="V21" s="42">
        <f>IF(ISBLANK('2020 QCDR Measure Subm Template'!W23),0,1)</f>
        <v>0</v>
      </c>
      <c r="W21" s="42">
        <f>IF(OR('2020 QCDR Measure Subm Template'!X23="",'2020 QCDR Measure Subm Template'!X23="&lt;Specify&gt;"),0,1)</f>
        <v>0</v>
      </c>
      <c r="X21" s="42">
        <f>IF(OR('2020 QCDR Measure Subm Template'!Y23="",'2020 QCDR Measure Subm Template'!Y23="PLEASE SPECIFY"),0,1)</f>
        <v>0</v>
      </c>
      <c r="Y21" s="42">
        <f>IF(OR('2020 QCDR Measure Subm Template'!Z23="",'2020 QCDR Measure Subm Template'!Z23="PLEASE SPECIFY"),0,1)</f>
        <v>0</v>
      </c>
      <c r="Z21" s="42">
        <f>IF(ISBLANK('2020 QCDR Measure Subm Template'!AA23),0,1)</f>
        <v>0</v>
      </c>
      <c r="AA21" s="42">
        <f>IF(ISBLANK('2020 QCDR Measure Subm Template'!AB23),0,1)</f>
        <v>0</v>
      </c>
      <c r="AB21" s="42">
        <f>IF(ISBLANK('2020 QCDR Measure Subm Template'!AC23),0,1)</f>
        <v>0</v>
      </c>
      <c r="AC21" s="42">
        <f>IF(ISBLANK('2020 QCDR Measure Subm Template'!AD23),0,1)</f>
        <v>0</v>
      </c>
      <c r="AD21" s="42">
        <f>IF(ISBLANK('2020 QCDR Measure Subm Template'!AE23),0,1)</f>
        <v>0</v>
      </c>
      <c r="AE21" s="42">
        <f>IF(ISBLANK('2020 QCDR Measure Subm Template'!AF23),0,1)</f>
        <v>0</v>
      </c>
      <c r="AF21" s="42">
        <f>IF(ISBLANK('2020 QCDR Measure Subm Template'!AG23),0,1)</f>
        <v>0</v>
      </c>
      <c r="AG21" s="42">
        <f>IF(OR(_xlfn.ISFORMULA('2020 QCDR Measure Subm Template'!AH23),ISBLANK('2020 QCDR Measure Subm Template'!AH23)),0,1)</f>
        <v>0</v>
      </c>
      <c r="AH21" s="42">
        <f>IF(ISBLANK('2020 QCDR Measure Subm Template'!AI23),0,1)</f>
        <v>0</v>
      </c>
      <c r="AI21" s="42">
        <f>IF(ISBLANK('2020 QCDR Measure Subm Template'!AJ23),0,1)</f>
        <v>0</v>
      </c>
      <c r="AJ21" s="42">
        <f>IF(OR(ISBLANK('2020 QCDR Measure Subm Template'!AK23),_xlfn.ISFORMULA('2020 QCDR Measure Subm Template'!AK23)),0,IF('2020 QCDR Measure Subm Template'!AK23="N/A",0,1))</f>
        <v>0</v>
      </c>
      <c r="AK21" s="42">
        <f>IF(ISBLANK('2020 QCDR Measure Subm Template'!AL23),0,1)</f>
        <v>0</v>
      </c>
      <c r="AL21" s="42">
        <f>IF(AND('2020 QCDR Measure Subm Template'!AL23="Yes",'2020 QCDR Measure Subm Template'!AM23&lt;&gt;""),1,0)</f>
        <v>0</v>
      </c>
      <c r="AM21" s="42">
        <f>IF(ISBLANK('2020 QCDR Measure Subm Template'!AN23),0,1)</f>
        <v>0</v>
      </c>
      <c r="AN21" s="42">
        <f>IF(ISBLANK('2020 QCDR Measure Subm Template'!AO23),0,1)</f>
        <v>0</v>
      </c>
      <c r="AO21" s="42">
        <f>IF(ISBLANK('2020 QCDR Measure Subm Template'!AP23),0,1)</f>
        <v>0</v>
      </c>
      <c r="AP21" s="42">
        <f>IF(ISBLANK('2020 QCDR Measure Subm Template'!AQ23),0,1)</f>
        <v>0</v>
      </c>
      <c r="AQ21" s="42">
        <f>IF(ISBLANK('2020 QCDR Measure Subm Template'!AR23),0,1)</f>
        <v>0</v>
      </c>
      <c r="AR21" s="42">
        <f>IF(ISBLANK('2020 QCDR Measure Subm Template'!AS23),0,1)</f>
        <v>0</v>
      </c>
      <c r="AS21" s="42">
        <f>IF(ISBLANK('2020 QCDR Measure Subm Template'!AT23),0,1)</f>
        <v>0</v>
      </c>
      <c r="AT21" s="42">
        <f>IF(ISBLANK('2020 QCDR Measure Subm Template'!AU23),0,1)</f>
        <v>0</v>
      </c>
    </row>
    <row r="22" spans="1:46" x14ac:dyDescent="0.35">
      <c r="A22" t="str">
        <f t="shared" si="0"/>
        <v>Incomplete</v>
      </c>
      <c r="B22">
        <f>IF(SUM('Shadow Table'!C22:AT22)=0,0,IF(SUM('Shadow Table'!C22:P22, 'Shadow Table'!D22,'Shadow Table'!V22:AF22,'Shadow Table'!AJ22:AL22,'Shadow Table'!AO22:AP22,'Shadow Table'!AS22:AT22)&lt;&gt;32,1,""))</f>
        <v>1</v>
      </c>
      <c r="C22">
        <f>IF(ISBLANK('2020 QCDR Measure Subm Template'!D24),0,1)</f>
        <v>0</v>
      </c>
      <c r="D22" s="42">
        <f>IF(ISBLANK('2020 QCDR Measure Subm Template'!E24),0,1)</f>
        <v>0</v>
      </c>
      <c r="E22" s="42">
        <f>IF(OR(_xlfn.ISFORMULA('2020 QCDR Measure Subm Template'!F24),ISBLANK('2020 QCDR Measure Subm Template'!F24)),0,1)</f>
        <v>0</v>
      </c>
      <c r="F22" s="42">
        <f>IF(ISBLANK('2020 QCDR Measure Subm Template'!G24),0,1)</f>
        <v>0</v>
      </c>
      <c r="G22" s="42">
        <f>IF(ISBLANK('2020 QCDR Measure Subm Template'!H24),0,1)</f>
        <v>0</v>
      </c>
      <c r="H22" s="42">
        <f>IF(ISBLANK('2020 QCDR Measure Subm Template'!I24),0,1)</f>
        <v>0</v>
      </c>
      <c r="I22" s="42">
        <f>IF(ISBLANK('2020 QCDR Measure Subm Template'!J24),0,1)</f>
        <v>0</v>
      </c>
      <c r="J22" s="42">
        <f>IF(ISBLANK('2020 QCDR Measure Subm Template'!K24),0,1)</f>
        <v>0</v>
      </c>
      <c r="K22" s="42">
        <f>IF(ISBLANK('2020 QCDR Measure Subm Template'!L24),0,1)</f>
        <v>0</v>
      </c>
      <c r="L22" s="42">
        <f>IF(ISBLANK('2020 QCDR Measure Subm Template'!M24),0,1)</f>
        <v>0</v>
      </c>
      <c r="M22" s="42">
        <f>IF(ISBLANK('2020 QCDR Measure Subm Template'!N24),0,1)</f>
        <v>0</v>
      </c>
      <c r="N22" s="42">
        <f>IF(ISBLANK('2020 QCDR Measure Subm Template'!O24),0,1)</f>
        <v>0</v>
      </c>
      <c r="O22" s="42">
        <f>IF(OR('2020 QCDR Measure Subm Template'!P24="",'2020 QCDR Measure Subm Template'!P24="PLEASE SPECIFY"),0,1)</f>
        <v>0</v>
      </c>
      <c r="P22" s="42">
        <f>IF(ISBLANK('2020 QCDR Measure Subm Template'!Q24),0,1)</f>
        <v>0</v>
      </c>
      <c r="Q22" s="42">
        <f>IF(OR(_xlfn.ISFORMULA('2020 QCDR Measure Subm Template'!R24),ISBLANK('2020 QCDR Measure Subm Template'!R24)),0,1)</f>
        <v>0</v>
      </c>
      <c r="R22" s="42">
        <f>IF(OR(_xlfn.ISFORMULA('2020 QCDR Measure Subm Template'!S24),ISBLANK('2020 QCDR Measure Subm Template'!S24)),0,1)</f>
        <v>0</v>
      </c>
      <c r="S22" s="42">
        <f>IF(ISBLANK('2020 QCDR Measure Subm Template'!T24),0,1)</f>
        <v>1</v>
      </c>
      <c r="T22" s="42">
        <f>IF(OR(_xlfn.ISFORMULA('2020 QCDR Measure Subm Template'!U24),'2020 QCDR Measure Subm Template'!U24="",'2020 QCDR Measure Subm Template'!U24="PLEASE SPECIFY"),0,1)</f>
        <v>0</v>
      </c>
      <c r="U22" s="42">
        <f>IF(ISBLANK('2020 QCDR Measure Subm Template'!V24),0,1)</f>
        <v>0</v>
      </c>
      <c r="V22" s="42">
        <f>IF(ISBLANK('2020 QCDR Measure Subm Template'!W24),0,1)</f>
        <v>0</v>
      </c>
      <c r="W22" s="42">
        <f>IF(OR('2020 QCDR Measure Subm Template'!X24="",'2020 QCDR Measure Subm Template'!X24="&lt;Specify&gt;"),0,1)</f>
        <v>0</v>
      </c>
      <c r="X22" s="42">
        <f>IF(OR('2020 QCDR Measure Subm Template'!Y24="",'2020 QCDR Measure Subm Template'!Y24="PLEASE SPECIFY"),0,1)</f>
        <v>0</v>
      </c>
      <c r="Y22" s="42">
        <f>IF(OR('2020 QCDR Measure Subm Template'!Z24="",'2020 QCDR Measure Subm Template'!Z24="PLEASE SPECIFY"),0,1)</f>
        <v>0</v>
      </c>
      <c r="Z22" s="42">
        <f>IF(ISBLANK('2020 QCDR Measure Subm Template'!AA24),0,1)</f>
        <v>0</v>
      </c>
      <c r="AA22" s="42">
        <f>IF(ISBLANK('2020 QCDR Measure Subm Template'!AB24),0,1)</f>
        <v>0</v>
      </c>
      <c r="AB22" s="42">
        <f>IF(ISBLANK('2020 QCDR Measure Subm Template'!AC24),0,1)</f>
        <v>0</v>
      </c>
      <c r="AC22" s="42">
        <f>IF(ISBLANK('2020 QCDR Measure Subm Template'!AD24),0,1)</f>
        <v>0</v>
      </c>
      <c r="AD22" s="42">
        <f>IF(ISBLANK('2020 QCDR Measure Subm Template'!AE24),0,1)</f>
        <v>0</v>
      </c>
      <c r="AE22" s="42">
        <f>IF(ISBLANK('2020 QCDR Measure Subm Template'!AF24),0,1)</f>
        <v>0</v>
      </c>
      <c r="AF22" s="42">
        <f>IF(ISBLANK('2020 QCDR Measure Subm Template'!AG24),0,1)</f>
        <v>0</v>
      </c>
      <c r="AG22" s="42">
        <f>IF(OR(_xlfn.ISFORMULA('2020 QCDR Measure Subm Template'!AH24),ISBLANK('2020 QCDR Measure Subm Template'!AH24)),0,1)</f>
        <v>0</v>
      </c>
      <c r="AH22" s="42">
        <f>IF(ISBLANK('2020 QCDR Measure Subm Template'!AI24),0,1)</f>
        <v>0</v>
      </c>
      <c r="AI22" s="42">
        <f>IF(ISBLANK('2020 QCDR Measure Subm Template'!AJ24),0,1)</f>
        <v>0</v>
      </c>
      <c r="AJ22" s="42">
        <f>IF(OR(ISBLANK('2020 QCDR Measure Subm Template'!AK24),_xlfn.ISFORMULA('2020 QCDR Measure Subm Template'!AK24)),0,IF('2020 QCDR Measure Subm Template'!AK24="N/A",0,1))</f>
        <v>0</v>
      </c>
      <c r="AK22" s="42">
        <f>IF(ISBLANK('2020 QCDR Measure Subm Template'!AL24),0,1)</f>
        <v>0</v>
      </c>
      <c r="AL22" s="42">
        <f>IF(AND('2020 QCDR Measure Subm Template'!AL24="Yes",'2020 QCDR Measure Subm Template'!AM24&lt;&gt;""),1,0)</f>
        <v>0</v>
      </c>
      <c r="AM22" s="42">
        <f>IF(ISBLANK('2020 QCDR Measure Subm Template'!AN24),0,1)</f>
        <v>0</v>
      </c>
      <c r="AN22" s="42">
        <f>IF(ISBLANK('2020 QCDR Measure Subm Template'!AO24),0,1)</f>
        <v>0</v>
      </c>
      <c r="AO22" s="42">
        <f>IF(ISBLANK('2020 QCDR Measure Subm Template'!AP24),0,1)</f>
        <v>0</v>
      </c>
      <c r="AP22" s="42">
        <f>IF(ISBLANK('2020 QCDR Measure Subm Template'!AQ24),0,1)</f>
        <v>0</v>
      </c>
      <c r="AQ22" s="42">
        <f>IF(ISBLANK('2020 QCDR Measure Subm Template'!AR24),0,1)</f>
        <v>0</v>
      </c>
      <c r="AR22" s="42">
        <f>IF(ISBLANK('2020 QCDR Measure Subm Template'!AS24),0,1)</f>
        <v>0</v>
      </c>
      <c r="AS22" s="42">
        <f>IF(ISBLANK('2020 QCDR Measure Subm Template'!AT24),0,1)</f>
        <v>0</v>
      </c>
      <c r="AT22" s="42">
        <f>IF(ISBLANK('2020 QCDR Measure Subm Template'!AU24),0,1)</f>
        <v>0</v>
      </c>
    </row>
    <row r="23" spans="1:46" x14ac:dyDescent="0.35">
      <c r="A23" t="str">
        <f t="shared" si="0"/>
        <v>Incomplete</v>
      </c>
      <c r="B23">
        <f>IF(SUM('Shadow Table'!C23:AT23)=0,0,IF(SUM('Shadow Table'!C23:P23, 'Shadow Table'!D23,'Shadow Table'!V23:AF23,'Shadow Table'!AJ23:AL23,'Shadow Table'!AO23:AP23,'Shadow Table'!AS23:AT23)&lt;&gt;32,1,""))</f>
        <v>1</v>
      </c>
      <c r="C23">
        <f>IF(ISBLANK('2020 QCDR Measure Subm Template'!D25),0,1)</f>
        <v>0</v>
      </c>
      <c r="D23" s="42">
        <f>IF(ISBLANK('2020 QCDR Measure Subm Template'!E25),0,1)</f>
        <v>0</v>
      </c>
      <c r="E23" s="42">
        <f>IF(OR(_xlfn.ISFORMULA('2020 QCDR Measure Subm Template'!F25),ISBLANK('2020 QCDR Measure Subm Template'!F25)),0,1)</f>
        <v>0</v>
      </c>
      <c r="F23" s="42">
        <f>IF(ISBLANK('2020 QCDR Measure Subm Template'!G25),0,1)</f>
        <v>0</v>
      </c>
      <c r="G23" s="42">
        <f>IF(ISBLANK('2020 QCDR Measure Subm Template'!H25),0,1)</f>
        <v>0</v>
      </c>
      <c r="H23" s="42">
        <f>IF(ISBLANK('2020 QCDR Measure Subm Template'!I25),0,1)</f>
        <v>0</v>
      </c>
      <c r="I23" s="42">
        <f>IF(ISBLANK('2020 QCDR Measure Subm Template'!J25),0,1)</f>
        <v>0</v>
      </c>
      <c r="J23" s="42">
        <f>IF(ISBLANK('2020 QCDR Measure Subm Template'!K25),0,1)</f>
        <v>0</v>
      </c>
      <c r="K23" s="42">
        <f>IF(ISBLANK('2020 QCDR Measure Subm Template'!L25),0,1)</f>
        <v>0</v>
      </c>
      <c r="L23" s="42">
        <f>IF(ISBLANK('2020 QCDR Measure Subm Template'!M25),0,1)</f>
        <v>0</v>
      </c>
      <c r="M23" s="42">
        <f>IF(ISBLANK('2020 QCDR Measure Subm Template'!N25),0,1)</f>
        <v>0</v>
      </c>
      <c r="N23" s="42">
        <f>IF(ISBLANK('2020 QCDR Measure Subm Template'!O25),0,1)</f>
        <v>0</v>
      </c>
      <c r="O23" s="42">
        <f>IF(OR('2020 QCDR Measure Subm Template'!P25="",'2020 QCDR Measure Subm Template'!P25="PLEASE SPECIFY"),0,1)</f>
        <v>0</v>
      </c>
      <c r="P23" s="42">
        <f>IF(ISBLANK('2020 QCDR Measure Subm Template'!Q25),0,1)</f>
        <v>0</v>
      </c>
      <c r="Q23" s="42">
        <f>IF(OR(_xlfn.ISFORMULA('2020 QCDR Measure Subm Template'!R25),ISBLANK('2020 QCDR Measure Subm Template'!R25)),0,1)</f>
        <v>0</v>
      </c>
      <c r="R23" s="42">
        <f>IF(OR(_xlfn.ISFORMULA('2020 QCDR Measure Subm Template'!S25),ISBLANK('2020 QCDR Measure Subm Template'!S25)),0,1)</f>
        <v>0</v>
      </c>
      <c r="S23" s="42">
        <f>IF(ISBLANK('2020 QCDR Measure Subm Template'!T25),0,1)</f>
        <v>1</v>
      </c>
      <c r="T23" s="42">
        <f>IF(OR(_xlfn.ISFORMULA('2020 QCDR Measure Subm Template'!U25),'2020 QCDR Measure Subm Template'!U25="",'2020 QCDR Measure Subm Template'!U25="PLEASE SPECIFY"),0,1)</f>
        <v>0</v>
      </c>
      <c r="U23" s="42">
        <f>IF(ISBLANK('2020 QCDR Measure Subm Template'!V25),0,1)</f>
        <v>0</v>
      </c>
      <c r="V23" s="42">
        <f>IF(ISBLANK('2020 QCDR Measure Subm Template'!W25),0,1)</f>
        <v>0</v>
      </c>
      <c r="W23" s="42">
        <f>IF(OR('2020 QCDR Measure Subm Template'!X25="",'2020 QCDR Measure Subm Template'!X25="&lt;Specify&gt;"),0,1)</f>
        <v>0</v>
      </c>
      <c r="X23" s="42">
        <f>IF(OR('2020 QCDR Measure Subm Template'!Y25="",'2020 QCDR Measure Subm Template'!Y25="PLEASE SPECIFY"),0,1)</f>
        <v>0</v>
      </c>
      <c r="Y23" s="42">
        <f>IF(OR('2020 QCDR Measure Subm Template'!Z25="",'2020 QCDR Measure Subm Template'!Z25="PLEASE SPECIFY"),0,1)</f>
        <v>0</v>
      </c>
      <c r="Z23" s="42">
        <f>IF(ISBLANK('2020 QCDR Measure Subm Template'!AA25),0,1)</f>
        <v>0</v>
      </c>
      <c r="AA23" s="42">
        <f>IF(ISBLANK('2020 QCDR Measure Subm Template'!AB25),0,1)</f>
        <v>0</v>
      </c>
      <c r="AB23" s="42">
        <f>IF(ISBLANK('2020 QCDR Measure Subm Template'!AC25),0,1)</f>
        <v>0</v>
      </c>
      <c r="AC23" s="42">
        <f>IF(ISBLANK('2020 QCDR Measure Subm Template'!AD25),0,1)</f>
        <v>0</v>
      </c>
      <c r="AD23" s="42">
        <f>IF(ISBLANK('2020 QCDR Measure Subm Template'!AE25),0,1)</f>
        <v>0</v>
      </c>
      <c r="AE23" s="42">
        <f>IF(ISBLANK('2020 QCDR Measure Subm Template'!AF25),0,1)</f>
        <v>0</v>
      </c>
      <c r="AF23" s="42">
        <f>IF(ISBLANK('2020 QCDR Measure Subm Template'!AG25),0,1)</f>
        <v>0</v>
      </c>
      <c r="AG23" s="42">
        <f>IF(OR(_xlfn.ISFORMULA('2020 QCDR Measure Subm Template'!AH25),ISBLANK('2020 QCDR Measure Subm Template'!AH25)),0,1)</f>
        <v>0</v>
      </c>
      <c r="AH23" s="42">
        <f>IF(ISBLANK('2020 QCDR Measure Subm Template'!AI25),0,1)</f>
        <v>0</v>
      </c>
      <c r="AI23" s="42">
        <f>IF(ISBLANK('2020 QCDR Measure Subm Template'!AJ25),0,1)</f>
        <v>0</v>
      </c>
      <c r="AJ23" s="42">
        <f>IF(OR(ISBLANK('2020 QCDR Measure Subm Template'!AK25),_xlfn.ISFORMULA('2020 QCDR Measure Subm Template'!AK25)),0,IF('2020 QCDR Measure Subm Template'!AK25="N/A",0,1))</f>
        <v>0</v>
      </c>
      <c r="AK23" s="42">
        <f>IF(ISBLANK('2020 QCDR Measure Subm Template'!AL25),0,1)</f>
        <v>0</v>
      </c>
      <c r="AL23" s="42">
        <f>IF(AND('2020 QCDR Measure Subm Template'!AL25="Yes",'2020 QCDR Measure Subm Template'!AM25&lt;&gt;""),1,0)</f>
        <v>0</v>
      </c>
      <c r="AM23" s="42">
        <f>IF(ISBLANK('2020 QCDR Measure Subm Template'!AN25),0,1)</f>
        <v>0</v>
      </c>
      <c r="AN23" s="42">
        <f>IF(ISBLANK('2020 QCDR Measure Subm Template'!AO25),0,1)</f>
        <v>0</v>
      </c>
      <c r="AO23" s="42">
        <f>IF(ISBLANK('2020 QCDR Measure Subm Template'!AP25),0,1)</f>
        <v>0</v>
      </c>
      <c r="AP23" s="42">
        <f>IF(ISBLANK('2020 QCDR Measure Subm Template'!AQ25),0,1)</f>
        <v>0</v>
      </c>
      <c r="AQ23" s="42">
        <f>IF(ISBLANK('2020 QCDR Measure Subm Template'!AR25),0,1)</f>
        <v>0</v>
      </c>
      <c r="AR23" s="42">
        <f>IF(ISBLANK('2020 QCDR Measure Subm Template'!AS25),0,1)</f>
        <v>0</v>
      </c>
      <c r="AS23" s="42">
        <f>IF(ISBLANK('2020 QCDR Measure Subm Template'!AT25),0,1)</f>
        <v>0</v>
      </c>
      <c r="AT23" s="42">
        <f>IF(ISBLANK('2020 QCDR Measure Subm Template'!AU25),0,1)</f>
        <v>0</v>
      </c>
    </row>
    <row r="24" spans="1:46" x14ac:dyDescent="0.35">
      <c r="A24" t="str">
        <f t="shared" si="0"/>
        <v>Incomplete</v>
      </c>
      <c r="B24">
        <f>IF(SUM('Shadow Table'!C24:AT24)=0,0,IF(SUM('Shadow Table'!C24:P24, 'Shadow Table'!D24,'Shadow Table'!V24:AF24,'Shadow Table'!AJ24:AL24,'Shadow Table'!AO24:AP24,'Shadow Table'!AS24:AT24)&lt;&gt;32,1,""))</f>
        <v>1</v>
      </c>
      <c r="C24">
        <f>IF(ISBLANK('2020 QCDR Measure Subm Template'!D26),0,1)</f>
        <v>0</v>
      </c>
      <c r="D24" s="42">
        <f>IF(ISBLANK('2020 QCDR Measure Subm Template'!E26),0,1)</f>
        <v>0</v>
      </c>
      <c r="E24" s="42">
        <f>IF(OR(_xlfn.ISFORMULA('2020 QCDR Measure Subm Template'!F26),ISBLANK('2020 QCDR Measure Subm Template'!F26)),0,1)</f>
        <v>0</v>
      </c>
      <c r="F24" s="42">
        <f>IF(ISBLANK('2020 QCDR Measure Subm Template'!G26),0,1)</f>
        <v>0</v>
      </c>
      <c r="G24" s="42">
        <f>IF(ISBLANK('2020 QCDR Measure Subm Template'!H26),0,1)</f>
        <v>0</v>
      </c>
      <c r="H24" s="42">
        <f>IF(ISBLANK('2020 QCDR Measure Subm Template'!I26),0,1)</f>
        <v>0</v>
      </c>
      <c r="I24" s="42">
        <f>IF(ISBLANK('2020 QCDR Measure Subm Template'!J26),0,1)</f>
        <v>0</v>
      </c>
      <c r="J24" s="42">
        <f>IF(ISBLANK('2020 QCDR Measure Subm Template'!K26),0,1)</f>
        <v>0</v>
      </c>
      <c r="K24" s="42">
        <f>IF(ISBLANK('2020 QCDR Measure Subm Template'!L26),0,1)</f>
        <v>0</v>
      </c>
      <c r="L24" s="42">
        <f>IF(ISBLANK('2020 QCDR Measure Subm Template'!M26),0,1)</f>
        <v>0</v>
      </c>
      <c r="M24" s="42">
        <f>IF(ISBLANK('2020 QCDR Measure Subm Template'!N26),0,1)</f>
        <v>0</v>
      </c>
      <c r="N24" s="42">
        <f>IF(ISBLANK('2020 QCDR Measure Subm Template'!O26),0,1)</f>
        <v>0</v>
      </c>
      <c r="O24" s="42">
        <f>IF(OR('2020 QCDR Measure Subm Template'!P26="",'2020 QCDR Measure Subm Template'!P26="PLEASE SPECIFY"),0,1)</f>
        <v>0</v>
      </c>
      <c r="P24" s="42">
        <f>IF(ISBLANK('2020 QCDR Measure Subm Template'!Q26),0,1)</f>
        <v>0</v>
      </c>
      <c r="Q24" s="42">
        <f>IF(OR(_xlfn.ISFORMULA('2020 QCDR Measure Subm Template'!R26),ISBLANK('2020 QCDR Measure Subm Template'!R26)),0,1)</f>
        <v>0</v>
      </c>
      <c r="R24" s="42">
        <f>IF(OR(_xlfn.ISFORMULA('2020 QCDR Measure Subm Template'!S26),ISBLANK('2020 QCDR Measure Subm Template'!S26)),0,1)</f>
        <v>0</v>
      </c>
      <c r="S24" s="42">
        <f>IF(ISBLANK('2020 QCDR Measure Subm Template'!T26),0,1)</f>
        <v>1</v>
      </c>
      <c r="T24" s="42">
        <f>IF(OR(_xlfn.ISFORMULA('2020 QCDR Measure Subm Template'!U26),'2020 QCDR Measure Subm Template'!U26="",'2020 QCDR Measure Subm Template'!U26="PLEASE SPECIFY"),0,1)</f>
        <v>0</v>
      </c>
      <c r="U24" s="42">
        <f>IF(ISBLANK('2020 QCDR Measure Subm Template'!V26),0,1)</f>
        <v>0</v>
      </c>
      <c r="V24" s="42">
        <f>IF(ISBLANK('2020 QCDR Measure Subm Template'!W26),0,1)</f>
        <v>0</v>
      </c>
      <c r="W24" s="42">
        <f>IF(OR('2020 QCDR Measure Subm Template'!X26="",'2020 QCDR Measure Subm Template'!X26="&lt;Specify&gt;"),0,1)</f>
        <v>0</v>
      </c>
      <c r="X24" s="42">
        <f>IF(OR('2020 QCDR Measure Subm Template'!Y26="",'2020 QCDR Measure Subm Template'!Y26="PLEASE SPECIFY"),0,1)</f>
        <v>0</v>
      </c>
      <c r="Y24" s="42">
        <f>IF(OR('2020 QCDR Measure Subm Template'!Z26="",'2020 QCDR Measure Subm Template'!Z26="PLEASE SPECIFY"),0,1)</f>
        <v>0</v>
      </c>
      <c r="Z24" s="42">
        <f>IF(ISBLANK('2020 QCDR Measure Subm Template'!AA26),0,1)</f>
        <v>0</v>
      </c>
      <c r="AA24" s="42">
        <f>IF(ISBLANK('2020 QCDR Measure Subm Template'!AB26),0,1)</f>
        <v>0</v>
      </c>
      <c r="AB24" s="42">
        <f>IF(ISBLANK('2020 QCDR Measure Subm Template'!AC26),0,1)</f>
        <v>0</v>
      </c>
      <c r="AC24" s="42">
        <f>IF(ISBLANK('2020 QCDR Measure Subm Template'!AD26),0,1)</f>
        <v>0</v>
      </c>
      <c r="AD24" s="42">
        <f>IF(ISBLANK('2020 QCDR Measure Subm Template'!AE26),0,1)</f>
        <v>0</v>
      </c>
      <c r="AE24" s="42">
        <f>IF(ISBLANK('2020 QCDR Measure Subm Template'!AF26),0,1)</f>
        <v>0</v>
      </c>
      <c r="AF24" s="42">
        <f>IF(ISBLANK('2020 QCDR Measure Subm Template'!AG26),0,1)</f>
        <v>0</v>
      </c>
      <c r="AG24" s="42">
        <f>IF(OR(_xlfn.ISFORMULA('2020 QCDR Measure Subm Template'!AH26),ISBLANK('2020 QCDR Measure Subm Template'!AH26)),0,1)</f>
        <v>0</v>
      </c>
      <c r="AH24" s="42">
        <f>IF(ISBLANK('2020 QCDR Measure Subm Template'!AI26),0,1)</f>
        <v>0</v>
      </c>
      <c r="AI24" s="42">
        <f>IF(ISBLANK('2020 QCDR Measure Subm Template'!AJ26),0,1)</f>
        <v>0</v>
      </c>
      <c r="AJ24" s="42">
        <f>IF(OR(ISBLANK('2020 QCDR Measure Subm Template'!AK26),_xlfn.ISFORMULA('2020 QCDR Measure Subm Template'!AK26)),0,IF('2020 QCDR Measure Subm Template'!AK26="N/A",0,1))</f>
        <v>0</v>
      </c>
      <c r="AK24" s="42">
        <f>IF(ISBLANK('2020 QCDR Measure Subm Template'!AL26),0,1)</f>
        <v>0</v>
      </c>
      <c r="AL24" s="42">
        <f>IF(AND('2020 QCDR Measure Subm Template'!AL26="Yes",'2020 QCDR Measure Subm Template'!AM26&lt;&gt;""),1,0)</f>
        <v>0</v>
      </c>
      <c r="AM24" s="42">
        <f>IF(ISBLANK('2020 QCDR Measure Subm Template'!AN26),0,1)</f>
        <v>0</v>
      </c>
      <c r="AN24" s="42">
        <f>IF(ISBLANK('2020 QCDR Measure Subm Template'!AO26),0,1)</f>
        <v>0</v>
      </c>
      <c r="AO24" s="42">
        <f>IF(ISBLANK('2020 QCDR Measure Subm Template'!AP26),0,1)</f>
        <v>0</v>
      </c>
      <c r="AP24" s="42">
        <f>IF(ISBLANK('2020 QCDR Measure Subm Template'!AQ26),0,1)</f>
        <v>0</v>
      </c>
      <c r="AQ24" s="42">
        <f>IF(ISBLANK('2020 QCDR Measure Subm Template'!AR26),0,1)</f>
        <v>0</v>
      </c>
      <c r="AR24" s="42">
        <f>IF(ISBLANK('2020 QCDR Measure Subm Template'!AS26),0,1)</f>
        <v>0</v>
      </c>
      <c r="AS24" s="42">
        <f>IF(ISBLANK('2020 QCDR Measure Subm Template'!AT26),0,1)</f>
        <v>0</v>
      </c>
      <c r="AT24" s="42">
        <f>IF(ISBLANK('2020 QCDR Measure Subm Template'!AU26),0,1)</f>
        <v>0</v>
      </c>
    </row>
    <row r="25" spans="1:46" x14ac:dyDescent="0.35">
      <c r="A25" t="str">
        <f t="shared" si="0"/>
        <v>Incomplete</v>
      </c>
      <c r="B25">
        <f>IF(SUM('Shadow Table'!C25:AT25)=0,0,IF(SUM('Shadow Table'!C25:P25, 'Shadow Table'!D25,'Shadow Table'!V25:AF25,'Shadow Table'!AJ25:AL25,'Shadow Table'!AO25:AP25,'Shadow Table'!AS25:AT25)&lt;&gt;32,1,""))</f>
        <v>1</v>
      </c>
      <c r="C25">
        <f>IF(ISBLANK('2020 QCDR Measure Subm Template'!D27),0,1)</f>
        <v>0</v>
      </c>
      <c r="D25" s="42">
        <f>IF(ISBLANK('2020 QCDR Measure Subm Template'!E27),0,1)</f>
        <v>0</v>
      </c>
      <c r="E25" s="42">
        <f>IF(OR(_xlfn.ISFORMULA('2020 QCDR Measure Subm Template'!F27),ISBLANK('2020 QCDR Measure Subm Template'!F27)),0,1)</f>
        <v>0</v>
      </c>
      <c r="F25" s="42">
        <f>IF(ISBLANK('2020 QCDR Measure Subm Template'!G27),0,1)</f>
        <v>0</v>
      </c>
      <c r="G25" s="42">
        <f>IF(ISBLANK('2020 QCDR Measure Subm Template'!H27),0,1)</f>
        <v>0</v>
      </c>
      <c r="H25" s="42">
        <f>IF(ISBLANK('2020 QCDR Measure Subm Template'!I27),0,1)</f>
        <v>0</v>
      </c>
      <c r="I25" s="42">
        <f>IF(ISBLANK('2020 QCDR Measure Subm Template'!J27),0,1)</f>
        <v>0</v>
      </c>
      <c r="J25" s="42">
        <f>IF(ISBLANK('2020 QCDR Measure Subm Template'!K27),0,1)</f>
        <v>0</v>
      </c>
      <c r="K25" s="42">
        <f>IF(ISBLANK('2020 QCDR Measure Subm Template'!L27),0,1)</f>
        <v>0</v>
      </c>
      <c r="L25" s="42">
        <f>IF(ISBLANK('2020 QCDR Measure Subm Template'!M27),0,1)</f>
        <v>0</v>
      </c>
      <c r="M25" s="42">
        <f>IF(ISBLANK('2020 QCDR Measure Subm Template'!N27),0,1)</f>
        <v>0</v>
      </c>
      <c r="N25" s="42">
        <f>IF(ISBLANK('2020 QCDR Measure Subm Template'!O27),0,1)</f>
        <v>0</v>
      </c>
      <c r="O25" s="42">
        <f>IF(OR('2020 QCDR Measure Subm Template'!P27="",'2020 QCDR Measure Subm Template'!P27="PLEASE SPECIFY"),0,1)</f>
        <v>0</v>
      </c>
      <c r="P25" s="42">
        <f>IF(ISBLANK('2020 QCDR Measure Subm Template'!Q27),0,1)</f>
        <v>0</v>
      </c>
      <c r="Q25" s="42">
        <f>IF(OR(_xlfn.ISFORMULA('2020 QCDR Measure Subm Template'!R27),ISBLANK('2020 QCDR Measure Subm Template'!R27)),0,1)</f>
        <v>0</v>
      </c>
      <c r="R25" s="42">
        <f>IF(OR(_xlfn.ISFORMULA('2020 QCDR Measure Subm Template'!S27),ISBLANK('2020 QCDR Measure Subm Template'!S27)),0,1)</f>
        <v>0</v>
      </c>
      <c r="S25" s="42">
        <f>IF(ISBLANK('2020 QCDR Measure Subm Template'!T27),0,1)</f>
        <v>1</v>
      </c>
      <c r="T25" s="42">
        <f>IF(OR(_xlfn.ISFORMULA('2020 QCDR Measure Subm Template'!U27),'2020 QCDR Measure Subm Template'!U27="",'2020 QCDR Measure Subm Template'!U27="PLEASE SPECIFY"),0,1)</f>
        <v>0</v>
      </c>
      <c r="U25" s="42">
        <f>IF(ISBLANK('2020 QCDR Measure Subm Template'!V27),0,1)</f>
        <v>0</v>
      </c>
      <c r="V25" s="42">
        <f>IF(ISBLANK('2020 QCDR Measure Subm Template'!W27),0,1)</f>
        <v>0</v>
      </c>
      <c r="W25" s="42">
        <f>IF(OR('2020 QCDR Measure Subm Template'!X27="",'2020 QCDR Measure Subm Template'!X27="&lt;Specify&gt;"),0,1)</f>
        <v>0</v>
      </c>
      <c r="X25" s="42">
        <f>IF(OR('2020 QCDR Measure Subm Template'!Y27="",'2020 QCDR Measure Subm Template'!Y27="PLEASE SPECIFY"),0,1)</f>
        <v>0</v>
      </c>
      <c r="Y25" s="42">
        <f>IF(OR('2020 QCDR Measure Subm Template'!Z27="",'2020 QCDR Measure Subm Template'!Z27="PLEASE SPECIFY"),0,1)</f>
        <v>0</v>
      </c>
      <c r="Z25" s="42">
        <f>IF(ISBLANK('2020 QCDR Measure Subm Template'!AA27),0,1)</f>
        <v>0</v>
      </c>
      <c r="AA25" s="42">
        <f>IF(ISBLANK('2020 QCDR Measure Subm Template'!AB27),0,1)</f>
        <v>0</v>
      </c>
      <c r="AB25" s="42">
        <f>IF(ISBLANK('2020 QCDR Measure Subm Template'!AC27),0,1)</f>
        <v>0</v>
      </c>
      <c r="AC25" s="42">
        <f>IF(ISBLANK('2020 QCDR Measure Subm Template'!AD27),0,1)</f>
        <v>0</v>
      </c>
      <c r="AD25" s="42">
        <f>IF(ISBLANK('2020 QCDR Measure Subm Template'!AE27),0,1)</f>
        <v>0</v>
      </c>
      <c r="AE25" s="42">
        <f>IF(ISBLANK('2020 QCDR Measure Subm Template'!AF27),0,1)</f>
        <v>0</v>
      </c>
      <c r="AF25" s="42">
        <f>IF(ISBLANK('2020 QCDR Measure Subm Template'!AG27),0,1)</f>
        <v>0</v>
      </c>
      <c r="AG25" s="42">
        <f>IF(OR(_xlfn.ISFORMULA('2020 QCDR Measure Subm Template'!AH27),ISBLANK('2020 QCDR Measure Subm Template'!AH27)),0,1)</f>
        <v>0</v>
      </c>
      <c r="AH25" s="42">
        <f>IF(ISBLANK('2020 QCDR Measure Subm Template'!AI27),0,1)</f>
        <v>0</v>
      </c>
      <c r="AI25" s="42">
        <f>IF(ISBLANK('2020 QCDR Measure Subm Template'!AJ27),0,1)</f>
        <v>0</v>
      </c>
      <c r="AJ25" s="42">
        <f>IF(OR(ISBLANK('2020 QCDR Measure Subm Template'!AK27),_xlfn.ISFORMULA('2020 QCDR Measure Subm Template'!AK27)),0,IF('2020 QCDR Measure Subm Template'!AK27="N/A",0,1))</f>
        <v>0</v>
      </c>
      <c r="AK25" s="42">
        <f>IF(ISBLANK('2020 QCDR Measure Subm Template'!AL27),0,1)</f>
        <v>0</v>
      </c>
      <c r="AL25" s="42">
        <f>IF(AND('2020 QCDR Measure Subm Template'!AL27="Yes",'2020 QCDR Measure Subm Template'!AM27&lt;&gt;""),1,0)</f>
        <v>0</v>
      </c>
      <c r="AM25" s="42">
        <f>IF(ISBLANK('2020 QCDR Measure Subm Template'!AN27),0,1)</f>
        <v>0</v>
      </c>
      <c r="AN25" s="42">
        <f>IF(ISBLANK('2020 QCDR Measure Subm Template'!AO27),0,1)</f>
        <v>0</v>
      </c>
      <c r="AO25" s="42">
        <f>IF(ISBLANK('2020 QCDR Measure Subm Template'!AP27),0,1)</f>
        <v>0</v>
      </c>
      <c r="AP25" s="42">
        <f>IF(ISBLANK('2020 QCDR Measure Subm Template'!AQ27),0,1)</f>
        <v>0</v>
      </c>
      <c r="AQ25" s="42">
        <f>IF(ISBLANK('2020 QCDR Measure Subm Template'!AR27),0,1)</f>
        <v>0</v>
      </c>
      <c r="AR25" s="42">
        <f>IF(ISBLANK('2020 QCDR Measure Subm Template'!AS27),0,1)</f>
        <v>0</v>
      </c>
      <c r="AS25" s="42">
        <f>IF(ISBLANK('2020 QCDR Measure Subm Template'!AT27),0,1)</f>
        <v>0</v>
      </c>
      <c r="AT25" s="42">
        <f>IF(ISBLANK('2020 QCDR Measure Subm Template'!AU27),0,1)</f>
        <v>0</v>
      </c>
    </row>
    <row r="26" spans="1:46" x14ac:dyDescent="0.35">
      <c r="A26" t="str">
        <f t="shared" si="0"/>
        <v>Incomplete</v>
      </c>
      <c r="B26">
        <f>IF(SUM('Shadow Table'!C26:AT26)=0,0,IF(SUM('Shadow Table'!C26:P26, 'Shadow Table'!D26,'Shadow Table'!V26:AF26,'Shadow Table'!AJ26:AL26,'Shadow Table'!AO26:AP26,'Shadow Table'!AS26:AT26)&lt;&gt;32,1,""))</f>
        <v>1</v>
      </c>
      <c r="C26">
        <f>IF(ISBLANK('2020 QCDR Measure Subm Template'!D28),0,1)</f>
        <v>0</v>
      </c>
      <c r="D26" s="42">
        <f>IF(ISBLANK('2020 QCDR Measure Subm Template'!E28),0,1)</f>
        <v>0</v>
      </c>
      <c r="E26" s="42">
        <f>IF(OR(_xlfn.ISFORMULA('2020 QCDR Measure Subm Template'!F28),ISBLANK('2020 QCDR Measure Subm Template'!F28)),0,1)</f>
        <v>0</v>
      </c>
      <c r="F26" s="42">
        <f>IF(ISBLANK('2020 QCDR Measure Subm Template'!G28),0,1)</f>
        <v>0</v>
      </c>
      <c r="G26" s="42">
        <f>IF(ISBLANK('2020 QCDR Measure Subm Template'!H28),0,1)</f>
        <v>0</v>
      </c>
      <c r="H26" s="42">
        <f>IF(ISBLANK('2020 QCDR Measure Subm Template'!I28),0,1)</f>
        <v>0</v>
      </c>
      <c r="I26" s="42">
        <f>IF(ISBLANK('2020 QCDR Measure Subm Template'!J28),0,1)</f>
        <v>0</v>
      </c>
      <c r="J26" s="42">
        <f>IF(ISBLANK('2020 QCDR Measure Subm Template'!K28),0,1)</f>
        <v>0</v>
      </c>
      <c r="K26" s="42">
        <f>IF(ISBLANK('2020 QCDR Measure Subm Template'!L28),0,1)</f>
        <v>0</v>
      </c>
      <c r="L26" s="42">
        <f>IF(ISBLANK('2020 QCDR Measure Subm Template'!M28),0,1)</f>
        <v>0</v>
      </c>
      <c r="M26" s="42">
        <f>IF(ISBLANK('2020 QCDR Measure Subm Template'!N28),0,1)</f>
        <v>0</v>
      </c>
      <c r="N26" s="42">
        <f>IF(ISBLANK('2020 QCDR Measure Subm Template'!O28),0,1)</f>
        <v>0</v>
      </c>
      <c r="O26" s="42">
        <f>IF(OR('2020 QCDR Measure Subm Template'!P28="",'2020 QCDR Measure Subm Template'!P28="PLEASE SPECIFY"),0,1)</f>
        <v>0</v>
      </c>
      <c r="P26" s="42">
        <f>IF(ISBLANK('2020 QCDR Measure Subm Template'!Q28),0,1)</f>
        <v>0</v>
      </c>
      <c r="Q26" s="42">
        <f>IF(OR(_xlfn.ISFORMULA('2020 QCDR Measure Subm Template'!R28),ISBLANK('2020 QCDR Measure Subm Template'!R28)),0,1)</f>
        <v>0</v>
      </c>
      <c r="R26" s="42">
        <f>IF(OR(_xlfn.ISFORMULA('2020 QCDR Measure Subm Template'!S28),ISBLANK('2020 QCDR Measure Subm Template'!S28)),0,1)</f>
        <v>0</v>
      </c>
      <c r="S26" s="42">
        <f>IF(ISBLANK('2020 QCDR Measure Subm Template'!T28),0,1)</f>
        <v>1</v>
      </c>
      <c r="T26" s="42">
        <f>IF(OR(_xlfn.ISFORMULA('2020 QCDR Measure Subm Template'!U28),'2020 QCDR Measure Subm Template'!U28="",'2020 QCDR Measure Subm Template'!U28="PLEASE SPECIFY"),0,1)</f>
        <v>0</v>
      </c>
      <c r="U26" s="42">
        <f>IF(ISBLANK('2020 QCDR Measure Subm Template'!V28),0,1)</f>
        <v>0</v>
      </c>
      <c r="V26" s="42">
        <f>IF(ISBLANK('2020 QCDR Measure Subm Template'!W28),0,1)</f>
        <v>0</v>
      </c>
      <c r="W26" s="42">
        <f>IF(OR('2020 QCDR Measure Subm Template'!X28="",'2020 QCDR Measure Subm Template'!X28="&lt;Specify&gt;"),0,1)</f>
        <v>0</v>
      </c>
      <c r="X26" s="42">
        <f>IF(OR('2020 QCDR Measure Subm Template'!Y28="",'2020 QCDR Measure Subm Template'!Y28="PLEASE SPECIFY"),0,1)</f>
        <v>0</v>
      </c>
      <c r="Y26" s="42">
        <f>IF(OR('2020 QCDR Measure Subm Template'!Z28="",'2020 QCDR Measure Subm Template'!Z28="PLEASE SPECIFY"),0,1)</f>
        <v>0</v>
      </c>
      <c r="Z26" s="42">
        <f>IF(ISBLANK('2020 QCDR Measure Subm Template'!AA28),0,1)</f>
        <v>0</v>
      </c>
      <c r="AA26" s="42">
        <f>IF(ISBLANK('2020 QCDR Measure Subm Template'!AB28),0,1)</f>
        <v>0</v>
      </c>
      <c r="AB26" s="42">
        <f>IF(ISBLANK('2020 QCDR Measure Subm Template'!AC28),0,1)</f>
        <v>0</v>
      </c>
      <c r="AC26" s="42">
        <f>IF(ISBLANK('2020 QCDR Measure Subm Template'!AD28),0,1)</f>
        <v>0</v>
      </c>
      <c r="AD26" s="42">
        <f>IF(ISBLANK('2020 QCDR Measure Subm Template'!AE28),0,1)</f>
        <v>0</v>
      </c>
      <c r="AE26" s="42">
        <f>IF(ISBLANK('2020 QCDR Measure Subm Template'!AF28),0,1)</f>
        <v>0</v>
      </c>
      <c r="AF26" s="42">
        <f>IF(ISBLANK('2020 QCDR Measure Subm Template'!AG28),0,1)</f>
        <v>0</v>
      </c>
      <c r="AG26" s="42">
        <f>IF(OR(_xlfn.ISFORMULA('2020 QCDR Measure Subm Template'!AH28),ISBLANK('2020 QCDR Measure Subm Template'!AH28)),0,1)</f>
        <v>0</v>
      </c>
      <c r="AH26" s="42">
        <f>IF(ISBLANK('2020 QCDR Measure Subm Template'!AI28),0,1)</f>
        <v>0</v>
      </c>
      <c r="AI26" s="42">
        <f>IF(ISBLANK('2020 QCDR Measure Subm Template'!AJ28),0,1)</f>
        <v>0</v>
      </c>
      <c r="AJ26" s="42">
        <f>IF(OR(ISBLANK('2020 QCDR Measure Subm Template'!AK28),_xlfn.ISFORMULA('2020 QCDR Measure Subm Template'!AK28)),0,IF('2020 QCDR Measure Subm Template'!AK28="N/A",0,1))</f>
        <v>0</v>
      </c>
      <c r="AK26" s="42">
        <f>IF(ISBLANK('2020 QCDR Measure Subm Template'!AL28),0,1)</f>
        <v>0</v>
      </c>
      <c r="AL26" s="42">
        <f>IF(AND('2020 QCDR Measure Subm Template'!AL28="Yes",'2020 QCDR Measure Subm Template'!AM28&lt;&gt;""),1,0)</f>
        <v>0</v>
      </c>
      <c r="AM26" s="42">
        <f>IF(ISBLANK('2020 QCDR Measure Subm Template'!AN28),0,1)</f>
        <v>0</v>
      </c>
      <c r="AN26" s="42">
        <f>IF(ISBLANK('2020 QCDR Measure Subm Template'!AO28),0,1)</f>
        <v>0</v>
      </c>
      <c r="AO26" s="42">
        <f>IF(ISBLANK('2020 QCDR Measure Subm Template'!AP28),0,1)</f>
        <v>0</v>
      </c>
      <c r="AP26" s="42">
        <f>IF(ISBLANK('2020 QCDR Measure Subm Template'!AQ28),0,1)</f>
        <v>0</v>
      </c>
      <c r="AQ26" s="42">
        <f>IF(ISBLANK('2020 QCDR Measure Subm Template'!AR28),0,1)</f>
        <v>0</v>
      </c>
      <c r="AR26" s="42">
        <f>IF(ISBLANK('2020 QCDR Measure Subm Template'!AS28),0,1)</f>
        <v>0</v>
      </c>
      <c r="AS26" s="42">
        <f>IF(ISBLANK('2020 QCDR Measure Subm Template'!AT28),0,1)</f>
        <v>0</v>
      </c>
      <c r="AT26" s="42">
        <f>IF(ISBLANK('2020 QCDR Measure Subm Template'!AU28),0,1)</f>
        <v>0</v>
      </c>
    </row>
    <row r="27" spans="1:46" x14ac:dyDescent="0.35">
      <c r="A27" t="str">
        <f t="shared" si="0"/>
        <v>Incomplete</v>
      </c>
      <c r="B27">
        <f>IF(SUM('Shadow Table'!C27:AT27)=0,0,IF(SUM('Shadow Table'!C27:P27, 'Shadow Table'!D27,'Shadow Table'!V27:AF27,'Shadow Table'!AJ27:AL27,'Shadow Table'!AO27:AP27,'Shadow Table'!AS27:AT27)&lt;&gt;32,1,""))</f>
        <v>1</v>
      </c>
      <c r="C27">
        <f>IF(ISBLANK('2020 QCDR Measure Subm Template'!D29),0,1)</f>
        <v>0</v>
      </c>
      <c r="D27" s="42">
        <f>IF(ISBLANK('2020 QCDR Measure Subm Template'!E29),0,1)</f>
        <v>0</v>
      </c>
      <c r="E27" s="42">
        <f>IF(OR(_xlfn.ISFORMULA('2020 QCDR Measure Subm Template'!F29),ISBLANK('2020 QCDR Measure Subm Template'!F29)),0,1)</f>
        <v>0</v>
      </c>
      <c r="F27" s="42">
        <f>IF(ISBLANK('2020 QCDR Measure Subm Template'!G29),0,1)</f>
        <v>0</v>
      </c>
      <c r="G27" s="42">
        <f>IF(ISBLANK('2020 QCDR Measure Subm Template'!H29),0,1)</f>
        <v>0</v>
      </c>
      <c r="H27" s="42">
        <f>IF(ISBLANK('2020 QCDR Measure Subm Template'!I29),0,1)</f>
        <v>0</v>
      </c>
      <c r="I27" s="42">
        <f>IF(ISBLANK('2020 QCDR Measure Subm Template'!J29),0,1)</f>
        <v>0</v>
      </c>
      <c r="J27" s="42">
        <f>IF(ISBLANK('2020 QCDR Measure Subm Template'!K29),0,1)</f>
        <v>0</v>
      </c>
      <c r="K27" s="42">
        <f>IF(ISBLANK('2020 QCDR Measure Subm Template'!L29),0,1)</f>
        <v>0</v>
      </c>
      <c r="L27" s="42">
        <f>IF(ISBLANK('2020 QCDR Measure Subm Template'!M29),0,1)</f>
        <v>0</v>
      </c>
      <c r="M27" s="42">
        <f>IF(ISBLANK('2020 QCDR Measure Subm Template'!N29),0,1)</f>
        <v>0</v>
      </c>
      <c r="N27" s="42">
        <f>IF(ISBLANK('2020 QCDR Measure Subm Template'!O29),0,1)</f>
        <v>0</v>
      </c>
      <c r="O27" s="42">
        <f>IF(OR('2020 QCDR Measure Subm Template'!P29="",'2020 QCDR Measure Subm Template'!P29="PLEASE SPECIFY"),0,1)</f>
        <v>0</v>
      </c>
      <c r="P27" s="42">
        <f>IF(ISBLANK('2020 QCDR Measure Subm Template'!Q29),0,1)</f>
        <v>0</v>
      </c>
      <c r="Q27" s="42">
        <f>IF(OR(_xlfn.ISFORMULA('2020 QCDR Measure Subm Template'!R29),ISBLANK('2020 QCDR Measure Subm Template'!R29)),0,1)</f>
        <v>0</v>
      </c>
      <c r="R27" s="42">
        <f>IF(OR(_xlfn.ISFORMULA('2020 QCDR Measure Subm Template'!S29),ISBLANK('2020 QCDR Measure Subm Template'!S29)),0,1)</f>
        <v>0</v>
      </c>
      <c r="S27" s="42">
        <f>IF(ISBLANK('2020 QCDR Measure Subm Template'!T29),0,1)</f>
        <v>1</v>
      </c>
      <c r="T27" s="42">
        <f>IF(OR(_xlfn.ISFORMULA('2020 QCDR Measure Subm Template'!U29),'2020 QCDR Measure Subm Template'!U29="",'2020 QCDR Measure Subm Template'!U29="PLEASE SPECIFY"),0,1)</f>
        <v>0</v>
      </c>
      <c r="U27" s="42">
        <f>IF(ISBLANK('2020 QCDR Measure Subm Template'!V29),0,1)</f>
        <v>0</v>
      </c>
      <c r="V27" s="42">
        <f>IF(ISBLANK('2020 QCDR Measure Subm Template'!W29),0,1)</f>
        <v>0</v>
      </c>
      <c r="W27" s="42">
        <f>IF(OR('2020 QCDR Measure Subm Template'!X29="",'2020 QCDR Measure Subm Template'!X29="&lt;Specify&gt;"),0,1)</f>
        <v>0</v>
      </c>
      <c r="X27" s="42">
        <f>IF(OR('2020 QCDR Measure Subm Template'!Y29="",'2020 QCDR Measure Subm Template'!Y29="PLEASE SPECIFY"),0,1)</f>
        <v>0</v>
      </c>
      <c r="Y27" s="42">
        <f>IF(OR('2020 QCDR Measure Subm Template'!Z29="",'2020 QCDR Measure Subm Template'!Z29="PLEASE SPECIFY"),0,1)</f>
        <v>0</v>
      </c>
      <c r="Z27" s="42">
        <f>IF(ISBLANK('2020 QCDR Measure Subm Template'!AA29),0,1)</f>
        <v>0</v>
      </c>
      <c r="AA27" s="42">
        <f>IF(ISBLANK('2020 QCDR Measure Subm Template'!AB29),0,1)</f>
        <v>0</v>
      </c>
      <c r="AB27" s="42">
        <f>IF(ISBLANK('2020 QCDR Measure Subm Template'!AC29),0,1)</f>
        <v>0</v>
      </c>
      <c r="AC27" s="42">
        <f>IF(ISBLANK('2020 QCDR Measure Subm Template'!AD29),0,1)</f>
        <v>0</v>
      </c>
      <c r="AD27" s="42">
        <f>IF(ISBLANK('2020 QCDR Measure Subm Template'!AE29),0,1)</f>
        <v>0</v>
      </c>
      <c r="AE27" s="42">
        <f>IF(ISBLANK('2020 QCDR Measure Subm Template'!AF29),0,1)</f>
        <v>0</v>
      </c>
      <c r="AF27" s="42">
        <f>IF(ISBLANK('2020 QCDR Measure Subm Template'!AG29),0,1)</f>
        <v>0</v>
      </c>
      <c r="AG27" s="42">
        <f>IF(OR(_xlfn.ISFORMULA('2020 QCDR Measure Subm Template'!AH29),ISBLANK('2020 QCDR Measure Subm Template'!AH29)),0,1)</f>
        <v>0</v>
      </c>
      <c r="AH27" s="42">
        <f>IF(ISBLANK('2020 QCDR Measure Subm Template'!AI29),0,1)</f>
        <v>0</v>
      </c>
      <c r="AI27" s="42">
        <f>IF(ISBLANK('2020 QCDR Measure Subm Template'!AJ29),0,1)</f>
        <v>0</v>
      </c>
      <c r="AJ27" s="42">
        <f>IF(OR(ISBLANK('2020 QCDR Measure Subm Template'!AK29),_xlfn.ISFORMULA('2020 QCDR Measure Subm Template'!AK29)),0,IF('2020 QCDR Measure Subm Template'!AK29="N/A",0,1))</f>
        <v>0</v>
      </c>
      <c r="AK27" s="42">
        <f>IF(ISBLANK('2020 QCDR Measure Subm Template'!AL29),0,1)</f>
        <v>0</v>
      </c>
      <c r="AL27" s="42">
        <f>IF(AND('2020 QCDR Measure Subm Template'!AL29="Yes",'2020 QCDR Measure Subm Template'!AM29&lt;&gt;""),1,0)</f>
        <v>0</v>
      </c>
      <c r="AM27" s="42">
        <f>IF(ISBLANK('2020 QCDR Measure Subm Template'!AN29),0,1)</f>
        <v>0</v>
      </c>
      <c r="AN27" s="42">
        <f>IF(ISBLANK('2020 QCDR Measure Subm Template'!AO29),0,1)</f>
        <v>0</v>
      </c>
      <c r="AO27" s="42">
        <f>IF(ISBLANK('2020 QCDR Measure Subm Template'!AP29),0,1)</f>
        <v>0</v>
      </c>
      <c r="AP27" s="42">
        <f>IF(ISBLANK('2020 QCDR Measure Subm Template'!AQ29),0,1)</f>
        <v>0</v>
      </c>
      <c r="AQ27" s="42">
        <f>IF(ISBLANK('2020 QCDR Measure Subm Template'!AR29),0,1)</f>
        <v>0</v>
      </c>
      <c r="AR27" s="42">
        <f>IF(ISBLANK('2020 QCDR Measure Subm Template'!AS29),0,1)</f>
        <v>0</v>
      </c>
      <c r="AS27" s="42">
        <f>IF(ISBLANK('2020 QCDR Measure Subm Template'!AT29),0,1)</f>
        <v>0</v>
      </c>
      <c r="AT27" s="42">
        <f>IF(ISBLANK('2020 QCDR Measure Subm Template'!AU29),0,1)</f>
        <v>0</v>
      </c>
    </row>
    <row r="28" spans="1:46" x14ac:dyDescent="0.35">
      <c r="A28" t="str">
        <f t="shared" si="0"/>
        <v>Incomplete</v>
      </c>
      <c r="B28">
        <f>IF(SUM('Shadow Table'!C28:AT28)=0,0,IF(SUM('Shadow Table'!C28:P28, 'Shadow Table'!D28,'Shadow Table'!V28:AF28,'Shadow Table'!AJ28:AL28,'Shadow Table'!AO28:AP28,'Shadow Table'!AS28:AT28)&lt;&gt;32,1,""))</f>
        <v>1</v>
      </c>
      <c r="C28">
        <f>IF(ISBLANK('2020 QCDR Measure Subm Template'!D30),0,1)</f>
        <v>0</v>
      </c>
      <c r="D28" s="42">
        <f>IF(ISBLANK('2020 QCDR Measure Subm Template'!E30),0,1)</f>
        <v>0</v>
      </c>
      <c r="E28" s="42">
        <f>IF(OR(_xlfn.ISFORMULA('2020 QCDR Measure Subm Template'!F30),ISBLANK('2020 QCDR Measure Subm Template'!F30)),0,1)</f>
        <v>0</v>
      </c>
      <c r="F28" s="42">
        <f>IF(ISBLANK('2020 QCDR Measure Subm Template'!G30),0,1)</f>
        <v>0</v>
      </c>
      <c r="G28" s="42">
        <f>IF(ISBLANK('2020 QCDR Measure Subm Template'!H30),0,1)</f>
        <v>0</v>
      </c>
      <c r="H28" s="42">
        <f>IF(ISBLANK('2020 QCDR Measure Subm Template'!I30),0,1)</f>
        <v>0</v>
      </c>
      <c r="I28" s="42">
        <f>IF(ISBLANK('2020 QCDR Measure Subm Template'!J30),0,1)</f>
        <v>0</v>
      </c>
      <c r="J28" s="42">
        <f>IF(ISBLANK('2020 QCDR Measure Subm Template'!K30),0,1)</f>
        <v>0</v>
      </c>
      <c r="K28" s="42">
        <f>IF(ISBLANK('2020 QCDR Measure Subm Template'!L30),0,1)</f>
        <v>0</v>
      </c>
      <c r="L28" s="42">
        <f>IF(ISBLANK('2020 QCDR Measure Subm Template'!M30),0,1)</f>
        <v>0</v>
      </c>
      <c r="M28" s="42">
        <f>IF(ISBLANK('2020 QCDR Measure Subm Template'!N30),0,1)</f>
        <v>0</v>
      </c>
      <c r="N28" s="42">
        <f>IF(ISBLANK('2020 QCDR Measure Subm Template'!O30),0,1)</f>
        <v>0</v>
      </c>
      <c r="O28" s="42">
        <f>IF(OR('2020 QCDR Measure Subm Template'!P30="",'2020 QCDR Measure Subm Template'!P30="PLEASE SPECIFY"),0,1)</f>
        <v>0</v>
      </c>
      <c r="P28" s="42">
        <f>IF(ISBLANK('2020 QCDR Measure Subm Template'!Q30),0,1)</f>
        <v>0</v>
      </c>
      <c r="Q28" s="42">
        <f>IF(OR(_xlfn.ISFORMULA('2020 QCDR Measure Subm Template'!R30),ISBLANK('2020 QCDR Measure Subm Template'!R30)),0,1)</f>
        <v>0</v>
      </c>
      <c r="R28" s="42">
        <f>IF(OR(_xlfn.ISFORMULA('2020 QCDR Measure Subm Template'!S30),ISBLANK('2020 QCDR Measure Subm Template'!S30)),0,1)</f>
        <v>0</v>
      </c>
      <c r="S28" s="42">
        <f>IF(ISBLANK('2020 QCDR Measure Subm Template'!T30),0,1)</f>
        <v>1</v>
      </c>
      <c r="T28" s="42">
        <f>IF(OR(_xlfn.ISFORMULA('2020 QCDR Measure Subm Template'!U30),'2020 QCDR Measure Subm Template'!U30="",'2020 QCDR Measure Subm Template'!U30="PLEASE SPECIFY"),0,1)</f>
        <v>0</v>
      </c>
      <c r="U28" s="42">
        <f>IF(ISBLANK('2020 QCDR Measure Subm Template'!V30),0,1)</f>
        <v>0</v>
      </c>
      <c r="V28" s="42">
        <f>IF(ISBLANK('2020 QCDR Measure Subm Template'!W30),0,1)</f>
        <v>0</v>
      </c>
      <c r="W28" s="42">
        <f>IF(OR('2020 QCDR Measure Subm Template'!X30="",'2020 QCDR Measure Subm Template'!X30="&lt;Specify&gt;"),0,1)</f>
        <v>0</v>
      </c>
      <c r="X28" s="42">
        <f>IF(OR('2020 QCDR Measure Subm Template'!Y30="",'2020 QCDR Measure Subm Template'!Y30="PLEASE SPECIFY"),0,1)</f>
        <v>0</v>
      </c>
      <c r="Y28" s="42">
        <f>IF(OR('2020 QCDR Measure Subm Template'!Z30="",'2020 QCDR Measure Subm Template'!Z30="PLEASE SPECIFY"),0,1)</f>
        <v>0</v>
      </c>
      <c r="Z28" s="42">
        <f>IF(ISBLANK('2020 QCDR Measure Subm Template'!AA30),0,1)</f>
        <v>0</v>
      </c>
      <c r="AA28" s="42">
        <f>IF(ISBLANK('2020 QCDR Measure Subm Template'!AB30),0,1)</f>
        <v>0</v>
      </c>
      <c r="AB28" s="42">
        <f>IF(ISBLANK('2020 QCDR Measure Subm Template'!AC30),0,1)</f>
        <v>0</v>
      </c>
      <c r="AC28" s="42">
        <f>IF(ISBLANK('2020 QCDR Measure Subm Template'!AD30),0,1)</f>
        <v>0</v>
      </c>
      <c r="AD28" s="42">
        <f>IF(ISBLANK('2020 QCDR Measure Subm Template'!AE30),0,1)</f>
        <v>0</v>
      </c>
      <c r="AE28" s="42">
        <f>IF(ISBLANK('2020 QCDR Measure Subm Template'!AF30),0,1)</f>
        <v>0</v>
      </c>
      <c r="AF28" s="42">
        <f>IF(ISBLANK('2020 QCDR Measure Subm Template'!AG30),0,1)</f>
        <v>0</v>
      </c>
      <c r="AG28" s="42">
        <f>IF(OR(_xlfn.ISFORMULA('2020 QCDR Measure Subm Template'!AH30),ISBLANK('2020 QCDR Measure Subm Template'!AH30)),0,1)</f>
        <v>0</v>
      </c>
      <c r="AH28" s="42">
        <f>IF(ISBLANK('2020 QCDR Measure Subm Template'!AI30),0,1)</f>
        <v>0</v>
      </c>
      <c r="AI28" s="42">
        <f>IF(ISBLANK('2020 QCDR Measure Subm Template'!AJ30),0,1)</f>
        <v>0</v>
      </c>
      <c r="AJ28" s="42">
        <f>IF(OR(ISBLANK('2020 QCDR Measure Subm Template'!AK30),_xlfn.ISFORMULA('2020 QCDR Measure Subm Template'!AK30)),0,IF('2020 QCDR Measure Subm Template'!AK30="N/A",0,1))</f>
        <v>0</v>
      </c>
      <c r="AK28" s="42">
        <f>IF(ISBLANK('2020 QCDR Measure Subm Template'!AL30),0,1)</f>
        <v>0</v>
      </c>
      <c r="AL28" s="42">
        <f>IF(AND('2020 QCDR Measure Subm Template'!AL30="Yes",'2020 QCDR Measure Subm Template'!AM30&lt;&gt;""),1,0)</f>
        <v>0</v>
      </c>
      <c r="AM28" s="42">
        <f>IF(ISBLANK('2020 QCDR Measure Subm Template'!AN30),0,1)</f>
        <v>0</v>
      </c>
      <c r="AN28" s="42">
        <f>IF(ISBLANK('2020 QCDR Measure Subm Template'!AO30),0,1)</f>
        <v>0</v>
      </c>
      <c r="AO28" s="42">
        <f>IF(ISBLANK('2020 QCDR Measure Subm Template'!AP30),0,1)</f>
        <v>0</v>
      </c>
      <c r="AP28" s="42">
        <f>IF(ISBLANK('2020 QCDR Measure Subm Template'!AQ30),0,1)</f>
        <v>0</v>
      </c>
      <c r="AQ28" s="42">
        <f>IF(ISBLANK('2020 QCDR Measure Subm Template'!AR30),0,1)</f>
        <v>0</v>
      </c>
      <c r="AR28" s="42">
        <f>IF(ISBLANK('2020 QCDR Measure Subm Template'!AS30),0,1)</f>
        <v>0</v>
      </c>
      <c r="AS28" s="42">
        <f>IF(ISBLANK('2020 QCDR Measure Subm Template'!AT30),0,1)</f>
        <v>0</v>
      </c>
      <c r="AT28" s="42">
        <f>IF(ISBLANK('2020 QCDR Measure Subm Template'!AU30),0,1)</f>
        <v>0</v>
      </c>
    </row>
    <row r="29" spans="1:46" x14ac:dyDescent="0.35">
      <c r="A29" t="str">
        <f t="shared" si="0"/>
        <v>Incomplete</v>
      </c>
      <c r="B29">
        <f>IF(SUM('Shadow Table'!C29:AT29)=0,0,IF(SUM('Shadow Table'!C29:P29, 'Shadow Table'!D29,'Shadow Table'!V29:AF29,'Shadow Table'!AJ29:AL29,'Shadow Table'!AO29:AP29,'Shadow Table'!AS29:AT29)&lt;&gt;32,1,""))</f>
        <v>1</v>
      </c>
      <c r="C29">
        <f>IF(ISBLANK('2020 QCDR Measure Subm Template'!D31),0,1)</f>
        <v>0</v>
      </c>
      <c r="D29" s="42">
        <f>IF(ISBLANK('2020 QCDR Measure Subm Template'!E31),0,1)</f>
        <v>0</v>
      </c>
      <c r="E29" s="42">
        <f>IF(OR(_xlfn.ISFORMULA('2020 QCDR Measure Subm Template'!F31),ISBLANK('2020 QCDR Measure Subm Template'!F31)),0,1)</f>
        <v>0</v>
      </c>
      <c r="F29" s="42">
        <f>IF(ISBLANK('2020 QCDR Measure Subm Template'!G31),0,1)</f>
        <v>0</v>
      </c>
      <c r="G29" s="42">
        <f>IF(ISBLANK('2020 QCDR Measure Subm Template'!H31),0,1)</f>
        <v>0</v>
      </c>
      <c r="H29" s="42">
        <f>IF(ISBLANK('2020 QCDR Measure Subm Template'!I31),0,1)</f>
        <v>0</v>
      </c>
      <c r="I29" s="42">
        <f>IF(ISBLANK('2020 QCDR Measure Subm Template'!J31),0,1)</f>
        <v>0</v>
      </c>
      <c r="J29" s="42">
        <f>IF(ISBLANK('2020 QCDR Measure Subm Template'!K31),0,1)</f>
        <v>0</v>
      </c>
      <c r="K29" s="42">
        <f>IF(ISBLANK('2020 QCDR Measure Subm Template'!L31),0,1)</f>
        <v>0</v>
      </c>
      <c r="L29" s="42">
        <f>IF(ISBLANK('2020 QCDR Measure Subm Template'!M31),0,1)</f>
        <v>0</v>
      </c>
      <c r="M29" s="42">
        <f>IF(ISBLANK('2020 QCDR Measure Subm Template'!N31),0,1)</f>
        <v>0</v>
      </c>
      <c r="N29" s="42">
        <f>IF(ISBLANK('2020 QCDR Measure Subm Template'!O31),0,1)</f>
        <v>0</v>
      </c>
      <c r="O29" s="42">
        <f>IF(OR('2020 QCDR Measure Subm Template'!P31="",'2020 QCDR Measure Subm Template'!P31="PLEASE SPECIFY"),0,1)</f>
        <v>0</v>
      </c>
      <c r="P29" s="42">
        <f>IF(ISBLANK('2020 QCDR Measure Subm Template'!Q31),0,1)</f>
        <v>0</v>
      </c>
      <c r="Q29" s="42">
        <f>IF(OR(_xlfn.ISFORMULA('2020 QCDR Measure Subm Template'!R31),ISBLANK('2020 QCDR Measure Subm Template'!R31)),0,1)</f>
        <v>0</v>
      </c>
      <c r="R29" s="42">
        <f>IF(OR(_xlfn.ISFORMULA('2020 QCDR Measure Subm Template'!S31),ISBLANK('2020 QCDR Measure Subm Template'!S31)),0,1)</f>
        <v>0</v>
      </c>
      <c r="S29" s="42">
        <f>IF(ISBLANK('2020 QCDR Measure Subm Template'!T31),0,1)</f>
        <v>1</v>
      </c>
      <c r="T29" s="42">
        <f>IF(OR(_xlfn.ISFORMULA('2020 QCDR Measure Subm Template'!U31),'2020 QCDR Measure Subm Template'!U31="",'2020 QCDR Measure Subm Template'!U31="PLEASE SPECIFY"),0,1)</f>
        <v>0</v>
      </c>
      <c r="U29" s="42">
        <f>IF(ISBLANK('2020 QCDR Measure Subm Template'!V31),0,1)</f>
        <v>0</v>
      </c>
      <c r="V29" s="42">
        <f>IF(ISBLANK('2020 QCDR Measure Subm Template'!W31),0,1)</f>
        <v>0</v>
      </c>
      <c r="W29" s="42">
        <f>IF(OR('2020 QCDR Measure Subm Template'!X31="",'2020 QCDR Measure Subm Template'!X31="&lt;Specify&gt;"),0,1)</f>
        <v>0</v>
      </c>
      <c r="X29" s="42">
        <f>IF(OR('2020 QCDR Measure Subm Template'!Y31="",'2020 QCDR Measure Subm Template'!Y31="PLEASE SPECIFY"),0,1)</f>
        <v>0</v>
      </c>
      <c r="Y29" s="42">
        <f>IF(OR('2020 QCDR Measure Subm Template'!Z31="",'2020 QCDR Measure Subm Template'!Z31="PLEASE SPECIFY"),0,1)</f>
        <v>0</v>
      </c>
      <c r="Z29" s="42">
        <f>IF(ISBLANK('2020 QCDR Measure Subm Template'!AA31),0,1)</f>
        <v>0</v>
      </c>
      <c r="AA29" s="42">
        <f>IF(ISBLANK('2020 QCDR Measure Subm Template'!AB31),0,1)</f>
        <v>0</v>
      </c>
      <c r="AB29" s="42">
        <f>IF(ISBLANK('2020 QCDR Measure Subm Template'!AC31),0,1)</f>
        <v>0</v>
      </c>
      <c r="AC29" s="42">
        <f>IF(ISBLANK('2020 QCDR Measure Subm Template'!AD31),0,1)</f>
        <v>0</v>
      </c>
      <c r="AD29" s="42">
        <f>IF(ISBLANK('2020 QCDR Measure Subm Template'!AE31),0,1)</f>
        <v>0</v>
      </c>
      <c r="AE29" s="42">
        <f>IF(ISBLANK('2020 QCDR Measure Subm Template'!AF31),0,1)</f>
        <v>0</v>
      </c>
      <c r="AF29" s="42">
        <f>IF(ISBLANK('2020 QCDR Measure Subm Template'!AG31),0,1)</f>
        <v>0</v>
      </c>
      <c r="AG29" s="42">
        <f>IF(OR(_xlfn.ISFORMULA('2020 QCDR Measure Subm Template'!AH31),ISBLANK('2020 QCDR Measure Subm Template'!AH31)),0,1)</f>
        <v>0</v>
      </c>
      <c r="AH29" s="42">
        <f>IF(ISBLANK('2020 QCDR Measure Subm Template'!AI31),0,1)</f>
        <v>0</v>
      </c>
      <c r="AI29" s="42">
        <f>IF(ISBLANK('2020 QCDR Measure Subm Template'!AJ31),0,1)</f>
        <v>0</v>
      </c>
      <c r="AJ29" s="42">
        <f>IF(OR(ISBLANK('2020 QCDR Measure Subm Template'!AK31),_xlfn.ISFORMULA('2020 QCDR Measure Subm Template'!AK31)),0,IF('2020 QCDR Measure Subm Template'!AK31="N/A",0,1))</f>
        <v>0</v>
      </c>
      <c r="AK29" s="42">
        <f>IF(ISBLANK('2020 QCDR Measure Subm Template'!AL31),0,1)</f>
        <v>0</v>
      </c>
      <c r="AL29" s="42">
        <f>IF(AND('2020 QCDR Measure Subm Template'!AL31="Yes",'2020 QCDR Measure Subm Template'!AM31&lt;&gt;""),1,0)</f>
        <v>0</v>
      </c>
      <c r="AM29" s="42">
        <f>IF(ISBLANK('2020 QCDR Measure Subm Template'!AN31),0,1)</f>
        <v>0</v>
      </c>
      <c r="AN29" s="42">
        <f>IF(ISBLANK('2020 QCDR Measure Subm Template'!AO31),0,1)</f>
        <v>0</v>
      </c>
      <c r="AO29" s="42">
        <f>IF(ISBLANK('2020 QCDR Measure Subm Template'!AP31),0,1)</f>
        <v>0</v>
      </c>
      <c r="AP29" s="42">
        <f>IF(ISBLANK('2020 QCDR Measure Subm Template'!AQ31),0,1)</f>
        <v>0</v>
      </c>
      <c r="AQ29" s="42">
        <f>IF(ISBLANK('2020 QCDR Measure Subm Template'!AR31),0,1)</f>
        <v>0</v>
      </c>
      <c r="AR29" s="42">
        <f>IF(ISBLANK('2020 QCDR Measure Subm Template'!AS31),0,1)</f>
        <v>0</v>
      </c>
      <c r="AS29" s="42">
        <f>IF(ISBLANK('2020 QCDR Measure Subm Template'!AT31),0,1)</f>
        <v>0</v>
      </c>
      <c r="AT29" s="42">
        <f>IF(ISBLANK('2020 QCDR Measure Subm Template'!AU31),0,1)</f>
        <v>0</v>
      </c>
    </row>
    <row r="30" spans="1:46" x14ac:dyDescent="0.35">
      <c r="A30" t="str">
        <f t="shared" si="0"/>
        <v>Incomplete</v>
      </c>
      <c r="B30">
        <f>IF(SUM('Shadow Table'!C30:AT30)=0,0,IF(SUM('Shadow Table'!C30:P30, 'Shadow Table'!D30,'Shadow Table'!V30:AF30,'Shadow Table'!AJ30:AL30,'Shadow Table'!AO30:AP30,'Shadow Table'!AS30:AT30)&lt;&gt;32,1,""))</f>
        <v>1</v>
      </c>
      <c r="C30">
        <f>IF(ISBLANK('2020 QCDR Measure Subm Template'!D32),0,1)</f>
        <v>0</v>
      </c>
      <c r="D30" s="42">
        <f>IF(ISBLANK('2020 QCDR Measure Subm Template'!E32),0,1)</f>
        <v>0</v>
      </c>
      <c r="E30" s="42">
        <f>IF(OR(_xlfn.ISFORMULA('2020 QCDR Measure Subm Template'!F32),ISBLANK('2020 QCDR Measure Subm Template'!F32)),0,1)</f>
        <v>0</v>
      </c>
      <c r="F30" s="42">
        <f>IF(ISBLANK('2020 QCDR Measure Subm Template'!G32),0,1)</f>
        <v>0</v>
      </c>
      <c r="G30" s="42">
        <f>IF(ISBLANK('2020 QCDR Measure Subm Template'!H32),0,1)</f>
        <v>0</v>
      </c>
      <c r="H30" s="42">
        <f>IF(ISBLANK('2020 QCDR Measure Subm Template'!I32),0,1)</f>
        <v>0</v>
      </c>
      <c r="I30" s="42">
        <f>IF(ISBLANK('2020 QCDR Measure Subm Template'!J32),0,1)</f>
        <v>0</v>
      </c>
      <c r="J30" s="42">
        <f>IF(ISBLANK('2020 QCDR Measure Subm Template'!K32),0,1)</f>
        <v>0</v>
      </c>
      <c r="K30" s="42">
        <f>IF(ISBLANK('2020 QCDR Measure Subm Template'!L32),0,1)</f>
        <v>0</v>
      </c>
      <c r="L30" s="42">
        <f>IF(ISBLANK('2020 QCDR Measure Subm Template'!M32),0,1)</f>
        <v>0</v>
      </c>
      <c r="M30" s="42">
        <f>IF(ISBLANK('2020 QCDR Measure Subm Template'!N32),0,1)</f>
        <v>0</v>
      </c>
      <c r="N30" s="42">
        <f>IF(ISBLANK('2020 QCDR Measure Subm Template'!O32),0,1)</f>
        <v>0</v>
      </c>
      <c r="O30" s="42">
        <f>IF(OR('2020 QCDR Measure Subm Template'!P32="",'2020 QCDR Measure Subm Template'!P32="PLEASE SPECIFY"),0,1)</f>
        <v>0</v>
      </c>
      <c r="P30" s="42">
        <f>IF(ISBLANK('2020 QCDR Measure Subm Template'!Q32),0,1)</f>
        <v>0</v>
      </c>
      <c r="Q30" s="42">
        <f>IF(OR(_xlfn.ISFORMULA('2020 QCDR Measure Subm Template'!R32),ISBLANK('2020 QCDR Measure Subm Template'!R32)),0,1)</f>
        <v>0</v>
      </c>
      <c r="R30" s="42">
        <f>IF(OR(_xlfn.ISFORMULA('2020 QCDR Measure Subm Template'!S32),ISBLANK('2020 QCDR Measure Subm Template'!S32)),0,1)</f>
        <v>0</v>
      </c>
      <c r="S30" s="42">
        <f>IF(ISBLANK('2020 QCDR Measure Subm Template'!T32),0,1)</f>
        <v>1</v>
      </c>
      <c r="T30" s="42">
        <f>IF(OR(_xlfn.ISFORMULA('2020 QCDR Measure Subm Template'!U32),'2020 QCDR Measure Subm Template'!U32="",'2020 QCDR Measure Subm Template'!U32="PLEASE SPECIFY"),0,1)</f>
        <v>0</v>
      </c>
      <c r="U30" s="42">
        <f>IF(ISBLANK('2020 QCDR Measure Subm Template'!V32),0,1)</f>
        <v>0</v>
      </c>
      <c r="V30" s="42">
        <f>IF(ISBLANK('2020 QCDR Measure Subm Template'!W32),0,1)</f>
        <v>0</v>
      </c>
      <c r="W30" s="42">
        <f>IF(OR('2020 QCDR Measure Subm Template'!X32="",'2020 QCDR Measure Subm Template'!X32="&lt;Specify&gt;"),0,1)</f>
        <v>0</v>
      </c>
      <c r="X30" s="42">
        <f>IF(OR('2020 QCDR Measure Subm Template'!Y32="",'2020 QCDR Measure Subm Template'!Y32="PLEASE SPECIFY"),0,1)</f>
        <v>0</v>
      </c>
      <c r="Y30" s="42">
        <f>IF(OR('2020 QCDR Measure Subm Template'!Z32="",'2020 QCDR Measure Subm Template'!Z32="PLEASE SPECIFY"),0,1)</f>
        <v>0</v>
      </c>
      <c r="Z30" s="42">
        <f>IF(ISBLANK('2020 QCDR Measure Subm Template'!AA32),0,1)</f>
        <v>0</v>
      </c>
      <c r="AA30" s="42">
        <f>IF(ISBLANK('2020 QCDR Measure Subm Template'!AB32),0,1)</f>
        <v>0</v>
      </c>
      <c r="AB30" s="42">
        <f>IF(ISBLANK('2020 QCDR Measure Subm Template'!AC32),0,1)</f>
        <v>0</v>
      </c>
      <c r="AC30" s="42">
        <f>IF(ISBLANK('2020 QCDR Measure Subm Template'!AD32),0,1)</f>
        <v>0</v>
      </c>
      <c r="AD30" s="42">
        <f>IF(ISBLANK('2020 QCDR Measure Subm Template'!AE32),0,1)</f>
        <v>0</v>
      </c>
      <c r="AE30" s="42">
        <f>IF(ISBLANK('2020 QCDR Measure Subm Template'!AF32),0,1)</f>
        <v>0</v>
      </c>
      <c r="AF30" s="42">
        <f>IF(ISBLANK('2020 QCDR Measure Subm Template'!AG32),0,1)</f>
        <v>0</v>
      </c>
      <c r="AG30" s="42">
        <f>IF(OR(_xlfn.ISFORMULA('2020 QCDR Measure Subm Template'!AH32),ISBLANK('2020 QCDR Measure Subm Template'!AH32)),0,1)</f>
        <v>0</v>
      </c>
      <c r="AH30" s="42">
        <f>IF(ISBLANK('2020 QCDR Measure Subm Template'!AI32),0,1)</f>
        <v>0</v>
      </c>
      <c r="AI30" s="42">
        <f>IF(ISBLANK('2020 QCDR Measure Subm Template'!AJ32),0,1)</f>
        <v>0</v>
      </c>
      <c r="AJ30" s="42">
        <f>IF(OR(ISBLANK('2020 QCDR Measure Subm Template'!AK32),_xlfn.ISFORMULA('2020 QCDR Measure Subm Template'!AK32)),0,IF('2020 QCDR Measure Subm Template'!AK32="N/A",0,1))</f>
        <v>0</v>
      </c>
      <c r="AK30" s="42">
        <f>IF(ISBLANK('2020 QCDR Measure Subm Template'!AL32),0,1)</f>
        <v>0</v>
      </c>
      <c r="AL30" s="42">
        <f>IF(AND('2020 QCDR Measure Subm Template'!AL32="Yes",'2020 QCDR Measure Subm Template'!AM32&lt;&gt;""),1,0)</f>
        <v>0</v>
      </c>
      <c r="AM30" s="42">
        <f>IF(ISBLANK('2020 QCDR Measure Subm Template'!AN32),0,1)</f>
        <v>0</v>
      </c>
      <c r="AN30" s="42">
        <f>IF(ISBLANK('2020 QCDR Measure Subm Template'!AO32),0,1)</f>
        <v>0</v>
      </c>
      <c r="AO30" s="42">
        <f>IF(ISBLANK('2020 QCDR Measure Subm Template'!AP32),0,1)</f>
        <v>0</v>
      </c>
      <c r="AP30" s="42">
        <f>IF(ISBLANK('2020 QCDR Measure Subm Template'!AQ32),0,1)</f>
        <v>0</v>
      </c>
      <c r="AQ30" s="42">
        <f>IF(ISBLANK('2020 QCDR Measure Subm Template'!AR32),0,1)</f>
        <v>0</v>
      </c>
      <c r="AR30" s="42">
        <f>IF(ISBLANK('2020 QCDR Measure Subm Template'!AS32),0,1)</f>
        <v>0</v>
      </c>
      <c r="AS30" s="42">
        <f>IF(ISBLANK('2020 QCDR Measure Subm Template'!AT32),0,1)</f>
        <v>0</v>
      </c>
      <c r="AT30" s="42">
        <f>IF(ISBLANK('2020 QCDR Measure Subm Template'!AU32),0,1)</f>
        <v>0</v>
      </c>
    </row>
    <row r="31" spans="1:46" x14ac:dyDescent="0.35">
      <c r="A31" t="str">
        <f t="shared" si="0"/>
        <v>Incomplete</v>
      </c>
      <c r="B31">
        <f>IF(SUM('Shadow Table'!C31:AT31)=0,0,IF(SUM('Shadow Table'!C31:P31, 'Shadow Table'!D31,'Shadow Table'!V31:AF31,'Shadow Table'!AJ31:AL31,'Shadow Table'!AO31:AP31,'Shadow Table'!AS31:AT31)&lt;&gt;32,1,""))</f>
        <v>1</v>
      </c>
      <c r="C31">
        <f>IF(ISBLANK('2020 QCDR Measure Subm Template'!D33),0,1)</f>
        <v>0</v>
      </c>
      <c r="D31" s="42">
        <f>IF(ISBLANK('2020 QCDR Measure Subm Template'!E33),0,1)</f>
        <v>0</v>
      </c>
      <c r="E31" s="42">
        <f>IF(OR(_xlfn.ISFORMULA('2020 QCDR Measure Subm Template'!F33),ISBLANK('2020 QCDR Measure Subm Template'!F33)),0,1)</f>
        <v>0</v>
      </c>
      <c r="F31" s="42">
        <f>IF(ISBLANK('2020 QCDR Measure Subm Template'!G33),0,1)</f>
        <v>0</v>
      </c>
      <c r="G31" s="42">
        <f>IF(ISBLANK('2020 QCDR Measure Subm Template'!H33),0,1)</f>
        <v>0</v>
      </c>
      <c r="H31" s="42">
        <f>IF(ISBLANK('2020 QCDR Measure Subm Template'!I33),0,1)</f>
        <v>0</v>
      </c>
      <c r="I31" s="42">
        <f>IF(ISBLANK('2020 QCDR Measure Subm Template'!J33),0,1)</f>
        <v>0</v>
      </c>
      <c r="J31" s="42">
        <f>IF(ISBLANK('2020 QCDR Measure Subm Template'!K33),0,1)</f>
        <v>0</v>
      </c>
      <c r="K31" s="42">
        <f>IF(ISBLANK('2020 QCDR Measure Subm Template'!L33),0,1)</f>
        <v>0</v>
      </c>
      <c r="L31" s="42">
        <f>IF(ISBLANK('2020 QCDR Measure Subm Template'!M33),0,1)</f>
        <v>0</v>
      </c>
      <c r="M31" s="42">
        <f>IF(ISBLANK('2020 QCDR Measure Subm Template'!N33),0,1)</f>
        <v>0</v>
      </c>
      <c r="N31" s="42">
        <f>IF(ISBLANK('2020 QCDR Measure Subm Template'!O33),0,1)</f>
        <v>0</v>
      </c>
      <c r="O31" s="42">
        <f>IF(OR('2020 QCDR Measure Subm Template'!P33="",'2020 QCDR Measure Subm Template'!P33="PLEASE SPECIFY"),0,1)</f>
        <v>0</v>
      </c>
      <c r="P31" s="42">
        <f>IF(ISBLANK('2020 QCDR Measure Subm Template'!Q33),0,1)</f>
        <v>0</v>
      </c>
      <c r="Q31" s="42">
        <f>IF(OR(_xlfn.ISFORMULA('2020 QCDR Measure Subm Template'!R33),ISBLANK('2020 QCDR Measure Subm Template'!R33)),0,1)</f>
        <v>0</v>
      </c>
      <c r="R31" s="42">
        <f>IF(OR(_xlfn.ISFORMULA('2020 QCDR Measure Subm Template'!S33),ISBLANK('2020 QCDR Measure Subm Template'!S33)),0,1)</f>
        <v>0</v>
      </c>
      <c r="S31" s="42">
        <f>IF(ISBLANK('2020 QCDR Measure Subm Template'!T33),0,1)</f>
        <v>1</v>
      </c>
      <c r="T31" s="42">
        <f>IF(OR(_xlfn.ISFORMULA('2020 QCDR Measure Subm Template'!U33),'2020 QCDR Measure Subm Template'!U33="",'2020 QCDR Measure Subm Template'!U33="PLEASE SPECIFY"),0,1)</f>
        <v>0</v>
      </c>
      <c r="U31" s="42">
        <f>IF(ISBLANK('2020 QCDR Measure Subm Template'!V33),0,1)</f>
        <v>0</v>
      </c>
      <c r="V31" s="42">
        <f>IF(ISBLANK('2020 QCDR Measure Subm Template'!W33),0,1)</f>
        <v>0</v>
      </c>
      <c r="W31" s="42">
        <f>IF(OR('2020 QCDR Measure Subm Template'!X33="",'2020 QCDR Measure Subm Template'!X33="&lt;Specify&gt;"),0,1)</f>
        <v>0</v>
      </c>
      <c r="X31" s="42">
        <f>IF(OR('2020 QCDR Measure Subm Template'!Y33="",'2020 QCDR Measure Subm Template'!Y33="PLEASE SPECIFY"),0,1)</f>
        <v>0</v>
      </c>
      <c r="Y31" s="42">
        <f>IF(OR('2020 QCDR Measure Subm Template'!Z33="",'2020 QCDR Measure Subm Template'!Z33="PLEASE SPECIFY"),0,1)</f>
        <v>0</v>
      </c>
      <c r="Z31" s="42">
        <f>IF(ISBLANK('2020 QCDR Measure Subm Template'!AA33),0,1)</f>
        <v>0</v>
      </c>
      <c r="AA31" s="42">
        <f>IF(ISBLANK('2020 QCDR Measure Subm Template'!AB33),0,1)</f>
        <v>0</v>
      </c>
      <c r="AB31" s="42">
        <f>IF(ISBLANK('2020 QCDR Measure Subm Template'!AC33),0,1)</f>
        <v>0</v>
      </c>
      <c r="AC31" s="42">
        <f>IF(ISBLANK('2020 QCDR Measure Subm Template'!AD33),0,1)</f>
        <v>0</v>
      </c>
      <c r="AD31" s="42">
        <f>IF(ISBLANK('2020 QCDR Measure Subm Template'!AE33),0,1)</f>
        <v>0</v>
      </c>
      <c r="AE31" s="42">
        <f>IF(ISBLANK('2020 QCDR Measure Subm Template'!AF33),0,1)</f>
        <v>0</v>
      </c>
      <c r="AF31" s="42">
        <f>IF(ISBLANK('2020 QCDR Measure Subm Template'!AG33),0,1)</f>
        <v>0</v>
      </c>
      <c r="AG31" s="42">
        <f>IF(OR(_xlfn.ISFORMULA('2020 QCDR Measure Subm Template'!AH33),ISBLANK('2020 QCDR Measure Subm Template'!AH33)),0,1)</f>
        <v>0</v>
      </c>
      <c r="AH31" s="42">
        <f>IF(ISBLANK('2020 QCDR Measure Subm Template'!AI33),0,1)</f>
        <v>0</v>
      </c>
      <c r="AI31" s="42">
        <f>IF(ISBLANK('2020 QCDR Measure Subm Template'!AJ33),0,1)</f>
        <v>0</v>
      </c>
      <c r="AJ31" s="42">
        <f>IF(OR(ISBLANK('2020 QCDR Measure Subm Template'!AK33),_xlfn.ISFORMULA('2020 QCDR Measure Subm Template'!AK33)),0,IF('2020 QCDR Measure Subm Template'!AK33="N/A",0,1))</f>
        <v>0</v>
      </c>
      <c r="AK31" s="42">
        <f>IF(ISBLANK('2020 QCDR Measure Subm Template'!AL33),0,1)</f>
        <v>0</v>
      </c>
      <c r="AL31" s="42">
        <f>IF(AND('2020 QCDR Measure Subm Template'!AL33="Yes",'2020 QCDR Measure Subm Template'!AM33&lt;&gt;""),1,0)</f>
        <v>0</v>
      </c>
      <c r="AM31" s="42">
        <f>IF(ISBLANK('2020 QCDR Measure Subm Template'!AN33),0,1)</f>
        <v>0</v>
      </c>
      <c r="AN31" s="42">
        <f>IF(ISBLANK('2020 QCDR Measure Subm Template'!AO33),0,1)</f>
        <v>0</v>
      </c>
      <c r="AO31" s="42">
        <f>IF(ISBLANK('2020 QCDR Measure Subm Template'!AP33),0,1)</f>
        <v>0</v>
      </c>
      <c r="AP31" s="42">
        <f>IF(ISBLANK('2020 QCDR Measure Subm Template'!AQ33),0,1)</f>
        <v>0</v>
      </c>
      <c r="AQ31" s="42">
        <f>IF(ISBLANK('2020 QCDR Measure Subm Template'!AR33),0,1)</f>
        <v>0</v>
      </c>
      <c r="AR31" s="42">
        <f>IF(ISBLANK('2020 QCDR Measure Subm Template'!AS33),0,1)</f>
        <v>0</v>
      </c>
      <c r="AS31" s="42">
        <f>IF(ISBLANK('2020 QCDR Measure Subm Template'!AT33),0,1)</f>
        <v>0</v>
      </c>
      <c r="AT31" s="42">
        <f>IF(ISBLANK('2020 QCDR Measure Subm Template'!AU33),0,1)</f>
        <v>0</v>
      </c>
    </row>
    <row r="34" spans="2:50" ht="72.5" x14ac:dyDescent="0.35">
      <c r="B34" t="s">
        <v>106</v>
      </c>
      <c r="C34" s="2" t="s">
        <v>80</v>
      </c>
      <c r="D34" s="2" t="s">
        <v>276</v>
      </c>
      <c r="E34" s="2" t="s">
        <v>395</v>
      </c>
      <c r="F34" s="2" t="s">
        <v>17</v>
      </c>
      <c r="G34" s="2" t="s">
        <v>3</v>
      </c>
      <c r="H34" s="2" t="s">
        <v>4</v>
      </c>
      <c r="I34" s="2" t="s">
        <v>5</v>
      </c>
      <c r="J34" s="2" t="s">
        <v>7</v>
      </c>
      <c r="K34" s="2" t="s">
        <v>6</v>
      </c>
      <c r="L34" s="2" t="s">
        <v>334</v>
      </c>
      <c r="M34" s="2" t="s">
        <v>8</v>
      </c>
      <c r="N34" s="2" t="s">
        <v>335</v>
      </c>
      <c r="O34" s="2" t="s">
        <v>107</v>
      </c>
      <c r="P34" s="2" t="s">
        <v>2</v>
      </c>
      <c r="Q34" s="2" t="s">
        <v>15</v>
      </c>
      <c r="R34" s="2" t="s">
        <v>122</v>
      </c>
      <c r="S34" s="2" t="s">
        <v>16</v>
      </c>
      <c r="T34" s="2" t="s">
        <v>336</v>
      </c>
      <c r="U34" s="2" t="s">
        <v>19</v>
      </c>
      <c r="V34" s="2" t="s">
        <v>277</v>
      </c>
      <c r="W34" s="2" t="s">
        <v>278</v>
      </c>
      <c r="X34" s="2" t="s">
        <v>279</v>
      </c>
      <c r="Y34" s="2" t="s">
        <v>280</v>
      </c>
      <c r="Z34" s="2" t="s">
        <v>281</v>
      </c>
      <c r="AA34" s="2" t="s">
        <v>18</v>
      </c>
      <c r="AB34" s="2" t="s">
        <v>114</v>
      </c>
      <c r="AC34" s="2" t="s">
        <v>10</v>
      </c>
      <c r="AD34" s="2" t="s">
        <v>11</v>
      </c>
      <c r="AE34" s="2" t="s">
        <v>12</v>
      </c>
      <c r="AF34" s="2" t="s">
        <v>13</v>
      </c>
      <c r="AG34" s="2" t="s">
        <v>228</v>
      </c>
      <c r="AH34" s="2" t="s">
        <v>347</v>
      </c>
      <c r="AI34" s="2" t="s">
        <v>232</v>
      </c>
      <c r="AJ34" s="2" t="s">
        <v>337</v>
      </c>
      <c r="AK34" s="2" t="s">
        <v>289</v>
      </c>
      <c r="AL34" s="2" t="s">
        <v>239</v>
      </c>
      <c r="AM34" s="2" t="s">
        <v>383</v>
      </c>
      <c r="AN34" s="2" t="s">
        <v>290</v>
      </c>
      <c r="AO34" s="2" t="s">
        <v>291</v>
      </c>
      <c r="AP34" s="2" t="s">
        <v>292</v>
      </c>
      <c r="AQ34" s="2" t="s">
        <v>362</v>
      </c>
      <c r="AR34" s="2" t="s">
        <v>338</v>
      </c>
      <c r="AS34" s="2" t="s">
        <v>293</v>
      </c>
      <c r="AT34" s="2" t="s">
        <v>294</v>
      </c>
      <c r="AU34" s="43" t="s">
        <v>21</v>
      </c>
      <c r="AV34" s="43" t="s">
        <v>22</v>
      </c>
      <c r="AW34" s="25" t="s">
        <v>81</v>
      </c>
      <c r="AX34" s="25" t="s">
        <v>84</v>
      </c>
    </row>
    <row r="35" spans="2:50" ht="18" customHeight="1" x14ac:dyDescent="0.35">
      <c r="B35" s="1" t="str">
        <f>IF(C2=0,"Empty Row",
 IF(SUM(D2:AV2)&lt;5,"Too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35" t="str">
        <f t="shared" ref="C35:C61" si="1">IF(C2=0,"Missing Status Field (Column D)")</f>
        <v>Missing Status Field (Column D)</v>
      </c>
      <c r="D35" s="42" t="str">
        <f t="shared" ref="D35:D61" si="2">IF(D2=0,"Missing Information for Whether You Own this Measure (Column E)")</f>
        <v>Missing Information for Whether You Own this Measure (Column E)</v>
      </c>
      <c r="E35" s="42">
        <f t="shared" ref="E35:E61" si="3">IF(E2=0,0,1)</f>
        <v>0</v>
      </c>
      <c r="F35" s="42" t="str">
        <f t="shared" ref="F35:F61" si="4">IF(F2=0,"Missing CMS Measure ID - Enter N/A if not applicable (Column G)")</f>
        <v>Missing CMS Measure ID - Enter N/A if not applicable (Column G)</v>
      </c>
      <c r="G35" s="42" t="str">
        <f t="shared" ref="G35:G61" si="5">IF(G2=0,"Missing Measure Title (Column H)")</f>
        <v>Missing Measure Title (Column H)</v>
      </c>
      <c r="H35" s="42" t="str">
        <f t="shared" ref="H35:H61" si="6">IF(H2=0,"Missing Measure Description (Column I)")</f>
        <v>Missing Measure Description (Column I)</v>
      </c>
      <c r="I35" s="42" t="str">
        <f t="shared" ref="I35:I61" si="7">IF(I2=0,"Missing Denominator  - Enter N/A if not applicable (Column J)")</f>
        <v>Missing Denominator  - Enter N/A if not applicable (Column J)</v>
      </c>
      <c r="J35" s="42" t="str">
        <f t="shared" ref="J35:J61" si="8">IF(J2=0,"Missing Numerator  - Enter N/A if not applicable (Column K)")</f>
        <v>Missing Numerator  - Enter N/A if not applicable (Column K)</v>
      </c>
      <c r="K35" s="42" t="str">
        <f t="shared" ref="K35:K61" si="9">IF(K2=0,"Missing Denominator Exclusions - Enter N/A if not applicable (Column L)")</f>
        <v>Missing Denominator Exclusions - Enter N/A if not applicable (Column L)</v>
      </c>
      <c r="L35" s="42" t="str">
        <f t="shared" ref="L35:L61" si="10">IF(L2=0,"Missing Denominator Exceptions  - Enter N/A if not applicable (Column M)")</f>
        <v>Missing Denominator Exceptions  - Enter N/A if not applicable (Column M)</v>
      </c>
      <c r="M35" s="42" t="str">
        <f t="shared" ref="M35:M61" si="11">IF(M2=0,"Missing Numerator Exclusions  - Enter N/A if not applicable (Column N)")</f>
        <v>Missing Numerator Exclusions  - Enter N/A if not applicable (Column N)</v>
      </c>
      <c r="N35" s="42" t="str">
        <f t="shared" ref="N35:N61" si="12">IF(N2=0,"Missing Data Source (Column O)")</f>
        <v>Missing Data Source (Column O)</v>
      </c>
      <c r="O35" s="42" t="str">
        <f t="shared" ref="O35:O61" si="13">IF(O2=0,"Missing Additional Information for Data Source (Column P)")</f>
        <v>Missing Additional Information for Data Source (Column P)</v>
      </c>
      <c r="P35" s="42" t="str">
        <f t="shared" ref="P35:P61" si="14">IF(P2=0,"Missing QCDR Measure Type (Column Q)")</f>
        <v>Missing QCDR Measure Type (Column Q)</v>
      </c>
      <c r="Q35" s="42" t="b">
        <f>IF(AND('2020 QCDR Measure Subm Template'!Q4="Existing Approved QCDR Measure With Changes",Q2=0),"Missing Whether Changes Impact Intent (Column R)")</f>
        <v>0</v>
      </c>
      <c r="R35" s="42" t="b">
        <f>IF(AND('2020 QCDR Measure Subm Template'!Q4='Support Tables'!Q5,'2020 QCDR Measure Subm Template'!R4="Yes",R2=0),"Missing How Changes Impact Intent (Column S)")</f>
        <v>0</v>
      </c>
      <c r="S35" s="42">
        <f>IF(OR(_xlfn.ISFORMULA('2020 QCDR Measure Subm Template'!T4),ISBLANK('2020 QCDR Measure Subm Template'!T4)),0,1)</f>
        <v>0</v>
      </c>
      <c r="T35" s="42" t="b">
        <f>IF(AND('2020 QCDR Measure Subm Template'!$T4="No",OR(_xlfn.ISFORMULA('2020 QCDR Measure Subm Template'!$U4),'2020 QCDR Measure Subm Template'!$U4="")),"Missing Why Previous Benchmark Can Not Be Used (Column U)")</f>
        <v>0</v>
      </c>
      <c r="U35" s="42">
        <f t="shared" ref="U35:U61" si="15">IF(U2=0,0,1)</f>
        <v>0</v>
      </c>
      <c r="V35" s="42" t="str">
        <f>IF(OR(V2=0,'2020 QCDR Measure Subm Template'!W4="&lt;Specify&gt;"),"Missing QCDR High Priority Measure Information (Column W)")</f>
        <v>Missing QCDR High Priority Measure Information (Column W)</v>
      </c>
      <c r="W35" s="44" t="str">
        <f>IF(W2=0,"Missing High Priority Type (Column X)",IF(AND('2020 QCDR Measure Subm Template'!W4="Yes",'2020 QCDR Measure Subm Template'!X4="PLEASE SPECIFY"),"Missing High Priority Type (Column X)"))</f>
        <v>Missing High Priority Type (Column X)</v>
      </c>
      <c r="X35" s="42" t="str">
        <f>IF(OR(X2=0,'2020 QCDR Measure Subm Template'!X4="PLEASE SPECIFY"),"Missing Measure Type (Column Y)")</f>
        <v>Missing Measure Type (Column Y)</v>
      </c>
      <c r="Y35" s="42" t="str">
        <f>IF(OR(Y2=0,'2020 QCDR Measure Subm Template'!Z4="&lt;Specify&gt;"),"Missing NQS Domain (Column Z)")</f>
        <v>Missing NQS Domain (Column Z)</v>
      </c>
      <c r="Z35" s="42" t="str">
        <f>IF(OR(Z2=0,'2020 QCDR Measure Subm Template'!AA4="&lt;Specify&gt;"),"Missing Care Setting (Column AA)")</f>
        <v>Missing Care Setting (Column AA)</v>
      </c>
      <c r="AA35" s="42" t="str">
        <f>IF(OR(AA2=0,'2020 QCDR Measure Subm Template'!AB4="&lt;Specify&gt;"),"Missing Meaningful Measure Information (Column AB)")</f>
        <v>Missing Meaningful Measure Information (Column AB)</v>
      </c>
      <c r="AB35" s="42" t="str">
        <f>IF(OR(AB2=0,'2020 QCDR Measure Subm Template'!AC4="&lt;Specify&gt;"),"Missing Meaningful Measure Area Rationale (Column AC)")</f>
        <v>Missing Meaningful Measure Area Rationale (Column AC)</v>
      </c>
      <c r="AC35" s="42" t="str">
        <f>IF(OR(AC2=0,'2020 QCDR Measure Subm Template'!AD4="&lt;Specify&gt;"),"Missing Inverse Measure Information (Column AD)")</f>
        <v>Missing Inverse Measure Information (Column AD)</v>
      </c>
      <c r="AD35" s="42" t="str">
        <f>IF(OR(AD2=0,'2020 QCDR Measure Subm Template'!AE4="&lt;Specify&gt;"),"Missing Proportional Measure Information (Column AE)")</f>
        <v>Missing Proportional Measure Information (Column AE)</v>
      </c>
      <c r="AE35" s="42" t="str">
        <f>IF(OR(AE2=0,'2020 QCDR Measure Subm Template'!AF4="&lt;Specify&gt;"),"Missing Continuous Measure Information (Column AF)")</f>
        <v>Missing Continuous Measure Information (Column AF)</v>
      </c>
      <c r="AF35" s="42" t="str">
        <f>IF(OR(AF2=0,'2020 QCDR Measure Subm Template'!AG4="&lt;Specify&gt;"),"Missing Ratio Measure Information (Column AG)")</f>
        <v>Missing Ratio Measure Information (Column AG)</v>
      </c>
      <c r="AG35" s="42" t="b">
        <f>IF(AND(AG2=0,OR('2020 QCDR Measure Subm Template'!AF4="Yes",'2020 QCDR Measure Subm Template'!AG4="Yes")),"Missing Range of Scores (Column AH)")</f>
        <v>0</v>
      </c>
      <c r="AH35" s="42" t="str">
        <f>IF(ISBLANK('2020 QCDR Measure Subm Template'!AI4),"Missing Number of Performance Rates (Column AI)")</f>
        <v>Missing Number of Performance Rates (Column AI)</v>
      </c>
      <c r="AI35" s="42">
        <f>IF(ISBLANK('2020 QCDR Measure Subm Template'!AJ4),0,1)</f>
        <v>0</v>
      </c>
      <c r="AJ35" s="42" t="str">
        <f>IF(AND(AJ2=0,'2020 QCDR Measure Subm Template'!AI4&lt;&gt;1),"Missing Overall Performance Rate Information (Column AK)")</f>
        <v>Missing Overall Performance Rate Information (Column AK)</v>
      </c>
      <c r="AK35" s="42" t="str">
        <f>IF(OR(AK2=0,'2020 QCDR Measure Subm Template'!AL4="&lt;Specify&gt;"),"Missing Risk Adjusted Information (Column AL)")</f>
        <v>Missing Risk Adjusted Information (Column AL)</v>
      </c>
      <c r="AL35" s="42" t="b">
        <f>IF(AND('2020 QCDR Measure Subm Template'!AL4="Yes",AL2=0),"Missing Score for Risk Adjustment (Column AM)")</f>
        <v>0</v>
      </c>
      <c r="AM35" s="42" t="str">
        <f t="shared" ref="AM35:AM61" si="16">IF(AM2=0,"Missing whether the QCDR measure is able to be abstracted? (Column AN)")</f>
        <v>Missing whether the QCDR measure is able to be abstracted? (Column AN)</v>
      </c>
      <c r="AN35" s="42">
        <f t="shared" ref="AN35:AN61" si="17">IF(ISBLANK(AN2),0,1)</f>
        <v>1</v>
      </c>
      <c r="AO35" s="42" t="str">
        <f>IF(OR(AO2=0,'2020 QCDR Measure Subm Template'!AP4="&lt;Specify&gt;"),"Missing Cinical Recommendation Statement Information (Column AP)")</f>
        <v>Missing Cinical Recommendation Statement Information (Column AP)</v>
      </c>
      <c r="AP35" s="42" t="str">
        <f t="shared" ref="AP35:AP61" si="18">IF(AP2=0,"Missing rational for the QCDR Measure (Column AQ)")</f>
        <v>Missing rational for the QCDR Measure (Column AQ)</v>
      </c>
      <c r="AQ35" s="42" t="str">
        <f t="shared" ref="AQ35:AQ61" si="19">IF(AQ2=0,"Missing measure performance data and varaince range (Column AR)")</f>
        <v>Missing measure performance data and varaince range (Column AR)</v>
      </c>
      <c r="AR35" s="42">
        <f t="shared" ref="AR35:AR61" si="20">IF(ISBLANK(AR2),0,1)</f>
        <v>1</v>
      </c>
      <c r="AS35" s="42" t="str">
        <f t="shared" ref="AS35:AS61" si="21">IF(AS2=0,"Missing Specialty Information (Column AT)")</f>
        <v>Missing Specialty Information (Column AT)</v>
      </c>
      <c r="AT35" s="42" t="str">
        <f>IF(OR(AT2=0,'2020 QCDR Measure Subm Template'!AU4="&lt;Specify&gt;"),"Missing Preferred Clinical Category Information (Column AU)")</f>
        <v>Missing Preferred Clinical Category Information (Column AU)</v>
      </c>
      <c r="AU35" s="42"/>
      <c r="AV35" s="42"/>
    </row>
    <row r="36" spans="2:50" ht="18" customHeight="1" x14ac:dyDescent="0.35">
      <c r="B36" s="1" t="str">
        <f>IF(C3=0,"Empty Row",
 IF(SUM(D3:AV3)&lt;5,"Too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36" t="str">
        <f t="shared" si="1"/>
        <v>Missing Status Field (Column D)</v>
      </c>
      <c r="D36" s="42" t="str">
        <f t="shared" si="2"/>
        <v>Missing Information for Whether You Own this Measure (Column E)</v>
      </c>
      <c r="E36" s="42">
        <f t="shared" si="3"/>
        <v>0</v>
      </c>
      <c r="F36" s="42" t="str">
        <f t="shared" si="4"/>
        <v>Missing CMS Measure ID - Enter N/A if not applicable (Column G)</v>
      </c>
      <c r="G36" s="42" t="str">
        <f t="shared" si="5"/>
        <v>Missing Measure Title (Column H)</v>
      </c>
      <c r="H36" s="42" t="str">
        <f t="shared" si="6"/>
        <v>Missing Measure Description (Column I)</v>
      </c>
      <c r="I36" s="42" t="str">
        <f t="shared" si="7"/>
        <v>Missing Denominator  - Enter N/A if not applicable (Column J)</v>
      </c>
      <c r="J36" s="42" t="str">
        <f t="shared" si="8"/>
        <v>Missing Numerator  - Enter N/A if not applicable (Column K)</v>
      </c>
      <c r="K36" s="42" t="str">
        <f t="shared" si="9"/>
        <v>Missing Denominator Exclusions - Enter N/A if not applicable (Column L)</v>
      </c>
      <c r="L36" s="42" t="str">
        <f t="shared" si="10"/>
        <v>Missing Denominator Exceptions  - Enter N/A if not applicable (Column M)</v>
      </c>
      <c r="M36" s="42" t="str">
        <f t="shared" si="11"/>
        <v>Missing Numerator Exclusions  - Enter N/A if not applicable (Column N)</v>
      </c>
      <c r="N36" s="42" t="str">
        <f t="shared" si="12"/>
        <v>Missing Data Source (Column O)</v>
      </c>
      <c r="O36" s="42" t="str">
        <f t="shared" si="13"/>
        <v>Missing Additional Information for Data Source (Column P)</v>
      </c>
      <c r="P36" s="42" t="str">
        <f t="shared" si="14"/>
        <v>Missing QCDR Measure Type (Column Q)</v>
      </c>
      <c r="Q36" s="42" t="b">
        <f>IF(AND('2020 QCDR Measure Subm Template'!Q5="Existing Approved QCDR Measure With Changes",Q3=0),"Missing Whether Changes Impact Intent (Column R)")</f>
        <v>0</v>
      </c>
      <c r="R36" s="42" t="b">
        <f>IF(AND('2020 QCDR Measure Subm Template'!Q5='Support Tables'!Q6,'2020 QCDR Measure Subm Template'!R5="Yes",R3=0),"Missing How Changes Impact Intent (Column S)")</f>
        <v>0</v>
      </c>
      <c r="S36" s="42">
        <f>IF(OR(_xlfn.ISFORMULA('2020 QCDR Measure Subm Template'!T5),ISBLANK('2020 QCDR Measure Subm Template'!T5)),0,1)</f>
        <v>0</v>
      </c>
      <c r="T36" s="42" t="b">
        <f>IF(AND('2020 QCDR Measure Subm Template'!$T5="No",OR(_xlfn.ISFORMULA('2020 QCDR Measure Subm Template'!$U5),'2020 QCDR Measure Subm Template'!$U5="")),"Missing Why Previous Benchmark Can Not Be Used (Column U)")</f>
        <v>0</v>
      </c>
      <c r="U36" s="42">
        <f t="shared" si="15"/>
        <v>0</v>
      </c>
      <c r="V36" s="42" t="str">
        <f>IF(OR(V3=0,'2020 QCDR Measure Subm Template'!W5="&lt;Specify&gt;"),"Missing QCDR High Priority Measure Information (Column W)")</f>
        <v>Missing QCDR High Priority Measure Information (Column W)</v>
      </c>
      <c r="W36" s="44" t="str">
        <f>IF(W3=0,"Missing High Priority Type (Column X)",IF(AND('2020 QCDR Measure Subm Template'!W5="Yes",'2020 QCDR Measure Subm Template'!X5="PLEASE SPECIFY"),"Missing High Priority Type (Column X)"))</f>
        <v>Missing High Priority Type (Column X)</v>
      </c>
      <c r="X36" s="42" t="str">
        <f>IF(OR(X3=0,'2020 QCDR Measure Subm Template'!X5="PLEASE SPECIFY"),"Missing Measure Type (Column Y)")</f>
        <v>Missing Measure Type (Column Y)</v>
      </c>
      <c r="Y36" s="42" t="str">
        <f>IF(OR(Y3=0,'2020 QCDR Measure Subm Template'!Z5="&lt;Specify&gt;"),"Missing NQS Domain (Column Z)")</f>
        <v>Missing NQS Domain (Column Z)</v>
      </c>
      <c r="Z36" s="42" t="str">
        <f>IF(OR(Z3=0,'2020 QCDR Measure Subm Template'!AA5="&lt;Specify&gt;"),"Missing Care Setting (Column AA)")</f>
        <v>Missing Care Setting (Column AA)</v>
      </c>
      <c r="AA36" s="42" t="str">
        <f>IF(OR(AA3=0,'2020 QCDR Measure Subm Template'!AB5="&lt;Specify&gt;"),"Missing Meaningful Measure Information (Column AB)")</f>
        <v>Missing Meaningful Measure Information (Column AB)</v>
      </c>
      <c r="AB36" s="42" t="str">
        <f>IF(OR(AB3=0,'2020 QCDR Measure Subm Template'!AC5="&lt;Specify&gt;"),"Missing Meaningful Measure Area Rationale (Column AC)")</f>
        <v>Missing Meaningful Measure Area Rationale (Column AC)</v>
      </c>
      <c r="AC36" s="42" t="str">
        <f>IF(OR(AC3=0,'2020 QCDR Measure Subm Template'!AD5="&lt;Specify&gt;"),"Missing Inverse Measure Information (Column AD)")</f>
        <v>Missing Inverse Measure Information (Column AD)</v>
      </c>
      <c r="AD36" s="42" t="str">
        <f>IF(OR(AD3=0,'2020 QCDR Measure Subm Template'!AE5="&lt;Specify&gt;"),"Missing Proportional Measure Information (Column AE)")</f>
        <v>Missing Proportional Measure Information (Column AE)</v>
      </c>
      <c r="AE36" s="42" t="str">
        <f>IF(OR(AE3=0,'2020 QCDR Measure Subm Template'!AF5="&lt;Specify&gt;"),"Missing Continuous Measure Information (Column AF)")</f>
        <v>Missing Continuous Measure Information (Column AF)</v>
      </c>
      <c r="AF36" s="42" t="str">
        <f>IF(OR(AF3=0,'2020 QCDR Measure Subm Template'!AG5="&lt;Specify&gt;"),"Missing Ratio Measure Information (Column AG)")</f>
        <v>Missing Ratio Measure Information (Column AG)</v>
      </c>
      <c r="AG36" s="42" t="b">
        <f>IF(AND(AG3=0,OR('2020 QCDR Measure Subm Template'!AF5="Yes",'2020 QCDR Measure Subm Template'!AG5="Yes")),"Missing Range of Scores (Column AH)")</f>
        <v>0</v>
      </c>
      <c r="AH36" s="42" t="str">
        <f>IF(ISBLANK('2020 QCDR Measure Subm Template'!AI5),"Missing Number of Performance Rates (Column AI)")</f>
        <v>Missing Number of Performance Rates (Column AI)</v>
      </c>
      <c r="AI36" s="42">
        <f>IF(ISBLANK('2020 QCDR Measure Subm Template'!AJ5),0,1)</f>
        <v>0</v>
      </c>
      <c r="AJ36" s="42" t="str">
        <f>IF(AND(AJ3=0,'2020 QCDR Measure Subm Template'!AI5&lt;&gt;1),"Missing Overall Performance Rate Information (Column AK)")</f>
        <v>Missing Overall Performance Rate Information (Column AK)</v>
      </c>
      <c r="AK36" s="42" t="str">
        <f>IF(OR(AK3=0,'2020 QCDR Measure Subm Template'!AL5="&lt;Specify&gt;"),"Missing Risk Adjusted Information (Column AL)")</f>
        <v>Missing Risk Adjusted Information (Column AL)</v>
      </c>
      <c r="AL36" s="42" t="b">
        <f>IF(AND('2020 QCDR Measure Subm Template'!AL5="Yes",AL3=0),"Missing Score for Risk Adjustment (Column AM)")</f>
        <v>0</v>
      </c>
      <c r="AM36" s="42" t="str">
        <f t="shared" si="16"/>
        <v>Missing whether the QCDR measure is able to be abstracted? (Column AN)</v>
      </c>
      <c r="AN36" s="42">
        <f t="shared" si="17"/>
        <v>1</v>
      </c>
      <c r="AO36" s="42" t="str">
        <f>IF(OR(AO3=0,'2020 QCDR Measure Subm Template'!AP5="&lt;Specify&gt;"),"Missing Cinical Recommendation Statement Information (Column AP)")</f>
        <v>Missing Cinical Recommendation Statement Information (Column AP)</v>
      </c>
      <c r="AP36" s="42" t="str">
        <f t="shared" si="18"/>
        <v>Missing rational for the QCDR Measure (Column AQ)</v>
      </c>
      <c r="AQ36" s="42" t="str">
        <f t="shared" si="19"/>
        <v>Missing measure performance data and varaince range (Column AR)</v>
      </c>
      <c r="AR36" s="42">
        <f t="shared" si="20"/>
        <v>1</v>
      </c>
      <c r="AS36" s="42" t="str">
        <f t="shared" si="21"/>
        <v>Missing Specialty Information (Column AT)</v>
      </c>
      <c r="AT36" s="42" t="str">
        <f>IF(OR(AT3=0,'2020 QCDR Measure Subm Template'!AU5="&lt;Specify&gt;"),"Missing Preferred Clinical Category Information (Column AU)")</f>
        <v>Missing Preferred Clinical Category Information (Column AU)</v>
      </c>
      <c r="AU36" s="42"/>
      <c r="AV36" s="42"/>
    </row>
    <row r="37" spans="2:50" ht="18" customHeight="1" x14ac:dyDescent="0.35">
      <c r="B37" s="1" t="str">
        <f>IF(C4=0,"Empty Row",
 IF(SUM(D4:AV4)&lt;5,"Too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37" t="str">
        <f t="shared" si="1"/>
        <v>Missing Status Field (Column D)</v>
      </c>
      <c r="D37" s="42" t="str">
        <f t="shared" si="2"/>
        <v>Missing Information for Whether You Own this Measure (Column E)</v>
      </c>
      <c r="E37" s="42">
        <f t="shared" si="3"/>
        <v>0</v>
      </c>
      <c r="F37" s="42" t="str">
        <f t="shared" si="4"/>
        <v>Missing CMS Measure ID - Enter N/A if not applicable (Column G)</v>
      </c>
      <c r="G37" s="42" t="str">
        <f t="shared" si="5"/>
        <v>Missing Measure Title (Column H)</v>
      </c>
      <c r="H37" s="42" t="str">
        <f t="shared" si="6"/>
        <v>Missing Measure Description (Column I)</v>
      </c>
      <c r="I37" s="42" t="str">
        <f t="shared" si="7"/>
        <v>Missing Denominator  - Enter N/A if not applicable (Column J)</v>
      </c>
      <c r="J37" s="42" t="str">
        <f t="shared" si="8"/>
        <v>Missing Numerator  - Enter N/A if not applicable (Column K)</v>
      </c>
      <c r="K37" s="42" t="str">
        <f t="shared" si="9"/>
        <v>Missing Denominator Exclusions - Enter N/A if not applicable (Column L)</v>
      </c>
      <c r="L37" s="42" t="str">
        <f t="shared" si="10"/>
        <v>Missing Denominator Exceptions  - Enter N/A if not applicable (Column M)</v>
      </c>
      <c r="M37" s="42" t="str">
        <f t="shared" si="11"/>
        <v>Missing Numerator Exclusions  - Enter N/A if not applicable (Column N)</v>
      </c>
      <c r="N37" s="42" t="str">
        <f t="shared" si="12"/>
        <v>Missing Data Source (Column O)</v>
      </c>
      <c r="O37" s="42" t="str">
        <f t="shared" si="13"/>
        <v>Missing Additional Information for Data Source (Column P)</v>
      </c>
      <c r="P37" s="42" t="str">
        <f t="shared" si="14"/>
        <v>Missing QCDR Measure Type (Column Q)</v>
      </c>
      <c r="Q37" s="42" t="b">
        <f>IF(AND('2020 QCDR Measure Subm Template'!Q6="Existing Approved QCDR Measure With Changes",Q4=0),"Missing Whether Changes Impact Intent (Column R)")</f>
        <v>0</v>
      </c>
      <c r="R37" s="42" t="b">
        <f>IF(AND('2020 QCDR Measure Subm Template'!Q6='Support Tables'!Q7,'2020 QCDR Measure Subm Template'!R6="Yes",R4=0),"Missing How Changes Impact Intent (Column S)")</f>
        <v>0</v>
      </c>
      <c r="S37" s="42">
        <f>IF(OR(_xlfn.ISFORMULA('2020 QCDR Measure Subm Template'!T6),ISBLANK('2020 QCDR Measure Subm Template'!T6)),0,1)</f>
        <v>0</v>
      </c>
      <c r="T37" s="42" t="b">
        <f>IF(AND('2020 QCDR Measure Subm Template'!$T6="No",OR(_xlfn.ISFORMULA('2020 QCDR Measure Subm Template'!$U6),'2020 QCDR Measure Subm Template'!$U6="")),"Missing Why Previous Benchmark Can Not Be Used (Column U)")</f>
        <v>0</v>
      </c>
      <c r="U37" s="42">
        <f t="shared" si="15"/>
        <v>0</v>
      </c>
      <c r="V37" s="42" t="str">
        <f>IF(OR(V4=0,'2020 QCDR Measure Subm Template'!W6="&lt;Specify&gt;"),"Missing QCDR High Priority Measure Information (Column W)")</f>
        <v>Missing QCDR High Priority Measure Information (Column W)</v>
      </c>
      <c r="W37" s="44" t="str">
        <f>IF(W4=0,"Missing High Priority Type (Column X)",IF(AND('2020 QCDR Measure Subm Template'!W6="Yes",'2020 QCDR Measure Subm Template'!X6="PLEASE SPECIFY"),"Missing High Priority Type (Column X)"))</f>
        <v>Missing High Priority Type (Column X)</v>
      </c>
      <c r="X37" s="42" t="str">
        <f>IF(OR(X4=0,'2020 QCDR Measure Subm Template'!X6="PLEASE SPECIFY"),"Missing Measure Type (Column Y)")</f>
        <v>Missing Measure Type (Column Y)</v>
      </c>
      <c r="Y37" s="42" t="str">
        <f>IF(OR(Y4=0,'2020 QCDR Measure Subm Template'!Z6="&lt;Specify&gt;"),"Missing NQS Domain (Column Z)")</f>
        <v>Missing NQS Domain (Column Z)</v>
      </c>
      <c r="Z37" s="42" t="str">
        <f>IF(OR(Z4=0,'2020 QCDR Measure Subm Template'!AA6="&lt;Specify&gt;"),"Missing Care Setting (Column AA)")</f>
        <v>Missing Care Setting (Column AA)</v>
      </c>
      <c r="AA37" s="42" t="str">
        <f>IF(OR(AA4=0,'2020 QCDR Measure Subm Template'!AB6="&lt;Specify&gt;"),"Missing Meaningful Measure Information (Column AB)")</f>
        <v>Missing Meaningful Measure Information (Column AB)</v>
      </c>
      <c r="AB37" s="42" t="str">
        <f>IF(OR(AB4=0,'2020 QCDR Measure Subm Template'!AC6="&lt;Specify&gt;"),"Missing Meaningful Measure Area Rationale (Column AC)")</f>
        <v>Missing Meaningful Measure Area Rationale (Column AC)</v>
      </c>
      <c r="AC37" s="42" t="str">
        <f>IF(OR(AC4=0,'2020 QCDR Measure Subm Template'!AD6="&lt;Specify&gt;"),"Missing Inverse Measure Information (Column AD)")</f>
        <v>Missing Inverse Measure Information (Column AD)</v>
      </c>
      <c r="AD37" s="42" t="str">
        <f>IF(OR(AD4=0,'2020 QCDR Measure Subm Template'!AE6="&lt;Specify&gt;"),"Missing Proportional Measure Information (Column AE)")</f>
        <v>Missing Proportional Measure Information (Column AE)</v>
      </c>
      <c r="AE37" s="42" t="str">
        <f>IF(OR(AE4=0,'2020 QCDR Measure Subm Template'!AF6="&lt;Specify&gt;"),"Missing Continuous Measure Information (Column AF)")</f>
        <v>Missing Continuous Measure Information (Column AF)</v>
      </c>
      <c r="AF37" s="42" t="str">
        <f>IF(OR(AF4=0,'2020 QCDR Measure Subm Template'!AG6="&lt;Specify&gt;"),"Missing Ratio Measure Information (Column AG)")</f>
        <v>Missing Ratio Measure Information (Column AG)</v>
      </c>
      <c r="AG37" s="42" t="b">
        <f>IF(AND(AG4=0,OR('2020 QCDR Measure Subm Template'!AF6="Yes",'2020 QCDR Measure Subm Template'!AG6="Yes")),"Missing Range of Scores (Column AH)")</f>
        <v>0</v>
      </c>
      <c r="AH37" s="42" t="str">
        <f>IF(ISBLANK('2020 QCDR Measure Subm Template'!AI6),"Missing Number of Performance Rates (Column AI)")</f>
        <v>Missing Number of Performance Rates (Column AI)</v>
      </c>
      <c r="AI37" s="42">
        <f>IF(ISBLANK('2020 QCDR Measure Subm Template'!AJ6),0,1)</f>
        <v>0</v>
      </c>
      <c r="AJ37" s="42" t="str">
        <f>IF(AND(AJ4=0,'2020 QCDR Measure Subm Template'!AI6&lt;&gt;1),"Missing Overall Performance Rate Information (Column AK)")</f>
        <v>Missing Overall Performance Rate Information (Column AK)</v>
      </c>
      <c r="AK37" s="42" t="str">
        <f>IF(OR(AK4=0,'2020 QCDR Measure Subm Template'!AL6="&lt;Specify&gt;"),"Missing Risk Adjusted Information (Column AL)")</f>
        <v>Missing Risk Adjusted Information (Column AL)</v>
      </c>
      <c r="AL37" s="42" t="b">
        <f>IF(AND('2020 QCDR Measure Subm Template'!AL6="Yes",AL4=0),"Missing Score for Risk Adjustment (Column AM)")</f>
        <v>0</v>
      </c>
      <c r="AM37" s="42" t="str">
        <f t="shared" si="16"/>
        <v>Missing whether the QCDR measure is able to be abstracted? (Column AN)</v>
      </c>
      <c r="AN37" s="42">
        <f t="shared" si="17"/>
        <v>1</v>
      </c>
      <c r="AO37" s="42" t="str">
        <f>IF(OR(AO4=0,'2020 QCDR Measure Subm Template'!AP6="&lt;Specify&gt;"),"Missing Cinical Recommendation Statement Information (Column AP)")</f>
        <v>Missing Cinical Recommendation Statement Information (Column AP)</v>
      </c>
      <c r="AP37" s="42" t="str">
        <f t="shared" si="18"/>
        <v>Missing rational for the QCDR Measure (Column AQ)</v>
      </c>
      <c r="AQ37" s="42" t="str">
        <f t="shared" si="19"/>
        <v>Missing measure performance data and varaince range (Column AR)</v>
      </c>
      <c r="AR37" s="42">
        <f t="shared" si="20"/>
        <v>1</v>
      </c>
      <c r="AS37" s="42" t="str">
        <f t="shared" si="21"/>
        <v>Missing Specialty Information (Column AT)</v>
      </c>
      <c r="AT37" s="42" t="str">
        <f>IF(OR(AT4=0,'2020 QCDR Measure Subm Template'!AU6="&lt;Specify&gt;"),"Missing Preferred Clinical Category Information (Column AU)")</f>
        <v>Missing Preferred Clinical Category Information (Column AU)</v>
      </c>
      <c r="AU37" s="42"/>
      <c r="AV37" s="42"/>
    </row>
    <row r="38" spans="2:50" ht="18" customHeight="1" x14ac:dyDescent="0.35">
      <c r="B38" s="1" t="str">
        <f>IF(C5=0,"Empty Row",
 IF(SUM(D5:AV5)&lt;5,"Too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38" t="str">
        <f t="shared" si="1"/>
        <v>Missing Status Field (Column D)</v>
      </c>
      <c r="D38" s="42" t="str">
        <f t="shared" si="2"/>
        <v>Missing Information for Whether You Own this Measure (Column E)</v>
      </c>
      <c r="E38" s="42">
        <f t="shared" si="3"/>
        <v>0</v>
      </c>
      <c r="F38" s="42" t="str">
        <f t="shared" si="4"/>
        <v>Missing CMS Measure ID - Enter N/A if not applicable (Column G)</v>
      </c>
      <c r="G38" s="42" t="str">
        <f t="shared" si="5"/>
        <v>Missing Measure Title (Column H)</v>
      </c>
      <c r="H38" s="42" t="str">
        <f t="shared" si="6"/>
        <v>Missing Measure Description (Column I)</v>
      </c>
      <c r="I38" s="42" t="str">
        <f t="shared" si="7"/>
        <v>Missing Denominator  - Enter N/A if not applicable (Column J)</v>
      </c>
      <c r="J38" s="42" t="str">
        <f t="shared" si="8"/>
        <v>Missing Numerator  - Enter N/A if not applicable (Column K)</v>
      </c>
      <c r="K38" s="42" t="str">
        <f t="shared" si="9"/>
        <v>Missing Denominator Exclusions - Enter N/A if not applicable (Column L)</v>
      </c>
      <c r="L38" s="42" t="str">
        <f t="shared" si="10"/>
        <v>Missing Denominator Exceptions  - Enter N/A if not applicable (Column M)</v>
      </c>
      <c r="M38" s="42" t="str">
        <f t="shared" si="11"/>
        <v>Missing Numerator Exclusions  - Enter N/A if not applicable (Column N)</v>
      </c>
      <c r="N38" s="42" t="str">
        <f t="shared" si="12"/>
        <v>Missing Data Source (Column O)</v>
      </c>
      <c r="O38" s="42" t="str">
        <f t="shared" si="13"/>
        <v>Missing Additional Information for Data Source (Column P)</v>
      </c>
      <c r="P38" s="42" t="str">
        <f t="shared" si="14"/>
        <v>Missing QCDR Measure Type (Column Q)</v>
      </c>
      <c r="Q38" s="42" t="b">
        <f>IF(AND('2020 QCDR Measure Subm Template'!Q7="Existing Approved QCDR Measure With Changes",Q5=0),"Missing Whether Changes Impact Intent (Column R)")</f>
        <v>0</v>
      </c>
      <c r="R38" s="42" t="b">
        <f>IF(AND('2020 QCDR Measure Subm Template'!Q7='Support Tables'!Q8,'2020 QCDR Measure Subm Template'!R7="Yes",R5=0),"Missing How Changes Impact Intent (Column S)")</f>
        <v>0</v>
      </c>
      <c r="S38" s="42">
        <f>IF(OR(_xlfn.ISFORMULA('2020 QCDR Measure Subm Template'!T7),ISBLANK('2020 QCDR Measure Subm Template'!T7)),0,1)</f>
        <v>0</v>
      </c>
      <c r="T38" s="42" t="b">
        <f>IF(AND('2020 QCDR Measure Subm Template'!$T7="No",OR(_xlfn.ISFORMULA('2020 QCDR Measure Subm Template'!$U7),'2020 QCDR Measure Subm Template'!$U7="")),"Missing Why Previous Benchmark Can Not Be Used (Column U)")</f>
        <v>0</v>
      </c>
      <c r="U38" s="42">
        <f t="shared" si="15"/>
        <v>0</v>
      </c>
      <c r="V38" s="42" t="str">
        <f>IF(OR(V5=0,'2020 QCDR Measure Subm Template'!W7="&lt;Specify&gt;"),"Missing QCDR High Priority Measure Information (Column W)")</f>
        <v>Missing QCDR High Priority Measure Information (Column W)</v>
      </c>
      <c r="W38" s="44" t="str">
        <f>IF(W5=0,"Missing High Priority Type (Column X)",IF(AND('2020 QCDR Measure Subm Template'!W7="Yes",'2020 QCDR Measure Subm Template'!X7="PLEASE SPECIFY"),"Missing High Priority Type (Column X)"))</f>
        <v>Missing High Priority Type (Column X)</v>
      </c>
      <c r="X38" s="42" t="str">
        <f>IF(OR(X5=0,'2020 QCDR Measure Subm Template'!X7="PLEASE SPECIFY"),"Missing Measure Type (Column Y)")</f>
        <v>Missing Measure Type (Column Y)</v>
      </c>
      <c r="Y38" s="42" t="str">
        <f>IF(OR(Y5=0,'2020 QCDR Measure Subm Template'!Z7="&lt;Specify&gt;"),"Missing NQS Domain (Column Z)")</f>
        <v>Missing NQS Domain (Column Z)</v>
      </c>
      <c r="Z38" s="42" t="str">
        <f>IF(OR(Z5=0,'2020 QCDR Measure Subm Template'!AA7="&lt;Specify&gt;"),"Missing Care Setting (Column AA)")</f>
        <v>Missing Care Setting (Column AA)</v>
      </c>
      <c r="AA38" s="42" t="str">
        <f>IF(OR(AA5=0,'2020 QCDR Measure Subm Template'!AB7="&lt;Specify&gt;"),"Missing Meaningful Measure Information (Column AB)")</f>
        <v>Missing Meaningful Measure Information (Column AB)</v>
      </c>
      <c r="AB38" s="42" t="str">
        <f>IF(OR(AB5=0,'2020 QCDR Measure Subm Template'!AC7="&lt;Specify&gt;"),"Missing Meaningful Measure Area Rationale (Column AC)")</f>
        <v>Missing Meaningful Measure Area Rationale (Column AC)</v>
      </c>
      <c r="AC38" s="42" t="str">
        <f>IF(OR(AC5=0,'2020 QCDR Measure Subm Template'!AD7="&lt;Specify&gt;"),"Missing Inverse Measure Information (Column AD)")</f>
        <v>Missing Inverse Measure Information (Column AD)</v>
      </c>
      <c r="AD38" s="42" t="str">
        <f>IF(OR(AD5=0,'2020 QCDR Measure Subm Template'!AE7="&lt;Specify&gt;"),"Missing Proportional Measure Information (Column AE)")</f>
        <v>Missing Proportional Measure Information (Column AE)</v>
      </c>
      <c r="AE38" s="42" t="str">
        <f>IF(OR(AE5=0,'2020 QCDR Measure Subm Template'!AF7="&lt;Specify&gt;"),"Missing Continuous Measure Information (Column AF)")</f>
        <v>Missing Continuous Measure Information (Column AF)</v>
      </c>
      <c r="AF38" s="42" t="str">
        <f>IF(OR(AF5=0,'2020 QCDR Measure Subm Template'!AG7="&lt;Specify&gt;"),"Missing Ratio Measure Information (Column AG)")</f>
        <v>Missing Ratio Measure Information (Column AG)</v>
      </c>
      <c r="AG38" s="42" t="b">
        <f>IF(AND(AG5=0,OR('2020 QCDR Measure Subm Template'!AF7="Yes",'2020 QCDR Measure Subm Template'!AG7="Yes")),"Missing Range of Scores (Column AH)")</f>
        <v>0</v>
      </c>
      <c r="AH38" s="42" t="str">
        <f>IF(ISBLANK('2020 QCDR Measure Subm Template'!AI7),"Missing Number of Performance Rates (Column AI)")</f>
        <v>Missing Number of Performance Rates (Column AI)</v>
      </c>
      <c r="AI38" s="42">
        <f>IF(ISBLANK('2020 QCDR Measure Subm Template'!AJ7),0,1)</f>
        <v>0</v>
      </c>
      <c r="AJ38" s="42" t="str">
        <f>IF(AND(AJ5=0,'2020 QCDR Measure Subm Template'!AI7&lt;&gt;1),"Missing Overall Performance Rate Information (Column AK)")</f>
        <v>Missing Overall Performance Rate Information (Column AK)</v>
      </c>
      <c r="AK38" s="42" t="str">
        <f>IF(OR(AK5=0,'2020 QCDR Measure Subm Template'!AL7="&lt;Specify&gt;"),"Missing Risk Adjusted Information (Column AL)")</f>
        <v>Missing Risk Adjusted Information (Column AL)</v>
      </c>
      <c r="AL38" s="42" t="b">
        <f>IF(AND('2020 QCDR Measure Subm Template'!AL7="Yes",AL5=0),"Missing Score for Risk Adjustment (Column AM)")</f>
        <v>0</v>
      </c>
      <c r="AM38" s="42" t="str">
        <f t="shared" si="16"/>
        <v>Missing whether the QCDR measure is able to be abstracted? (Column AN)</v>
      </c>
      <c r="AN38" s="42">
        <f t="shared" si="17"/>
        <v>1</v>
      </c>
      <c r="AO38" s="42" t="str">
        <f>IF(OR(AO5=0,'2020 QCDR Measure Subm Template'!AP7="&lt;Specify&gt;"),"Missing Cinical Recommendation Statement Information (Column AP)")</f>
        <v>Missing Cinical Recommendation Statement Information (Column AP)</v>
      </c>
      <c r="AP38" s="42" t="str">
        <f t="shared" si="18"/>
        <v>Missing rational for the QCDR Measure (Column AQ)</v>
      </c>
      <c r="AQ38" s="42" t="str">
        <f t="shared" si="19"/>
        <v>Missing measure performance data and varaince range (Column AR)</v>
      </c>
      <c r="AR38" s="42">
        <f t="shared" si="20"/>
        <v>1</v>
      </c>
      <c r="AS38" s="42" t="str">
        <f t="shared" si="21"/>
        <v>Missing Specialty Information (Column AT)</v>
      </c>
      <c r="AT38" s="42" t="str">
        <f>IF(OR(AT5=0,'2020 QCDR Measure Subm Template'!AU7="&lt;Specify&gt;"),"Missing Preferred Clinical Category Information (Column AU)")</f>
        <v>Missing Preferred Clinical Category Information (Column AU)</v>
      </c>
      <c r="AU38" s="42"/>
      <c r="AV38" s="42"/>
    </row>
    <row r="39" spans="2:50" ht="18" customHeight="1" x14ac:dyDescent="0.35">
      <c r="B39" s="1" t="str">
        <f>IF(C6=0,"Empty Row",
 IF(SUM(D6:AV6)&lt;5,"Too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39" t="str">
        <f t="shared" si="1"/>
        <v>Missing Status Field (Column D)</v>
      </c>
      <c r="D39" s="42" t="str">
        <f t="shared" si="2"/>
        <v>Missing Information for Whether You Own this Measure (Column E)</v>
      </c>
      <c r="E39" s="42">
        <f t="shared" si="3"/>
        <v>0</v>
      </c>
      <c r="F39" s="42" t="str">
        <f t="shared" si="4"/>
        <v>Missing CMS Measure ID - Enter N/A if not applicable (Column G)</v>
      </c>
      <c r="G39" s="42" t="str">
        <f t="shared" si="5"/>
        <v>Missing Measure Title (Column H)</v>
      </c>
      <c r="H39" s="42" t="str">
        <f t="shared" si="6"/>
        <v>Missing Measure Description (Column I)</v>
      </c>
      <c r="I39" s="42" t="str">
        <f t="shared" si="7"/>
        <v>Missing Denominator  - Enter N/A if not applicable (Column J)</v>
      </c>
      <c r="J39" s="42" t="str">
        <f t="shared" si="8"/>
        <v>Missing Numerator  - Enter N/A if not applicable (Column K)</v>
      </c>
      <c r="K39" s="42" t="str">
        <f t="shared" si="9"/>
        <v>Missing Denominator Exclusions - Enter N/A if not applicable (Column L)</v>
      </c>
      <c r="L39" s="42" t="str">
        <f t="shared" si="10"/>
        <v>Missing Denominator Exceptions  - Enter N/A if not applicable (Column M)</v>
      </c>
      <c r="M39" s="42" t="str">
        <f t="shared" si="11"/>
        <v>Missing Numerator Exclusions  - Enter N/A if not applicable (Column N)</v>
      </c>
      <c r="N39" s="42" t="str">
        <f t="shared" si="12"/>
        <v>Missing Data Source (Column O)</v>
      </c>
      <c r="O39" s="42" t="str">
        <f t="shared" si="13"/>
        <v>Missing Additional Information for Data Source (Column P)</v>
      </c>
      <c r="P39" s="42" t="str">
        <f t="shared" si="14"/>
        <v>Missing QCDR Measure Type (Column Q)</v>
      </c>
      <c r="Q39" s="42" t="b">
        <f>IF(AND('2020 QCDR Measure Subm Template'!Q8="Existing Approved QCDR Measure With Changes",Q6=0),"Missing Whether Changes Impact Intent (Column R)")</f>
        <v>0</v>
      </c>
      <c r="R39" s="42" t="b">
        <f>IF(AND('2020 QCDR Measure Subm Template'!Q8='Support Tables'!Q9,'2020 QCDR Measure Subm Template'!R8="Yes",R6=0),"Missing How Changes Impact Intent (Column S)")</f>
        <v>0</v>
      </c>
      <c r="S39" s="42">
        <f>IF(OR(_xlfn.ISFORMULA('2020 QCDR Measure Subm Template'!T8),ISBLANK('2020 QCDR Measure Subm Template'!T8)),0,1)</f>
        <v>0</v>
      </c>
      <c r="T39" s="42" t="b">
        <f>IF(AND('2020 QCDR Measure Subm Template'!$T8="No",OR(_xlfn.ISFORMULA('2020 QCDR Measure Subm Template'!$U8),'2020 QCDR Measure Subm Template'!$U8="")),"Missing Why Previous Benchmark Can Not Be Used (Column U)")</f>
        <v>0</v>
      </c>
      <c r="U39" s="42">
        <f t="shared" si="15"/>
        <v>0</v>
      </c>
      <c r="V39" s="42" t="str">
        <f>IF(OR(V6=0,'2020 QCDR Measure Subm Template'!W8="&lt;Specify&gt;"),"Missing QCDR High Priority Measure Information (Column W)")</f>
        <v>Missing QCDR High Priority Measure Information (Column W)</v>
      </c>
      <c r="W39" s="44" t="str">
        <f>IF(W6=0,"Missing High Priority Type (Column X)",IF(AND('2020 QCDR Measure Subm Template'!W8="Yes",'2020 QCDR Measure Subm Template'!X8="PLEASE SPECIFY"),"Missing High Priority Type (Column X)"))</f>
        <v>Missing High Priority Type (Column X)</v>
      </c>
      <c r="X39" s="42" t="str">
        <f>IF(OR(X6=0,'2020 QCDR Measure Subm Template'!X8="PLEASE SPECIFY"),"Missing Measure Type (Column Y)")</f>
        <v>Missing Measure Type (Column Y)</v>
      </c>
      <c r="Y39" s="42" t="str">
        <f>IF(OR(Y6=0,'2020 QCDR Measure Subm Template'!Z8="&lt;Specify&gt;"),"Missing NQS Domain (Column Z)")</f>
        <v>Missing NQS Domain (Column Z)</v>
      </c>
      <c r="Z39" s="42" t="str">
        <f>IF(OR(Z6=0,'2020 QCDR Measure Subm Template'!AA8="&lt;Specify&gt;"),"Missing Care Setting (Column AA)")</f>
        <v>Missing Care Setting (Column AA)</v>
      </c>
      <c r="AA39" s="42" t="str">
        <f>IF(OR(AA6=0,'2020 QCDR Measure Subm Template'!AB8="&lt;Specify&gt;"),"Missing Meaningful Measure Information (Column AB)")</f>
        <v>Missing Meaningful Measure Information (Column AB)</v>
      </c>
      <c r="AB39" s="42" t="str">
        <f>IF(OR(AB6=0,'2020 QCDR Measure Subm Template'!AC8="&lt;Specify&gt;"),"Missing Meaningful Measure Area Rationale (Column AC)")</f>
        <v>Missing Meaningful Measure Area Rationale (Column AC)</v>
      </c>
      <c r="AC39" s="42" t="str">
        <f>IF(OR(AC6=0,'2020 QCDR Measure Subm Template'!AD8="&lt;Specify&gt;"),"Missing Inverse Measure Information (Column AD)")</f>
        <v>Missing Inverse Measure Information (Column AD)</v>
      </c>
      <c r="AD39" s="42" t="str">
        <f>IF(OR(AD6=0,'2020 QCDR Measure Subm Template'!AE8="&lt;Specify&gt;"),"Missing Proportional Measure Information (Column AE)")</f>
        <v>Missing Proportional Measure Information (Column AE)</v>
      </c>
      <c r="AE39" s="42" t="str">
        <f>IF(OR(AE6=0,'2020 QCDR Measure Subm Template'!AF8="&lt;Specify&gt;"),"Missing Continuous Measure Information (Column AF)")</f>
        <v>Missing Continuous Measure Information (Column AF)</v>
      </c>
      <c r="AF39" s="42" t="str">
        <f>IF(OR(AF6=0,'2020 QCDR Measure Subm Template'!AG8="&lt;Specify&gt;"),"Missing Ratio Measure Information (Column AG)")</f>
        <v>Missing Ratio Measure Information (Column AG)</v>
      </c>
      <c r="AG39" s="42" t="b">
        <f>IF(AND(AG6=0,OR('2020 QCDR Measure Subm Template'!AF8="Yes",'2020 QCDR Measure Subm Template'!AG8="Yes")),"Missing Range of Scores (Column AH)")</f>
        <v>0</v>
      </c>
      <c r="AH39" s="42" t="str">
        <f>IF(ISBLANK('2020 QCDR Measure Subm Template'!AI8),"Missing Number of Performance Rates (Column AI)")</f>
        <v>Missing Number of Performance Rates (Column AI)</v>
      </c>
      <c r="AI39" s="42">
        <f>IF(ISBLANK('2020 QCDR Measure Subm Template'!AJ8),0,1)</f>
        <v>0</v>
      </c>
      <c r="AJ39" s="42" t="str">
        <f>IF(AND(AJ6=0,'2020 QCDR Measure Subm Template'!AI8&lt;&gt;1),"Missing Overall Performance Rate Information (Column AK)")</f>
        <v>Missing Overall Performance Rate Information (Column AK)</v>
      </c>
      <c r="AK39" s="42" t="str">
        <f>IF(OR(AK6=0,'2020 QCDR Measure Subm Template'!AL8="&lt;Specify&gt;"),"Missing Risk Adjusted Information (Column AL)")</f>
        <v>Missing Risk Adjusted Information (Column AL)</v>
      </c>
      <c r="AL39" s="42" t="b">
        <f>IF(AND('2020 QCDR Measure Subm Template'!AL8="Yes",AL6=0),"Missing Score for Risk Adjustment (Column AM)")</f>
        <v>0</v>
      </c>
      <c r="AM39" s="42" t="str">
        <f t="shared" si="16"/>
        <v>Missing whether the QCDR measure is able to be abstracted? (Column AN)</v>
      </c>
      <c r="AN39" s="42">
        <f t="shared" si="17"/>
        <v>1</v>
      </c>
      <c r="AO39" s="42" t="str">
        <f>IF(OR(AO6=0,'2020 QCDR Measure Subm Template'!AP8="&lt;Specify&gt;"),"Missing Cinical Recommendation Statement Information (Column AP)")</f>
        <v>Missing Cinical Recommendation Statement Information (Column AP)</v>
      </c>
      <c r="AP39" s="42" t="str">
        <f t="shared" si="18"/>
        <v>Missing rational for the QCDR Measure (Column AQ)</v>
      </c>
      <c r="AQ39" s="42" t="str">
        <f t="shared" si="19"/>
        <v>Missing measure performance data and varaince range (Column AR)</v>
      </c>
      <c r="AR39" s="42">
        <f t="shared" si="20"/>
        <v>1</v>
      </c>
      <c r="AS39" s="42" t="str">
        <f t="shared" si="21"/>
        <v>Missing Specialty Information (Column AT)</v>
      </c>
      <c r="AT39" s="42" t="str">
        <f>IF(OR(AT6=0,'2020 QCDR Measure Subm Template'!AU8="&lt;Specify&gt;"),"Missing Preferred Clinical Category Information (Column AU)")</f>
        <v>Missing Preferred Clinical Category Information (Column AU)</v>
      </c>
      <c r="AU39" s="42"/>
      <c r="AV39" s="42"/>
    </row>
    <row r="40" spans="2:50" ht="18" customHeight="1" x14ac:dyDescent="0.35">
      <c r="B40" s="1" t="str">
        <f>IF(C7=0,"Empty Row",
 IF(SUM(D7:AV7)&lt;5,"Too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40" t="str">
        <f t="shared" si="1"/>
        <v>Missing Status Field (Column D)</v>
      </c>
      <c r="D40" s="42" t="str">
        <f t="shared" si="2"/>
        <v>Missing Information for Whether You Own this Measure (Column E)</v>
      </c>
      <c r="E40" s="42">
        <f t="shared" si="3"/>
        <v>0</v>
      </c>
      <c r="F40" s="42" t="str">
        <f t="shared" si="4"/>
        <v>Missing CMS Measure ID - Enter N/A if not applicable (Column G)</v>
      </c>
      <c r="G40" s="42" t="str">
        <f t="shared" si="5"/>
        <v>Missing Measure Title (Column H)</v>
      </c>
      <c r="H40" s="42" t="str">
        <f t="shared" si="6"/>
        <v>Missing Measure Description (Column I)</v>
      </c>
      <c r="I40" s="42" t="str">
        <f t="shared" si="7"/>
        <v>Missing Denominator  - Enter N/A if not applicable (Column J)</v>
      </c>
      <c r="J40" s="42" t="str">
        <f t="shared" si="8"/>
        <v>Missing Numerator  - Enter N/A if not applicable (Column K)</v>
      </c>
      <c r="K40" s="42" t="str">
        <f t="shared" si="9"/>
        <v>Missing Denominator Exclusions - Enter N/A if not applicable (Column L)</v>
      </c>
      <c r="L40" s="42" t="str">
        <f t="shared" si="10"/>
        <v>Missing Denominator Exceptions  - Enter N/A if not applicable (Column M)</v>
      </c>
      <c r="M40" s="42" t="str">
        <f t="shared" si="11"/>
        <v>Missing Numerator Exclusions  - Enter N/A if not applicable (Column N)</v>
      </c>
      <c r="N40" s="42" t="str">
        <f t="shared" si="12"/>
        <v>Missing Data Source (Column O)</v>
      </c>
      <c r="O40" s="42" t="str">
        <f t="shared" si="13"/>
        <v>Missing Additional Information for Data Source (Column P)</v>
      </c>
      <c r="P40" s="42" t="str">
        <f t="shared" si="14"/>
        <v>Missing QCDR Measure Type (Column Q)</v>
      </c>
      <c r="Q40" s="42" t="b">
        <f>IF(AND('2020 QCDR Measure Subm Template'!Q9="Existing Approved QCDR Measure With Changes",Q7=0),"Missing Whether Changes Impact Intent (Column R)")</f>
        <v>0</v>
      </c>
      <c r="R40" s="42" t="b">
        <f>IF(AND('2020 QCDR Measure Subm Template'!Q9='Support Tables'!Q10,'2020 QCDR Measure Subm Template'!R9="Yes",R7=0),"Missing How Changes Impact Intent (Column S)")</f>
        <v>0</v>
      </c>
      <c r="S40" s="42">
        <f>IF(OR(_xlfn.ISFORMULA('2020 QCDR Measure Subm Template'!T9),ISBLANK('2020 QCDR Measure Subm Template'!T9)),0,1)</f>
        <v>0</v>
      </c>
      <c r="T40" s="42" t="b">
        <f>IF(AND('2020 QCDR Measure Subm Template'!$T9="No",OR(_xlfn.ISFORMULA('2020 QCDR Measure Subm Template'!$U9),'2020 QCDR Measure Subm Template'!$U9="")),"Missing Why Previous Benchmark Can Not Be Used (Column U)")</f>
        <v>0</v>
      </c>
      <c r="U40" s="42">
        <f t="shared" si="15"/>
        <v>0</v>
      </c>
      <c r="V40" s="42" t="str">
        <f>IF(OR(V7=0,'2020 QCDR Measure Subm Template'!W9="&lt;Specify&gt;"),"Missing QCDR High Priority Measure Information (Column W)")</f>
        <v>Missing QCDR High Priority Measure Information (Column W)</v>
      </c>
      <c r="W40" s="44" t="str">
        <f>IF(W7=0,"Missing High Priority Type (Column X)",IF(AND('2020 QCDR Measure Subm Template'!W9="Yes",'2020 QCDR Measure Subm Template'!X9="PLEASE SPECIFY"),"Missing High Priority Type (Column X)"))</f>
        <v>Missing High Priority Type (Column X)</v>
      </c>
      <c r="X40" s="42" t="str">
        <f>IF(OR(X7=0,'2020 QCDR Measure Subm Template'!X9="PLEASE SPECIFY"),"Missing Measure Type (Column Y)")</f>
        <v>Missing Measure Type (Column Y)</v>
      </c>
      <c r="Y40" s="42" t="str">
        <f>IF(OR(Y7=0,'2020 QCDR Measure Subm Template'!Z9="&lt;Specify&gt;"),"Missing NQS Domain (Column Z)")</f>
        <v>Missing NQS Domain (Column Z)</v>
      </c>
      <c r="Z40" s="42" t="str">
        <f>IF(OR(Z7=0,'2020 QCDR Measure Subm Template'!AA9="&lt;Specify&gt;"),"Missing Care Setting (Column AA)")</f>
        <v>Missing Care Setting (Column AA)</v>
      </c>
      <c r="AA40" s="42" t="str">
        <f>IF(OR(AA7=0,'2020 QCDR Measure Subm Template'!AB9="&lt;Specify&gt;"),"Missing Meaningful Measure Information (Column AB)")</f>
        <v>Missing Meaningful Measure Information (Column AB)</v>
      </c>
      <c r="AB40" s="42" t="str">
        <f>IF(OR(AB7=0,'2020 QCDR Measure Subm Template'!AC9="&lt;Specify&gt;"),"Missing Meaningful Measure Area Rationale (Column AC)")</f>
        <v>Missing Meaningful Measure Area Rationale (Column AC)</v>
      </c>
      <c r="AC40" s="42" t="str">
        <f>IF(OR(AC7=0,'2020 QCDR Measure Subm Template'!AD9="&lt;Specify&gt;"),"Missing Inverse Measure Information (Column AD)")</f>
        <v>Missing Inverse Measure Information (Column AD)</v>
      </c>
      <c r="AD40" s="42" t="str">
        <f>IF(OR(AD7=0,'2020 QCDR Measure Subm Template'!AE9="&lt;Specify&gt;"),"Missing Proportional Measure Information (Column AE)")</f>
        <v>Missing Proportional Measure Information (Column AE)</v>
      </c>
      <c r="AE40" s="42" t="str">
        <f>IF(OR(AE7=0,'2020 QCDR Measure Subm Template'!AF9="&lt;Specify&gt;"),"Missing Continuous Measure Information (Column AF)")</f>
        <v>Missing Continuous Measure Information (Column AF)</v>
      </c>
      <c r="AF40" s="42" t="str">
        <f>IF(OR(AF7=0,'2020 QCDR Measure Subm Template'!AG9="&lt;Specify&gt;"),"Missing Ratio Measure Information (Column AG)")</f>
        <v>Missing Ratio Measure Information (Column AG)</v>
      </c>
      <c r="AG40" s="42" t="b">
        <f>IF(AND(AG7=0,OR('2020 QCDR Measure Subm Template'!AF9="Yes",'2020 QCDR Measure Subm Template'!AG9="Yes")),"Missing Range of Scores (Column AH)")</f>
        <v>0</v>
      </c>
      <c r="AH40" s="42" t="str">
        <f>IF(ISBLANK('2020 QCDR Measure Subm Template'!AI9),"Missing Number of Performance Rates (Column AI)")</f>
        <v>Missing Number of Performance Rates (Column AI)</v>
      </c>
      <c r="AI40" s="42">
        <f>IF(ISBLANK('2020 QCDR Measure Subm Template'!AJ9),0,1)</f>
        <v>0</v>
      </c>
      <c r="AJ40" s="42" t="str">
        <f>IF(AND(AJ7=0,'2020 QCDR Measure Subm Template'!AI9&lt;&gt;1),"Missing Overall Performance Rate Information (Column AK)")</f>
        <v>Missing Overall Performance Rate Information (Column AK)</v>
      </c>
      <c r="AK40" s="42" t="str">
        <f>IF(OR(AK7=0,'2020 QCDR Measure Subm Template'!AL9="&lt;Specify&gt;"),"Missing Risk Adjusted Information (Column AL)")</f>
        <v>Missing Risk Adjusted Information (Column AL)</v>
      </c>
      <c r="AL40" s="42" t="b">
        <f>IF(AND('2020 QCDR Measure Subm Template'!AL9="Yes",AL7=0),"Missing Score for Risk Adjustment (Column AM)")</f>
        <v>0</v>
      </c>
      <c r="AM40" s="42" t="str">
        <f t="shared" si="16"/>
        <v>Missing whether the QCDR measure is able to be abstracted? (Column AN)</v>
      </c>
      <c r="AN40" s="42">
        <f t="shared" si="17"/>
        <v>1</v>
      </c>
      <c r="AO40" s="42" t="str">
        <f>IF(OR(AO7=0,'2020 QCDR Measure Subm Template'!AP9="&lt;Specify&gt;"),"Missing Cinical Recommendation Statement Information (Column AP)")</f>
        <v>Missing Cinical Recommendation Statement Information (Column AP)</v>
      </c>
      <c r="AP40" s="42" t="str">
        <f t="shared" si="18"/>
        <v>Missing rational for the QCDR Measure (Column AQ)</v>
      </c>
      <c r="AQ40" s="42" t="str">
        <f t="shared" si="19"/>
        <v>Missing measure performance data and varaince range (Column AR)</v>
      </c>
      <c r="AR40" s="42">
        <f t="shared" si="20"/>
        <v>1</v>
      </c>
      <c r="AS40" s="42" t="str">
        <f t="shared" si="21"/>
        <v>Missing Specialty Information (Column AT)</v>
      </c>
      <c r="AT40" s="42" t="str">
        <f>IF(OR(AT7=0,'2020 QCDR Measure Subm Template'!AU9="&lt;Specify&gt;"),"Missing Preferred Clinical Category Information (Column AU)")</f>
        <v>Missing Preferred Clinical Category Information (Column AU)</v>
      </c>
      <c r="AU40" s="42"/>
      <c r="AV40" s="42"/>
    </row>
    <row r="41" spans="2:50" ht="18" customHeight="1" x14ac:dyDescent="0.35">
      <c r="B41" s="1" t="str">
        <f>IF(C8=0,"Empty Row",
 IF(SUM(D8:AV8)&lt;5,"Too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41" t="str">
        <f t="shared" si="1"/>
        <v>Missing Status Field (Column D)</v>
      </c>
      <c r="D41" s="42" t="str">
        <f t="shared" si="2"/>
        <v>Missing Information for Whether You Own this Measure (Column E)</v>
      </c>
      <c r="E41" s="42">
        <f t="shared" si="3"/>
        <v>0</v>
      </c>
      <c r="F41" s="42" t="str">
        <f t="shared" si="4"/>
        <v>Missing CMS Measure ID - Enter N/A if not applicable (Column G)</v>
      </c>
      <c r="G41" s="42" t="str">
        <f t="shared" si="5"/>
        <v>Missing Measure Title (Column H)</v>
      </c>
      <c r="H41" s="42" t="str">
        <f t="shared" si="6"/>
        <v>Missing Measure Description (Column I)</v>
      </c>
      <c r="I41" s="42" t="str">
        <f t="shared" si="7"/>
        <v>Missing Denominator  - Enter N/A if not applicable (Column J)</v>
      </c>
      <c r="J41" s="42" t="str">
        <f t="shared" si="8"/>
        <v>Missing Numerator  - Enter N/A if not applicable (Column K)</v>
      </c>
      <c r="K41" s="42" t="str">
        <f t="shared" si="9"/>
        <v>Missing Denominator Exclusions - Enter N/A if not applicable (Column L)</v>
      </c>
      <c r="L41" s="42" t="str">
        <f t="shared" si="10"/>
        <v>Missing Denominator Exceptions  - Enter N/A if not applicable (Column M)</v>
      </c>
      <c r="M41" s="42" t="str">
        <f t="shared" si="11"/>
        <v>Missing Numerator Exclusions  - Enter N/A if not applicable (Column N)</v>
      </c>
      <c r="N41" s="42" t="str">
        <f t="shared" si="12"/>
        <v>Missing Data Source (Column O)</v>
      </c>
      <c r="O41" s="42" t="str">
        <f t="shared" si="13"/>
        <v>Missing Additional Information for Data Source (Column P)</v>
      </c>
      <c r="P41" s="42" t="str">
        <f t="shared" si="14"/>
        <v>Missing QCDR Measure Type (Column Q)</v>
      </c>
      <c r="Q41" s="42" t="b">
        <f>IF(AND('2020 QCDR Measure Subm Template'!Q10="Existing Approved QCDR Measure With Changes",Q8=0),"Missing Whether Changes Impact Intent (Column R)")</f>
        <v>0</v>
      </c>
      <c r="R41" s="42" t="b">
        <f>IF(AND('2020 QCDR Measure Subm Template'!Q10='Support Tables'!Q11,'2020 QCDR Measure Subm Template'!R10="Yes",R8=0),"Missing How Changes Impact Intent (Column S)")</f>
        <v>0</v>
      </c>
      <c r="S41" s="42">
        <f>IF(OR(_xlfn.ISFORMULA('2020 QCDR Measure Subm Template'!T10),ISBLANK('2020 QCDR Measure Subm Template'!T10)),0,1)</f>
        <v>0</v>
      </c>
      <c r="T41" s="42" t="b">
        <f>IF(AND('2020 QCDR Measure Subm Template'!$T10="No",OR(_xlfn.ISFORMULA('2020 QCDR Measure Subm Template'!$U10),'2020 QCDR Measure Subm Template'!$U10="")),"Missing Why Previous Benchmark Can Not Be Used (Column U)")</f>
        <v>0</v>
      </c>
      <c r="U41" s="42">
        <f t="shared" si="15"/>
        <v>0</v>
      </c>
      <c r="V41" s="42" t="str">
        <f>IF(OR(V8=0,'2020 QCDR Measure Subm Template'!W10="&lt;Specify&gt;"),"Missing QCDR High Priority Measure Information (Column W)")</f>
        <v>Missing QCDR High Priority Measure Information (Column W)</v>
      </c>
      <c r="W41" s="44" t="str">
        <f>IF(W8=0,"Missing High Priority Type (Column X)",IF(AND('2020 QCDR Measure Subm Template'!W10="Yes",'2020 QCDR Measure Subm Template'!X10="PLEASE SPECIFY"),"Missing High Priority Type (Column X)"))</f>
        <v>Missing High Priority Type (Column X)</v>
      </c>
      <c r="X41" s="42" t="str">
        <f>IF(OR(X8=0,'2020 QCDR Measure Subm Template'!X10="PLEASE SPECIFY"),"Missing Measure Type (Column Y)")</f>
        <v>Missing Measure Type (Column Y)</v>
      </c>
      <c r="Y41" s="42" t="str">
        <f>IF(OR(Y8=0,'2020 QCDR Measure Subm Template'!Z10="&lt;Specify&gt;"),"Missing NQS Domain (Column Z)")</f>
        <v>Missing NQS Domain (Column Z)</v>
      </c>
      <c r="Z41" s="42" t="str">
        <f>IF(OR(Z8=0,'2020 QCDR Measure Subm Template'!AA10="&lt;Specify&gt;"),"Missing Care Setting (Column AA)")</f>
        <v>Missing Care Setting (Column AA)</v>
      </c>
      <c r="AA41" s="42" t="str">
        <f>IF(OR(AA8=0,'2020 QCDR Measure Subm Template'!AB10="&lt;Specify&gt;"),"Missing Meaningful Measure Information (Column AB)")</f>
        <v>Missing Meaningful Measure Information (Column AB)</v>
      </c>
      <c r="AB41" s="42" t="str">
        <f>IF(OR(AB8=0,'2020 QCDR Measure Subm Template'!AC10="&lt;Specify&gt;"),"Missing Meaningful Measure Area Rationale (Column AC)")</f>
        <v>Missing Meaningful Measure Area Rationale (Column AC)</v>
      </c>
      <c r="AC41" s="42" t="str">
        <f>IF(OR(AC8=0,'2020 QCDR Measure Subm Template'!AD10="&lt;Specify&gt;"),"Missing Inverse Measure Information (Column AD)")</f>
        <v>Missing Inverse Measure Information (Column AD)</v>
      </c>
      <c r="AD41" s="42" t="str">
        <f>IF(OR(AD8=0,'2020 QCDR Measure Subm Template'!AE10="&lt;Specify&gt;"),"Missing Proportional Measure Information (Column AE)")</f>
        <v>Missing Proportional Measure Information (Column AE)</v>
      </c>
      <c r="AE41" s="42" t="str">
        <f>IF(OR(AE8=0,'2020 QCDR Measure Subm Template'!AF10="&lt;Specify&gt;"),"Missing Continuous Measure Information (Column AF)")</f>
        <v>Missing Continuous Measure Information (Column AF)</v>
      </c>
      <c r="AF41" s="42" t="str">
        <f>IF(OR(AF8=0,'2020 QCDR Measure Subm Template'!AG10="&lt;Specify&gt;"),"Missing Ratio Measure Information (Column AG)")</f>
        <v>Missing Ratio Measure Information (Column AG)</v>
      </c>
      <c r="AG41" s="42" t="b">
        <f>IF(AND(AG8=0,OR('2020 QCDR Measure Subm Template'!AF10="Yes",'2020 QCDR Measure Subm Template'!AG10="Yes")),"Missing Range of Scores (Column AH)")</f>
        <v>0</v>
      </c>
      <c r="AH41" s="42" t="str">
        <f>IF(ISBLANK('2020 QCDR Measure Subm Template'!AI10),"Missing Number of Performance Rates (Column AI)")</f>
        <v>Missing Number of Performance Rates (Column AI)</v>
      </c>
      <c r="AI41" s="42">
        <f>IF(ISBLANK('2020 QCDR Measure Subm Template'!AJ10),0,1)</f>
        <v>0</v>
      </c>
      <c r="AJ41" s="42" t="str">
        <f>IF(AND(AJ8=0,'2020 QCDR Measure Subm Template'!AI10&lt;&gt;1),"Missing Overall Performance Rate Information (Column AK)")</f>
        <v>Missing Overall Performance Rate Information (Column AK)</v>
      </c>
      <c r="AK41" s="42" t="str">
        <f>IF(OR(AK8=0,'2020 QCDR Measure Subm Template'!AL10="&lt;Specify&gt;"),"Missing Risk Adjusted Information (Column AL)")</f>
        <v>Missing Risk Adjusted Information (Column AL)</v>
      </c>
      <c r="AL41" s="42" t="b">
        <f>IF(AND('2020 QCDR Measure Subm Template'!AL10="Yes",AL8=0),"Missing Score for Risk Adjustment (Column AM)")</f>
        <v>0</v>
      </c>
      <c r="AM41" s="42" t="str">
        <f t="shared" si="16"/>
        <v>Missing whether the QCDR measure is able to be abstracted? (Column AN)</v>
      </c>
      <c r="AN41" s="42">
        <f t="shared" si="17"/>
        <v>1</v>
      </c>
      <c r="AO41" s="42" t="str">
        <f>IF(OR(AO8=0,'2020 QCDR Measure Subm Template'!AP10="&lt;Specify&gt;"),"Missing Cinical Recommendation Statement Information (Column AP)")</f>
        <v>Missing Cinical Recommendation Statement Information (Column AP)</v>
      </c>
      <c r="AP41" s="42" t="str">
        <f t="shared" si="18"/>
        <v>Missing rational for the QCDR Measure (Column AQ)</v>
      </c>
      <c r="AQ41" s="42" t="str">
        <f t="shared" si="19"/>
        <v>Missing measure performance data and varaince range (Column AR)</v>
      </c>
      <c r="AR41" s="42">
        <f t="shared" si="20"/>
        <v>1</v>
      </c>
      <c r="AS41" s="42" t="str">
        <f t="shared" si="21"/>
        <v>Missing Specialty Information (Column AT)</v>
      </c>
      <c r="AT41" s="42" t="str">
        <f>IF(OR(AT8=0,'2020 QCDR Measure Subm Template'!AU10="&lt;Specify&gt;"),"Missing Preferred Clinical Category Information (Column AU)")</f>
        <v>Missing Preferred Clinical Category Information (Column AU)</v>
      </c>
      <c r="AU41" s="42"/>
      <c r="AV41" s="42"/>
    </row>
    <row r="42" spans="2:50" ht="18" customHeight="1" x14ac:dyDescent="0.35">
      <c r="B42" s="1" t="str">
        <f>IF(C9=0,"Empty Row",
 IF(SUM(D9:AV9)&lt;5,"Too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42" t="str">
        <f t="shared" si="1"/>
        <v>Missing Status Field (Column D)</v>
      </c>
      <c r="D42" s="42" t="str">
        <f t="shared" si="2"/>
        <v>Missing Information for Whether You Own this Measure (Column E)</v>
      </c>
      <c r="E42" s="42">
        <f t="shared" si="3"/>
        <v>0</v>
      </c>
      <c r="F42" s="42" t="str">
        <f t="shared" si="4"/>
        <v>Missing CMS Measure ID - Enter N/A if not applicable (Column G)</v>
      </c>
      <c r="G42" s="42" t="str">
        <f t="shared" si="5"/>
        <v>Missing Measure Title (Column H)</v>
      </c>
      <c r="H42" s="42" t="str">
        <f t="shared" si="6"/>
        <v>Missing Measure Description (Column I)</v>
      </c>
      <c r="I42" s="42" t="str">
        <f t="shared" si="7"/>
        <v>Missing Denominator  - Enter N/A if not applicable (Column J)</v>
      </c>
      <c r="J42" s="42" t="str">
        <f t="shared" si="8"/>
        <v>Missing Numerator  - Enter N/A if not applicable (Column K)</v>
      </c>
      <c r="K42" s="42" t="str">
        <f t="shared" si="9"/>
        <v>Missing Denominator Exclusions - Enter N/A if not applicable (Column L)</v>
      </c>
      <c r="L42" s="42" t="str">
        <f t="shared" si="10"/>
        <v>Missing Denominator Exceptions  - Enter N/A if not applicable (Column M)</v>
      </c>
      <c r="M42" s="42" t="str">
        <f t="shared" si="11"/>
        <v>Missing Numerator Exclusions  - Enter N/A if not applicable (Column N)</v>
      </c>
      <c r="N42" s="42" t="str">
        <f t="shared" si="12"/>
        <v>Missing Data Source (Column O)</v>
      </c>
      <c r="O42" s="42" t="str">
        <f t="shared" si="13"/>
        <v>Missing Additional Information for Data Source (Column P)</v>
      </c>
      <c r="P42" s="42" t="str">
        <f t="shared" si="14"/>
        <v>Missing QCDR Measure Type (Column Q)</v>
      </c>
      <c r="Q42" s="42" t="b">
        <f>IF(AND('2020 QCDR Measure Subm Template'!Q11="Existing Approved QCDR Measure With Changes",Q9=0),"Missing Whether Changes Impact Intent (Column R)")</f>
        <v>0</v>
      </c>
      <c r="R42" s="42" t="b">
        <f>IF(AND('2020 QCDR Measure Subm Template'!Q11='Support Tables'!Q12,'2020 QCDR Measure Subm Template'!R11="Yes",R9=0),"Missing How Changes Impact Intent (Column S)")</f>
        <v>0</v>
      </c>
      <c r="S42" s="42">
        <f>IF(OR(_xlfn.ISFORMULA('2020 QCDR Measure Subm Template'!T11),ISBLANK('2020 QCDR Measure Subm Template'!T11)),0,1)</f>
        <v>0</v>
      </c>
      <c r="T42" s="42" t="b">
        <f>IF(AND('2020 QCDR Measure Subm Template'!$T11="No",OR(_xlfn.ISFORMULA('2020 QCDR Measure Subm Template'!$U11),'2020 QCDR Measure Subm Template'!$U11="")),"Missing Why Previous Benchmark Can Not Be Used (Column U)")</f>
        <v>0</v>
      </c>
      <c r="U42" s="42">
        <f t="shared" si="15"/>
        <v>0</v>
      </c>
      <c r="V42" s="42" t="str">
        <f>IF(OR(V9=0,'2020 QCDR Measure Subm Template'!W11="&lt;Specify&gt;"),"Missing QCDR High Priority Measure Information (Column W)")</f>
        <v>Missing QCDR High Priority Measure Information (Column W)</v>
      </c>
      <c r="W42" s="44" t="str">
        <f>IF(W9=0,"Missing High Priority Type (Column X)",IF(AND('2020 QCDR Measure Subm Template'!W11="Yes",'2020 QCDR Measure Subm Template'!X11="PLEASE SPECIFY"),"Missing High Priority Type (Column X)"))</f>
        <v>Missing High Priority Type (Column X)</v>
      </c>
      <c r="X42" s="42" t="str">
        <f>IF(OR(X9=0,'2020 QCDR Measure Subm Template'!X11="PLEASE SPECIFY"),"Missing Measure Type (Column Y)")</f>
        <v>Missing Measure Type (Column Y)</v>
      </c>
      <c r="Y42" s="42" t="str">
        <f>IF(OR(Y9=0,'2020 QCDR Measure Subm Template'!Z11="&lt;Specify&gt;"),"Missing NQS Domain (Column Z)")</f>
        <v>Missing NQS Domain (Column Z)</v>
      </c>
      <c r="Z42" s="42" t="str">
        <f>IF(OR(Z9=0,'2020 QCDR Measure Subm Template'!AA11="&lt;Specify&gt;"),"Missing Care Setting (Column AA)")</f>
        <v>Missing Care Setting (Column AA)</v>
      </c>
      <c r="AA42" s="42" t="str">
        <f>IF(OR(AA9=0,'2020 QCDR Measure Subm Template'!AB11="&lt;Specify&gt;"),"Missing Meaningful Measure Information (Column AB)")</f>
        <v>Missing Meaningful Measure Information (Column AB)</v>
      </c>
      <c r="AB42" s="42" t="str">
        <f>IF(OR(AB9=0,'2020 QCDR Measure Subm Template'!AC11="&lt;Specify&gt;"),"Missing Meaningful Measure Area Rationale (Column AC)")</f>
        <v>Missing Meaningful Measure Area Rationale (Column AC)</v>
      </c>
      <c r="AC42" s="42" t="str">
        <f>IF(OR(AC9=0,'2020 QCDR Measure Subm Template'!AD11="&lt;Specify&gt;"),"Missing Inverse Measure Information (Column AD)")</f>
        <v>Missing Inverse Measure Information (Column AD)</v>
      </c>
      <c r="AD42" s="42" t="str">
        <f>IF(OR(AD9=0,'2020 QCDR Measure Subm Template'!AE11="&lt;Specify&gt;"),"Missing Proportional Measure Information (Column AE)")</f>
        <v>Missing Proportional Measure Information (Column AE)</v>
      </c>
      <c r="AE42" s="42" t="str">
        <f>IF(OR(AE9=0,'2020 QCDR Measure Subm Template'!AF11="&lt;Specify&gt;"),"Missing Continuous Measure Information (Column AF)")</f>
        <v>Missing Continuous Measure Information (Column AF)</v>
      </c>
      <c r="AF42" s="42" t="str">
        <f>IF(OR(AF9=0,'2020 QCDR Measure Subm Template'!AG11="&lt;Specify&gt;"),"Missing Ratio Measure Information (Column AG)")</f>
        <v>Missing Ratio Measure Information (Column AG)</v>
      </c>
      <c r="AG42" s="42" t="b">
        <f>IF(AND(AG9=0,OR('2020 QCDR Measure Subm Template'!AF11="Yes",'2020 QCDR Measure Subm Template'!AG11="Yes")),"Missing Range of Scores (Column AH)")</f>
        <v>0</v>
      </c>
      <c r="AH42" s="42" t="str">
        <f>IF(ISBLANK('2020 QCDR Measure Subm Template'!AI11),"Missing Number of Performance Rates (Column AI)")</f>
        <v>Missing Number of Performance Rates (Column AI)</v>
      </c>
      <c r="AI42" s="42">
        <f>IF(ISBLANK('2020 QCDR Measure Subm Template'!AJ11),0,1)</f>
        <v>0</v>
      </c>
      <c r="AJ42" s="42" t="str">
        <f>IF(AND(AJ9=0,'2020 QCDR Measure Subm Template'!AI11&lt;&gt;1),"Missing Overall Performance Rate Information (Column AK)")</f>
        <v>Missing Overall Performance Rate Information (Column AK)</v>
      </c>
      <c r="AK42" s="42" t="str">
        <f>IF(OR(AK9=0,'2020 QCDR Measure Subm Template'!AL11="&lt;Specify&gt;"),"Missing Risk Adjusted Information (Column AL)")</f>
        <v>Missing Risk Adjusted Information (Column AL)</v>
      </c>
      <c r="AL42" s="42" t="b">
        <f>IF(AND('2020 QCDR Measure Subm Template'!AL11="Yes",AL9=0),"Missing Score for Risk Adjustment (Column AM)")</f>
        <v>0</v>
      </c>
      <c r="AM42" s="42" t="str">
        <f t="shared" si="16"/>
        <v>Missing whether the QCDR measure is able to be abstracted? (Column AN)</v>
      </c>
      <c r="AN42" s="42">
        <f t="shared" si="17"/>
        <v>1</v>
      </c>
      <c r="AO42" s="42" t="str">
        <f>IF(OR(AO9=0,'2020 QCDR Measure Subm Template'!AP11="&lt;Specify&gt;"),"Missing Cinical Recommendation Statement Information (Column AP)")</f>
        <v>Missing Cinical Recommendation Statement Information (Column AP)</v>
      </c>
      <c r="AP42" s="42" t="str">
        <f t="shared" si="18"/>
        <v>Missing rational for the QCDR Measure (Column AQ)</v>
      </c>
      <c r="AQ42" s="42" t="str">
        <f t="shared" si="19"/>
        <v>Missing measure performance data and varaince range (Column AR)</v>
      </c>
      <c r="AR42" s="42">
        <f t="shared" si="20"/>
        <v>1</v>
      </c>
      <c r="AS42" s="42" t="str">
        <f t="shared" si="21"/>
        <v>Missing Specialty Information (Column AT)</v>
      </c>
      <c r="AT42" s="42" t="str">
        <f>IF(OR(AT9=0,'2020 QCDR Measure Subm Template'!AU11="&lt;Specify&gt;"),"Missing Preferred Clinical Category Information (Column AU)")</f>
        <v>Missing Preferred Clinical Category Information (Column AU)</v>
      </c>
      <c r="AU42" s="42"/>
      <c r="AV42" s="42"/>
    </row>
    <row r="43" spans="2:50" ht="18" customHeight="1" x14ac:dyDescent="0.35">
      <c r="B43" s="1" t="str">
        <f>IF(C10=0,"Empty Row",
 IF(SUM(D10:AV10)&lt;5,"Too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43" t="str">
        <f t="shared" si="1"/>
        <v>Missing Status Field (Column D)</v>
      </c>
      <c r="D43" s="42" t="str">
        <f t="shared" si="2"/>
        <v>Missing Information for Whether You Own this Measure (Column E)</v>
      </c>
      <c r="E43" s="42">
        <f t="shared" si="3"/>
        <v>0</v>
      </c>
      <c r="F43" s="42" t="str">
        <f t="shared" si="4"/>
        <v>Missing CMS Measure ID - Enter N/A if not applicable (Column G)</v>
      </c>
      <c r="G43" s="42" t="str">
        <f t="shared" si="5"/>
        <v>Missing Measure Title (Column H)</v>
      </c>
      <c r="H43" s="42" t="str">
        <f t="shared" si="6"/>
        <v>Missing Measure Description (Column I)</v>
      </c>
      <c r="I43" s="42" t="str">
        <f t="shared" si="7"/>
        <v>Missing Denominator  - Enter N/A if not applicable (Column J)</v>
      </c>
      <c r="J43" s="42" t="str">
        <f t="shared" si="8"/>
        <v>Missing Numerator  - Enter N/A if not applicable (Column K)</v>
      </c>
      <c r="K43" s="42" t="str">
        <f t="shared" si="9"/>
        <v>Missing Denominator Exclusions - Enter N/A if not applicable (Column L)</v>
      </c>
      <c r="L43" s="42" t="str">
        <f t="shared" si="10"/>
        <v>Missing Denominator Exceptions  - Enter N/A if not applicable (Column M)</v>
      </c>
      <c r="M43" s="42" t="str">
        <f t="shared" si="11"/>
        <v>Missing Numerator Exclusions  - Enter N/A if not applicable (Column N)</v>
      </c>
      <c r="N43" s="42" t="str">
        <f t="shared" si="12"/>
        <v>Missing Data Source (Column O)</v>
      </c>
      <c r="O43" s="42" t="str">
        <f t="shared" si="13"/>
        <v>Missing Additional Information for Data Source (Column P)</v>
      </c>
      <c r="P43" s="42" t="str">
        <f t="shared" si="14"/>
        <v>Missing QCDR Measure Type (Column Q)</v>
      </c>
      <c r="Q43" s="42" t="b">
        <f>IF(AND('2020 QCDR Measure Subm Template'!Q12="Existing Approved QCDR Measure With Changes",Q10=0),"Missing Whether Changes Impact Intent (Column R)")</f>
        <v>0</v>
      </c>
      <c r="R43" s="42" t="b">
        <f>IF(AND('2020 QCDR Measure Subm Template'!Q12='Support Tables'!Q13,'2020 QCDR Measure Subm Template'!R12="Yes",R10=0),"Missing How Changes Impact Intent (Column S)")</f>
        <v>0</v>
      </c>
      <c r="S43" s="42">
        <f>IF(OR(_xlfn.ISFORMULA('2020 QCDR Measure Subm Template'!T12),ISBLANK('2020 QCDR Measure Subm Template'!T12)),0,1)</f>
        <v>0</v>
      </c>
      <c r="T43" s="42" t="b">
        <f>IF(AND('2020 QCDR Measure Subm Template'!$T12="No",OR(_xlfn.ISFORMULA('2020 QCDR Measure Subm Template'!$U12),'2020 QCDR Measure Subm Template'!$U12="")),"Missing Why Previous Benchmark Can Not Be Used (Column U)")</f>
        <v>0</v>
      </c>
      <c r="U43" s="42">
        <f t="shared" si="15"/>
        <v>0</v>
      </c>
      <c r="V43" s="42" t="str">
        <f>IF(OR(V10=0,'2020 QCDR Measure Subm Template'!W12="&lt;Specify&gt;"),"Missing QCDR High Priority Measure Information (Column W)")</f>
        <v>Missing QCDR High Priority Measure Information (Column W)</v>
      </c>
      <c r="W43" s="44" t="str">
        <f>IF(W10=0,"Missing High Priority Type (Column X)",IF(AND('2020 QCDR Measure Subm Template'!W12="Yes",'2020 QCDR Measure Subm Template'!X12="PLEASE SPECIFY"),"Missing High Priority Type (Column X)"))</f>
        <v>Missing High Priority Type (Column X)</v>
      </c>
      <c r="X43" s="42" t="str">
        <f>IF(OR(X10=0,'2020 QCDR Measure Subm Template'!X12="PLEASE SPECIFY"),"Missing Measure Type (Column Y)")</f>
        <v>Missing Measure Type (Column Y)</v>
      </c>
      <c r="Y43" s="42" t="str">
        <f>IF(OR(Y10=0,'2020 QCDR Measure Subm Template'!Z12="&lt;Specify&gt;"),"Missing NQS Domain (Column Z)")</f>
        <v>Missing NQS Domain (Column Z)</v>
      </c>
      <c r="Z43" s="42" t="str">
        <f>IF(OR(Z10=0,'2020 QCDR Measure Subm Template'!AA12="&lt;Specify&gt;"),"Missing Care Setting (Column AA)")</f>
        <v>Missing Care Setting (Column AA)</v>
      </c>
      <c r="AA43" s="42" t="str">
        <f>IF(OR(AA10=0,'2020 QCDR Measure Subm Template'!AB12="&lt;Specify&gt;"),"Missing Meaningful Measure Information (Column AB)")</f>
        <v>Missing Meaningful Measure Information (Column AB)</v>
      </c>
      <c r="AB43" s="42" t="str">
        <f>IF(OR(AB10=0,'2020 QCDR Measure Subm Template'!AC12="&lt;Specify&gt;"),"Missing Meaningful Measure Area Rationale (Column AC)")</f>
        <v>Missing Meaningful Measure Area Rationale (Column AC)</v>
      </c>
      <c r="AC43" s="42" t="str">
        <f>IF(OR(AC10=0,'2020 QCDR Measure Subm Template'!AD12="&lt;Specify&gt;"),"Missing Inverse Measure Information (Column AD)")</f>
        <v>Missing Inverse Measure Information (Column AD)</v>
      </c>
      <c r="AD43" s="42" t="str">
        <f>IF(OR(AD10=0,'2020 QCDR Measure Subm Template'!AE12="&lt;Specify&gt;"),"Missing Proportional Measure Information (Column AE)")</f>
        <v>Missing Proportional Measure Information (Column AE)</v>
      </c>
      <c r="AE43" s="42" t="str">
        <f>IF(OR(AE10=0,'2020 QCDR Measure Subm Template'!AF12="&lt;Specify&gt;"),"Missing Continuous Measure Information (Column AF)")</f>
        <v>Missing Continuous Measure Information (Column AF)</v>
      </c>
      <c r="AF43" s="42" t="str">
        <f>IF(OR(AF10=0,'2020 QCDR Measure Subm Template'!AG12="&lt;Specify&gt;"),"Missing Ratio Measure Information (Column AG)")</f>
        <v>Missing Ratio Measure Information (Column AG)</v>
      </c>
      <c r="AG43" s="42" t="b">
        <f>IF(AND(AG10=0,OR('2020 QCDR Measure Subm Template'!AF12="Yes",'2020 QCDR Measure Subm Template'!AG12="Yes")),"Missing Range of Scores (Column AH)")</f>
        <v>0</v>
      </c>
      <c r="AH43" s="42" t="str">
        <f>IF(ISBLANK('2020 QCDR Measure Subm Template'!AI12),"Missing Number of Performance Rates (Column AI)")</f>
        <v>Missing Number of Performance Rates (Column AI)</v>
      </c>
      <c r="AI43" s="42">
        <f>IF(ISBLANK('2020 QCDR Measure Subm Template'!AJ12),0,1)</f>
        <v>0</v>
      </c>
      <c r="AJ43" s="42" t="str">
        <f>IF(AND(AJ10=0,'2020 QCDR Measure Subm Template'!AI12&lt;&gt;1),"Missing Overall Performance Rate Information (Column AK)")</f>
        <v>Missing Overall Performance Rate Information (Column AK)</v>
      </c>
      <c r="AK43" s="42" t="str">
        <f>IF(OR(AK10=0,'2020 QCDR Measure Subm Template'!AL12="&lt;Specify&gt;"),"Missing Risk Adjusted Information (Column AL)")</f>
        <v>Missing Risk Adjusted Information (Column AL)</v>
      </c>
      <c r="AL43" s="42" t="b">
        <f>IF(AND('2020 QCDR Measure Subm Template'!AL12="Yes",AL10=0),"Missing Score for Risk Adjustment (Column AM)")</f>
        <v>0</v>
      </c>
      <c r="AM43" s="42" t="str">
        <f t="shared" si="16"/>
        <v>Missing whether the QCDR measure is able to be abstracted? (Column AN)</v>
      </c>
      <c r="AN43" s="42">
        <f t="shared" si="17"/>
        <v>1</v>
      </c>
      <c r="AO43" s="42" t="str">
        <f>IF(OR(AO10=0,'2020 QCDR Measure Subm Template'!AP12="&lt;Specify&gt;"),"Missing Cinical Recommendation Statement Information (Column AP)")</f>
        <v>Missing Cinical Recommendation Statement Information (Column AP)</v>
      </c>
      <c r="AP43" s="42" t="str">
        <f t="shared" si="18"/>
        <v>Missing rational for the QCDR Measure (Column AQ)</v>
      </c>
      <c r="AQ43" s="42" t="str">
        <f t="shared" si="19"/>
        <v>Missing measure performance data and varaince range (Column AR)</v>
      </c>
      <c r="AR43" s="42">
        <f t="shared" si="20"/>
        <v>1</v>
      </c>
      <c r="AS43" s="42" t="str">
        <f t="shared" si="21"/>
        <v>Missing Specialty Information (Column AT)</v>
      </c>
      <c r="AT43" s="42" t="str">
        <f>IF(OR(AT10=0,'2020 QCDR Measure Subm Template'!AU12="&lt;Specify&gt;"),"Missing Preferred Clinical Category Information (Column AU)")</f>
        <v>Missing Preferred Clinical Category Information (Column AU)</v>
      </c>
      <c r="AU43" s="42"/>
      <c r="AV43" s="42"/>
    </row>
    <row r="44" spans="2:50" ht="18" customHeight="1" x14ac:dyDescent="0.35">
      <c r="B44" s="1" t="str">
        <f>IF(C11=0,"Empty Row",
 IF(SUM(D11:AV11)&lt;5,"Too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44" t="str">
        <f t="shared" si="1"/>
        <v>Missing Status Field (Column D)</v>
      </c>
      <c r="D44" s="42" t="str">
        <f t="shared" si="2"/>
        <v>Missing Information for Whether You Own this Measure (Column E)</v>
      </c>
      <c r="E44" s="42">
        <f t="shared" si="3"/>
        <v>0</v>
      </c>
      <c r="F44" s="42" t="str">
        <f t="shared" si="4"/>
        <v>Missing CMS Measure ID - Enter N/A if not applicable (Column G)</v>
      </c>
      <c r="G44" s="42" t="str">
        <f t="shared" si="5"/>
        <v>Missing Measure Title (Column H)</v>
      </c>
      <c r="H44" s="42" t="str">
        <f t="shared" si="6"/>
        <v>Missing Measure Description (Column I)</v>
      </c>
      <c r="I44" s="42" t="str">
        <f t="shared" si="7"/>
        <v>Missing Denominator  - Enter N/A if not applicable (Column J)</v>
      </c>
      <c r="J44" s="42" t="str">
        <f t="shared" si="8"/>
        <v>Missing Numerator  - Enter N/A if not applicable (Column K)</v>
      </c>
      <c r="K44" s="42" t="str">
        <f t="shared" si="9"/>
        <v>Missing Denominator Exclusions - Enter N/A if not applicable (Column L)</v>
      </c>
      <c r="L44" s="42" t="str">
        <f t="shared" si="10"/>
        <v>Missing Denominator Exceptions  - Enter N/A if not applicable (Column M)</v>
      </c>
      <c r="M44" s="42" t="str">
        <f t="shared" si="11"/>
        <v>Missing Numerator Exclusions  - Enter N/A if not applicable (Column N)</v>
      </c>
      <c r="N44" s="42" t="str">
        <f t="shared" si="12"/>
        <v>Missing Data Source (Column O)</v>
      </c>
      <c r="O44" s="42" t="str">
        <f t="shared" si="13"/>
        <v>Missing Additional Information for Data Source (Column P)</v>
      </c>
      <c r="P44" s="42" t="str">
        <f t="shared" si="14"/>
        <v>Missing QCDR Measure Type (Column Q)</v>
      </c>
      <c r="Q44" s="42" t="b">
        <f>IF(AND('2020 QCDR Measure Subm Template'!Q13="Existing Approved QCDR Measure With Changes",Q11=0),"Missing Whether Changes Impact Intent (Column R)")</f>
        <v>0</v>
      </c>
      <c r="R44" s="42" t="b">
        <f>IF(AND('2020 QCDR Measure Subm Template'!Q13='Support Tables'!Q14,'2020 QCDR Measure Subm Template'!R13="Yes",R11=0),"Missing How Changes Impact Intent (Column S)")</f>
        <v>0</v>
      </c>
      <c r="S44" s="42">
        <f>IF(OR(_xlfn.ISFORMULA('2020 QCDR Measure Subm Template'!T13),ISBLANK('2020 QCDR Measure Subm Template'!T13)),0,1)</f>
        <v>0</v>
      </c>
      <c r="T44" s="42" t="b">
        <f>IF(AND('2020 QCDR Measure Subm Template'!$T13="No",OR(_xlfn.ISFORMULA('2020 QCDR Measure Subm Template'!$U13),'2020 QCDR Measure Subm Template'!$U13="")),"Missing Why Previous Benchmark Can Not Be Used (Column U)")</f>
        <v>0</v>
      </c>
      <c r="U44" s="42">
        <f t="shared" si="15"/>
        <v>0</v>
      </c>
      <c r="V44" s="42" t="str">
        <f>IF(OR(V11=0,'2020 QCDR Measure Subm Template'!W13="&lt;Specify&gt;"),"Missing QCDR High Priority Measure Information (Column W)")</f>
        <v>Missing QCDR High Priority Measure Information (Column W)</v>
      </c>
      <c r="W44" s="44" t="str">
        <f>IF(W11=0,"Missing High Priority Type (Column X)",IF(AND('2020 QCDR Measure Subm Template'!W13="Yes",'2020 QCDR Measure Subm Template'!X13="PLEASE SPECIFY"),"Missing High Priority Type (Column X)"))</f>
        <v>Missing High Priority Type (Column X)</v>
      </c>
      <c r="X44" s="42" t="str">
        <f>IF(OR(X11=0,'2020 QCDR Measure Subm Template'!X13="PLEASE SPECIFY"),"Missing Measure Type (Column Y)")</f>
        <v>Missing Measure Type (Column Y)</v>
      </c>
      <c r="Y44" s="42" t="str">
        <f>IF(OR(Y11=0,'2020 QCDR Measure Subm Template'!Z13="&lt;Specify&gt;"),"Missing NQS Domain (Column Z)")</f>
        <v>Missing NQS Domain (Column Z)</v>
      </c>
      <c r="Z44" s="42" t="str">
        <f>IF(OR(Z11=0,'2020 QCDR Measure Subm Template'!AA13="&lt;Specify&gt;"),"Missing Care Setting (Column AA)")</f>
        <v>Missing Care Setting (Column AA)</v>
      </c>
      <c r="AA44" s="42" t="str">
        <f>IF(OR(AA11=0,'2020 QCDR Measure Subm Template'!AB13="&lt;Specify&gt;"),"Missing Meaningful Measure Information (Column AB)")</f>
        <v>Missing Meaningful Measure Information (Column AB)</v>
      </c>
      <c r="AB44" s="42" t="str">
        <f>IF(OR(AB11=0,'2020 QCDR Measure Subm Template'!AC13="&lt;Specify&gt;"),"Missing Meaningful Measure Area Rationale (Column AC)")</f>
        <v>Missing Meaningful Measure Area Rationale (Column AC)</v>
      </c>
      <c r="AC44" s="42" t="str">
        <f>IF(OR(AC11=0,'2020 QCDR Measure Subm Template'!AD13="&lt;Specify&gt;"),"Missing Inverse Measure Information (Column AD)")</f>
        <v>Missing Inverse Measure Information (Column AD)</v>
      </c>
      <c r="AD44" s="42" t="str">
        <f>IF(OR(AD11=0,'2020 QCDR Measure Subm Template'!AE13="&lt;Specify&gt;"),"Missing Proportional Measure Information (Column AE)")</f>
        <v>Missing Proportional Measure Information (Column AE)</v>
      </c>
      <c r="AE44" s="42" t="str">
        <f>IF(OR(AE11=0,'2020 QCDR Measure Subm Template'!AF13="&lt;Specify&gt;"),"Missing Continuous Measure Information (Column AF)")</f>
        <v>Missing Continuous Measure Information (Column AF)</v>
      </c>
      <c r="AF44" s="42" t="str">
        <f>IF(OR(AF11=0,'2020 QCDR Measure Subm Template'!AG13="&lt;Specify&gt;"),"Missing Ratio Measure Information (Column AG)")</f>
        <v>Missing Ratio Measure Information (Column AG)</v>
      </c>
      <c r="AG44" s="42" t="b">
        <f>IF(AND(AG11=0,OR('2020 QCDR Measure Subm Template'!AF13="Yes",'2020 QCDR Measure Subm Template'!AG13="Yes")),"Missing Range of Scores (Column AH)")</f>
        <v>0</v>
      </c>
      <c r="AH44" s="42" t="str">
        <f>IF(ISBLANK('2020 QCDR Measure Subm Template'!AI13),"Missing Number of Performance Rates (Column AI)")</f>
        <v>Missing Number of Performance Rates (Column AI)</v>
      </c>
      <c r="AI44" s="42">
        <f>IF(ISBLANK('2020 QCDR Measure Subm Template'!AJ13),0,1)</f>
        <v>0</v>
      </c>
      <c r="AJ44" s="42" t="str">
        <f>IF(AND(AJ11=0,'2020 QCDR Measure Subm Template'!AI13&lt;&gt;1),"Missing Overall Performance Rate Information (Column AK)")</f>
        <v>Missing Overall Performance Rate Information (Column AK)</v>
      </c>
      <c r="AK44" s="42" t="str">
        <f>IF(OR(AK11=0,'2020 QCDR Measure Subm Template'!AL13="&lt;Specify&gt;"),"Missing Risk Adjusted Information (Column AL)")</f>
        <v>Missing Risk Adjusted Information (Column AL)</v>
      </c>
      <c r="AL44" s="42" t="b">
        <f>IF(AND('2020 QCDR Measure Subm Template'!AL13="Yes",AL11=0),"Missing Score for Risk Adjustment (Column AM)")</f>
        <v>0</v>
      </c>
      <c r="AM44" s="42" t="str">
        <f t="shared" si="16"/>
        <v>Missing whether the QCDR measure is able to be abstracted? (Column AN)</v>
      </c>
      <c r="AN44" s="42">
        <f t="shared" si="17"/>
        <v>1</v>
      </c>
      <c r="AO44" s="42" t="str">
        <f>IF(OR(AO11=0,'2020 QCDR Measure Subm Template'!AP13="&lt;Specify&gt;"),"Missing Cinical Recommendation Statement Information (Column AP)")</f>
        <v>Missing Cinical Recommendation Statement Information (Column AP)</v>
      </c>
      <c r="AP44" s="42" t="str">
        <f t="shared" si="18"/>
        <v>Missing rational for the QCDR Measure (Column AQ)</v>
      </c>
      <c r="AQ44" s="42" t="str">
        <f t="shared" si="19"/>
        <v>Missing measure performance data and varaince range (Column AR)</v>
      </c>
      <c r="AR44" s="42">
        <f t="shared" si="20"/>
        <v>1</v>
      </c>
      <c r="AS44" s="42" t="str">
        <f t="shared" si="21"/>
        <v>Missing Specialty Information (Column AT)</v>
      </c>
      <c r="AT44" s="42" t="str">
        <f>IF(OR(AT11=0,'2020 QCDR Measure Subm Template'!AU13="&lt;Specify&gt;"),"Missing Preferred Clinical Category Information (Column AU)")</f>
        <v>Missing Preferred Clinical Category Information (Column AU)</v>
      </c>
      <c r="AU44" s="42"/>
      <c r="AV44" s="42"/>
    </row>
    <row r="45" spans="2:50" ht="18" customHeight="1" x14ac:dyDescent="0.35">
      <c r="B45" s="1" t="str">
        <f>IF(C12=0,"Empty Row",
 IF(SUM(D12:AV12)&lt;5,"Too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45" t="str">
        <f t="shared" si="1"/>
        <v>Missing Status Field (Column D)</v>
      </c>
      <c r="D45" s="42" t="str">
        <f t="shared" si="2"/>
        <v>Missing Information for Whether You Own this Measure (Column E)</v>
      </c>
      <c r="E45" s="42">
        <f t="shared" si="3"/>
        <v>0</v>
      </c>
      <c r="F45" s="42" t="str">
        <f t="shared" si="4"/>
        <v>Missing CMS Measure ID - Enter N/A if not applicable (Column G)</v>
      </c>
      <c r="G45" s="42" t="str">
        <f t="shared" si="5"/>
        <v>Missing Measure Title (Column H)</v>
      </c>
      <c r="H45" s="42" t="str">
        <f t="shared" si="6"/>
        <v>Missing Measure Description (Column I)</v>
      </c>
      <c r="I45" s="42" t="str">
        <f t="shared" si="7"/>
        <v>Missing Denominator  - Enter N/A if not applicable (Column J)</v>
      </c>
      <c r="J45" s="42" t="str">
        <f t="shared" si="8"/>
        <v>Missing Numerator  - Enter N/A if not applicable (Column K)</v>
      </c>
      <c r="K45" s="42" t="str">
        <f t="shared" si="9"/>
        <v>Missing Denominator Exclusions - Enter N/A if not applicable (Column L)</v>
      </c>
      <c r="L45" s="42" t="str">
        <f t="shared" si="10"/>
        <v>Missing Denominator Exceptions  - Enter N/A if not applicable (Column M)</v>
      </c>
      <c r="M45" s="42" t="str">
        <f t="shared" si="11"/>
        <v>Missing Numerator Exclusions  - Enter N/A if not applicable (Column N)</v>
      </c>
      <c r="N45" s="42" t="str">
        <f t="shared" si="12"/>
        <v>Missing Data Source (Column O)</v>
      </c>
      <c r="O45" s="42" t="str">
        <f t="shared" si="13"/>
        <v>Missing Additional Information for Data Source (Column P)</v>
      </c>
      <c r="P45" s="42" t="str">
        <f t="shared" si="14"/>
        <v>Missing QCDR Measure Type (Column Q)</v>
      </c>
      <c r="Q45" s="42" t="b">
        <f>IF(AND('2020 QCDR Measure Subm Template'!Q14="Existing Approved QCDR Measure With Changes",Q12=0),"Missing Whether Changes Impact Intent (Column R)")</f>
        <v>0</v>
      </c>
      <c r="R45" s="42" t="b">
        <f>IF(AND('2020 QCDR Measure Subm Template'!Q14='Support Tables'!Q15,'2020 QCDR Measure Subm Template'!R14="Yes",R12=0),"Missing How Changes Impact Intent (Column S)")</f>
        <v>0</v>
      </c>
      <c r="S45" s="42">
        <f>IF(OR(_xlfn.ISFORMULA('2020 QCDR Measure Subm Template'!T14),ISBLANK('2020 QCDR Measure Subm Template'!T14)),0,1)</f>
        <v>0</v>
      </c>
      <c r="T45" s="42" t="b">
        <f>IF(AND('2020 QCDR Measure Subm Template'!$T14="No",OR(_xlfn.ISFORMULA('2020 QCDR Measure Subm Template'!$U14),'2020 QCDR Measure Subm Template'!$U14="")),"Missing Why Previous Benchmark Can Not Be Used (Column U)")</f>
        <v>0</v>
      </c>
      <c r="U45" s="42">
        <f t="shared" si="15"/>
        <v>0</v>
      </c>
      <c r="V45" s="42" t="str">
        <f>IF(OR(V12=0,'2020 QCDR Measure Subm Template'!W14="&lt;Specify&gt;"),"Missing QCDR High Priority Measure Information (Column W)")</f>
        <v>Missing QCDR High Priority Measure Information (Column W)</v>
      </c>
      <c r="W45" s="44" t="str">
        <f>IF(W12=0,"Missing High Priority Type (Column X)",IF(AND('2020 QCDR Measure Subm Template'!W14="Yes",'2020 QCDR Measure Subm Template'!X14="PLEASE SPECIFY"),"Missing High Priority Type (Column X)"))</f>
        <v>Missing High Priority Type (Column X)</v>
      </c>
      <c r="X45" s="42" t="str">
        <f>IF(OR(X12=0,'2020 QCDR Measure Subm Template'!X14="PLEASE SPECIFY"),"Missing Measure Type (Column Y)")</f>
        <v>Missing Measure Type (Column Y)</v>
      </c>
      <c r="Y45" s="42" t="str">
        <f>IF(OR(Y12=0,'2020 QCDR Measure Subm Template'!Z14="&lt;Specify&gt;"),"Missing NQS Domain (Column Z)")</f>
        <v>Missing NQS Domain (Column Z)</v>
      </c>
      <c r="Z45" s="42" t="str">
        <f>IF(OR(Z12=0,'2020 QCDR Measure Subm Template'!AA14="&lt;Specify&gt;"),"Missing Care Setting (Column AA)")</f>
        <v>Missing Care Setting (Column AA)</v>
      </c>
      <c r="AA45" s="42" t="str">
        <f>IF(OR(AA12=0,'2020 QCDR Measure Subm Template'!AB14="&lt;Specify&gt;"),"Missing Meaningful Measure Information (Column AB)")</f>
        <v>Missing Meaningful Measure Information (Column AB)</v>
      </c>
      <c r="AB45" s="42" t="str">
        <f>IF(OR(AB12=0,'2020 QCDR Measure Subm Template'!AC14="&lt;Specify&gt;"),"Missing Meaningful Measure Area Rationale (Column AC)")</f>
        <v>Missing Meaningful Measure Area Rationale (Column AC)</v>
      </c>
      <c r="AC45" s="42" t="str">
        <f>IF(OR(AC12=0,'2020 QCDR Measure Subm Template'!AD14="&lt;Specify&gt;"),"Missing Inverse Measure Information (Column AD)")</f>
        <v>Missing Inverse Measure Information (Column AD)</v>
      </c>
      <c r="AD45" s="42" t="str">
        <f>IF(OR(AD12=0,'2020 QCDR Measure Subm Template'!AE14="&lt;Specify&gt;"),"Missing Proportional Measure Information (Column AE)")</f>
        <v>Missing Proportional Measure Information (Column AE)</v>
      </c>
      <c r="AE45" s="42" t="str">
        <f>IF(OR(AE12=0,'2020 QCDR Measure Subm Template'!AF14="&lt;Specify&gt;"),"Missing Continuous Measure Information (Column AF)")</f>
        <v>Missing Continuous Measure Information (Column AF)</v>
      </c>
      <c r="AF45" s="42" t="str">
        <f>IF(OR(AF12=0,'2020 QCDR Measure Subm Template'!AG14="&lt;Specify&gt;"),"Missing Ratio Measure Information (Column AG)")</f>
        <v>Missing Ratio Measure Information (Column AG)</v>
      </c>
      <c r="AG45" s="42" t="b">
        <f>IF(AND(AG12=0,OR('2020 QCDR Measure Subm Template'!AF14="Yes",'2020 QCDR Measure Subm Template'!AG14="Yes")),"Missing Range of Scores (Column AH)")</f>
        <v>0</v>
      </c>
      <c r="AH45" s="42" t="str">
        <f>IF(ISBLANK('2020 QCDR Measure Subm Template'!AI14),"Missing Number of Performance Rates (Column AI)")</f>
        <v>Missing Number of Performance Rates (Column AI)</v>
      </c>
      <c r="AI45" s="42">
        <f>IF(ISBLANK('2020 QCDR Measure Subm Template'!AJ14),0,1)</f>
        <v>0</v>
      </c>
      <c r="AJ45" s="42" t="str">
        <f>IF(AND(AJ12=0,'2020 QCDR Measure Subm Template'!AI14&lt;&gt;1),"Missing Overall Performance Rate Information (Column AK)")</f>
        <v>Missing Overall Performance Rate Information (Column AK)</v>
      </c>
      <c r="AK45" s="42" t="str">
        <f>IF(OR(AK12=0,'2020 QCDR Measure Subm Template'!AL14="&lt;Specify&gt;"),"Missing Risk Adjusted Information (Column AL)")</f>
        <v>Missing Risk Adjusted Information (Column AL)</v>
      </c>
      <c r="AL45" s="42" t="b">
        <f>IF(AND('2020 QCDR Measure Subm Template'!AL14="Yes",AL12=0),"Missing Score for Risk Adjustment (Column AM)")</f>
        <v>0</v>
      </c>
      <c r="AM45" s="42" t="str">
        <f t="shared" si="16"/>
        <v>Missing whether the QCDR measure is able to be abstracted? (Column AN)</v>
      </c>
      <c r="AN45" s="42">
        <f t="shared" si="17"/>
        <v>1</v>
      </c>
      <c r="AO45" s="42" t="str">
        <f>IF(OR(AO12=0,'2020 QCDR Measure Subm Template'!AP14="&lt;Specify&gt;"),"Missing Cinical Recommendation Statement Information (Column AP)")</f>
        <v>Missing Cinical Recommendation Statement Information (Column AP)</v>
      </c>
      <c r="AP45" s="42" t="str">
        <f t="shared" si="18"/>
        <v>Missing rational for the QCDR Measure (Column AQ)</v>
      </c>
      <c r="AQ45" s="42" t="str">
        <f t="shared" si="19"/>
        <v>Missing measure performance data and varaince range (Column AR)</v>
      </c>
      <c r="AR45" s="42">
        <f t="shared" si="20"/>
        <v>1</v>
      </c>
      <c r="AS45" s="42" t="str">
        <f t="shared" si="21"/>
        <v>Missing Specialty Information (Column AT)</v>
      </c>
      <c r="AT45" s="42" t="str">
        <f>IF(OR(AT12=0,'2020 QCDR Measure Subm Template'!AU14="&lt;Specify&gt;"),"Missing Preferred Clinical Category Information (Column AU)")</f>
        <v>Missing Preferred Clinical Category Information (Column AU)</v>
      </c>
      <c r="AU45" s="42"/>
      <c r="AV45" s="42"/>
    </row>
    <row r="46" spans="2:50" ht="18" customHeight="1" x14ac:dyDescent="0.35">
      <c r="B46" s="1" t="str">
        <f>IF(C13=0,"Empty Row",
 IF(SUM(D13:AV13)&lt;5,"Too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46" t="str">
        <f t="shared" si="1"/>
        <v>Missing Status Field (Column D)</v>
      </c>
      <c r="D46" s="42" t="str">
        <f t="shared" si="2"/>
        <v>Missing Information for Whether You Own this Measure (Column E)</v>
      </c>
      <c r="E46" s="42">
        <f t="shared" si="3"/>
        <v>0</v>
      </c>
      <c r="F46" s="42" t="str">
        <f t="shared" si="4"/>
        <v>Missing CMS Measure ID - Enter N/A if not applicable (Column G)</v>
      </c>
      <c r="G46" s="42" t="str">
        <f t="shared" si="5"/>
        <v>Missing Measure Title (Column H)</v>
      </c>
      <c r="H46" s="42" t="str">
        <f t="shared" si="6"/>
        <v>Missing Measure Description (Column I)</v>
      </c>
      <c r="I46" s="42" t="str">
        <f t="shared" si="7"/>
        <v>Missing Denominator  - Enter N/A if not applicable (Column J)</v>
      </c>
      <c r="J46" s="42" t="str">
        <f t="shared" si="8"/>
        <v>Missing Numerator  - Enter N/A if not applicable (Column K)</v>
      </c>
      <c r="K46" s="42" t="str">
        <f t="shared" si="9"/>
        <v>Missing Denominator Exclusions - Enter N/A if not applicable (Column L)</v>
      </c>
      <c r="L46" s="42" t="str">
        <f t="shared" si="10"/>
        <v>Missing Denominator Exceptions  - Enter N/A if not applicable (Column M)</v>
      </c>
      <c r="M46" s="42" t="str">
        <f t="shared" si="11"/>
        <v>Missing Numerator Exclusions  - Enter N/A if not applicable (Column N)</v>
      </c>
      <c r="N46" s="42" t="str">
        <f t="shared" si="12"/>
        <v>Missing Data Source (Column O)</v>
      </c>
      <c r="O46" s="42" t="str">
        <f t="shared" si="13"/>
        <v>Missing Additional Information for Data Source (Column P)</v>
      </c>
      <c r="P46" s="42" t="str">
        <f t="shared" si="14"/>
        <v>Missing QCDR Measure Type (Column Q)</v>
      </c>
      <c r="Q46" s="42" t="b">
        <f>IF(AND('2020 QCDR Measure Subm Template'!Q15="Existing Approved QCDR Measure With Changes",Q13=0),"Missing Whether Changes Impact Intent (Column R)")</f>
        <v>0</v>
      </c>
      <c r="R46" s="42" t="b">
        <f>IF(AND('2020 QCDR Measure Subm Template'!Q15='Support Tables'!Q16,'2020 QCDR Measure Subm Template'!R15="Yes",R13=0),"Missing How Changes Impact Intent (Column S)")</f>
        <v>0</v>
      </c>
      <c r="S46" s="42">
        <f>IF(OR(_xlfn.ISFORMULA('2020 QCDR Measure Subm Template'!T15),ISBLANK('2020 QCDR Measure Subm Template'!T15)),0,1)</f>
        <v>0</v>
      </c>
      <c r="T46" s="42" t="b">
        <f>IF(AND('2020 QCDR Measure Subm Template'!$T15="No",OR(_xlfn.ISFORMULA('2020 QCDR Measure Subm Template'!$U15),'2020 QCDR Measure Subm Template'!$U15="")),"Missing Why Previous Benchmark Can Not Be Used (Column U)")</f>
        <v>0</v>
      </c>
      <c r="U46" s="42">
        <f t="shared" si="15"/>
        <v>0</v>
      </c>
      <c r="V46" s="42" t="str">
        <f>IF(OR(V13=0,'2020 QCDR Measure Subm Template'!W15="&lt;Specify&gt;"),"Missing QCDR High Priority Measure Information (Column W)")</f>
        <v>Missing QCDR High Priority Measure Information (Column W)</v>
      </c>
      <c r="W46" s="44" t="str">
        <f>IF(W13=0,"Missing High Priority Type (Column X)",IF(AND('2020 QCDR Measure Subm Template'!W15="Yes",'2020 QCDR Measure Subm Template'!X15="PLEASE SPECIFY"),"Missing High Priority Type (Column X)"))</f>
        <v>Missing High Priority Type (Column X)</v>
      </c>
      <c r="X46" s="42" t="str">
        <f>IF(OR(X13=0,'2020 QCDR Measure Subm Template'!X15="PLEASE SPECIFY"),"Missing Measure Type (Column Y)")</f>
        <v>Missing Measure Type (Column Y)</v>
      </c>
      <c r="Y46" s="42" t="str">
        <f>IF(OR(Y13=0,'2020 QCDR Measure Subm Template'!Z15="&lt;Specify&gt;"),"Missing NQS Domain (Column Z)")</f>
        <v>Missing NQS Domain (Column Z)</v>
      </c>
      <c r="Z46" s="42" t="str">
        <f>IF(OR(Z13=0,'2020 QCDR Measure Subm Template'!AA15="&lt;Specify&gt;"),"Missing Care Setting (Column AA)")</f>
        <v>Missing Care Setting (Column AA)</v>
      </c>
      <c r="AA46" s="42" t="str">
        <f>IF(OR(AA13=0,'2020 QCDR Measure Subm Template'!AB15="&lt;Specify&gt;"),"Missing Meaningful Measure Information (Column AB)")</f>
        <v>Missing Meaningful Measure Information (Column AB)</v>
      </c>
      <c r="AB46" s="42" t="str">
        <f>IF(OR(AB13=0,'2020 QCDR Measure Subm Template'!AC15="&lt;Specify&gt;"),"Missing Meaningful Measure Area Rationale (Column AC)")</f>
        <v>Missing Meaningful Measure Area Rationale (Column AC)</v>
      </c>
      <c r="AC46" s="42" t="str">
        <f>IF(OR(AC13=0,'2020 QCDR Measure Subm Template'!AD15="&lt;Specify&gt;"),"Missing Inverse Measure Information (Column AD)")</f>
        <v>Missing Inverse Measure Information (Column AD)</v>
      </c>
      <c r="AD46" s="42" t="str">
        <f>IF(OR(AD13=0,'2020 QCDR Measure Subm Template'!AE15="&lt;Specify&gt;"),"Missing Proportional Measure Information (Column AE)")</f>
        <v>Missing Proportional Measure Information (Column AE)</v>
      </c>
      <c r="AE46" s="42" t="str">
        <f>IF(OR(AE13=0,'2020 QCDR Measure Subm Template'!AF15="&lt;Specify&gt;"),"Missing Continuous Measure Information (Column AF)")</f>
        <v>Missing Continuous Measure Information (Column AF)</v>
      </c>
      <c r="AF46" s="42" t="str">
        <f>IF(OR(AF13=0,'2020 QCDR Measure Subm Template'!AG15="&lt;Specify&gt;"),"Missing Ratio Measure Information (Column AG)")</f>
        <v>Missing Ratio Measure Information (Column AG)</v>
      </c>
      <c r="AG46" s="42" t="b">
        <f>IF(AND(AG13=0,OR('2020 QCDR Measure Subm Template'!AF15="Yes",'2020 QCDR Measure Subm Template'!AG15="Yes")),"Missing Range of Scores (Column AH)")</f>
        <v>0</v>
      </c>
      <c r="AH46" s="42" t="str">
        <f>IF(ISBLANK('2020 QCDR Measure Subm Template'!AI15),"Missing Number of Performance Rates (Column AI)")</f>
        <v>Missing Number of Performance Rates (Column AI)</v>
      </c>
      <c r="AI46" s="42">
        <f>IF(ISBLANK('2020 QCDR Measure Subm Template'!AJ15),0,1)</f>
        <v>0</v>
      </c>
      <c r="AJ46" s="42" t="str">
        <f>IF(AND(AJ13=0,'2020 QCDR Measure Subm Template'!AI15&lt;&gt;1),"Missing Overall Performance Rate Information (Column AK)")</f>
        <v>Missing Overall Performance Rate Information (Column AK)</v>
      </c>
      <c r="AK46" s="42" t="str">
        <f>IF(OR(AK13=0,'2020 QCDR Measure Subm Template'!AL15="&lt;Specify&gt;"),"Missing Risk Adjusted Information (Column AL)")</f>
        <v>Missing Risk Adjusted Information (Column AL)</v>
      </c>
      <c r="AL46" s="42" t="b">
        <f>IF(AND('2020 QCDR Measure Subm Template'!AL15="Yes",AL13=0),"Missing Score for Risk Adjustment (Column AM)")</f>
        <v>0</v>
      </c>
      <c r="AM46" s="42" t="str">
        <f t="shared" si="16"/>
        <v>Missing whether the QCDR measure is able to be abstracted? (Column AN)</v>
      </c>
      <c r="AN46" s="42">
        <f t="shared" si="17"/>
        <v>1</v>
      </c>
      <c r="AO46" s="42" t="str">
        <f>IF(OR(AO13=0,'2020 QCDR Measure Subm Template'!AP15="&lt;Specify&gt;"),"Missing Cinical Recommendation Statement Information (Column AP)")</f>
        <v>Missing Cinical Recommendation Statement Information (Column AP)</v>
      </c>
      <c r="AP46" s="42" t="str">
        <f t="shared" si="18"/>
        <v>Missing rational for the QCDR Measure (Column AQ)</v>
      </c>
      <c r="AQ46" s="42" t="str">
        <f t="shared" si="19"/>
        <v>Missing measure performance data and varaince range (Column AR)</v>
      </c>
      <c r="AR46" s="42">
        <f t="shared" si="20"/>
        <v>1</v>
      </c>
      <c r="AS46" s="42" t="str">
        <f t="shared" si="21"/>
        <v>Missing Specialty Information (Column AT)</v>
      </c>
      <c r="AT46" s="42" t="str">
        <f>IF(OR(AT13=0,'2020 QCDR Measure Subm Template'!AU15="&lt;Specify&gt;"),"Missing Preferred Clinical Category Information (Column AU)")</f>
        <v>Missing Preferred Clinical Category Information (Column AU)</v>
      </c>
      <c r="AU46" s="42"/>
      <c r="AV46" s="42"/>
    </row>
    <row r="47" spans="2:50" ht="18" customHeight="1" x14ac:dyDescent="0.35">
      <c r="B47" s="1" t="str">
        <f>IF(C14=0,"Empty Row",
 IF(SUM(D14:AV14)&lt;5,"Too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47" t="str">
        <f t="shared" si="1"/>
        <v>Missing Status Field (Column D)</v>
      </c>
      <c r="D47" s="42" t="str">
        <f t="shared" si="2"/>
        <v>Missing Information for Whether You Own this Measure (Column E)</v>
      </c>
      <c r="E47" s="42">
        <f t="shared" si="3"/>
        <v>0</v>
      </c>
      <c r="F47" s="42" t="str">
        <f t="shared" si="4"/>
        <v>Missing CMS Measure ID - Enter N/A if not applicable (Column G)</v>
      </c>
      <c r="G47" s="42" t="str">
        <f t="shared" si="5"/>
        <v>Missing Measure Title (Column H)</v>
      </c>
      <c r="H47" s="42" t="str">
        <f t="shared" si="6"/>
        <v>Missing Measure Description (Column I)</v>
      </c>
      <c r="I47" s="42" t="str">
        <f t="shared" si="7"/>
        <v>Missing Denominator  - Enter N/A if not applicable (Column J)</v>
      </c>
      <c r="J47" s="42" t="str">
        <f t="shared" si="8"/>
        <v>Missing Numerator  - Enter N/A if not applicable (Column K)</v>
      </c>
      <c r="K47" s="42" t="str">
        <f t="shared" si="9"/>
        <v>Missing Denominator Exclusions - Enter N/A if not applicable (Column L)</v>
      </c>
      <c r="L47" s="42" t="str">
        <f t="shared" si="10"/>
        <v>Missing Denominator Exceptions  - Enter N/A if not applicable (Column M)</v>
      </c>
      <c r="M47" s="42" t="str">
        <f t="shared" si="11"/>
        <v>Missing Numerator Exclusions  - Enter N/A if not applicable (Column N)</v>
      </c>
      <c r="N47" s="42" t="str">
        <f t="shared" si="12"/>
        <v>Missing Data Source (Column O)</v>
      </c>
      <c r="O47" s="42" t="str">
        <f t="shared" si="13"/>
        <v>Missing Additional Information for Data Source (Column P)</v>
      </c>
      <c r="P47" s="42" t="str">
        <f t="shared" si="14"/>
        <v>Missing QCDR Measure Type (Column Q)</v>
      </c>
      <c r="Q47" s="42" t="b">
        <f>IF(AND('2020 QCDR Measure Subm Template'!Q16="Existing Approved QCDR Measure With Changes",Q14=0),"Missing Whether Changes Impact Intent (Column R)")</f>
        <v>0</v>
      </c>
      <c r="R47" s="42" t="b">
        <f>IF(AND('2020 QCDR Measure Subm Template'!Q16='Support Tables'!Q17,'2020 QCDR Measure Subm Template'!R16="Yes",R14=0),"Missing How Changes Impact Intent (Column S)")</f>
        <v>0</v>
      </c>
      <c r="S47" s="42">
        <f>IF(OR(_xlfn.ISFORMULA('2020 QCDR Measure Subm Template'!T16),ISBLANK('2020 QCDR Measure Subm Template'!T16)),0,1)</f>
        <v>0</v>
      </c>
      <c r="T47" s="42" t="b">
        <f>IF(AND('2020 QCDR Measure Subm Template'!$T16="No",OR(_xlfn.ISFORMULA('2020 QCDR Measure Subm Template'!$U16),'2020 QCDR Measure Subm Template'!$U16="")),"Missing Why Previous Benchmark Can Not Be Used (Column U)")</f>
        <v>0</v>
      </c>
      <c r="U47" s="42">
        <f t="shared" si="15"/>
        <v>0</v>
      </c>
      <c r="V47" s="42" t="str">
        <f>IF(OR(V14=0,'2020 QCDR Measure Subm Template'!W16="&lt;Specify&gt;"),"Missing QCDR High Priority Measure Information (Column W)")</f>
        <v>Missing QCDR High Priority Measure Information (Column W)</v>
      </c>
      <c r="W47" s="44" t="str">
        <f>IF(W14=0,"Missing High Priority Type (Column X)",IF(AND('2020 QCDR Measure Subm Template'!W16="Yes",'2020 QCDR Measure Subm Template'!X16="PLEASE SPECIFY"),"Missing High Priority Type (Column X)"))</f>
        <v>Missing High Priority Type (Column X)</v>
      </c>
      <c r="X47" s="42" t="str">
        <f>IF(OR(X14=0,'2020 QCDR Measure Subm Template'!X16="PLEASE SPECIFY"),"Missing Measure Type (Column Y)")</f>
        <v>Missing Measure Type (Column Y)</v>
      </c>
      <c r="Y47" s="42" t="str">
        <f>IF(OR(Y14=0,'2020 QCDR Measure Subm Template'!Z16="&lt;Specify&gt;"),"Missing NQS Domain (Column Z)")</f>
        <v>Missing NQS Domain (Column Z)</v>
      </c>
      <c r="Z47" s="42" t="str">
        <f>IF(OR(Z14=0,'2020 QCDR Measure Subm Template'!AA16="&lt;Specify&gt;"),"Missing Care Setting (Column AA)")</f>
        <v>Missing Care Setting (Column AA)</v>
      </c>
      <c r="AA47" s="42" t="str">
        <f>IF(OR(AA14=0,'2020 QCDR Measure Subm Template'!AB16="&lt;Specify&gt;"),"Missing Meaningful Measure Information (Column AB)")</f>
        <v>Missing Meaningful Measure Information (Column AB)</v>
      </c>
      <c r="AB47" s="42" t="str">
        <f>IF(OR(AB14=0,'2020 QCDR Measure Subm Template'!AC16="&lt;Specify&gt;"),"Missing Meaningful Measure Area Rationale (Column AC)")</f>
        <v>Missing Meaningful Measure Area Rationale (Column AC)</v>
      </c>
      <c r="AC47" s="42" t="str">
        <f>IF(OR(AC14=0,'2020 QCDR Measure Subm Template'!AD16="&lt;Specify&gt;"),"Missing Inverse Measure Information (Column AD)")</f>
        <v>Missing Inverse Measure Information (Column AD)</v>
      </c>
      <c r="AD47" s="42" t="str">
        <f>IF(OR(AD14=0,'2020 QCDR Measure Subm Template'!AE16="&lt;Specify&gt;"),"Missing Proportional Measure Information (Column AE)")</f>
        <v>Missing Proportional Measure Information (Column AE)</v>
      </c>
      <c r="AE47" s="42" t="str">
        <f>IF(OR(AE14=0,'2020 QCDR Measure Subm Template'!AF16="&lt;Specify&gt;"),"Missing Continuous Measure Information (Column AF)")</f>
        <v>Missing Continuous Measure Information (Column AF)</v>
      </c>
      <c r="AF47" s="42" t="str">
        <f>IF(OR(AF14=0,'2020 QCDR Measure Subm Template'!AG16="&lt;Specify&gt;"),"Missing Ratio Measure Information (Column AG)")</f>
        <v>Missing Ratio Measure Information (Column AG)</v>
      </c>
      <c r="AG47" s="42" t="b">
        <f>IF(AND(AG14=0,OR('2020 QCDR Measure Subm Template'!AF16="Yes",'2020 QCDR Measure Subm Template'!AG16="Yes")),"Missing Range of Scores (Column AH)")</f>
        <v>0</v>
      </c>
      <c r="AH47" s="42" t="str">
        <f>IF(ISBLANK('2020 QCDR Measure Subm Template'!AI16),"Missing Number of Performance Rates (Column AI)")</f>
        <v>Missing Number of Performance Rates (Column AI)</v>
      </c>
      <c r="AI47" s="42">
        <f>IF(ISBLANK('2020 QCDR Measure Subm Template'!AJ16),0,1)</f>
        <v>0</v>
      </c>
      <c r="AJ47" s="42" t="str">
        <f>IF(AND(AJ14=0,'2020 QCDR Measure Subm Template'!AI16&lt;&gt;1),"Missing Overall Performance Rate Information (Column AK)")</f>
        <v>Missing Overall Performance Rate Information (Column AK)</v>
      </c>
      <c r="AK47" s="42" t="str">
        <f>IF(OR(AK14=0,'2020 QCDR Measure Subm Template'!AL16="&lt;Specify&gt;"),"Missing Risk Adjusted Information (Column AL)")</f>
        <v>Missing Risk Adjusted Information (Column AL)</v>
      </c>
      <c r="AL47" s="42" t="b">
        <f>IF(AND('2020 QCDR Measure Subm Template'!AL16="Yes",AL14=0),"Missing Score for Risk Adjustment (Column AM)")</f>
        <v>0</v>
      </c>
      <c r="AM47" s="42" t="str">
        <f t="shared" si="16"/>
        <v>Missing whether the QCDR measure is able to be abstracted? (Column AN)</v>
      </c>
      <c r="AN47" s="42">
        <f t="shared" si="17"/>
        <v>1</v>
      </c>
      <c r="AO47" s="42" t="str">
        <f>IF(OR(AO14=0,'2020 QCDR Measure Subm Template'!AP16="&lt;Specify&gt;"),"Missing Cinical Recommendation Statement Information (Column AP)")</f>
        <v>Missing Cinical Recommendation Statement Information (Column AP)</v>
      </c>
      <c r="AP47" s="42" t="str">
        <f t="shared" si="18"/>
        <v>Missing rational for the QCDR Measure (Column AQ)</v>
      </c>
      <c r="AQ47" s="42" t="str">
        <f t="shared" si="19"/>
        <v>Missing measure performance data and varaince range (Column AR)</v>
      </c>
      <c r="AR47" s="42">
        <f t="shared" si="20"/>
        <v>1</v>
      </c>
      <c r="AS47" s="42" t="str">
        <f t="shared" si="21"/>
        <v>Missing Specialty Information (Column AT)</v>
      </c>
      <c r="AT47" s="42" t="str">
        <f>IF(OR(AT14=0,'2020 QCDR Measure Subm Template'!AU16="&lt;Specify&gt;"),"Missing Preferred Clinical Category Information (Column AU)")</f>
        <v>Missing Preferred Clinical Category Information (Column AU)</v>
      </c>
      <c r="AU47" s="42"/>
      <c r="AV47" s="42"/>
    </row>
    <row r="48" spans="2:50" ht="18" customHeight="1" x14ac:dyDescent="0.35">
      <c r="B48" s="1" t="str">
        <f>IF(C15=0,"Empty Row",
 IF(SUM(D15:AV15)&lt;5,"Too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48" t="str">
        <f t="shared" si="1"/>
        <v>Missing Status Field (Column D)</v>
      </c>
      <c r="D48" s="42" t="str">
        <f t="shared" si="2"/>
        <v>Missing Information for Whether You Own this Measure (Column E)</v>
      </c>
      <c r="E48" s="42">
        <f t="shared" si="3"/>
        <v>0</v>
      </c>
      <c r="F48" s="42" t="str">
        <f t="shared" si="4"/>
        <v>Missing CMS Measure ID - Enter N/A if not applicable (Column G)</v>
      </c>
      <c r="G48" s="42" t="str">
        <f t="shared" si="5"/>
        <v>Missing Measure Title (Column H)</v>
      </c>
      <c r="H48" s="42" t="str">
        <f t="shared" si="6"/>
        <v>Missing Measure Description (Column I)</v>
      </c>
      <c r="I48" s="42" t="str">
        <f t="shared" si="7"/>
        <v>Missing Denominator  - Enter N/A if not applicable (Column J)</v>
      </c>
      <c r="J48" s="42" t="str">
        <f t="shared" si="8"/>
        <v>Missing Numerator  - Enter N/A if not applicable (Column K)</v>
      </c>
      <c r="K48" s="42" t="str">
        <f t="shared" si="9"/>
        <v>Missing Denominator Exclusions - Enter N/A if not applicable (Column L)</v>
      </c>
      <c r="L48" s="42" t="str">
        <f t="shared" si="10"/>
        <v>Missing Denominator Exceptions  - Enter N/A if not applicable (Column M)</v>
      </c>
      <c r="M48" s="42" t="str">
        <f t="shared" si="11"/>
        <v>Missing Numerator Exclusions  - Enter N/A if not applicable (Column N)</v>
      </c>
      <c r="N48" s="42" t="str">
        <f t="shared" si="12"/>
        <v>Missing Data Source (Column O)</v>
      </c>
      <c r="O48" s="42" t="str">
        <f t="shared" si="13"/>
        <v>Missing Additional Information for Data Source (Column P)</v>
      </c>
      <c r="P48" s="42" t="str">
        <f t="shared" si="14"/>
        <v>Missing QCDR Measure Type (Column Q)</v>
      </c>
      <c r="Q48" s="42" t="b">
        <f>IF(AND('2020 QCDR Measure Subm Template'!Q17="Existing Approved QCDR Measure With Changes",Q15=0),"Missing Whether Changes Impact Intent (Column R)")</f>
        <v>0</v>
      </c>
      <c r="R48" s="42" t="b">
        <f>IF(AND('2020 QCDR Measure Subm Template'!Q17='Support Tables'!Q18,'2020 QCDR Measure Subm Template'!R17="Yes",R15=0),"Missing How Changes Impact Intent (Column S)")</f>
        <v>0</v>
      </c>
      <c r="S48" s="42">
        <f>IF(OR(_xlfn.ISFORMULA('2020 QCDR Measure Subm Template'!T17),ISBLANK('2020 QCDR Measure Subm Template'!T17)),0,1)</f>
        <v>0</v>
      </c>
      <c r="T48" s="42" t="b">
        <f>IF(AND('2020 QCDR Measure Subm Template'!$T17="No",OR(_xlfn.ISFORMULA('2020 QCDR Measure Subm Template'!$U17),'2020 QCDR Measure Subm Template'!$U17="")),"Missing Why Previous Benchmark Can Not Be Used (Column U)")</f>
        <v>0</v>
      </c>
      <c r="U48" s="42">
        <f t="shared" si="15"/>
        <v>0</v>
      </c>
      <c r="V48" s="42" t="str">
        <f>IF(OR(V15=0,'2020 QCDR Measure Subm Template'!W17="&lt;Specify&gt;"),"Missing QCDR High Priority Measure Information (Column W)")</f>
        <v>Missing QCDR High Priority Measure Information (Column W)</v>
      </c>
      <c r="W48" s="44" t="str">
        <f>IF(W15=0,"Missing High Priority Type (Column X)",IF(AND('2020 QCDR Measure Subm Template'!W17="Yes",'2020 QCDR Measure Subm Template'!X17="PLEASE SPECIFY"),"Missing High Priority Type (Column X)"))</f>
        <v>Missing High Priority Type (Column X)</v>
      </c>
      <c r="X48" s="42" t="str">
        <f>IF(OR(X15=0,'2020 QCDR Measure Subm Template'!X17="PLEASE SPECIFY"),"Missing Measure Type (Column Y)")</f>
        <v>Missing Measure Type (Column Y)</v>
      </c>
      <c r="Y48" s="42" t="str">
        <f>IF(OR(Y15=0,'2020 QCDR Measure Subm Template'!Z17="&lt;Specify&gt;"),"Missing NQS Domain (Column Z)")</f>
        <v>Missing NQS Domain (Column Z)</v>
      </c>
      <c r="Z48" s="42" t="str">
        <f>IF(OR(Z15=0,'2020 QCDR Measure Subm Template'!AA17="&lt;Specify&gt;"),"Missing Care Setting (Column AA)")</f>
        <v>Missing Care Setting (Column AA)</v>
      </c>
      <c r="AA48" s="42" t="str">
        <f>IF(OR(AA15=0,'2020 QCDR Measure Subm Template'!AB17="&lt;Specify&gt;"),"Missing Meaningful Measure Information (Column AB)")</f>
        <v>Missing Meaningful Measure Information (Column AB)</v>
      </c>
      <c r="AB48" s="42" t="str">
        <f>IF(OR(AB15=0,'2020 QCDR Measure Subm Template'!AC17="&lt;Specify&gt;"),"Missing Meaningful Measure Area Rationale (Column AC)")</f>
        <v>Missing Meaningful Measure Area Rationale (Column AC)</v>
      </c>
      <c r="AC48" s="42" t="str">
        <f>IF(OR(AC15=0,'2020 QCDR Measure Subm Template'!AD17="&lt;Specify&gt;"),"Missing Inverse Measure Information (Column AD)")</f>
        <v>Missing Inverse Measure Information (Column AD)</v>
      </c>
      <c r="AD48" s="42" t="str">
        <f>IF(OR(AD15=0,'2020 QCDR Measure Subm Template'!AE17="&lt;Specify&gt;"),"Missing Proportional Measure Information (Column AE)")</f>
        <v>Missing Proportional Measure Information (Column AE)</v>
      </c>
      <c r="AE48" s="42" t="str">
        <f>IF(OR(AE15=0,'2020 QCDR Measure Subm Template'!AF17="&lt;Specify&gt;"),"Missing Continuous Measure Information (Column AF)")</f>
        <v>Missing Continuous Measure Information (Column AF)</v>
      </c>
      <c r="AF48" s="42" t="str">
        <f>IF(OR(AF15=0,'2020 QCDR Measure Subm Template'!AG17="&lt;Specify&gt;"),"Missing Ratio Measure Information (Column AG)")</f>
        <v>Missing Ratio Measure Information (Column AG)</v>
      </c>
      <c r="AG48" s="42" t="b">
        <f>IF(AND(AG15=0,OR('2020 QCDR Measure Subm Template'!AF17="Yes",'2020 QCDR Measure Subm Template'!AG17="Yes")),"Missing Range of Scores (Column AH)")</f>
        <v>0</v>
      </c>
      <c r="AH48" s="42" t="str">
        <f>IF(ISBLANK('2020 QCDR Measure Subm Template'!AI17),"Missing Number of Performance Rates (Column AI)")</f>
        <v>Missing Number of Performance Rates (Column AI)</v>
      </c>
      <c r="AI48" s="42">
        <f>IF(ISBLANK('2020 QCDR Measure Subm Template'!AJ17),0,1)</f>
        <v>0</v>
      </c>
      <c r="AJ48" s="42" t="str">
        <f>IF(AND(AJ15=0,'2020 QCDR Measure Subm Template'!AI17&lt;&gt;1),"Missing Overall Performance Rate Information (Column AK)")</f>
        <v>Missing Overall Performance Rate Information (Column AK)</v>
      </c>
      <c r="AK48" s="42" t="str">
        <f>IF(OR(AK15=0,'2020 QCDR Measure Subm Template'!AL17="&lt;Specify&gt;"),"Missing Risk Adjusted Information (Column AL)")</f>
        <v>Missing Risk Adjusted Information (Column AL)</v>
      </c>
      <c r="AL48" s="42" t="b">
        <f>IF(AND('2020 QCDR Measure Subm Template'!AL17="Yes",AL15=0),"Missing Score for Risk Adjustment (Column AM)")</f>
        <v>0</v>
      </c>
      <c r="AM48" s="42" t="str">
        <f t="shared" si="16"/>
        <v>Missing whether the QCDR measure is able to be abstracted? (Column AN)</v>
      </c>
      <c r="AN48" s="42">
        <f t="shared" si="17"/>
        <v>1</v>
      </c>
      <c r="AO48" s="42" t="str">
        <f>IF(OR(AO15=0,'2020 QCDR Measure Subm Template'!AP17="&lt;Specify&gt;"),"Missing Cinical Recommendation Statement Information (Column AP)")</f>
        <v>Missing Cinical Recommendation Statement Information (Column AP)</v>
      </c>
      <c r="AP48" s="42" t="str">
        <f t="shared" si="18"/>
        <v>Missing rational for the QCDR Measure (Column AQ)</v>
      </c>
      <c r="AQ48" s="42" t="str">
        <f t="shared" si="19"/>
        <v>Missing measure performance data and varaince range (Column AR)</v>
      </c>
      <c r="AR48" s="42">
        <f t="shared" si="20"/>
        <v>1</v>
      </c>
      <c r="AS48" s="42" t="str">
        <f t="shared" si="21"/>
        <v>Missing Specialty Information (Column AT)</v>
      </c>
      <c r="AT48" s="42" t="str">
        <f>IF(OR(AT15=0,'2020 QCDR Measure Subm Template'!AU17="&lt;Specify&gt;"),"Missing Preferred Clinical Category Information (Column AU)")</f>
        <v>Missing Preferred Clinical Category Information (Column AU)</v>
      </c>
      <c r="AU48" s="42"/>
      <c r="AV48" s="42"/>
    </row>
    <row r="49" spans="2:48" ht="18" customHeight="1" x14ac:dyDescent="0.35">
      <c r="B49" s="1" t="str">
        <f>IF(C16=0,"Empty Row",
 IF(SUM(D16:AV16)&lt;5,"Too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49" t="str">
        <f t="shared" si="1"/>
        <v>Missing Status Field (Column D)</v>
      </c>
      <c r="D49" s="42" t="str">
        <f t="shared" si="2"/>
        <v>Missing Information for Whether You Own this Measure (Column E)</v>
      </c>
      <c r="E49" s="42">
        <f t="shared" si="3"/>
        <v>0</v>
      </c>
      <c r="F49" s="42" t="str">
        <f t="shared" si="4"/>
        <v>Missing CMS Measure ID - Enter N/A if not applicable (Column G)</v>
      </c>
      <c r="G49" s="42" t="str">
        <f t="shared" si="5"/>
        <v>Missing Measure Title (Column H)</v>
      </c>
      <c r="H49" s="42" t="str">
        <f t="shared" si="6"/>
        <v>Missing Measure Description (Column I)</v>
      </c>
      <c r="I49" s="42" t="str">
        <f t="shared" si="7"/>
        <v>Missing Denominator  - Enter N/A if not applicable (Column J)</v>
      </c>
      <c r="J49" s="42" t="str">
        <f t="shared" si="8"/>
        <v>Missing Numerator  - Enter N/A if not applicable (Column K)</v>
      </c>
      <c r="K49" s="42" t="str">
        <f t="shared" si="9"/>
        <v>Missing Denominator Exclusions - Enter N/A if not applicable (Column L)</v>
      </c>
      <c r="L49" s="42" t="str">
        <f t="shared" si="10"/>
        <v>Missing Denominator Exceptions  - Enter N/A if not applicable (Column M)</v>
      </c>
      <c r="M49" s="42" t="str">
        <f t="shared" si="11"/>
        <v>Missing Numerator Exclusions  - Enter N/A if not applicable (Column N)</v>
      </c>
      <c r="N49" s="42" t="str">
        <f t="shared" si="12"/>
        <v>Missing Data Source (Column O)</v>
      </c>
      <c r="O49" s="42" t="str">
        <f t="shared" si="13"/>
        <v>Missing Additional Information for Data Source (Column P)</v>
      </c>
      <c r="P49" s="42" t="str">
        <f t="shared" si="14"/>
        <v>Missing QCDR Measure Type (Column Q)</v>
      </c>
      <c r="Q49" s="42" t="b">
        <f>IF(AND('2020 QCDR Measure Subm Template'!Q18="Existing Approved QCDR Measure With Changes",Q16=0),"Missing Whether Changes Impact Intent (Column R)")</f>
        <v>0</v>
      </c>
      <c r="R49" s="42" t="b">
        <f>IF(AND('2020 QCDR Measure Subm Template'!Q18='Support Tables'!Q19,'2020 QCDR Measure Subm Template'!R18="Yes",R16=0),"Missing How Changes Impact Intent (Column S)")</f>
        <v>0</v>
      </c>
      <c r="S49" s="42">
        <f>IF(OR(_xlfn.ISFORMULA('2020 QCDR Measure Subm Template'!T18),ISBLANK('2020 QCDR Measure Subm Template'!T18)),0,1)</f>
        <v>0</v>
      </c>
      <c r="T49" s="42" t="b">
        <f>IF(AND('2020 QCDR Measure Subm Template'!$T18="No",OR(_xlfn.ISFORMULA('2020 QCDR Measure Subm Template'!$U18),'2020 QCDR Measure Subm Template'!$U18="")),"Missing Why Previous Benchmark Can Not Be Used (Column U)")</f>
        <v>0</v>
      </c>
      <c r="U49" s="42">
        <f t="shared" si="15"/>
        <v>0</v>
      </c>
      <c r="V49" s="42" t="str">
        <f>IF(OR(V16=0,'2020 QCDR Measure Subm Template'!W18="&lt;Specify&gt;"),"Missing QCDR High Priority Measure Information (Column W)")</f>
        <v>Missing QCDR High Priority Measure Information (Column W)</v>
      </c>
      <c r="W49" s="44" t="str">
        <f>IF(W16=0,"Missing High Priority Type (Column X)",IF(AND('2020 QCDR Measure Subm Template'!W18="Yes",'2020 QCDR Measure Subm Template'!X18="PLEASE SPECIFY"),"Missing High Priority Type (Column X)"))</f>
        <v>Missing High Priority Type (Column X)</v>
      </c>
      <c r="X49" s="42" t="str">
        <f>IF(OR(X16=0,'2020 QCDR Measure Subm Template'!X18="PLEASE SPECIFY"),"Missing Measure Type (Column Y)")</f>
        <v>Missing Measure Type (Column Y)</v>
      </c>
      <c r="Y49" s="42" t="str">
        <f>IF(OR(Y16=0,'2020 QCDR Measure Subm Template'!Z18="&lt;Specify&gt;"),"Missing NQS Domain (Column Z)")</f>
        <v>Missing NQS Domain (Column Z)</v>
      </c>
      <c r="Z49" s="42" t="str">
        <f>IF(OR(Z16=0,'2020 QCDR Measure Subm Template'!AA18="&lt;Specify&gt;"),"Missing Care Setting (Column AA)")</f>
        <v>Missing Care Setting (Column AA)</v>
      </c>
      <c r="AA49" s="42" t="str">
        <f>IF(OR(AA16=0,'2020 QCDR Measure Subm Template'!AB18="&lt;Specify&gt;"),"Missing Meaningful Measure Information (Column AB)")</f>
        <v>Missing Meaningful Measure Information (Column AB)</v>
      </c>
      <c r="AB49" s="42" t="str">
        <f>IF(OR(AB16=0,'2020 QCDR Measure Subm Template'!AC18="&lt;Specify&gt;"),"Missing Meaningful Measure Area Rationale (Column AC)")</f>
        <v>Missing Meaningful Measure Area Rationale (Column AC)</v>
      </c>
      <c r="AC49" s="42" t="str">
        <f>IF(OR(AC16=0,'2020 QCDR Measure Subm Template'!AD18="&lt;Specify&gt;"),"Missing Inverse Measure Information (Column AD)")</f>
        <v>Missing Inverse Measure Information (Column AD)</v>
      </c>
      <c r="AD49" s="42" t="str">
        <f>IF(OR(AD16=0,'2020 QCDR Measure Subm Template'!AE18="&lt;Specify&gt;"),"Missing Proportional Measure Information (Column AE)")</f>
        <v>Missing Proportional Measure Information (Column AE)</v>
      </c>
      <c r="AE49" s="42" t="str">
        <f>IF(OR(AE16=0,'2020 QCDR Measure Subm Template'!AF18="&lt;Specify&gt;"),"Missing Continuous Measure Information (Column AF)")</f>
        <v>Missing Continuous Measure Information (Column AF)</v>
      </c>
      <c r="AF49" s="42" t="str">
        <f>IF(OR(AF16=0,'2020 QCDR Measure Subm Template'!AG18="&lt;Specify&gt;"),"Missing Ratio Measure Information (Column AG)")</f>
        <v>Missing Ratio Measure Information (Column AG)</v>
      </c>
      <c r="AG49" s="42" t="b">
        <f>IF(AND(AG16=0,OR('2020 QCDR Measure Subm Template'!AF18="Yes",'2020 QCDR Measure Subm Template'!AG18="Yes")),"Missing Range of Scores (Column AH)")</f>
        <v>0</v>
      </c>
      <c r="AH49" s="42" t="str">
        <f>IF(ISBLANK('2020 QCDR Measure Subm Template'!AI18),"Missing Number of Performance Rates (Column AI)")</f>
        <v>Missing Number of Performance Rates (Column AI)</v>
      </c>
      <c r="AI49" s="42">
        <f>IF(ISBLANK('2020 QCDR Measure Subm Template'!AJ18),0,1)</f>
        <v>0</v>
      </c>
      <c r="AJ49" s="42" t="str">
        <f>IF(AND(AJ16=0,'2020 QCDR Measure Subm Template'!AI18&lt;&gt;1),"Missing Overall Performance Rate Information (Column AK)")</f>
        <v>Missing Overall Performance Rate Information (Column AK)</v>
      </c>
      <c r="AK49" s="42" t="str">
        <f>IF(OR(AK16=0,'2020 QCDR Measure Subm Template'!AL18="&lt;Specify&gt;"),"Missing Risk Adjusted Information (Column AL)")</f>
        <v>Missing Risk Adjusted Information (Column AL)</v>
      </c>
      <c r="AL49" s="42" t="b">
        <f>IF(AND('2020 QCDR Measure Subm Template'!AL18="Yes",AL16=0),"Missing Score for Risk Adjustment (Column AM)")</f>
        <v>0</v>
      </c>
      <c r="AM49" s="42" t="str">
        <f t="shared" si="16"/>
        <v>Missing whether the QCDR measure is able to be abstracted? (Column AN)</v>
      </c>
      <c r="AN49" s="42">
        <f t="shared" si="17"/>
        <v>1</v>
      </c>
      <c r="AO49" s="42" t="str">
        <f>IF(OR(AO16=0,'2020 QCDR Measure Subm Template'!AP18="&lt;Specify&gt;"),"Missing Cinical Recommendation Statement Information (Column AP)")</f>
        <v>Missing Cinical Recommendation Statement Information (Column AP)</v>
      </c>
      <c r="AP49" s="42" t="str">
        <f t="shared" si="18"/>
        <v>Missing rational for the QCDR Measure (Column AQ)</v>
      </c>
      <c r="AQ49" s="42" t="str">
        <f t="shared" si="19"/>
        <v>Missing measure performance data and varaince range (Column AR)</v>
      </c>
      <c r="AR49" s="42">
        <f t="shared" si="20"/>
        <v>1</v>
      </c>
      <c r="AS49" s="42" t="str">
        <f t="shared" si="21"/>
        <v>Missing Specialty Information (Column AT)</v>
      </c>
      <c r="AT49" s="42" t="str">
        <f>IF(OR(AT16=0,'2020 QCDR Measure Subm Template'!AU18="&lt;Specify&gt;"),"Missing Preferred Clinical Category Information (Column AU)")</f>
        <v>Missing Preferred Clinical Category Information (Column AU)</v>
      </c>
      <c r="AU49" s="42"/>
      <c r="AV49" s="42"/>
    </row>
    <row r="50" spans="2:48" ht="18" customHeight="1" x14ac:dyDescent="0.35">
      <c r="B50" s="1" t="str">
        <f>IF(C17=0,"Empty Row",
 IF(SUM(D17:AV17)&lt;5,"Too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50" t="str">
        <f t="shared" si="1"/>
        <v>Missing Status Field (Column D)</v>
      </c>
      <c r="D50" s="42" t="str">
        <f t="shared" si="2"/>
        <v>Missing Information for Whether You Own this Measure (Column E)</v>
      </c>
      <c r="E50" s="42">
        <f t="shared" si="3"/>
        <v>0</v>
      </c>
      <c r="F50" s="42" t="str">
        <f t="shared" si="4"/>
        <v>Missing CMS Measure ID - Enter N/A if not applicable (Column G)</v>
      </c>
      <c r="G50" s="42" t="str">
        <f t="shared" si="5"/>
        <v>Missing Measure Title (Column H)</v>
      </c>
      <c r="H50" s="42" t="str">
        <f t="shared" si="6"/>
        <v>Missing Measure Description (Column I)</v>
      </c>
      <c r="I50" s="42" t="str">
        <f t="shared" si="7"/>
        <v>Missing Denominator  - Enter N/A if not applicable (Column J)</v>
      </c>
      <c r="J50" s="42" t="str">
        <f t="shared" si="8"/>
        <v>Missing Numerator  - Enter N/A if not applicable (Column K)</v>
      </c>
      <c r="K50" s="42" t="str">
        <f t="shared" si="9"/>
        <v>Missing Denominator Exclusions - Enter N/A if not applicable (Column L)</v>
      </c>
      <c r="L50" s="42" t="str">
        <f t="shared" si="10"/>
        <v>Missing Denominator Exceptions  - Enter N/A if not applicable (Column M)</v>
      </c>
      <c r="M50" s="42" t="str">
        <f t="shared" si="11"/>
        <v>Missing Numerator Exclusions  - Enter N/A if not applicable (Column N)</v>
      </c>
      <c r="N50" s="42" t="str">
        <f t="shared" si="12"/>
        <v>Missing Data Source (Column O)</v>
      </c>
      <c r="O50" s="42" t="str">
        <f t="shared" si="13"/>
        <v>Missing Additional Information for Data Source (Column P)</v>
      </c>
      <c r="P50" s="42" t="str">
        <f t="shared" si="14"/>
        <v>Missing QCDR Measure Type (Column Q)</v>
      </c>
      <c r="Q50" s="42" t="b">
        <f>IF(AND('2020 QCDR Measure Subm Template'!Q19="Existing Approved QCDR Measure With Changes",Q17=0),"Missing Whether Changes Impact Intent (Column R)")</f>
        <v>0</v>
      </c>
      <c r="R50" s="42" t="b">
        <f>IF(AND('2020 QCDR Measure Subm Template'!Q19='Support Tables'!Q20,'2020 QCDR Measure Subm Template'!R19="Yes",R17=0),"Missing How Changes Impact Intent (Column S)")</f>
        <v>0</v>
      </c>
      <c r="S50" s="42">
        <f>IF(OR(_xlfn.ISFORMULA('2020 QCDR Measure Subm Template'!T19),ISBLANK('2020 QCDR Measure Subm Template'!T19)),0,1)</f>
        <v>0</v>
      </c>
      <c r="T50" s="42" t="b">
        <f>IF(AND('2020 QCDR Measure Subm Template'!$T19="No",OR(_xlfn.ISFORMULA('2020 QCDR Measure Subm Template'!$U19),'2020 QCDR Measure Subm Template'!$U19="")),"Missing Why Previous Benchmark Can Not Be Used (Column U)")</f>
        <v>0</v>
      </c>
      <c r="U50" s="42">
        <f t="shared" si="15"/>
        <v>0</v>
      </c>
      <c r="V50" s="42" t="str">
        <f>IF(OR(V17=0,'2020 QCDR Measure Subm Template'!W19="&lt;Specify&gt;"),"Missing QCDR High Priority Measure Information (Column W)")</f>
        <v>Missing QCDR High Priority Measure Information (Column W)</v>
      </c>
      <c r="W50" s="44" t="str">
        <f>IF(W17=0,"Missing High Priority Type (Column X)",IF(AND('2020 QCDR Measure Subm Template'!W19="Yes",'2020 QCDR Measure Subm Template'!X19="PLEASE SPECIFY"),"Missing High Priority Type (Column X)"))</f>
        <v>Missing High Priority Type (Column X)</v>
      </c>
      <c r="X50" s="42" t="str">
        <f>IF(OR(X17=0,'2020 QCDR Measure Subm Template'!X19="PLEASE SPECIFY"),"Missing Measure Type (Column Y)")</f>
        <v>Missing Measure Type (Column Y)</v>
      </c>
      <c r="Y50" s="42" t="str">
        <f>IF(OR(Y17=0,'2020 QCDR Measure Subm Template'!Z19="&lt;Specify&gt;"),"Missing NQS Domain (Column Z)")</f>
        <v>Missing NQS Domain (Column Z)</v>
      </c>
      <c r="Z50" s="42" t="str">
        <f>IF(OR(Z17=0,'2020 QCDR Measure Subm Template'!AA19="&lt;Specify&gt;"),"Missing Care Setting (Column AA)")</f>
        <v>Missing Care Setting (Column AA)</v>
      </c>
      <c r="AA50" s="42" t="str">
        <f>IF(OR(AA17=0,'2020 QCDR Measure Subm Template'!AB19="&lt;Specify&gt;"),"Missing Meaningful Measure Information (Column AB)")</f>
        <v>Missing Meaningful Measure Information (Column AB)</v>
      </c>
      <c r="AB50" s="42" t="str">
        <f>IF(OR(AB17=0,'2020 QCDR Measure Subm Template'!AC19="&lt;Specify&gt;"),"Missing Meaningful Measure Area Rationale (Column AC)")</f>
        <v>Missing Meaningful Measure Area Rationale (Column AC)</v>
      </c>
      <c r="AC50" s="42" t="str">
        <f>IF(OR(AC17=0,'2020 QCDR Measure Subm Template'!AD19="&lt;Specify&gt;"),"Missing Inverse Measure Information (Column AD)")</f>
        <v>Missing Inverse Measure Information (Column AD)</v>
      </c>
      <c r="AD50" s="42" t="str">
        <f>IF(OR(AD17=0,'2020 QCDR Measure Subm Template'!AE19="&lt;Specify&gt;"),"Missing Proportional Measure Information (Column AE)")</f>
        <v>Missing Proportional Measure Information (Column AE)</v>
      </c>
      <c r="AE50" s="42" t="str">
        <f>IF(OR(AE17=0,'2020 QCDR Measure Subm Template'!AF19="&lt;Specify&gt;"),"Missing Continuous Measure Information (Column AF)")</f>
        <v>Missing Continuous Measure Information (Column AF)</v>
      </c>
      <c r="AF50" s="42" t="str">
        <f>IF(OR(AF17=0,'2020 QCDR Measure Subm Template'!AG19="&lt;Specify&gt;"),"Missing Ratio Measure Information (Column AG)")</f>
        <v>Missing Ratio Measure Information (Column AG)</v>
      </c>
      <c r="AG50" s="42" t="b">
        <f>IF(AND(AG17=0,OR('2020 QCDR Measure Subm Template'!AF19="Yes",'2020 QCDR Measure Subm Template'!AG19="Yes")),"Missing Range of Scores (Column AH)")</f>
        <v>0</v>
      </c>
      <c r="AH50" s="42" t="str">
        <f>IF(ISBLANK('2020 QCDR Measure Subm Template'!AI19),"Missing Number of Performance Rates (Column AI)")</f>
        <v>Missing Number of Performance Rates (Column AI)</v>
      </c>
      <c r="AI50" s="42">
        <f>IF(ISBLANK('2020 QCDR Measure Subm Template'!AJ19),0,1)</f>
        <v>0</v>
      </c>
      <c r="AJ50" s="42" t="str">
        <f>IF(AND(AJ17=0,'2020 QCDR Measure Subm Template'!AI19&lt;&gt;1),"Missing Overall Performance Rate Information (Column AK)")</f>
        <v>Missing Overall Performance Rate Information (Column AK)</v>
      </c>
      <c r="AK50" s="42" t="str">
        <f>IF(OR(AK17=0,'2020 QCDR Measure Subm Template'!AL19="&lt;Specify&gt;"),"Missing Risk Adjusted Information (Column AL)")</f>
        <v>Missing Risk Adjusted Information (Column AL)</v>
      </c>
      <c r="AL50" s="42" t="b">
        <f>IF(AND('2020 QCDR Measure Subm Template'!AL19="Yes",AL17=0),"Missing Score for Risk Adjustment (Column AM)")</f>
        <v>0</v>
      </c>
      <c r="AM50" s="42" t="str">
        <f t="shared" si="16"/>
        <v>Missing whether the QCDR measure is able to be abstracted? (Column AN)</v>
      </c>
      <c r="AN50" s="42">
        <f t="shared" si="17"/>
        <v>1</v>
      </c>
      <c r="AO50" s="42" t="str">
        <f>IF(OR(AO17=0,'2020 QCDR Measure Subm Template'!AP19="&lt;Specify&gt;"),"Missing Cinical Recommendation Statement Information (Column AP)")</f>
        <v>Missing Cinical Recommendation Statement Information (Column AP)</v>
      </c>
      <c r="AP50" s="42" t="str">
        <f t="shared" si="18"/>
        <v>Missing rational for the QCDR Measure (Column AQ)</v>
      </c>
      <c r="AQ50" s="42" t="str">
        <f t="shared" si="19"/>
        <v>Missing measure performance data and varaince range (Column AR)</v>
      </c>
      <c r="AR50" s="42">
        <f t="shared" si="20"/>
        <v>1</v>
      </c>
      <c r="AS50" s="42" t="str">
        <f t="shared" si="21"/>
        <v>Missing Specialty Information (Column AT)</v>
      </c>
      <c r="AT50" s="42" t="str">
        <f>IF(OR(AT17=0,'2020 QCDR Measure Subm Template'!AU19="&lt;Specify&gt;"),"Missing Preferred Clinical Category Information (Column AU)")</f>
        <v>Missing Preferred Clinical Category Information (Column AU)</v>
      </c>
      <c r="AU50" s="42"/>
      <c r="AV50" s="42"/>
    </row>
    <row r="51" spans="2:48" ht="18" customHeight="1" x14ac:dyDescent="0.35">
      <c r="B51" s="1" t="str">
        <f>IF(C18=0,"Empty Row",
 IF(SUM(D18:AV18)&lt;5,"Too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51" t="str">
        <f t="shared" si="1"/>
        <v>Missing Status Field (Column D)</v>
      </c>
      <c r="D51" s="42" t="str">
        <f t="shared" si="2"/>
        <v>Missing Information for Whether You Own this Measure (Column E)</v>
      </c>
      <c r="E51" s="42">
        <f t="shared" si="3"/>
        <v>0</v>
      </c>
      <c r="F51" s="42" t="str">
        <f t="shared" si="4"/>
        <v>Missing CMS Measure ID - Enter N/A if not applicable (Column G)</v>
      </c>
      <c r="G51" s="42" t="str">
        <f t="shared" si="5"/>
        <v>Missing Measure Title (Column H)</v>
      </c>
      <c r="H51" s="42" t="str">
        <f t="shared" si="6"/>
        <v>Missing Measure Description (Column I)</v>
      </c>
      <c r="I51" s="42" t="str">
        <f t="shared" si="7"/>
        <v>Missing Denominator  - Enter N/A if not applicable (Column J)</v>
      </c>
      <c r="J51" s="42" t="str">
        <f t="shared" si="8"/>
        <v>Missing Numerator  - Enter N/A if not applicable (Column K)</v>
      </c>
      <c r="K51" s="42" t="str">
        <f t="shared" si="9"/>
        <v>Missing Denominator Exclusions - Enter N/A if not applicable (Column L)</v>
      </c>
      <c r="L51" s="42" t="str">
        <f t="shared" si="10"/>
        <v>Missing Denominator Exceptions  - Enter N/A if not applicable (Column M)</v>
      </c>
      <c r="M51" s="42" t="str">
        <f t="shared" si="11"/>
        <v>Missing Numerator Exclusions  - Enter N/A if not applicable (Column N)</v>
      </c>
      <c r="N51" s="42" t="str">
        <f t="shared" si="12"/>
        <v>Missing Data Source (Column O)</v>
      </c>
      <c r="O51" s="42" t="str">
        <f t="shared" si="13"/>
        <v>Missing Additional Information for Data Source (Column P)</v>
      </c>
      <c r="P51" s="42" t="str">
        <f t="shared" si="14"/>
        <v>Missing QCDR Measure Type (Column Q)</v>
      </c>
      <c r="Q51" s="42" t="b">
        <f>IF(AND('2020 QCDR Measure Subm Template'!Q20="Existing Approved QCDR Measure With Changes",Q18=0),"Missing Whether Changes Impact Intent (Column R)")</f>
        <v>0</v>
      </c>
      <c r="R51" s="42" t="b">
        <f>IF(AND('2020 QCDR Measure Subm Template'!Q20='Support Tables'!Q21,'2020 QCDR Measure Subm Template'!R20="Yes",R18=0),"Missing How Changes Impact Intent (Column S)")</f>
        <v>0</v>
      </c>
      <c r="S51" s="42">
        <f>IF(OR(_xlfn.ISFORMULA('2020 QCDR Measure Subm Template'!T20),ISBLANK('2020 QCDR Measure Subm Template'!T20)),0,1)</f>
        <v>0</v>
      </c>
      <c r="T51" s="42" t="b">
        <f>IF(AND('2020 QCDR Measure Subm Template'!$T20="No",OR(_xlfn.ISFORMULA('2020 QCDR Measure Subm Template'!$U20),'2020 QCDR Measure Subm Template'!$U20="")),"Missing Why Previous Benchmark Can Not Be Used (Column U)")</f>
        <v>0</v>
      </c>
      <c r="U51" s="42">
        <f t="shared" si="15"/>
        <v>0</v>
      </c>
      <c r="V51" s="42" t="str">
        <f>IF(OR(V18=0,'2020 QCDR Measure Subm Template'!W20="&lt;Specify&gt;"),"Missing QCDR High Priority Measure Information (Column W)")</f>
        <v>Missing QCDR High Priority Measure Information (Column W)</v>
      </c>
      <c r="W51" s="44" t="str">
        <f>IF(W18=0,"Missing High Priority Type (Column X)",IF(AND('2020 QCDR Measure Subm Template'!W20="Yes",'2020 QCDR Measure Subm Template'!X20="PLEASE SPECIFY"),"Missing High Priority Type (Column X)"))</f>
        <v>Missing High Priority Type (Column X)</v>
      </c>
      <c r="X51" s="42" t="str">
        <f>IF(OR(X18=0,'2020 QCDR Measure Subm Template'!X20="PLEASE SPECIFY"),"Missing Measure Type (Column Y)")</f>
        <v>Missing Measure Type (Column Y)</v>
      </c>
      <c r="Y51" s="42" t="str">
        <f>IF(OR(Y18=0,'2020 QCDR Measure Subm Template'!Z20="&lt;Specify&gt;"),"Missing NQS Domain (Column Z)")</f>
        <v>Missing NQS Domain (Column Z)</v>
      </c>
      <c r="Z51" s="42" t="str">
        <f>IF(OR(Z18=0,'2020 QCDR Measure Subm Template'!AA20="&lt;Specify&gt;"),"Missing Care Setting (Column AA)")</f>
        <v>Missing Care Setting (Column AA)</v>
      </c>
      <c r="AA51" s="42" t="str">
        <f>IF(OR(AA18=0,'2020 QCDR Measure Subm Template'!AB20="&lt;Specify&gt;"),"Missing Meaningful Measure Information (Column AB)")</f>
        <v>Missing Meaningful Measure Information (Column AB)</v>
      </c>
      <c r="AB51" s="42" t="str">
        <f>IF(OR(AB18=0,'2020 QCDR Measure Subm Template'!AC20="&lt;Specify&gt;"),"Missing Meaningful Measure Area Rationale (Column AC)")</f>
        <v>Missing Meaningful Measure Area Rationale (Column AC)</v>
      </c>
      <c r="AC51" s="42" t="str">
        <f>IF(OR(AC18=0,'2020 QCDR Measure Subm Template'!AD20="&lt;Specify&gt;"),"Missing Inverse Measure Information (Column AD)")</f>
        <v>Missing Inverse Measure Information (Column AD)</v>
      </c>
      <c r="AD51" s="42" t="str">
        <f>IF(OR(AD18=0,'2020 QCDR Measure Subm Template'!AE20="&lt;Specify&gt;"),"Missing Proportional Measure Information (Column AE)")</f>
        <v>Missing Proportional Measure Information (Column AE)</v>
      </c>
      <c r="AE51" s="42" t="str">
        <f>IF(OR(AE18=0,'2020 QCDR Measure Subm Template'!AF20="&lt;Specify&gt;"),"Missing Continuous Measure Information (Column AF)")</f>
        <v>Missing Continuous Measure Information (Column AF)</v>
      </c>
      <c r="AF51" s="42" t="str">
        <f>IF(OR(AF18=0,'2020 QCDR Measure Subm Template'!AG20="&lt;Specify&gt;"),"Missing Ratio Measure Information (Column AG)")</f>
        <v>Missing Ratio Measure Information (Column AG)</v>
      </c>
      <c r="AG51" s="42" t="b">
        <f>IF(AND(AG18=0,OR('2020 QCDR Measure Subm Template'!AF20="Yes",'2020 QCDR Measure Subm Template'!AG20="Yes")),"Missing Range of Scores (Column AH)")</f>
        <v>0</v>
      </c>
      <c r="AH51" s="42" t="str">
        <f>IF(ISBLANK('2020 QCDR Measure Subm Template'!AI20),"Missing Number of Performance Rates (Column AI)")</f>
        <v>Missing Number of Performance Rates (Column AI)</v>
      </c>
      <c r="AI51" s="42">
        <f>IF(ISBLANK('2020 QCDR Measure Subm Template'!AJ20),0,1)</f>
        <v>0</v>
      </c>
      <c r="AJ51" s="42" t="str">
        <f>IF(AND(AJ18=0,'2020 QCDR Measure Subm Template'!AI20&lt;&gt;1),"Missing Overall Performance Rate Information (Column AK)")</f>
        <v>Missing Overall Performance Rate Information (Column AK)</v>
      </c>
      <c r="AK51" s="42" t="str">
        <f>IF(OR(AK18=0,'2020 QCDR Measure Subm Template'!AL20="&lt;Specify&gt;"),"Missing Risk Adjusted Information (Column AL)")</f>
        <v>Missing Risk Adjusted Information (Column AL)</v>
      </c>
      <c r="AL51" s="42" t="b">
        <f>IF(AND('2020 QCDR Measure Subm Template'!AL20="Yes",AL18=0),"Missing Score for Risk Adjustment (Column AM)")</f>
        <v>0</v>
      </c>
      <c r="AM51" s="42" t="str">
        <f t="shared" si="16"/>
        <v>Missing whether the QCDR measure is able to be abstracted? (Column AN)</v>
      </c>
      <c r="AN51" s="42">
        <f t="shared" si="17"/>
        <v>1</v>
      </c>
      <c r="AO51" s="42" t="str">
        <f>IF(OR(AO18=0,'2020 QCDR Measure Subm Template'!AP20="&lt;Specify&gt;"),"Missing Cinical Recommendation Statement Information (Column AP)")</f>
        <v>Missing Cinical Recommendation Statement Information (Column AP)</v>
      </c>
      <c r="AP51" s="42" t="str">
        <f t="shared" si="18"/>
        <v>Missing rational for the QCDR Measure (Column AQ)</v>
      </c>
      <c r="AQ51" s="42" t="str">
        <f t="shared" si="19"/>
        <v>Missing measure performance data and varaince range (Column AR)</v>
      </c>
      <c r="AR51" s="42">
        <f t="shared" si="20"/>
        <v>1</v>
      </c>
      <c r="AS51" s="42" t="str">
        <f t="shared" si="21"/>
        <v>Missing Specialty Information (Column AT)</v>
      </c>
      <c r="AT51" s="42" t="str">
        <f>IF(OR(AT18=0,'2020 QCDR Measure Subm Template'!AU20="&lt;Specify&gt;"),"Missing Preferred Clinical Category Information (Column AU)")</f>
        <v>Missing Preferred Clinical Category Information (Column AU)</v>
      </c>
      <c r="AU51" s="42"/>
      <c r="AV51" s="42"/>
    </row>
    <row r="52" spans="2:48" ht="18" customHeight="1" x14ac:dyDescent="0.35">
      <c r="B52" s="1" t="str">
        <f>IF(C19=0,"Empty Row",
 IF(SUM(D19:AV19)&lt;5,"Too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52" t="str">
        <f t="shared" si="1"/>
        <v>Missing Status Field (Column D)</v>
      </c>
      <c r="D52" s="42" t="str">
        <f t="shared" si="2"/>
        <v>Missing Information for Whether You Own this Measure (Column E)</v>
      </c>
      <c r="E52" s="42">
        <f t="shared" si="3"/>
        <v>0</v>
      </c>
      <c r="F52" s="42" t="str">
        <f t="shared" si="4"/>
        <v>Missing CMS Measure ID - Enter N/A if not applicable (Column G)</v>
      </c>
      <c r="G52" s="42" t="str">
        <f t="shared" si="5"/>
        <v>Missing Measure Title (Column H)</v>
      </c>
      <c r="H52" s="42" t="str">
        <f t="shared" si="6"/>
        <v>Missing Measure Description (Column I)</v>
      </c>
      <c r="I52" s="42" t="str">
        <f t="shared" si="7"/>
        <v>Missing Denominator  - Enter N/A if not applicable (Column J)</v>
      </c>
      <c r="J52" s="42" t="str">
        <f t="shared" si="8"/>
        <v>Missing Numerator  - Enter N/A if not applicable (Column K)</v>
      </c>
      <c r="K52" s="42" t="str">
        <f t="shared" si="9"/>
        <v>Missing Denominator Exclusions - Enter N/A if not applicable (Column L)</v>
      </c>
      <c r="L52" s="42" t="str">
        <f t="shared" si="10"/>
        <v>Missing Denominator Exceptions  - Enter N/A if not applicable (Column M)</v>
      </c>
      <c r="M52" s="42" t="str">
        <f t="shared" si="11"/>
        <v>Missing Numerator Exclusions  - Enter N/A if not applicable (Column N)</v>
      </c>
      <c r="N52" s="42" t="str">
        <f t="shared" si="12"/>
        <v>Missing Data Source (Column O)</v>
      </c>
      <c r="O52" s="42" t="str">
        <f t="shared" si="13"/>
        <v>Missing Additional Information for Data Source (Column P)</v>
      </c>
      <c r="P52" s="42" t="str">
        <f t="shared" si="14"/>
        <v>Missing QCDR Measure Type (Column Q)</v>
      </c>
      <c r="Q52" s="42" t="b">
        <f>IF(AND('2020 QCDR Measure Subm Template'!Q21="Existing Approved QCDR Measure With Changes",Q19=0),"Missing Whether Changes Impact Intent (Column R)")</f>
        <v>0</v>
      </c>
      <c r="R52" s="42" t="b">
        <f>IF(AND('2020 QCDR Measure Subm Template'!Q21='Support Tables'!Q22,'2020 QCDR Measure Subm Template'!R21="Yes",R19=0),"Missing How Changes Impact Intent (Column S)")</f>
        <v>0</v>
      </c>
      <c r="S52" s="42">
        <f>IF(OR(_xlfn.ISFORMULA('2020 QCDR Measure Subm Template'!T21),ISBLANK('2020 QCDR Measure Subm Template'!T21)),0,1)</f>
        <v>0</v>
      </c>
      <c r="T52" s="42" t="b">
        <f>IF(AND('2020 QCDR Measure Subm Template'!$T21="No",OR(_xlfn.ISFORMULA('2020 QCDR Measure Subm Template'!$U21),'2020 QCDR Measure Subm Template'!$U21="")),"Missing Why Previous Benchmark Can Not Be Used (Column U)")</f>
        <v>0</v>
      </c>
      <c r="U52" s="42">
        <f t="shared" si="15"/>
        <v>0</v>
      </c>
      <c r="V52" s="42" t="str">
        <f>IF(OR(V19=0,'2020 QCDR Measure Subm Template'!W21="&lt;Specify&gt;"),"Missing QCDR High Priority Measure Information (Column W)")</f>
        <v>Missing QCDR High Priority Measure Information (Column W)</v>
      </c>
      <c r="W52" s="44" t="str">
        <f>IF(W19=0,"Missing High Priority Type (Column X)",IF(AND('2020 QCDR Measure Subm Template'!W21="Yes",'2020 QCDR Measure Subm Template'!X21="PLEASE SPECIFY"),"Missing High Priority Type (Column X)"))</f>
        <v>Missing High Priority Type (Column X)</v>
      </c>
      <c r="X52" s="42" t="str">
        <f>IF(OR(X19=0,'2020 QCDR Measure Subm Template'!X21="PLEASE SPECIFY"),"Missing Measure Type (Column Y)")</f>
        <v>Missing Measure Type (Column Y)</v>
      </c>
      <c r="Y52" s="42" t="str">
        <f>IF(OR(Y19=0,'2020 QCDR Measure Subm Template'!Z21="&lt;Specify&gt;"),"Missing NQS Domain (Column Z)")</f>
        <v>Missing NQS Domain (Column Z)</v>
      </c>
      <c r="Z52" s="42" t="str">
        <f>IF(OR(Z19=0,'2020 QCDR Measure Subm Template'!AA21="&lt;Specify&gt;"),"Missing Care Setting (Column AA)")</f>
        <v>Missing Care Setting (Column AA)</v>
      </c>
      <c r="AA52" s="42" t="str">
        <f>IF(OR(AA19=0,'2020 QCDR Measure Subm Template'!AB21="&lt;Specify&gt;"),"Missing Meaningful Measure Information (Column AB)")</f>
        <v>Missing Meaningful Measure Information (Column AB)</v>
      </c>
      <c r="AB52" s="42" t="str">
        <f>IF(OR(AB19=0,'2020 QCDR Measure Subm Template'!AC21="&lt;Specify&gt;"),"Missing Meaningful Measure Area Rationale (Column AC)")</f>
        <v>Missing Meaningful Measure Area Rationale (Column AC)</v>
      </c>
      <c r="AC52" s="42" t="str">
        <f>IF(OR(AC19=0,'2020 QCDR Measure Subm Template'!AD21="&lt;Specify&gt;"),"Missing Inverse Measure Information (Column AD)")</f>
        <v>Missing Inverse Measure Information (Column AD)</v>
      </c>
      <c r="AD52" s="42" t="str">
        <f>IF(OR(AD19=0,'2020 QCDR Measure Subm Template'!AE21="&lt;Specify&gt;"),"Missing Proportional Measure Information (Column AE)")</f>
        <v>Missing Proportional Measure Information (Column AE)</v>
      </c>
      <c r="AE52" s="42" t="str">
        <f>IF(OR(AE19=0,'2020 QCDR Measure Subm Template'!AF21="&lt;Specify&gt;"),"Missing Continuous Measure Information (Column AF)")</f>
        <v>Missing Continuous Measure Information (Column AF)</v>
      </c>
      <c r="AF52" s="42" t="str">
        <f>IF(OR(AF19=0,'2020 QCDR Measure Subm Template'!AG21="&lt;Specify&gt;"),"Missing Ratio Measure Information (Column AG)")</f>
        <v>Missing Ratio Measure Information (Column AG)</v>
      </c>
      <c r="AG52" s="42" t="b">
        <f>IF(AND(AG19=0,OR('2020 QCDR Measure Subm Template'!AF21="Yes",'2020 QCDR Measure Subm Template'!AG21="Yes")),"Missing Range of Scores (Column AH)")</f>
        <v>0</v>
      </c>
      <c r="AH52" s="42" t="str">
        <f>IF(ISBLANK('2020 QCDR Measure Subm Template'!AI21),"Missing Number of Performance Rates (Column AI)")</f>
        <v>Missing Number of Performance Rates (Column AI)</v>
      </c>
      <c r="AI52" s="42">
        <f>IF(ISBLANK('2020 QCDR Measure Subm Template'!AJ21),0,1)</f>
        <v>0</v>
      </c>
      <c r="AJ52" s="42" t="str">
        <f>IF(AND(AJ19=0,'2020 QCDR Measure Subm Template'!AI21&lt;&gt;1),"Missing Overall Performance Rate Information (Column AK)")</f>
        <v>Missing Overall Performance Rate Information (Column AK)</v>
      </c>
      <c r="AK52" s="42" t="str">
        <f>IF(OR(AK19=0,'2020 QCDR Measure Subm Template'!AL21="&lt;Specify&gt;"),"Missing Risk Adjusted Information (Column AL)")</f>
        <v>Missing Risk Adjusted Information (Column AL)</v>
      </c>
      <c r="AL52" s="42" t="b">
        <f>IF(AND('2020 QCDR Measure Subm Template'!AL21="Yes",AL19=0),"Missing Score for Risk Adjustment (Column AM)")</f>
        <v>0</v>
      </c>
      <c r="AM52" s="42" t="str">
        <f t="shared" si="16"/>
        <v>Missing whether the QCDR measure is able to be abstracted? (Column AN)</v>
      </c>
      <c r="AN52" s="42">
        <f t="shared" si="17"/>
        <v>1</v>
      </c>
      <c r="AO52" s="42" t="str">
        <f>IF(OR(AO19=0,'2020 QCDR Measure Subm Template'!AP21="&lt;Specify&gt;"),"Missing Cinical Recommendation Statement Information (Column AP)")</f>
        <v>Missing Cinical Recommendation Statement Information (Column AP)</v>
      </c>
      <c r="AP52" s="42" t="str">
        <f t="shared" si="18"/>
        <v>Missing rational for the QCDR Measure (Column AQ)</v>
      </c>
      <c r="AQ52" s="42" t="str">
        <f t="shared" si="19"/>
        <v>Missing measure performance data and varaince range (Column AR)</v>
      </c>
      <c r="AR52" s="42">
        <f t="shared" si="20"/>
        <v>1</v>
      </c>
      <c r="AS52" s="42" t="str">
        <f t="shared" si="21"/>
        <v>Missing Specialty Information (Column AT)</v>
      </c>
      <c r="AT52" s="42" t="str">
        <f>IF(OR(AT19=0,'2020 QCDR Measure Subm Template'!AU21="&lt;Specify&gt;"),"Missing Preferred Clinical Category Information (Column AU)")</f>
        <v>Missing Preferred Clinical Category Information (Column AU)</v>
      </c>
      <c r="AU52" s="42"/>
      <c r="AV52" s="42"/>
    </row>
    <row r="53" spans="2:48" ht="18" customHeight="1" x14ac:dyDescent="0.35">
      <c r="B53" s="1" t="str">
        <f>IF(C20=0,"Empty Row",
 IF(SUM(D20:AV20)&lt;5,"Too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53" t="str">
        <f t="shared" si="1"/>
        <v>Missing Status Field (Column D)</v>
      </c>
      <c r="D53" s="42" t="str">
        <f t="shared" si="2"/>
        <v>Missing Information for Whether You Own this Measure (Column E)</v>
      </c>
      <c r="E53" s="42">
        <f t="shared" si="3"/>
        <v>0</v>
      </c>
      <c r="F53" s="42" t="str">
        <f t="shared" si="4"/>
        <v>Missing CMS Measure ID - Enter N/A if not applicable (Column G)</v>
      </c>
      <c r="G53" s="42" t="str">
        <f t="shared" si="5"/>
        <v>Missing Measure Title (Column H)</v>
      </c>
      <c r="H53" s="42" t="str">
        <f t="shared" si="6"/>
        <v>Missing Measure Description (Column I)</v>
      </c>
      <c r="I53" s="42" t="str">
        <f t="shared" si="7"/>
        <v>Missing Denominator  - Enter N/A if not applicable (Column J)</v>
      </c>
      <c r="J53" s="42" t="str">
        <f t="shared" si="8"/>
        <v>Missing Numerator  - Enter N/A if not applicable (Column K)</v>
      </c>
      <c r="K53" s="42" t="str">
        <f t="shared" si="9"/>
        <v>Missing Denominator Exclusions - Enter N/A if not applicable (Column L)</v>
      </c>
      <c r="L53" s="42" t="str">
        <f t="shared" si="10"/>
        <v>Missing Denominator Exceptions  - Enter N/A if not applicable (Column M)</v>
      </c>
      <c r="M53" s="42" t="str">
        <f t="shared" si="11"/>
        <v>Missing Numerator Exclusions  - Enter N/A if not applicable (Column N)</v>
      </c>
      <c r="N53" s="42" t="str">
        <f t="shared" si="12"/>
        <v>Missing Data Source (Column O)</v>
      </c>
      <c r="O53" s="42" t="str">
        <f t="shared" si="13"/>
        <v>Missing Additional Information for Data Source (Column P)</v>
      </c>
      <c r="P53" s="42" t="str">
        <f t="shared" si="14"/>
        <v>Missing QCDR Measure Type (Column Q)</v>
      </c>
      <c r="Q53" s="42" t="b">
        <f>IF(AND('2020 QCDR Measure Subm Template'!Q22="Existing Approved QCDR Measure With Changes",Q20=0),"Missing Whether Changes Impact Intent (Column R)")</f>
        <v>0</v>
      </c>
      <c r="R53" s="42" t="b">
        <f>IF(AND('2020 QCDR Measure Subm Template'!Q22='Support Tables'!Q23,'2020 QCDR Measure Subm Template'!R22="Yes",R20=0),"Missing How Changes Impact Intent (Column S)")</f>
        <v>0</v>
      </c>
      <c r="S53" s="42">
        <f>IF(OR(_xlfn.ISFORMULA('2020 QCDR Measure Subm Template'!T22),ISBLANK('2020 QCDR Measure Subm Template'!T22)),0,1)</f>
        <v>0</v>
      </c>
      <c r="T53" s="42" t="b">
        <f>IF(AND('2020 QCDR Measure Subm Template'!$T22="No",OR(_xlfn.ISFORMULA('2020 QCDR Measure Subm Template'!$U22),'2020 QCDR Measure Subm Template'!$U22="")),"Missing Why Previous Benchmark Can Not Be Used (Column U)")</f>
        <v>0</v>
      </c>
      <c r="U53" s="42">
        <f t="shared" si="15"/>
        <v>0</v>
      </c>
      <c r="V53" s="42" t="str">
        <f>IF(OR(V20=0,'2020 QCDR Measure Subm Template'!W22="&lt;Specify&gt;"),"Missing QCDR High Priority Measure Information (Column W)")</f>
        <v>Missing QCDR High Priority Measure Information (Column W)</v>
      </c>
      <c r="W53" s="44" t="str">
        <f>IF(W20=0,"Missing High Priority Type (Column X)",IF(AND('2020 QCDR Measure Subm Template'!W22="Yes",'2020 QCDR Measure Subm Template'!X22="PLEASE SPECIFY"),"Missing High Priority Type (Column X)"))</f>
        <v>Missing High Priority Type (Column X)</v>
      </c>
      <c r="X53" s="42" t="str">
        <f>IF(OR(X20=0,'2020 QCDR Measure Subm Template'!X22="PLEASE SPECIFY"),"Missing Measure Type (Column Y)")</f>
        <v>Missing Measure Type (Column Y)</v>
      </c>
      <c r="Y53" s="42" t="str">
        <f>IF(OR(Y20=0,'2020 QCDR Measure Subm Template'!Z22="&lt;Specify&gt;"),"Missing NQS Domain (Column Z)")</f>
        <v>Missing NQS Domain (Column Z)</v>
      </c>
      <c r="Z53" s="42" t="str">
        <f>IF(OR(Z20=0,'2020 QCDR Measure Subm Template'!AA22="&lt;Specify&gt;"),"Missing Care Setting (Column AA)")</f>
        <v>Missing Care Setting (Column AA)</v>
      </c>
      <c r="AA53" s="42" t="str">
        <f>IF(OR(AA20=0,'2020 QCDR Measure Subm Template'!AB22="&lt;Specify&gt;"),"Missing Meaningful Measure Information (Column AB)")</f>
        <v>Missing Meaningful Measure Information (Column AB)</v>
      </c>
      <c r="AB53" s="42" t="str">
        <f>IF(OR(AB20=0,'2020 QCDR Measure Subm Template'!AC22="&lt;Specify&gt;"),"Missing Meaningful Measure Area Rationale (Column AC)")</f>
        <v>Missing Meaningful Measure Area Rationale (Column AC)</v>
      </c>
      <c r="AC53" s="42" t="str">
        <f>IF(OR(AC20=0,'2020 QCDR Measure Subm Template'!AD22="&lt;Specify&gt;"),"Missing Inverse Measure Information (Column AD)")</f>
        <v>Missing Inverse Measure Information (Column AD)</v>
      </c>
      <c r="AD53" s="42" t="str">
        <f>IF(OR(AD20=0,'2020 QCDR Measure Subm Template'!AE22="&lt;Specify&gt;"),"Missing Proportional Measure Information (Column AE)")</f>
        <v>Missing Proportional Measure Information (Column AE)</v>
      </c>
      <c r="AE53" s="42" t="str">
        <f>IF(OR(AE20=0,'2020 QCDR Measure Subm Template'!AF22="&lt;Specify&gt;"),"Missing Continuous Measure Information (Column AF)")</f>
        <v>Missing Continuous Measure Information (Column AF)</v>
      </c>
      <c r="AF53" s="42" t="str">
        <f>IF(OR(AF20=0,'2020 QCDR Measure Subm Template'!AG22="&lt;Specify&gt;"),"Missing Ratio Measure Information (Column AG)")</f>
        <v>Missing Ratio Measure Information (Column AG)</v>
      </c>
      <c r="AG53" s="42" t="b">
        <f>IF(AND(AG20=0,OR('2020 QCDR Measure Subm Template'!AF22="Yes",'2020 QCDR Measure Subm Template'!AG22="Yes")),"Missing Range of Scores (Column AH)")</f>
        <v>0</v>
      </c>
      <c r="AH53" s="42" t="str">
        <f>IF(ISBLANK('2020 QCDR Measure Subm Template'!AI22),"Missing Number of Performance Rates (Column AI)")</f>
        <v>Missing Number of Performance Rates (Column AI)</v>
      </c>
      <c r="AI53" s="42">
        <f>IF(ISBLANK('2020 QCDR Measure Subm Template'!AJ22),0,1)</f>
        <v>0</v>
      </c>
      <c r="AJ53" s="42" t="str">
        <f>IF(AND(AJ20=0,'2020 QCDR Measure Subm Template'!AI22&lt;&gt;1),"Missing Overall Performance Rate Information (Column AK)")</f>
        <v>Missing Overall Performance Rate Information (Column AK)</v>
      </c>
      <c r="AK53" s="42" t="str">
        <f>IF(OR(AK20=0,'2020 QCDR Measure Subm Template'!AL22="&lt;Specify&gt;"),"Missing Risk Adjusted Information (Column AL)")</f>
        <v>Missing Risk Adjusted Information (Column AL)</v>
      </c>
      <c r="AL53" s="42" t="b">
        <f>IF(AND('2020 QCDR Measure Subm Template'!AL22="Yes",AL20=0),"Missing Score for Risk Adjustment (Column AM)")</f>
        <v>0</v>
      </c>
      <c r="AM53" s="42" t="str">
        <f t="shared" si="16"/>
        <v>Missing whether the QCDR measure is able to be abstracted? (Column AN)</v>
      </c>
      <c r="AN53" s="42">
        <f t="shared" si="17"/>
        <v>1</v>
      </c>
      <c r="AO53" s="42" t="str">
        <f>IF(OR(AO20=0,'2020 QCDR Measure Subm Template'!AP22="&lt;Specify&gt;"),"Missing Cinical Recommendation Statement Information (Column AP)")</f>
        <v>Missing Cinical Recommendation Statement Information (Column AP)</v>
      </c>
      <c r="AP53" s="42" t="str">
        <f t="shared" si="18"/>
        <v>Missing rational for the QCDR Measure (Column AQ)</v>
      </c>
      <c r="AQ53" s="42" t="str">
        <f t="shared" si="19"/>
        <v>Missing measure performance data and varaince range (Column AR)</v>
      </c>
      <c r="AR53" s="42">
        <f t="shared" si="20"/>
        <v>1</v>
      </c>
      <c r="AS53" s="42" t="str">
        <f t="shared" si="21"/>
        <v>Missing Specialty Information (Column AT)</v>
      </c>
      <c r="AT53" s="42" t="str">
        <f>IF(OR(AT20=0,'2020 QCDR Measure Subm Template'!AU22="&lt;Specify&gt;"),"Missing Preferred Clinical Category Information (Column AU)")</f>
        <v>Missing Preferred Clinical Category Information (Column AU)</v>
      </c>
      <c r="AU53" s="42"/>
      <c r="AV53" s="42"/>
    </row>
    <row r="54" spans="2:48" ht="18" customHeight="1" x14ac:dyDescent="0.35">
      <c r="B54" s="1" t="str">
        <f>IF(C21=0,"Empty Row",
 IF(SUM(D21:AV21)&lt;5,"Too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54" t="str">
        <f t="shared" si="1"/>
        <v>Missing Status Field (Column D)</v>
      </c>
      <c r="D54" s="42" t="str">
        <f t="shared" si="2"/>
        <v>Missing Information for Whether You Own this Measure (Column E)</v>
      </c>
      <c r="E54" s="42">
        <f t="shared" si="3"/>
        <v>0</v>
      </c>
      <c r="F54" s="42" t="str">
        <f t="shared" si="4"/>
        <v>Missing CMS Measure ID - Enter N/A if not applicable (Column G)</v>
      </c>
      <c r="G54" s="42" t="str">
        <f t="shared" si="5"/>
        <v>Missing Measure Title (Column H)</v>
      </c>
      <c r="H54" s="42" t="str">
        <f t="shared" si="6"/>
        <v>Missing Measure Description (Column I)</v>
      </c>
      <c r="I54" s="42" t="str">
        <f t="shared" si="7"/>
        <v>Missing Denominator  - Enter N/A if not applicable (Column J)</v>
      </c>
      <c r="J54" s="42" t="str">
        <f t="shared" si="8"/>
        <v>Missing Numerator  - Enter N/A if not applicable (Column K)</v>
      </c>
      <c r="K54" s="42" t="str">
        <f t="shared" si="9"/>
        <v>Missing Denominator Exclusions - Enter N/A if not applicable (Column L)</v>
      </c>
      <c r="L54" s="42" t="str">
        <f t="shared" si="10"/>
        <v>Missing Denominator Exceptions  - Enter N/A if not applicable (Column M)</v>
      </c>
      <c r="M54" s="42" t="str">
        <f t="shared" si="11"/>
        <v>Missing Numerator Exclusions  - Enter N/A if not applicable (Column N)</v>
      </c>
      <c r="N54" s="42" t="str">
        <f t="shared" si="12"/>
        <v>Missing Data Source (Column O)</v>
      </c>
      <c r="O54" s="42" t="str">
        <f t="shared" si="13"/>
        <v>Missing Additional Information for Data Source (Column P)</v>
      </c>
      <c r="P54" s="42" t="str">
        <f t="shared" si="14"/>
        <v>Missing QCDR Measure Type (Column Q)</v>
      </c>
      <c r="Q54" s="42" t="b">
        <f>IF(AND('2020 QCDR Measure Subm Template'!Q23="Existing Approved QCDR Measure With Changes",Q21=0),"Missing Whether Changes Impact Intent (Column R)")</f>
        <v>0</v>
      </c>
      <c r="R54" s="42" t="b">
        <f>IF(AND('2020 QCDR Measure Subm Template'!Q23='Support Tables'!Q24,'2020 QCDR Measure Subm Template'!R23="Yes",R21=0),"Missing How Changes Impact Intent (Column S)")</f>
        <v>0</v>
      </c>
      <c r="S54" s="42">
        <f>IF(OR(_xlfn.ISFORMULA('2020 QCDR Measure Subm Template'!T23),ISBLANK('2020 QCDR Measure Subm Template'!T23)),0,1)</f>
        <v>0</v>
      </c>
      <c r="T54" s="42" t="b">
        <f>IF(AND('2020 QCDR Measure Subm Template'!$T23="No",OR(_xlfn.ISFORMULA('2020 QCDR Measure Subm Template'!$U23),'2020 QCDR Measure Subm Template'!$U23="")),"Missing Why Previous Benchmark Can Not Be Used (Column U)")</f>
        <v>0</v>
      </c>
      <c r="U54" s="42">
        <f t="shared" si="15"/>
        <v>0</v>
      </c>
      <c r="V54" s="42" t="str">
        <f>IF(OR(V21=0,'2020 QCDR Measure Subm Template'!W23="&lt;Specify&gt;"),"Missing QCDR High Priority Measure Information (Column W)")</f>
        <v>Missing QCDR High Priority Measure Information (Column W)</v>
      </c>
      <c r="W54" s="44" t="str">
        <f>IF(W21=0,"Missing High Priority Type (Column X)",IF(AND('2020 QCDR Measure Subm Template'!W23="Yes",'2020 QCDR Measure Subm Template'!X23="PLEASE SPECIFY"),"Missing High Priority Type (Column X)"))</f>
        <v>Missing High Priority Type (Column X)</v>
      </c>
      <c r="X54" s="42" t="str">
        <f>IF(OR(X21=0,'2020 QCDR Measure Subm Template'!X23="PLEASE SPECIFY"),"Missing Measure Type (Column Y)")</f>
        <v>Missing Measure Type (Column Y)</v>
      </c>
      <c r="Y54" s="42" t="str">
        <f>IF(OR(Y21=0,'2020 QCDR Measure Subm Template'!Z23="&lt;Specify&gt;"),"Missing NQS Domain (Column Z)")</f>
        <v>Missing NQS Domain (Column Z)</v>
      </c>
      <c r="Z54" s="42" t="str">
        <f>IF(OR(Z21=0,'2020 QCDR Measure Subm Template'!AA23="&lt;Specify&gt;"),"Missing Care Setting (Column AA)")</f>
        <v>Missing Care Setting (Column AA)</v>
      </c>
      <c r="AA54" s="42" t="str">
        <f>IF(OR(AA21=0,'2020 QCDR Measure Subm Template'!AB23="&lt;Specify&gt;"),"Missing Meaningful Measure Information (Column AB)")</f>
        <v>Missing Meaningful Measure Information (Column AB)</v>
      </c>
      <c r="AB54" s="42" t="str">
        <f>IF(OR(AB21=0,'2020 QCDR Measure Subm Template'!AC23="&lt;Specify&gt;"),"Missing Meaningful Measure Area Rationale (Column AC)")</f>
        <v>Missing Meaningful Measure Area Rationale (Column AC)</v>
      </c>
      <c r="AC54" s="42" t="str">
        <f>IF(OR(AC21=0,'2020 QCDR Measure Subm Template'!AD23="&lt;Specify&gt;"),"Missing Inverse Measure Information (Column AD)")</f>
        <v>Missing Inverse Measure Information (Column AD)</v>
      </c>
      <c r="AD54" s="42" t="str">
        <f>IF(OR(AD21=0,'2020 QCDR Measure Subm Template'!AE23="&lt;Specify&gt;"),"Missing Proportional Measure Information (Column AE)")</f>
        <v>Missing Proportional Measure Information (Column AE)</v>
      </c>
      <c r="AE54" s="42" t="str">
        <f>IF(OR(AE21=0,'2020 QCDR Measure Subm Template'!AF23="&lt;Specify&gt;"),"Missing Continuous Measure Information (Column AF)")</f>
        <v>Missing Continuous Measure Information (Column AF)</v>
      </c>
      <c r="AF54" s="42" t="str">
        <f>IF(OR(AF21=0,'2020 QCDR Measure Subm Template'!AG23="&lt;Specify&gt;"),"Missing Ratio Measure Information (Column AG)")</f>
        <v>Missing Ratio Measure Information (Column AG)</v>
      </c>
      <c r="AG54" s="42" t="b">
        <f>IF(AND(AG21=0,OR('2020 QCDR Measure Subm Template'!AF23="Yes",'2020 QCDR Measure Subm Template'!AG23="Yes")),"Missing Range of Scores (Column AH)")</f>
        <v>0</v>
      </c>
      <c r="AH54" s="42" t="str">
        <f>IF(ISBLANK('2020 QCDR Measure Subm Template'!AI23),"Missing Number of Performance Rates (Column AI)")</f>
        <v>Missing Number of Performance Rates (Column AI)</v>
      </c>
      <c r="AI54" s="42">
        <f>IF(ISBLANK('2020 QCDR Measure Subm Template'!AJ23),0,1)</f>
        <v>0</v>
      </c>
      <c r="AJ54" s="42" t="str">
        <f>IF(AND(AJ21=0,'2020 QCDR Measure Subm Template'!AI23&lt;&gt;1),"Missing Overall Performance Rate Information (Column AK)")</f>
        <v>Missing Overall Performance Rate Information (Column AK)</v>
      </c>
      <c r="AK54" s="42" t="str">
        <f>IF(OR(AK21=0,'2020 QCDR Measure Subm Template'!AL23="&lt;Specify&gt;"),"Missing Risk Adjusted Information (Column AL)")</f>
        <v>Missing Risk Adjusted Information (Column AL)</v>
      </c>
      <c r="AL54" s="42" t="b">
        <f>IF(AND('2020 QCDR Measure Subm Template'!AL23="Yes",AL21=0),"Missing Score for Risk Adjustment (Column AM)")</f>
        <v>0</v>
      </c>
      <c r="AM54" s="42" t="str">
        <f t="shared" si="16"/>
        <v>Missing whether the QCDR measure is able to be abstracted? (Column AN)</v>
      </c>
      <c r="AN54" s="42">
        <f t="shared" si="17"/>
        <v>1</v>
      </c>
      <c r="AO54" s="42" t="str">
        <f>IF(OR(AO21=0,'2020 QCDR Measure Subm Template'!AP23="&lt;Specify&gt;"),"Missing Cinical Recommendation Statement Information (Column AP)")</f>
        <v>Missing Cinical Recommendation Statement Information (Column AP)</v>
      </c>
      <c r="AP54" s="42" t="str">
        <f t="shared" si="18"/>
        <v>Missing rational for the QCDR Measure (Column AQ)</v>
      </c>
      <c r="AQ54" s="42" t="str">
        <f t="shared" si="19"/>
        <v>Missing measure performance data and varaince range (Column AR)</v>
      </c>
      <c r="AR54" s="42">
        <f t="shared" si="20"/>
        <v>1</v>
      </c>
      <c r="AS54" s="42" t="str">
        <f t="shared" si="21"/>
        <v>Missing Specialty Information (Column AT)</v>
      </c>
      <c r="AT54" s="42" t="str">
        <f>IF(OR(AT21=0,'2020 QCDR Measure Subm Template'!AU23="&lt;Specify&gt;"),"Missing Preferred Clinical Category Information (Column AU)")</f>
        <v>Missing Preferred Clinical Category Information (Column AU)</v>
      </c>
      <c r="AU54" s="42"/>
      <c r="AV54" s="42"/>
    </row>
    <row r="55" spans="2:48" ht="18" customHeight="1" x14ac:dyDescent="0.35">
      <c r="B55" s="1" t="str">
        <f>IF(C22=0,"Empty Row",
 IF(SUM(D22:AV22)&lt;5,"Too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55" t="str">
        <f t="shared" si="1"/>
        <v>Missing Status Field (Column D)</v>
      </c>
      <c r="D55" s="42" t="str">
        <f t="shared" si="2"/>
        <v>Missing Information for Whether You Own this Measure (Column E)</v>
      </c>
      <c r="E55" s="42">
        <f t="shared" si="3"/>
        <v>0</v>
      </c>
      <c r="F55" s="42" t="str">
        <f t="shared" si="4"/>
        <v>Missing CMS Measure ID - Enter N/A if not applicable (Column G)</v>
      </c>
      <c r="G55" s="42" t="str">
        <f t="shared" si="5"/>
        <v>Missing Measure Title (Column H)</v>
      </c>
      <c r="H55" s="42" t="str">
        <f t="shared" si="6"/>
        <v>Missing Measure Description (Column I)</v>
      </c>
      <c r="I55" s="42" t="str">
        <f t="shared" si="7"/>
        <v>Missing Denominator  - Enter N/A if not applicable (Column J)</v>
      </c>
      <c r="J55" s="42" t="str">
        <f t="shared" si="8"/>
        <v>Missing Numerator  - Enter N/A if not applicable (Column K)</v>
      </c>
      <c r="K55" s="42" t="str">
        <f t="shared" si="9"/>
        <v>Missing Denominator Exclusions - Enter N/A if not applicable (Column L)</v>
      </c>
      <c r="L55" s="42" t="str">
        <f t="shared" si="10"/>
        <v>Missing Denominator Exceptions  - Enter N/A if not applicable (Column M)</v>
      </c>
      <c r="M55" s="42" t="str">
        <f t="shared" si="11"/>
        <v>Missing Numerator Exclusions  - Enter N/A if not applicable (Column N)</v>
      </c>
      <c r="N55" s="42" t="str">
        <f t="shared" si="12"/>
        <v>Missing Data Source (Column O)</v>
      </c>
      <c r="O55" s="42" t="str">
        <f t="shared" si="13"/>
        <v>Missing Additional Information for Data Source (Column P)</v>
      </c>
      <c r="P55" s="42" t="str">
        <f t="shared" si="14"/>
        <v>Missing QCDR Measure Type (Column Q)</v>
      </c>
      <c r="Q55" s="42" t="b">
        <f>IF(AND('2020 QCDR Measure Subm Template'!Q24="Existing Approved QCDR Measure With Changes",Q22=0),"Missing Whether Changes Impact Intent (Column R)")</f>
        <v>0</v>
      </c>
      <c r="R55" s="42" t="b">
        <f>IF(AND('2020 QCDR Measure Subm Template'!Q24='Support Tables'!Q25,'2020 QCDR Measure Subm Template'!R24="Yes",R22=0),"Missing How Changes Impact Intent (Column S)")</f>
        <v>0</v>
      </c>
      <c r="S55" s="42">
        <f>IF(OR(_xlfn.ISFORMULA('2020 QCDR Measure Subm Template'!T24),ISBLANK('2020 QCDR Measure Subm Template'!T24)),0,1)</f>
        <v>0</v>
      </c>
      <c r="T55" s="42" t="b">
        <f>IF(AND('2020 QCDR Measure Subm Template'!$T24="No",OR(_xlfn.ISFORMULA('2020 QCDR Measure Subm Template'!$U24),'2020 QCDR Measure Subm Template'!$U24="")),"Missing Why Previous Benchmark Can Not Be Used (Column U)")</f>
        <v>0</v>
      </c>
      <c r="U55" s="42">
        <f t="shared" si="15"/>
        <v>0</v>
      </c>
      <c r="V55" s="42" t="str">
        <f>IF(OR(V22=0,'2020 QCDR Measure Subm Template'!W24="&lt;Specify&gt;"),"Missing QCDR High Priority Measure Information (Column W)")</f>
        <v>Missing QCDR High Priority Measure Information (Column W)</v>
      </c>
      <c r="W55" s="44" t="str">
        <f>IF(W22=0,"Missing High Priority Type (Column X)",IF(AND('2020 QCDR Measure Subm Template'!W24="Yes",'2020 QCDR Measure Subm Template'!X24="PLEASE SPECIFY"),"Missing High Priority Type (Column X)"))</f>
        <v>Missing High Priority Type (Column X)</v>
      </c>
      <c r="X55" s="42" t="str">
        <f>IF(OR(X22=0,'2020 QCDR Measure Subm Template'!X24="PLEASE SPECIFY"),"Missing Measure Type (Column Y)")</f>
        <v>Missing Measure Type (Column Y)</v>
      </c>
      <c r="Y55" s="42" t="str">
        <f>IF(OR(Y22=0,'2020 QCDR Measure Subm Template'!Z24="&lt;Specify&gt;"),"Missing NQS Domain (Column Z)")</f>
        <v>Missing NQS Domain (Column Z)</v>
      </c>
      <c r="Z55" s="42" t="str">
        <f>IF(OR(Z22=0,'2020 QCDR Measure Subm Template'!AA24="&lt;Specify&gt;"),"Missing Care Setting (Column AA)")</f>
        <v>Missing Care Setting (Column AA)</v>
      </c>
      <c r="AA55" s="42" t="str">
        <f>IF(OR(AA22=0,'2020 QCDR Measure Subm Template'!AB24="&lt;Specify&gt;"),"Missing Meaningful Measure Information (Column AB)")</f>
        <v>Missing Meaningful Measure Information (Column AB)</v>
      </c>
      <c r="AB55" s="42" t="str">
        <f>IF(OR(AB22=0,'2020 QCDR Measure Subm Template'!AC24="&lt;Specify&gt;"),"Missing Meaningful Measure Area Rationale (Column AC)")</f>
        <v>Missing Meaningful Measure Area Rationale (Column AC)</v>
      </c>
      <c r="AC55" s="42" t="str">
        <f>IF(OR(AC22=0,'2020 QCDR Measure Subm Template'!AD24="&lt;Specify&gt;"),"Missing Inverse Measure Information (Column AD)")</f>
        <v>Missing Inverse Measure Information (Column AD)</v>
      </c>
      <c r="AD55" s="42" t="str">
        <f>IF(OR(AD22=0,'2020 QCDR Measure Subm Template'!AE24="&lt;Specify&gt;"),"Missing Proportional Measure Information (Column AE)")</f>
        <v>Missing Proportional Measure Information (Column AE)</v>
      </c>
      <c r="AE55" s="42" t="str">
        <f>IF(OR(AE22=0,'2020 QCDR Measure Subm Template'!AF24="&lt;Specify&gt;"),"Missing Continuous Measure Information (Column AF)")</f>
        <v>Missing Continuous Measure Information (Column AF)</v>
      </c>
      <c r="AF55" s="42" t="str">
        <f>IF(OR(AF22=0,'2020 QCDR Measure Subm Template'!AG24="&lt;Specify&gt;"),"Missing Ratio Measure Information (Column AG)")</f>
        <v>Missing Ratio Measure Information (Column AG)</v>
      </c>
      <c r="AG55" s="42" t="b">
        <f>IF(AND(AG22=0,OR('2020 QCDR Measure Subm Template'!AF24="Yes",'2020 QCDR Measure Subm Template'!AG24="Yes")),"Missing Range of Scores (Column AH)")</f>
        <v>0</v>
      </c>
      <c r="AH55" s="42" t="str">
        <f>IF(ISBLANK('2020 QCDR Measure Subm Template'!AI24),"Missing Number of Performance Rates (Column AI)")</f>
        <v>Missing Number of Performance Rates (Column AI)</v>
      </c>
      <c r="AI55" s="42">
        <f>IF(ISBLANK('2020 QCDR Measure Subm Template'!AJ24),0,1)</f>
        <v>0</v>
      </c>
      <c r="AJ55" s="42" t="str">
        <f>IF(AND(AJ22=0,'2020 QCDR Measure Subm Template'!AI24&lt;&gt;1),"Missing Overall Performance Rate Information (Column AK)")</f>
        <v>Missing Overall Performance Rate Information (Column AK)</v>
      </c>
      <c r="AK55" s="42" t="str">
        <f>IF(OR(AK22=0,'2020 QCDR Measure Subm Template'!AL24="&lt;Specify&gt;"),"Missing Risk Adjusted Information (Column AL)")</f>
        <v>Missing Risk Adjusted Information (Column AL)</v>
      </c>
      <c r="AL55" s="42" t="b">
        <f>IF(AND('2020 QCDR Measure Subm Template'!AL24="Yes",AL22=0),"Missing Score for Risk Adjustment (Column AM)")</f>
        <v>0</v>
      </c>
      <c r="AM55" s="42" t="str">
        <f t="shared" si="16"/>
        <v>Missing whether the QCDR measure is able to be abstracted? (Column AN)</v>
      </c>
      <c r="AN55" s="42">
        <f t="shared" si="17"/>
        <v>1</v>
      </c>
      <c r="AO55" s="42" t="str">
        <f>IF(OR(AO22=0,'2020 QCDR Measure Subm Template'!AP24="&lt;Specify&gt;"),"Missing Cinical Recommendation Statement Information (Column AP)")</f>
        <v>Missing Cinical Recommendation Statement Information (Column AP)</v>
      </c>
      <c r="AP55" s="42" t="str">
        <f t="shared" si="18"/>
        <v>Missing rational for the QCDR Measure (Column AQ)</v>
      </c>
      <c r="AQ55" s="42" t="str">
        <f t="shared" si="19"/>
        <v>Missing measure performance data and varaince range (Column AR)</v>
      </c>
      <c r="AR55" s="42">
        <f t="shared" si="20"/>
        <v>1</v>
      </c>
      <c r="AS55" s="42" t="str">
        <f t="shared" si="21"/>
        <v>Missing Specialty Information (Column AT)</v>
      </c>
      <c r="AT55" s="42" t="str">
        <f>IF(OR(AT22=0,'2020 QCDR Measure Subm Template'!AU24="&lt;Specify&gt;"),"Missing Preferred Clinical Category Information (Column AU)")</f>
        <v>Missing Preferred Clinical Category Information (Column AU)</v>
      </c>
      <c r="AU55" s="42"/>
      <c r="AV55" s="42"/>
    </row>
    <row r="56" spans="2:48" ht="18" customHeight="1" x14ac:dyDescent="0.35">
      <c r="B56" s="1" t="str">
        <f>IF(C23=0,"Empty Row",
 IF(SUM(D23:AV23)&lt;5,"Too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56" t="str">
        <f t="shared" si="1"/>
        <v>Missing Status Field (Column D)</v>
      </c>
      <c r="D56" s="42" t="str">
        <f t="shared" si="2"/>
        <v>Missing Information for Whether You Own this Measure (Column E)</v>
      </c>
      <c r="E56" s="42">
        <f t="shared" si="3"/>
        <v>0</v>
      </c>
      <c r="F56" s="42" t="str">
        <f t="shared" si="4"/>
        <v>Missing CMS Measure ID - Enter N/A if not applicable (Column G)</v>
      </c>
      <c r="G56" s="42" t="str">
        <f t="shared" si="5"/>
        <v>Missing Measure Title (Column H)</v>
      </c>
      <c r="H56" s="42" t="str">
        <f t="shared" si="6"/>
        <v>Missing Measure Description (Column I)</v>
      </c>
      <c r="I56" s="42" t="str">
        <f t="shared" si="7"/>
        <v>Missing Denominator  - Enter N/A if not applicable (Column J)</v>
      </c>
      <c r="J56" s="42" t="str">
        <f t="shared" si="8"/>
        <v>Missing Numerator  - Enter N/A if not applicable (Column K)</v>
      </c>
      <c r="K56" s="42" t="str">
        <f t="shared" si="9"/>
        <v>Missing Denominator Exclusions - Enter N/A if not applicable (Column L)</v>
      </c>
      <c r="L56" s="42" t="str">
        <f t="shared" si="10"/>
        <v>Missing Denominator Exceptions  - Enter N/A if not applicable (Column M)</v>
      </c>
      <c r="M56" s="42" t="str">
        <f t="shared" si="11"/>
        <v>Missing Numerator Exclusions  - Enter N/A if not applicable (Column N)</v>
      </c>
      <c r="N56" s="42" t="str">
        <f t="shared" si="12"/>
        <v>Missing Data Source (Column O)</v>
      </c>
      <c r="O56" s="42" t="str">
        <f t="shared" si="13"/>
        <v>Missing Additional Information for Data Source (Column P)</v>
      </c>
      <c r="P56" s="42" t="str">
        <f t="shared" si="14"/>
        <v>Missing QCDR Measure Type (Column Q)</v>
      </c>
      <c r="Q56" s="42" t="b">
        <f>IF(AND('2020 QCDR Measure Subm Template'!Q25="Existing Approved QCDR Measure With Changes",Q23=0),"Missing Whether Changes Impact Intent (Column R)")</f>
        <v>0</v>
      </c>
      <c r="R56" s="42" t="b">
        <f>IF(AND('2020 QCDR Measure Subm Template'!Q25='Support Tables'!Q26,'2020 QCDR Measure Subm Template'!R25="Yes",R23=0),"Missing How Changes Impact Intent (Column S)")</f>
        <v>0</v>
      </c>
      <c r="S56" s="42">
        <f>IF(OR(_xlfn.ISFORMULA('2020 QCDR Measure Subm Template'!T25),ISBLANK('2020 QCDR Measure Subm Template'!T25)),0,1)</f>
        <v>0</v>
      </c>
      <c r="T56" s="42" t="b">
        <f>IF(AND('2020 QCDR Measure Subm Template'!$T25="No",OR(_xlfn.ISFORMULA('2020 QCDR Measure Subm Template'!$U25),'2020 QCDR Measure Subm Template'!$U25="")),"Missing Why Previous Benchmark Can Not Be Used (Column U)")</f>
        <v>0</v>
      </c>
      <c r="U56" s="42">
        <f t="shared" si="15"/>
        <v>0</v>
      </c>
      <c r="V56" s="42" t="str">
        <f>IF(OR(V23=0,'2020 QCDR Measure Subm Template'!W25="&lt;Specify&gt;"),"Missing QCDR High Priority Measure Information (Column W)")</f>
        <v>Missing QCDR High Priority Measure Information (Column W)</v>
      </c>
      <c r="W56" s="44" t="str">
        <f>IF(W23=0,"Missing High Priority Type (Column X)",IF(AND('2020 QCDR Measure Subm Template'!W25="Yes",'2020 QCDR Measure Subm Template'!X25="PLEASE SPECIFY"),"Missing High Priority Type (Column X)"))</f>
        <v>Missing High Priority Type (Column X)</v>
      </c>
      <c r="X56" s="42" t="str">
        <f>IF(OR(X23=0,'2020 QCDR Measure Subm Template'!X25="PLEASE SPECIFY"),"Missing Measure Type (Column Y)")</f>
        <v>Missing Measure Type (Column Y)</v>
      </c>
      <c r="Y56" s="42" t="str">
        <f>IF(OR(Y23=0,'2020 QCDR Measure Subm Template'!Z25="&lt;Specify&gt;"),"Missing NQS Domain (Column Z)")</f>
        <v>Missing NQS Domain (Column Z)</v>
      </c>
      <c r="Z56" s="42" t="str">
        <f>IF(OR(Z23=0,'2020 QCDR Measure Subm Template'!AA25="&lt;Specify&gt;"),"Missing Care Setting (Column AA)")</f>
        <v>Missing Care Setting (Column AA)</v>
      </c>
      <c r="AA56" s="42" t="str">
        <f>IF(OR(AA23=0,'2020 QCDR Measure Subm Template'!AB25="&lt;Specify&gt;"),"Missing Meaningful Measure Information (Column AB)")</f>
        <v>Missing Meaningful Measure Information (Column AB)</v>
      </c>
      <c r="AB56" s="42" t="str">
        <f>IF(OR(AB23=0,'2020 QCDR Measure Subm Template'!AC25="&lt;Specify&gt;"),"Missing Meaningful Measure Area Rationale (Column AC)")</f>
        <v>Missing Meaningful Measure Area Rationale (Column AC)</v>
      </c>
      <c r="AC56" s="42" t="str">
        <f>IF(OR(AC23=0,'2020 QCDR Measure Subm Template'!AD25="&lt;Specify&gt;"),"Missing Inverse Measure Information (Column AD)")</f>
        <v>Missing Inverse Measure Information (Column AD)</v>
      </c>
      <c r="AD56" s="42" t="str">
        <f>IF(OR(AD23=0,'2020 QCDR Measure Subm Template'!AE25="&lt;Specify&gt;"),"Missing Proportional Measure Information (Column AE)")</f>
        <v>Missing Proportional Measure Information (Column AE)</v>
      </c>
      <c r="AE56" s="42" t="str">
        <f>IF(OR(AE23=0,'2020 QCDR Measure Subm Template'!AF25="&lt;Specify&gt;"),"Missing Continuous Measure Information (Column AF)")</f>
        <v>Missing Continuous Measure Information (Column AF)</v>
      </c>
      <c r="AF56" s="42" t="str">
        <f>IF(OR(AF23=0,'2020 QCDR Measure Subm Template'!AG25="&lt;Specify&gt;"),"Missing Ratio Measure Information (Column AG)")</f>
        <v>Missing Ratio Measure Information (Column AG)</v>
      </c>
      <c r="AG56" s="42" t="b">
        <f>IF(AND(AG23=0,OR('2020 QCDR Measure Subm Template'!AF25="Yes",'2020 QCDR Measure Subm Template'!AG25="Yes")),"Missing Range of Scores (Column AH)")</f>
        <v>0</v>
      </c>
      <c r="AH56" s="42" t="str">
        <f>IF(ISBLANK('2020 QCDR Measure Subm Template'!AI25),"Missing Number of Performance Rates (Column AI)")</f>
        <v>Missing Number of Performance Rates (Column AI)</v>
      </c>
      <c r="AI56" s="42">
        <f>IF(ISBLANK('2020 QCDR Measure Subm Template'!AJ25),0,1)</f>
        <v>0</v>
      </c>
      <c r="AJ56" s="42" t="str">
        <f>IF(AND(AJ23=0,'2020 QCDR Measure Subm Template'!AI25&lt;&gt;1),"Missing Overall Performance Rate Information (Column AK)")</f>
        <v>Missing Overall Performance Rate Information (Column AK)</v>
      </c>
      <c r="AK56" s="42" t="str">
        <f>IF(OR(AK23=0,'2020 QCDR Measure Subm Template'!AL25="&lt;Specify&gt;"),"Missing Risk Adjusted Information (Column AL)")</f>
        <v>Missing Risk Adjusted Information (Column AL)</v>
      </c>
      <c r="AL56" s="42" t="b">
        <f>IF(AND('2020 QCDR Measure Subm Template'!AL25="Yes",AL23=0),"Missing Score for Risk Adjustment (Column AM)")</f>
        <v>0</v>
      </c>
      <c r="AM56" s="42" t="str">
        <f t="shared" si="16"/>
        <v>Missing whether the QCDR measure is able to be abstracted? (Column AN)</v>
      </c>
      <c r="AN56" s="42">
        <f t="shared" si="17"/>
        <v>1</v>
      </c>
      <c r="AO56" s="42" t="str">
        <f>IF(OR(AO23=0,'2020 QCDR Measure Subm Template'!AP25="&lt;Specify&gt;"),"Missing Cinical Recommendation Statement Information (Column AP)")</f>
        <v>Missing Cinical Recommendation Statement Information (Column AP)</v>
      </c>
      <c r="AP56" s="42" t="str">
        <f t="shared" si="18"/>
        <v>Missing rational for the QCDR Measure (Column AQ)</v>
      </c>
      <c r="AQ56" s="42" t="str">
        <f t="shared" si="19"/>
        <v>Missing measure performance data and varaince range (Column AR)</v>
      </c>
      <c r="AR56" s="42">
        <f t="shared" si="20"/>
        <v>1</v>
      </c>
      <c r="AS56" s="42" t="str">
        <f t="shared" si="21"/>
        <v>Missing Specialty Information (Column AT)</v>
      </c>
      <c r="AT56" s="42" t="str">
        <f>IF(OR(AT23=0,'2020 QCDR Measure Subm Template'!AU25="&lt;Specify&gt;"),"Missing Preferred Clinical Category Information (Column AU)")</f>
        <v>Missing Preferred Clinical Category Information (Column AU)</v>
      </c>
      <c r="AU56" s="42"/>
      <c r="AV56" s="42"/>
    </row>
    <row r="57" spans="2:48" ht="18" customHeight="1" x14ac:dyDescent="0.35">
      <c r="B57" s="1" t="str">
        <f>IF(C24=0,"Empty Row",
 IF(SUM(D24:AV24)&lt;5,"Too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57" t="str">
        <f t="shared" si="1"/>
        <v>Missing Status Field (Column D)</v>
      </c>
      <c r="D57" s="42" t="str">
        <f t="shared" si="2"/>
        <v>Missing Information for Whether You Own this Measure (Column E)</v>
      </c>
      <c r="E57" s="42">
        <f t="shared" si="3"/>
        <v>0</v>
      </c>
      <c r="F57" s="42" t="str">
        <f t="shared" si="4"/>
        <v>Missing CMS Measure ID - Enter N/A if not applicable (Column G)</v>
      </c>
      <c r="G57" s="42" t="str">
        <f t="shared" si="5"/>
        <v>Missing Measure Title (Column H)</v>
      </c>
      <c r="H57" s="42" t="str">
        <f t="shared" si="6"/>
        <v>Missing Measure Description (Column I)</v>
      </c>
      <c r="I57" s="42" t="str">
        <f t="shared" si="7"/>
        <v>Missing Denominator  - Enter N/A if not applicable (Column J)</v>
      </c>
      <c r="J57" s="42" t="str">
        <f t="shared" si="8"/>
        <v>Missing Numerator  - Enter N/A if not applicable (Column K)</v>
      </c>
      <c r="K57" s="42" t="str">
        <f t="shared" si="9"/>
        <v>Missing Denominator Exclusions - Enter N/A if not applicable (Column L)</v>
      </c>
      <c r="L57" s="42" t="str">
        <f t="shared" si="10"/>
        <v>Missing Denominator Exceptions  - Enter N/A if not applicable (Column M)</v>
      </c>
      <c r="M57" s="42" t="str">
        <f t="shared" si="11"/>
        <v>Missing Numerator Exclusions  - Enter N/A if not applicable (Column N)</v>
      </c>
      <c r="N57" s="42" t="str">
        <f t="shared" si="12"/>
        <v>Missing Data Source (Column O)</v>
      </c>
      <c r="O57" s="42" t="str">
        <f t="shared" si="13"/>
        <v>Missing Additional Information for Data Source (Column P)</v>
      </c>
      <c r="P57" s="42" t="str">
        <f t="shared" si="14"/>
        <v>Missing QCDR Measure Type (Column Q)</v>
      </c>
      <c r="Q57" s="42" t="b">
        <f>IF(AND('2020 QCDR Measure Subm Template'!Q26="Existing Approved QCDR Measure With Changes",Q24=0),"Missing Whether Changes Impact Intent (Column R)")</f>
        <v>0</v>
      </c>
      <c r="R57" s="42" t="b">
        <f>IF(AND('2020 QCDR Measure Subm Template'!Q26='Support Tables'!Q27,'2020 QCDR Measure Subm Template'!R26="Yes",R24=0),"Missing How Changes Impact Intent (Column S)")</f>
        <v>0</v>
      </c>
      <c r="S57" s="42">
        <f>IF(OR(_xlfn.ISFORMULA('2020 QCDR Measure Subm Template'!T26),ISBLANK('2020 QCDR Measure Subm Template'!T26)),0,1)</f>
        <v>0</v>
      </c>
      <c r="T57" s="42" t="b">
        <f>IF(AND('2020 QCDR Measure Subm Template'!$T26="No",OR(_xlfn.ISFORMULA('2020 QCDR Measure Subm Template'!$U26),'2020 QCDR Measure Subm Template'!$U26="")),"Missing Why Previous Benchmark Can Not Be Used (Column U)")</f>
        <v>0</v>
      </c>
      <c r="U57" s="42">
        <f t="shared" si="15"/>
        <v>0</v>
      </c>
      <c r="V57" s="42" t="str">
        <f>IF(OR(V24=0,'2020 QCDR Measure Subm Template'!W26="&lt;Specify&gt;"),"Missing QCDR High Priority Measure Information (Column W)")</f>
        <v>Missing QCDR High Priority Measure Information (Column W)</v>
      </c>
      <c r="W57" s="44" t="str">
        <f>IF(W24=0,"Missing High Priority Type (Column X)",IF(AND('2020 QCDR Measure Subm Template'!W26="Yes",'2020 QCDR Measure Subm Template'!X26="PLEASE SPECIFY"),"Missing High Priority Type (Column X)"))</f>
        <v>Missing High Priority Type (Column X)</v>
      </c>
      <c r="X57" s="42" t="str">
        <f>IF(OR(X24=0,'2020 QCDR Measure Subm Template'!X26="PLEASE SPECIFY"),"Missing Measure Type (Column Y)")</f>
        <v>Missing Measure Type (Column Y)</v>
      </c>
      <c r="Y57" s="42" t="str">
        <f>IF(OR(Y24=0,'2020 QCDR Measure Subm Template'!Z26="&lt;Specify&gt;"),"Missing NQS Domain (Column Z)")</f>
        <v>Missing NQS Domain (Column Z)</v>
      </c>
      <c r="Z57" s="42" t="str">
        <f>IF(OR(Z24=0,'2020 QCDR Measure Subm Template'!AA26="&lt;Specify&gt;"),"Missing Care Setting (Column AA)")</f>
        <v>Missing Care Setting (Column AA)</v>
      </c>
      <c r="AA57" s="42" t="str">
        <f>IF(OR(AA24=0,'2020 QCDR Measure Subm Template'!AB26="&lt;Specify&gt;"),"Missing Meaningful Measure Information (Column AB)")</f>
        <v>Missing Meaningful Measure Information (Column AB)</v>
      </c>
      <c r="AB57" s="42" t="str">
        <f>IF(OR(AB24=0,'2020 QCDR Measure Subm Template'!AC26="&lt;Specify&gt;"),"Missing Meaningful Measure Area Rationale (Column AC)")</f>
        <v>Missing Meaningful Measure Area Rationale (Column AC)</v>
      </c>
      <c r="AC57" s="42" t="str">
        <f>IF(OR(AC24=0,'2020 QCDR Measure Subm Template'!AD26="&lt;Specify&gt;"),"Missing Inverse Measure Information (Column AD)")</f>
        <v>Missing Inverse Measure Information (Column AD)</v>
      </c>
      <c r="AD57" s="42" t="str">
        <f>IF(OR(AD24=0,'2020 QCDR Measure Subm Template'!AE26="&lt;Specify&gt;"),"Missing Proportional Measure Information (Column AE)")</f>
        <v>Missing Proportional Measure Information (Column AE)</v>
      </c>
      <c r="AE57" s="42" t="str">
        <f>IF(OR(AE24=0,'2020 QCDR Measure Subm Template'!AF26="&lt;Specify&gt;"),"Missing Continuous Measure Information (Column AF)")</f>
        <v>Missing Continuous Measure Information (Column AF)</v>
      </c>
      <c r="AF57" s="42" t="str">
        <f>IF(OR(AF24=0,'2020 QCDR Measure Subm Template'!AG26="&lt;Specify&gt;"),"Missing Ratio Measure Information (Column AG)")</f>
        <v>Missing Ratio Measure Information (Column AG)</v>
      </c>
      <c r="AG57" s="42" t="b">
        <f>IF(AND(AG24=0,OR('2020 QCDR Measure Subm Template'!AF26="Yes",'2020 QCDR Measure Subm Template'!AG26="Yes")),"Missing Range of Scores (Column AH)")</f>
        <v>0</v>
      </c>
      <c r="AH57" s="42" t="str">
        <f>IF(ISBLANK('2020 QCDR Measure Subm Template'!AI26),"Missing Number of Performance Rates (Column AI)")</f>
        <v>Missing Number of Performance Rates (Column AI)</v>
      </c>
      <c r="AI57" s="42">
        <f>IF(ISBLANK('2020 QCDR Measure Subm Template'!AJ26),0,1)</f>
        <v>0</v>
      </c>
      <c r="AJ57" s="42" t="str">
        <f>IF(AND(AJ24=0,'2020 QCDR Measure Subm Template'!AI26&lt;&gt;1),"Missing Overall Performance Rate Information (Column AK)")</f>
        <v>Missing Overall Performance Rate Information (Column AK)</v>
      </c>
      <c r="AK57" s="42" t="str">
        <f>IF(OR(AK24=0,'2020 QCDR Measure Subm Template'!AL26="&lt;Specify&gt;"),"Missing Risk Adjusted Information (Column AL)")</f>
        <v>Missing Risk Adjusted Information (Column AL)</v>
      </c>
      <c r="AL57" s="42" t="b">
        <f>IF(AND('2020 QCDR Measure Subm Template'!AL26="Yes",AL24=0),"Missing Score for Risk Adjustment (Column AM)")</f>
        <v>0</v>
      </c>
      <c r="AM57" s="42" t="str">
        <f t="shared" si="16"/>
        <v>Missing whether the QCDR measure is able to be abstracted? (Column AN)</v>
      </c>
      <c r="AN57" s="42">
        <f t="shared" si="17"/>
        <v>1</v>
      </c>
      <c r="AO57" s="42" t="str">
        <f>IF(OR(AO24=0,'2020 QCDR Measure Subm Template'!AP26="&lt;Specify&gt;"),"Missing Cinical Recommendation Statement Information (Column AP)")</f>
        <v>Missing Cinical Recommendation Statement Information (Column AP)</v>
      </c>
      <c r="AP57" s="42" t="str">
        <f t="shared" si="18"/>
        <v>Missing rational for the QCDR Measure (Column AQ)</v>
      </c>
      <c r="AQ57" s="42" t="str">
        <f t="shared" si="19"/>
        <v>Missing measure performance data and varaince range (Column AR)</v>
      </c>
      <c r="AR57" s="42">
        <f t="shared" si="20"/>
        <v>1</v>
      </c>
      <c r="AS57" s="42" t="str">
        <f t="shared" si="21"/>
        <v>Missing Specialty Information (Column AT)</v>
      </c>
      <c r="AT57" s="42" t="str">
        <f>IF(OR(AT24=0,'2020 QCDR Measure Subm Template'!AU26="&lt;Specify&gt;"),"Missing Preferred Clinical Category Information (Column AU)")</f>
        <v>Missing Preferred Clinical Category Information (Column AU)</v>
      </c>
      <c r="AU57" s="42"/>
      <c r="AV57" s="42"/>
    </row>
    <row r="58" spans="2:48" ht="18" customHeight="1" x14ac:dyDescent="0.35">
      <c r="B58" s="1" t="str">
        <f>IF(C25=0,"Empty Row",
 IF(SUM(D25:AV25)&lt;5,"Too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58" t="str">
        <f t="shared" si="1"/>
        <v>Missing Status Field (Column D)</v>
      </c>
      <c r="D58" s="42" t="str">
        <f t="shared" si="2"/>
        <v>Missing Information for Whether You Own this Measure (Column E)</v>
      </c>
      <c r="E58" s="42">
        <f t="shared" si="3"/>
        <v>0</v>
      </c>
      <c r="F58" s="42" t="str">
        <f t="shared" si="4"/>
        <v>Missing CMS Measure ID - Enter N/A if not applicable (Column G)</v>
      </c>
      <c r="G58" s="42" t="str">
        <f t="shared" si="5"/>
        <v>Missing Measure Title (Column H)</v>
      </c>
      <c r="H58" s="42" t="str">
        <f t="shared" si="6"/>
        <v>Missing Measure Description (Column I)</v>
      </c>
      <c r="I58" s="42" t="str">
        <f t="shared" si="7"/>
        <v>Missing Denominator  - Enter N/A if not applicable (Column J)</v>
      </c>
      <c r="J58" s="42" t="str">
        <f t="shared" si="8"/>
        <v>Missing Numerator  - Enter N/A if not applicable (Column K)</v>
      </c>
      <c r="K58" s="42" t="str">
        <f t="shared" si="9"/>
        <v>Missing Denominator Exclusions - Enter N/A if not applicable (Column L)</v>
      </c>
      <c r="L58" s="42" t="str">
        <f t="shared" si="10"/>
        <v>Missing Denominator Exceptions  - Enter N/A if not applicable (Column M)</v>
      </c>
      <c r="M58" s="42" t="str">
        <f t="shared" si="11"/>
        <v>Missing Numerator Exclusions  - Enter N/A if not applicable (Column N)</v>
      </c>
      <c r="N58" s="42" t="str">
        <f t="shared" si="12"/>
        <v>Missing Data Source (Column O)</v>
      </c>
      <c r="O58" s="42" t="str">
        <f t="shared" si="13"/>
        <v>Missing Additional Information for Data Source (Column P)</v>
      </c>
      <c r="P58" s="42" t="str">
        <f t="shared" si="14"/>
        <v>Missing QCDR Measure Type (Column Q)</v>
      </c>
      <c r="Q58" s="42" t="b">
        <f>IF(AND('2020 QCDR Measure Subm Template'!Q27="Existing Approved QCDR Measure With Changes",Q25=0),"Missing Whether Changes Impact Intent (Column R)")</f>
        <v>0</v>
      </c>
      <c r="R58" s="42" t="b">
        <f>IF(AND('2020 QCDR Measure Subm Template'!Q27='Support Tables'!Q28,'2020 QCDR Measure Subm Template'!R27="Yes",R25=0),"Missing How Changes Impact Intent (Column S)")</f>
        <v>0</v>
      </c>
      <c r="S58" s="42">
        <f>IF(OR(_xlfn.ISFORMULA('2020 QCDR Measure Subm Template'!T27),ISBLANK('2020 QCDR Measure Subm Template'!T27)),0,1)</f>
        <v>0</v>
      </c>
      <c r="T58" s="42" t="b">
        <f>IF(AND('2020 QCDR Measure Subm Template'!$T27="No",OR(_xlfn.ISFORMULA('2020 QCDR Measure Subm Template'!$U27),'2020 QCDR Measure Subm Template'!$U27="")),"Missing Why Previous Benchmark Can Not Be Used (Column U)")</f>
        <v>0</v>
      </c>
      <c r="U58" s="42">
        <f t="shared" si="15"/>
        <v>0</v>
      </c>
      <c r="V58" s="42" t="str">
        <f>IF(OR(V25=0,'2020 QCDR Measure Subm Template'!W27="&lt;Specify&gt;"),"Missing QCDR High Priority Measure Information (Column W)")</f>
        <v>Missing QCDR High Priority Measure Information (Column W)</v>
      </c>
      <c r="W58" s="44" t="str">
        <f>IF(W25=0,"Missing High Priority Type (Column X)",IF(AND('2020 QCDR Measure Subm Template'!W27="Yes",'2020 QCDR Measure Subm Template'!X27="PLEASE SPECIFY"),"Missing High Priority Type (Column X)"))</f>
        <v>Missing High Priority Type (Column X)</v>
      </c>
      <c r="X58" s="42" t="str">
        <f>IF(OR(X25=0,'2020 QCDR Measure Subm Template'!X27="PLEASE SPECIFY"),"Missing Measure Type (Column Y)")</f>
        <v>Missing Measure Type (Column Y)</v>
      </c>
      <c r="Y58" s="42" t="str">
        <f>IF(OR(Y25=0,'2020 QCDR Measure Subm Template'!Z27="&lt;Specify&gt;"),"Missing NQS Domain (Column Z)")</f>
        <v>Missing NQS Domain (Column Z)</v>
      </c>
      <c r="Z58" s="42" t="str">
        <f>IF(OR(Z25=0,'2020 QCDR Measure Subm Template'!AA27="&lt;Specify&gt;"),"Missing Care Setting (Column AA)")</f>
        <v>Missing Care Setting (Column AA)</v>
      </c>
      <c r="AA58" s="42" t="str">
        <f>IF(OR(AA25=0,'2020 QCDR Measure Subm Template'!AB27="&lt;Specify&gt;"),"Missing Meaningful Measure Information (Column AB)")</f>
        <v>Missing Meaningful Measure Information (Column AB)</v>
      </c>
      <c r="AB58" s="42" t="str">
        <f>IF(OR(AB25=0,'2020 QCDR Measure Subm Template'!AC27="&lt;Specify&gt;"),"Missing Meaningful Measure Area Rationale (Column AC)")</f>
        <v>Missing Meaningful Measure Area Rationale (Column AC)</v>
      </c>
      <c r="AC58" s="42" t="str">
        <f>IF(OR(AC25=0,'2020 QCDR Measure Subm Template'!AD27="&lt;Specify&gt;"),"Missing Inverse Measure Information (Column AD)")</f>
        <v>Missing Inverse Measure Information (Column AD)</v>
      </c>
      <c r="AD58" s="42" t="str">
        <f>IF(OR(AD25=0,'2020 QCDR Measure Subm Template'!AE27="&lt;Specify&gt;"),"Missing Proportional Measure Information (Column AE)")</f>
        <v>Missing Proportional Measure Information (Column AE)</v>
      </c>
      <c r="AE58" s="42" t="str">
        <f>IF(OR(AE25=0,'2020 QCDR Measure Subm Template'!AF27="&lt;Specify&gt;"),"Missing Continuous Measure Information (Column AF)")</f>
        <v>Missing Continuous Measure Information (Column AF)</v>
      </c>
      <c r="AF58" s="42" t="str">
        <f>IF(OR(AF25=0,'2020 QCDR Measure Subm Template'!AG27="&lt;Specify&gt;"),"Missing Ratio Measure Information (Column AG)")</f>
        <v>Missing Ratio Measure Information (Column AG)</v>
      </c>
      <c r="AG58" s="42" t="b">
        <f>IF(AND(AG25=0,OR('2020 QCDR Measure Subm Template'!AF27="Yes",'2020 QCDR Measure Subm Template'!AG27="Yes")),"Missing Range of Scores (Column AH)")</f>
        <v>0</v>
      </c>
      <c r="AH58" s="42" t="str">
        <f>IF(ISBLANK('2020 QCDR Measure Subm Template'!AI27),"Missing Number of Performance Rates (Column AI)")</f>
        <v>Missing Number of Performance Rates (Column AI)</v>
      </c>
      <c r="AI58" s="42">
        <f>IF(ISBLANK('2020 QCDR Measure Subm Template'!AJ27),0,1)</f>
        <v>0</v>
      </c>
      <c r="AJ58" s="42" t="str">
        <f>IF(AND(AJ25=0,'2020 QCDR Measure Subm Template'!AI27&lt;&gt;1),"Missing Overall Performance Rate Information (Column AK)")</f>
        <v>Missing Overall Performance Rate Information (Column AK)</v>
      </c>
      <c r="AK58" s="42" t="str">
        <f>IF(OR(AK25=0,'2020 QCDR Measure Subm Template'!AL27="&lt;Specify&gt;"),"Missing Risk Adjusted Information (Column AL)")</f>
        <v>Missing Risk Adjusted Information (Column AL)</v>
      </c>
      <c r="AL58" s="42" t="b">
        <f>IF(AND('2020 QCDR Measure Subm Template'!AL27="Yes",AL25=0),"Missing Score for Risk Adjustment (Column AM)")</f>
        <v>0</v>
      </c>
      <c r="AM58" s="42" t="str">
        <f t="shared" si="16"/>
        <v>Missing whether the QCDR measure is able to be abstracted? (Column AN)</v>
      </c>
      <c r="AN58" s="42">
        <f t="shared" si="17"/>
        <v>1</v>
      </c>
      <c r="AO58" s="42" t="str">
        <f>IF(OR(AO25=0,'2020 QCDR Measure Subm Template'!AP27="&lt;Specify&gt;"),"Missing Cinical Recommendation Statement Information (Column AP)")</f>
        <v>Missing Cinical Recommendation Statement Information (Column AP)</v>
      </c>
      <c r="AP58" s="42" t="str">
        <f t="shared" si="18"/>
        <v>Missing rational for the QCDR Measure (Column AQ)</v>
      </c>
      <c r="AQ58" s="42" t="str">
        <f t="shared" si="19"/>
        <v>Missing measure performance data and varaince range (Column AR)</v>
      </c>
      <c r="AR58" s="42">
        <f t="shared" si="20"/>
        <v>1</v>
      </c>
      <c r="AS58" s="42" t="str">
        <f t="shared" si="21"/>
        <v>Missing Specialty Information (Column AT)</v>
      </c>
      <c r="AT58" s="42" t="str">
        <f>IF(OR(AT25=0,'2020 QCDR Measure Subm Template'!AU27="&lt;Specify&gt;"),"Missing Preferred Clinical Category Information (Column AU)")</f>
        <v>Missing Preferred Clinical Category Information (Column AU)</v>
      </c>
      <c r="AU58" s="42"/>
      <c r="AV58" s="42"/>
    </row>
    <row r="59" spans="2:48" ht="18" customHeight="1" x14ac:dyDescent="0.35">
      <c r="B59" s="1" t="str">
        <f>IF(C26=0,"Empty Row",
 IF(SUM(D26:AV26)&lt;5,"Too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59" t="str">
        <f t="shared" si="1"/>
        <v>Missing Status Field (Column D)</v>
      </c>
      <c r="D59" s="42" t="str">
        <f t="shared" si="2"/>
        <v>Missing Information for Whether You Own this Measure (Column E)</v>
      </c>
      <c r="E59" s="42">
        <f t="shared" si="3"/>
        <v>0</v>
      </c>
      <c r="F59" s="42" t="str">
        <f t="shared" si="4"/>
        <v>Missing CMS Measure ID - Enter N/A if not applicable (Column G)</v>
      </c>
      <c r="G59" s="42" t="str">
        <f t="shared" si="5"/>
        <v>Missing Measure Title (Column H)</v>
      </c>
      <c r="H59" s="42" t="str">
        <f t="shared" si="6"/>
        <v>Missing Measure Description (Column I)</v>
      </c>
      <c r="I59" s="42" t="str">
        <f t="shared" si="7"/>
        <v>Missing Denominator  - Enter N/A if not applicable (Column J)</v>
      </c>
      <c r="J59" s="42" t="str">
        <f t="shared" si="8"/>
        <v>Missing Numerator  - Enter N/A if not applicable (Column K)</v>
      </c>
      <c r="K59" s="42" t="str">
        <f t="shared" si="9"/>
        <v>Missing Denominator Exclusions - Enter N/A if not applicable (Column L)</v>
      </c>
      <c r="L59" s="42" t="str">
        <f t="shared" si="10"/>
        <v>Missing Denominator Exceptions  - Enter N/A if not applicable (Column M)</v>
      </c>
      <c r="M59" s="42" t="str">
        <f t="shared" si="11"/>
        <v>Missing Numerator Exclusions  - Enter N/A if not applicable (Column N)</v>
      </c>
      <c r="N59" s="42" t="str">
        <f t="shared" si="12"/>
        <v>Missing Data Source (Column O)</v>
      </c>
      <c r="O59" s="42" t="str">
        <f t="shared" si="13"/>
        <v>Missing Additional Information for Data Source (Column P)</v>
      </c>
      <c r="P59" s="42" t="str">
        <f t="shared" si="14"/>
        <v>Missing QCDR Measure Type (Column Q)</v>
      </c>
      <c r="Q59" s="42" t="b">
        <f>IF(AND('2020 QCDR Measure Subm Template'!Q28="Existing Approved QCDR Measure With Changes",Q26=0),"Missing Whether Changes Impact Intent (Column R)")</f>
        <v>0</v>
      </c>
      <c r="R59" s="42" t="b">
        <f>IF(AND('2020 QCDR Measure Subm Template'!Q28='Support Tables'!Q29,'2020 QCDR Measure Subm Template'!R28="Yes",R26=0),"Missing How Changes Impact Intent (Column S)")</f>
        <v>0</v>
      </c>
      <c r="S59" s="42">
        <f>IF(OR(_xlfn.ISFORMULA('2020 QCDR Measure Subm Template'!T28),ISBLANK('2020 QCDR Measure Subm Template'!T28)),0,1)</f>
        <v>0</v>
      </c>
      <c r="T59" s="42" t="b">
        <f>IF(AND('2020 QCDR Measure Subm Template'!$T28="No",OR(_xlfn.ISFORMULA('2020 QCDR Measure Subm Template'!$U28),'2020 QCDR Measure Subm Template'!$U28="")),"Missing Why Previous Benchmark Can Not Be Used (Column U)")</f>
        <v>0</v>
      </c>
      <c r="U59" s="42">
        <f t="shared" si="15"/>
        <v>0</v>
      </c>
      <c r="V59" s="42" t="str">
        <f>IF(OR(V26=0,'2020 QCDR Measure Subm Template'!W28="&lt;Specify&gt;"),"Missing QCDR High Priority Measure Information (Column W)")</f>
        <v>Missing QCDR High Priority Measure Information (Column W)</v>
      </c>
      <c r="W59" s="44" t="str">
        <f>IF(W26=0,"Missing High Priority Type (Column X)",IF(AND('2020 QCDR Measure Subm Template'!W28="Yes",'2020 QCDR Measure Subm Template'!X28="PLEASE SPECIFY"),"Missing High Priority Type (Column X)"))</f>
        <v>Missing High Priority Type (Column X)</v>
      </c>
      <c r="X59" s="42" t="str">
        <f>IF(OR(X26=0,'2020 QCDR Measure Subm Template'!X28="PLEASE SPECIFY"),"Missing Measure Type (Column Y)")</f>
        <v>Missing Measure Type (Column Y)</v>
      </c>
      <c r="Y59" s="42" t="str">
        <f>IF(OR(Y26=0,'2020 QCDR Measure Subm Template'!Z28="&lt;Specify&gt;"),"Missing NQS Domain (Column Z)")</f>
        <v>Missing NQS Domain (Column Z)</v>
      </c>
      <c r="Z59" s="42" t="str">
        <f>IF(OR(Z26=0,'2020 QCDR Measure Subm Template'!AA28="&lt;Specify&gt;"),"Missing Care Setting (Column AA)")</f>
        <v>Missing Care Setting (Column AA)</v>
      </c>
      <c r="AA59" s="42" t="str">
        <f>IF(OR(AA26=0,'2020 QCDR Measure Subm Template'!AB28="&lt;Specify&gt;"),"Missing Meaningful Measure Information (Column AB)")</f>
        <v>Missing Meaningful Measure Information (Column AB)</v>
      </c>
      <c r="AB59" s="42" t="str">
        <f>IF(OR(AB26=0,'2020 QCDR Measure Subm Template'!AC28="&lt;Specify&gt;"),"Missing Meaningful Measure Area Rationale (Column AC)")</f>
        <v>Missing Meaningful Measure Area Rationale (Column AC)</v>
      </c>
      <c r="AC59" s="42" t="str">
        <f>IF(OR(AC26=0,'2020 QCDR Measure Subm Template'!AD28="&lt;Specify&gt;"),"Missing Inverse Measure Information (Column AD)")</f>
        <v>Missing Inverse Measure Information (Column AD)</v>
      </c>
      <c r="AD59" s="42" t="str">
        <f>IF(OR(AD26=0,'2020 QCDR Measure Subm Template'!AE28="&lt;Specify&gt;"),"Missing Proportional Measure Information (Column AE)")</f>
        <v>Missing Proportional Measure Information (Column AE)</v>
      </c>
      <c r="AE59" s="42" t="str">
        <f>IF(OR(AE26=0,'2020 QCDR Measure Subm Template'!AF28="&lt;Specify&gt;"),"Missing Continuous Measure Information (Column AF)")</f>
        <v>Missing Continuous Measure Information (Column AF)</v>
      </c>
      <c r="AF59" s="42" t="str">
        <f>IF(OR(AF26=0,'2020 QCDR Measure Subm Template'!AG28="&lt;Specify&gt;"),"Missing Ratio Measure Information (Column AG)")</f>
        <v>Missing Ratio Measure Information (Column AG)</v>
      </c>
      <c r="AG59" s="42" t="b">
        <f>IF(AND(AG26=0,OR('2020 QCDR Measure Subm Template'!AF28="Yes",'2020 QCDR Measure Subm Template'!AG28="Yes")),"Missing Range of Scores (Column AH)")</f>
        <v>0</v>
      </c>
      <c r="AH59" s="42" t="str">
        <f>IF(ISBLANK('2020 QCDR Measure Subm Template'!AI28),"Missing Number of Performance Rates (Column AI)")</f>
        <v>Missing Number of Performance Rates (Column AI)</v>
      </c>
      <c r="AI59" s="42">
        <f>IF(ISBLANK('2020 QCDR Measure Subm Template'!AJ28),0,1)</f>
        <v>0</v>
      </c>
      <c r="AJ59" s="42" t="str">
        <f>IF(AND(AJ26=0,'2020 QCDR Measure Subm Template'!AI28&lt;&gt;1),"Missing Overall Performance Rate Information (Column AK)")</f>
        <v>Missing Overall Performance Rate Information (Column AK)</v>
      </c>
      <c r="AK59" s="42" t="str">
        <f>IF(OR(AK26=0,'2020 QCDR Measure Subm Template'!AL28="&lt;Specify&gt;"),"Missing Risk Adjusted Information (Column AL)")</f>
        <v>Missing Risk Adjusted Information (Column AL)</v>
      </c>
      <c r="AL59" s="42" t="b">
        <f>IF(AND('2020 QCDR Measure Subm Template'!AL28="Yes",AL26=0),"Missing Score for Risk Adjustment (Column AM)")</f>
        <v>0</v>
      </c>
      <c r="AM59" s="42" t="str">
        <f t="shared" si="16"/>
        <v>Missing whether the QCDR measure is able to be abstracted? (Column AN)</v>
      </c>
      <c r="AN59" s="42">
        <f t="shared" si="17"/>
        <v>1</v>
      </c>
      <c r="AO59" s="42" t="str">
        <f>IF(OR(AO26=0,'2020 QCDR Measure Subm Template'!AP28="&lt;Specify&gt;"),"Missing Cinical Recommendation Statement Information (Column AP)")</f>
        <v>Missing Cinical Recommendation Statement Information (Column AP)</v>
      </c>
      <c r="AP59" s="42" t="str">
        <f t="shared" si="18"/>
        <v>Missing rational for the QCDR Measure (Column AQ)</v>
      </c>
      <c r="AQ59" s="42" t="str">
        <f t="shared" si="19"/>
        <v>Missing measure performance data and varaince range (Column AR)</v>
      </c>
      <c r="AR59" s="42">
        <f t="shared" si="20"/>
        <v>1</v>
      </c>
      <c r="AS59" s="42" t="str">
        <f t="shared" si="21"/>
        <v>Missing Specialty Information (Column AT)</v>
      </c>
      <c r="AT59" s="42" t="str">
        <f>IF(OR(AT26=0,'2020 QCDR Measure Subm Template'!AU28="&lt;Specify&gt;"),"Missing Preferred Clinical Category Information (Column AU)")</f>
        <v>Missing Preferred Clinical Category Information (Column AU)</v>
      </c>
      <c r="AU59" s="42"/>
      <c r="AV59" s="42"/>
    </row>
    <row r="60" spans="2:48" ht="18" customHeight="1" x14ac:dyDescent="0.35">
      <c r="B60" s="1" t="str">
        <f>IF(C27=0,"Empty Row",
 IF(SUM(D27:AV27)&lt;5,"Too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60" t="str">
        <f t="shared" si="1"/>
        <v>Missing Status Field (Column D)</v>
      </c>
      <c r="D60" s="42" t="str">
        <f t="shared" si="2"/>
        <v>Missing Information for Whether You Own this Measure (Column E)</v>
      </c>
      <c r="E60" s="42">
        <f t="shared" si="3"/>
        <v>0</v>
      </c>
      <c r="F60" s="42" t="str">
        <f t="shared" si="4"/>
        <v>Missing CMS Measure ID - Enter N/A if not applicable (Column G)</v>
      </c>
      <c r="G60" s="42" t="str">
        <f t="shared" si="5"/>
        <v>Missing Measure Title (Column H)</v>
      </c>
      <c r="H60" s="42" t="str">
        <f t="shared" si="6"/>
        <v>Missing Measure Description (Column I)</v>
      </c>
      <c r="I60" s="42" t="str">
        <f t="shared" si="7"/>
        <v>Missing Denominator  - Enter N/A if not applicable (Column J)</v>
      </c>
      <c r="J60" s="42" t="str">
        <f t="shared" si="8"/>
        <v>Missing Numerator  - Enter N/A if not applicable (Column K)</v>
      </c>
      <c r="K60" s="42" t="str">
        <f t="shared" si="9"/>
        <v>Missing Denominator Exclusions - Enter N/A if not applicable (Column L)</v>
      </c>
      <c r="L60" s="42" t="str">
        <f t="shared" si="10"/>
        <v>Missing Denominator Exceptions  - Enter N/A if not applicable (Column M)</v>
      </c>
      <c r="M60" s="42" t="str">
        <f t="shared" si="11"/>
        <v>Missing Numerator Exclusions  - Enter N/A if not applicable (Column N)</v>
      </c>
      <c r="N60" s="42" t="str">
        <f t="shared" si="12"/>
        <v>Missing Data Source (Column O)</v>
      </c>
      <c r="O60" s="42" t="str">
        <f t="shared" si="13"/>
        <v>Missing Additional Information for Data Source (Column P)</v>
      </c>
      <c r="P60" s="42" t="str">
        <f t="shared" si="14"/>
        <v>Missing QCDR Measure Type (Column Q)</v>
      </c>
      <c r="Q60" s="42" t="b">
        <f>IF(AND('2020 QCDR Measure Subm Template'!Q29="Existing Approved QCDR Measure With Changes",Q27=0),"Missing Whether Changes Impact Intent (Column R)")</f>
        <v>0</v>
      </c>
      <c r="R60" s="42" t="b">
        <f>IF(AND('2020 QCDR Measure Subm Template'!Q29='Support Tables'!Q30,'2020 QCDR Measure Subm Template'!R29="Yes",R27=0),"Missing How Changes Impact Intent (Column S)")</f>
        <v>0</v>
      </c>
      <c r="S60" s="42">
        <f>IF(OR(_xlfn.ISFORMULA('2020 QCDR Measure Subm Template'!T29),ISBLANK('2020 QCDR Measure Subm Template'!T29)),0,1)</f>
        <v>0</v>
      </c>
      <c r="T60" s="42" t="b">
        <f>IF(AND('2020 QCDR Measure Subm Template'!$T29="No",OR(_xlfn.ISFORMULA('2020 QCDR Measure Subm Template'!$U29),'2020 QCDR Measure Subm Template'!$U29="")),"Missing Why Previous Benchmark Can Not Be Used (Column U)")</f>
        <v>0</v>
      </c>
      <c r="U60" s="42">
        <f t="shared" si="15"/>
        <v>0</v>
      </c>
      <c r="V60" s="42" t="str">
        <f>IF(OR(V27=0,'2020 QCDR Measure Subm Template'!W29="&lt;Specify&gt;"),"Missing QCDR High Priority Measure Information (Column W)")</f>
        <v>Missing QCDR High Priority Measure Information (Column W)</v>
      </c>
      <c r="W60" s="44" t="str">
        <f>IF(W27=0,"Missing High Priority Type (Column X)",IF(AND('2020 QCDR Measure Subm Template'!W29="Yes",'2020 QCDR Measure Subm Template'!X29="PLEASE SPECIFY"),"Missing High Priority Type (Column X)"))</f>
        <v>Missing High Priority Type (Column X)</v>
      </c>
      <c r="X60" s="42" t="str">
        <f>IF(OR(X27=0,'2020 QCDR Measure Subm Template'!X29="PLEASE SPECIFY"),"Missing Measure Type (Column Y)")</f>
        <v>Missing Measure Type (Column Y)</v>
      </c>
      <c r="Y60" s="42" t="str">
        <f>IF(OR(Y27=0,'2020 QCDR Measure Subm Template'!Z29="&lt;Specify&gt;"),"Missing NQS Domain (Column Z)")</f>
        <v>Missing NQS Domain (Column Z)</v>
      </c>
      <c r="Z60" s="42" t="str">
        <f>IF(OR(Z27=0,'2020 QCDR Measure Subm Template'!AA29="&lt;Specify&gt;"),"Missing Care Setting (Column AA)")</f>
        <v>Missing Care Setting (Column AA)</v>
      </c>
      <c r="AA60" s="42" t="str">
        <f>IF(OR(AA27=0,'2020 QCDR Measure Subm Template'!AB29="&lt;Specify&gt;"),"Missing Meaningful Measure Information (Column AB)")</f>
        <v>Missing Meaningful Measure Information (Column AB)</v>
      </c>
      <c r="AB60" s="42" t="str">
        <f>IF(OR(AB27=0,'2020 QCDR Measure Subm Template'!AC29="&lt;Specify&gt;"),"Missing Meaningful Measure Area Rationale (Column AC)")</f>
        <v>Missing Meaningful Measure Area Rationale (Column AC)</v>
      </c>
      <c r="AC60" s="42" t="str">
        <f>IF(OR(AC27=0,'2020 QCDR Measure Subm Template'!AD29="&lt;Specify&gt;"),"Missing Inverse Measure Information (Column AD)")</f>
        <v>Missing Inverse Measure Information (Column AD)</v>
      </c>
      <c r="AD60" s="42" t="str">
        <f>IF(OR(AD27=0,'2020 QCDR Measure Subm Template'!AE29="&lt;Specify&gt;"),"Missing Proportional Measure Information (Column AE)")</f>
        <v>Missing Proportional Measure Information (Column AE)</v>
      </c>
      <c r="AE60" s="42" t="str">
        <f>IF(OR(AE27=0,'2020 QCDR Measure Subm Template'!AF29="&lt;Specify&gt;"),"Missing Continuous Measure Information (Column AF)")</f>
        <v>Missing Continuous Measure Information (Column AF)</v>
      </c>
      <c r="AF60" s="42" t="str">
        <f>IF(OR(AF27=0,'2020 QCDR Measure Subm Template'!AG29="&lt;Specify&gt;"),"Missing Ratio Measure Information (Column AG)")</f>
        <v>Missing Ratio Measure Information (Column AG)</v>
      </c>
      <c r="AG60" s="42" t="b">
        <f>IF(AND(AG27=0,OR('2020 QCDR Measure Subm Template'!AF29="Yes",'2020 QCDR Measure Subm Template'!AG29="Yes")),"Missing Range of Scores (Column AH)")</f>
        <v>0</v>
      </c>
      <c r="AH60" s="42" t="str">
        <f>IF(ISBLANK('2020 QCDR Measure Subm Template'!AI29),"Missing Number of Performance Rates (Column AI)")</f>
        <v>Missing Number of Performance Rates (Column AI)</v>
      </c>
      <c r="AI60" s="42">
        <f>IF(ISBLANK('2020 QCDR Measure Subm Template'!AJ29),0,1)</f>
        <v>0</v>
      </c>
      <c r="AJ60" s="42" t="str">
        <f>IF(AND(AJ27=0,'2020 QCDR Measure Subm Template'!AI29&lt;&gt;1),"Missing Overall Performance Rate Information (Column AK)")</f>
        <v>Missing Overall Performance Rate Information (Column AK)</v>
      </c>
      <c r="AK60" s="42" t="str">
        <f>IF(OR(AK27=0,'2020 QCDR Measure Subm Template'!AL29="&lt;Specify&gt;"),"Missing Risk Adjusted Information (Column AL)")</f>
        <v>Missing Risk Adjusted Information (Column AL)</v>
      </c>
      <c r="AL60" s="42" t="b">
        <f>IF(AND('2020 QCDR Measure Subm Template'!AL29="Yes",AL27=0),"Missing Score for Risk Adjustment (Column AM)")</f>
        <v>0</v>
      </c>
      <c r="AM60" s="42" t="str">
        <f t="shared" si="16"/>
        <v>Missing whether the QCDR measure is able to be abstracted? (Column AN)</v>
      </c>
      <c r="AN60" s="42">
        <f t="shared" si="17"/>
        <v>1</v>
      </c>
      <c r="AO60" s="42" t="str">
        <f>IF(OR(AO27=0,'2020 QCDR Measure Subm Template'!AP29="&lt;Specify&gt;"),"Missing Cinical Recommendation Statement Information (Column AP)")</f>
        <v>Missing Cinical Recommendation Statement Information (Column AP)</v>
      </c>
      <c r="AP60" s="42" t="str">
        <f t="shared" si="18"/>
        <v>Missing rational for the QCDR Measure (Column AQ)</v>
      </c>
      <c r="AQ60" s="42" t="str">
        <f t="shared" si="19"/>
        <v>Missing measure performance data and varaince range (Column AR)</v>
      </c>
      <c r="AR60" s="42">
        <f t="shared" si="20"/>
        <v>1</v>
      </c>
      <c r="AS60" s="42" t="str">
        <f t="shared" si="21"/>
        <v>Missing Specialty Information (Column AT)</v>
      </c>
      <c r="AT60" s="42" t="str">
        <f>IF(OR(AT27=0,'2020 QCDR Measure Subm Template'!AU29="&lt;Specify&gt;"),"Missing Preferred Clinical Category Information (Column AU)")</f>
        <v>Missing Preferred Clinical Category Information (Column AU)</v>
      </c>
      <c r="AU60" s="42"/>
      <c r="AV60" s="42"/>
    </row>
    <row r="61" spans="2:48" ht="18" customHeight="1" x14ac:dyDescent="0.35">
      <c r="B61" s="1" t="str">
        <f>IF(C28=0,"Empty Row",
 IF(SUM(D28:AV28)&lt;5,"Too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61" t="str">
        <f t="shared" si="1"/>
        <v>Missing Status Field (Column D)</v>
      </c>
      <c r="D61" s="42" t="str">
        <f t="shared" si="2"/>
        <v>Missing Information for Whether You Own this Measure (Column E)</v>
      </c>
      <c r="E61" s="42">
        <f t="shared" si="3"/>
        <v>0</v>
      </c>
      <c r="F61" s="42" t="str">
        <f t="shared" si="4"/>
        <v>Missing CMS Measure ID - Enter N/A if not applicable (Column G)</v>
      </c>
      <c r="G61" s="42" t="str">
        <f t="shared" si="5"/>
        <v>Missing Measure Title (Column H)</v>
      </c>
      <c r="H61" s="42" t="str">
        <f t="shared" si="6"/>
        <v>Missing Measure Description (Column I)</v>
      </c>
      <c r="I61" s="42" t="str">
        <f t="shared" si="7"/>
        <v>Missing Denominator  - Enter N/A if not applicable (Column J)</v>
      </c>
      <c r="J61" s="42" t="str">
        <f t="shared" si="8"/>
        <v>Missing Numerator  - Enter N/A if not applicable (Column K)</v>
      </c>
      <c r="K61" s="42" t="str">
        <f t="shared" si="9"/>
        <v>Missing Denominator Exclusions - Enter N/A if not applicable (Column L)</v>
      </c>
      <c r="L61" s="42" t="str">
        <f t="shared" si="10"/>
        <v>Missing Denominator Exceptions  - Enter N/A if not applicable (Column M)</v>
      </c>
      <c r="M61" s="42" t="str">
        <f t="shared" si="11"/>
        <v>Missing Numerator Exclusions  - Enter N/A if not applicable (Column N)</v>
      </c>
      <c r="N61" s="42" t="str">
        <f t="shared" si="12"/>
        <v>Missing Data Source (Column O)</v>
      </c>
      <c r="O61" s="42" t="str">
        <f t="shared" si="13"/>
        <v>Missing Additional Information for Data Source (Column P)</v>
      </c>
      <c r="P61" s="42" t="str">
        <f t="shared" si="14"/>
        <v>Missing QCDR Measure Type (Column Q)</v>
      </c>
      <c r="Q61" s="42" t="b">
        <f>IF(AND('2020 QCDR Measure Subm Template'!Q30="Existing Approved QCDR Measure With Changes",Q28=0),"Missing Whether Changes Impact Intent (Column R)")</f>
        <v>0</v>
      </c>
      <c r="R61" s="42" t="b">
        <f>IF(AND('2020 QCDR Measure Subm Template'!Q30='Support Tables'!Q31,'2020 QCDR Measure Subm Template'!R30="Yes",R28=0),"Missing How Changes Impact Intent (Column S)")</f>
        <v>0</v>
      </c>
      <c r="S61" s="42">
        <f>IF(OR(_xlfn.ISFORMULA('2020 QCDR Measure Subm Template'!T30),ISBLANK('2020 QCDR Measure Subm Template'!T30)),0,1)</f>
        <v>0</v>
      </c>
      <c r="T61" s="42" t="b">
        <f>IF(AND('2020 QCDR Measure Subm Template'!$T30="No",OR(_xlfn.ISFORMULA('2020 QCDR Measure Subm Template'!$U30),'2020 QCDR Measure Subm Template'!$U30="")),"Missing Why Previous Benchmark Can Not Be Used (Column U)")</f>
        <v>0</v>
      </c>
      <c r="U61" s="42">
        <f t="shared" si="15"/>
        <v>0</v>
      </c>
      <c r="V61" s="42" t="str">
        <f>IF(OR(V28=0,'2020 QCDR Measure Subm Template'!W30="&lt;Specify&gt;"),"Missing QCDR High Priority Measure Information (Column W)")</f>
        <v>Missing QCDR High Priority Measure Information (Column W)</v>
      </c>
      <c r="W61" s="44" t="str">
        <f>IF(W28=0,"Missing High Priority Type (Column X)",IF(AND('2020 QCDR Measure Subm Template'!W30="Yes",'2020 QCDR Measure Subm Template'!X30="PLEASE SPECIFY"),"Missing High Priority Type (Column X)"))</f>
        <v>Missing High Priority Type (Column X)</v>
      </c>
      <c r="X61" s="42" t="str">
        <f>IF(OR(X28=0,'2020 QCDR Measure Subm Template'!X30="PLEASE SPECIFY"),"Missing Measure Type (Column Y)")</f>
        <v>Missing Measure Type (Column Y)</v>
      </c>
      <c r="Y61" s="42" t="str">
        <f>IF(OR(Y28=0,'2020 QCDR Measure Subm Template'!Z30="&lt;Specify&gt;"),"Missing NQS Domain (Column Z)")</f>
        <v>Missing NQS Domain (Column Z)</v>
      </c>
      <c r="Z61" s="42" t="str">
        <f>IF(OR(Z28=0,'2020 QCDR Measure Subm Template'!AA30="&lt;Specify&gt;"),"Missing Care Setting (Column AA)")</f>
        <v>Missing Care Setting (Column AA)</v>
      </c>
      <c r="AA61" s="42" t="str">
        <f>IF(OR(AA28=0,'2020 QCDR Measure Subm Template'!AB30="&lt;Specify&gt;"),"Missing Meaningful Measure Information (Column AB)")</f>
        <v>Missing Meaningful Measure Information (Column AB)</v>
      </c>
      <c r="AB61" s="42" t="str">
        <f>IF(OR(AB28=0,'2020 QCDR Measure Subm Template'!AC30="&lt;Specify&gt;"),"Missing Meaningful Measure Area Rationale (Column AC)")</f>
        <v>Missing Meaningful Measure Area Rationale (Column AC)</v>
      </c>
      <c r="AC61" s="42" t="str">
        <f>IF(OR(AC28=0,'2020 QCDR Measure Subm Template'!AD30="&lt;Specify&gt;"),"Missing Inverse Measure Information (Column AD)")</f>
        <v>Missing Inverse Measure Information (Column AD)</v>
      </c>
      <c r="AD61" s="42" t="str">
        <f>IF(OR(AD28=0,'2020 QCDR Measure Subm Template'!AE30="&lt;Specify&gt;"),"Missing Proportional Measure Information (Column AE)")</f>
        <v>Missing Proportional Measure Information (Column AE)</v>
      </c>
      <c r="AE61" s="42" t="str">
        <f>IF(OR(AE28=0,'2020 QCDR Measure Subm Template'!AF30="&lt;Specify&gt;"),"Missing Continuous Measure Information (Column AF)")</f>
        <v>Missing Continuous Measure Information (Column AF)</v>
      </c>
      <c r="AF61" s="42" t="str">
        <f>IF(OR(AF28=0,'2020 QCDR Measure Subm Template'!AG30="&lt;Specify&gt;"),"Missing Ratio Measure Information (Column AG)")</f>
        <v>Missing Ratio Measure Information (Column AG)</v>
      </c>
      <c r="AG61" s="42" t="b">
        <f>IF(AND(AG28=0,OR('2020 QCDR Measure Subm Template'!AF30="Yes",'2020 QCDR Measure Subm Template'!AG30="Yes")),"Missing Range of Scores (Column AH)")</f>
        <v>0</v>
      </c>
      <c r="AH61" s="42" t="str">
        <f>IF(ISBLANK('2020 QCDR Measure Subm Template'!AI30),"Missing Number of Performance Rates (Column AI)")</f>
        <v>Missing Number of Performance Rates (Column AI)</v>
      </c>
      <c r="AI61" s="42">
        <f>IF(ISBLANK('2020 QCDR Measure Subm Template'!AJ30),0,1)</f>
        <v>0</v>
      </c>
      <c r="AJ61" s="42" t="str">
        <f>IF(AND(AJ28=0,'2020 QCDR Measure Subm Template'!AI30&lt;&gt;1),"Missing Overall Performance Rate Information (Column AK)")</f>
        <v>Missing Overall Performance Rate Information (Column AK)</v>
      </c>
      <c r="AK61" s="42" t="str">
        <f>IF(OR(AK28=0,'2020 QCDR Measure Subm Template'!AL30="&lt;Specify&gt;"),"Missing Risk Adjusted Information (Column AL)")</f>
        <v>Missing Risk Adjusted Information (Column AL)</v>
      </c>
      <c r="AL61" s="42" t="b">
        <f>IF(AND('2020 QCDR Measure Subm Template'!AL30="Yes",AL28=0),"Missing Score for Risk Adjustment (Column AM)")</f>
        <v>0</v>
      </c>
      <c r="AM61" s="42" t="str">
        <f t="shared" si="16"/>
        <v>Missing whether the QCDR measure is able to be abstracted? (Column AN)</v>
      </c>
      <c r="AN61" s="42">
        <f t="shared" si="17"/>
        <v>1</v>
      </c>
      <c r="AO61" s="42" t="str">
        <f>IF(OR(AO28=0,'2020 QCDR Measure Subm Template'!AP30="&lt;Specify&gt;"),"Missing Cinical Recommendation Statement Information (Column AP)")</f>
        <v>Missing Cinical Recommendation Statement Information (Column AP)</v>
      </c>
      <c r="AP61" s="42" t="str">
        <f t="shared" si="18"/>
        <v>Missing rational for the QCDR Measure (Column AQ)</v>
      </c>
      <c r="AQ61" s="42" t="str">
        <f t="shared" si="19"/>
        <v>Missing measure performance data and varaince range (Column AR)</v>
      </c>
      <c r="AR61" s="42">
        <f t="shared" si="20"/>
        <v>1</v>
      </c>
      <c r="AS61" s="42" t="str">
        <f t="shared" si="21"/>
        <v>Missing Specialty Information (Column AT)</v>
      </c>
      <c r="AT61" s="42" t="str">
        <f>IF(OR(AT28=0,'2020 QCDR Measure Subm Template'!AU30="&lt;Specify&gt;"),"Missing Preferred Clinical Category Information (Column AU)")</f>
        <v>Missing Preferred Clinical Category Information (Column AU)</v>
      </c>
      <c r="AU61" s="42"/>
      <c r="AV61" s="42"/>
    </row>
    <row r="62" spans="2:48" ht="18" customHeight="1" x14ac:dyDescent="0.35">
      <c r="B62" s="1" t="str">
        <f>IF(C29=0,"Empty Row",
 IF(SUM(D29:AV29)&lt;5,"Too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62" s="42" t="str">
        <f t="shared" ref="C62:C64" si="22">IF(C29=0,"Missing Status Field (Column D)")</f>
        <v>Missing Status Field (Column D)</v>
      </c>
      <c r="D62" s="42" t="str">
        <f t="shared" ref="D62:D64" si="23">IF(D29=0,"Missing Information for Whether You Own this Measure (Column E)")</f>
        <v>Missing Information for Whether You Own this Measure (Column E)</v>
      </c>
      <c r="E62" s="42">
        <f t="shared" ref="E62:E64" si="24">IF(E29=0,0,1)</f>
        <v>0</v>
      </c>
      <c r="F62" s="42" t="str">
        <f t="shared" ref="F62:F64" si="25">IF(F29=0,"Missing CMS Measure ID - Enter N/A if not applicable (Column G)")</f>
        <v>Missing CMS Measure ID - Enter N/A if not applicable (Column G)</v>
      </c>
      <c r="G62" s="42" t="str">
        <f t="shared" ref="G62:G64" si="26">IF(G29=0,"Missing Measure Title (Column H)")</f>
        <v>Missing Measure Title (Column H)</v>
      </c>
      <c r="H62" s="42" t="str">
        <f t="shared" ref="H62:H64" si="27">IF(H29=0,"Missing Measure Description (Column I)")</f>
        <v>Missing Measure Description (Column I)</v>
      </c>
      <c r="I62" s="42" t="str">
        <f t="shared" ref="I62:I64" si="28">IF(I29=0,"Missing Denominator  - Enter N/A if not applicable (Column J)")</f>
        <v>Missing Denominator  - Enter N/A if not applicable (Column J)</v>
      </c>
      <c r="J62" s="42" t="str">
        <f t="shared" ref="J62:J64" si="29">IF(J29=0,"Missing Numerator  - Enter N/A if not applicable (Column K)")</f>
        <v>Missing Numerator  - Enter N/A if not applicable (Column K)</v>
      </c>
      <c r="K62" s="42" t="str">
        <f t="shared" ref="K62:K64" si="30">IF(K29=0,"Missing Denominator Exclusions - Enter N/A if not applicable (Column L)")</f>
        <v>Missing Denominator Exclusions - Enter N/A if not applicable (Column L)</v>
      </c>
      <c r="L62" s="42" t="str">
        <f t="shared" ref="L62:L64" si="31">IF(L29=0,"Missing Denominator Exceptions  - Enter N/A if not applicable (Column M)")</f>
        <v>Missing Denominator Exceptions  - Enter N/A if not applicable (Column M)</v>
      </c>
      <c r="M62" s="42" t="str">
        <f t="shared" ref="M62:M64" si="32">IF(M29=0,"Missing Numerator Exclusions  - Enter N/A if not applicable (Column N)")</f>
        <v>Missing Numerator Exclusions  - Enter N/A if not applicable (Column N)</v>
      </c>
      <c r="N62" s="42" t="str">
        <f t="shared" ref="N62:N64" si="33">IF(N29=0,"Missing Data Source (Column O)")</f>
        <v>Missing Data Source (Column O)</v>
      </c>
      <c r="O62" s="42" t="str">
        <f t="shared" ref="O62:O64" si="34">IF(O29=0,"Missing Additional Information for Data Source (Column P)")</f>
        <v>Missing Additional Information for Data Source (Column P)</v>
      </c>
      <c r="P62" s="42" t="str">
        <f t="shared" ref="P62:P64" si="35">IF(P29=0,"Missing QCDR Measure Type (Column Q)")</f>
        <v>Missing QCDR Measure Type (Column Q)</v>
      </c>
      <c r="Q62" s="42" t="b">
        <f>IF(AND('2020 QCDR Measure Subm Template'!Q31="Existing Approved QCDR Measure With Changes",Q29=0),"Missing Whether Changes Impact Intent (Column R)")</f>
        <v>0</v>
      </c>
      <c r="R62" s="42" t="b">
        <f>IF(AND('2020 QCDR Measure Subm Template'!Q31='Support Tables'!Q32,'2020 QCDR Measure Subm Template'!R31="Yes",R29=0),"Missing How Changes Impact Intent (Column S)")</f>
        <v>0</v>
      </c>
      <c r="S62" s="42">
        <f>IF(OR(_xlfn.ISFORMULA('2020 QCDR Measure Subm Template'!T31),ISBLANK('2020 QCDR Measure Subm Template'!T31)),0,1)</f>
        <v>0</v>
      </c>
      <c r="T62" s="42" t="b">
        <f>IF(AND('2020 QCDR Measure Subm Template'!$T31="No",OR(_xlfn.ISFORMULA('2020 QCDR Measure Subm Template'!$U31),'2020 QCDR Measure Subm Template'!$U31="")),"Missing Why Previous Benchmark Can Not Be Used (Column U)")</f>
        <v>0</v>
      </c>
      <c r="U62" s="42">
        <f t="shared" ref="U62:U64" si="36">IF(U29=0,0,1)</f>
        <v>0</v>
      </c>
      <c r="V62" s="42" t="str">
        <f>IF(OR(V29=0,'2020 QCDR Measure Subm Template'!W31="&lt;Specify&gt;"),"Missing QCDR High Priority Measure Information (Column W)")</f>
        <v>Missing QCDR High Priority Measure Information (Column W)</v>
      </c>
      <c r="W62" s="42" t="str">
        <f>IF(W29=0,"Missing High Priority Type (Column X)",IF(AND('2020 QCDR Measure Subm Template'!W31="Yes",'2020 QCDR Measure Subm Template'!X31="PLEASE SPECIFY"),"Missing High Priority Type (Column X)"))</f>
        <v>Missing High Priority Type (Column X)</v>
      </c>
      <c r="X62" s="42" t="str">
        <f>IF(OR(X29=0,'2020 QCDR Measure Subm Template'!X31="PLEASE SPECIFY"),"Missing Measure Type (Column Y)")</f>
        <v>Missing Measure Type (Column Y)</v>
      </c>
      <c r="Y62" s="42" t="str">
        <f>IF(OR(Y29=0,'2020 QCDR Measure Subm Template'!Z31="&lt;Specify&gt;"),"Missing NQS Domain (Column Z)")</f>
        <v>Missing NQS Domain (Column Z)</v>
      </c>
      <c r="Z62" s="42" t="str">
        <f>IF(OR(Z29=0,'2020 QCDR Measure Subm Template'!AA31="&lt;Specify&gt;"),"Missing Care Setting (Column AA)")</f>
        <v>Missing Care Setting (Column AA)</v>
      </c>
      <c r="AA62" s="42" t="str">
        <f>IF(OR(AA29=0,'2020 QCDR Measure Subm Template'!AB31="&lt;Specify&gt;"),"Missing Meaningful Measure Information (Column AB)")</f>
        <v>Missing Meaningful Measure Information (Column AB)</v>
      </c>
      <c r="AB62" s="42" t="str">
        <f>IF(OR(AB29=0,'2020 QCDR Measure Subm Template'!AC31="&lt;Specify&gt;"),"Missing Meaningful Measure Area Rationale (Column AC)")</f>
        <v>Missing Meaningful Measure Area Rationale (Column AC)</v>
      </c>
      <c r="AC62" s="42" t="str">
        <f>IF(OR(AC29=0,'2020 QCDR Measure Subm Template'!AD31="&lt;Specify&gt;"),"Missing Inverse Measure Information (Column AD)")</f>
        <v>Missing Inverse Measure Information (Column AD)</v>
      </c>
      <c r="AD62" s="42" t="str">
        <f>IF(OR(AD29=0,'2020 QCDR Measure Subm Template'!AE31="&lt;Specify&gt;"),"Missing Proportional Measure Information (Column AE)")</f>
        <v>Missing Proportional Measure Information (Column AE)</v>
      </c>
      <c r="AE62" s="42" t="str">
        <f>IF(OR(AE29=0,'2020 QCDR Measure Subm Template'!AF31="&lt;Specify&gt;"),"Missing Continuous Measure Information (Column AF)")</f>
        <v>Missing Continuous Measure Information (Column AF)</v>
      </c>
      <c r="AF62" s="42" t="str">
        <f>IF(OR(AF29=0,'2020 QCDR Measure Subm Template'!AG31="&lt;Specify&gt;"),"Missing Ratio Measure Information (Column AG)")</f>
        <v>Missing Ratio Measure Information (Column AG)</v>
      </c>
      <c r="AG62" s="42" t="b">
        <f>IF(AND(AG29=0,OR('2020 QCDR Measure Subm Template'!AF31="Yes",'2020 QCDR Measure Subm Template'!AG31="Yes")),"Missing Range of Scores (Column AH)")</f>
        <v>0</v>
      </c>
      <c r="AH62" s="42" t="str">
        <f>IF(ISBLANK('2020 QCDR Measure Subm Template'!AI31),"Missing Number of Performance Rates (Column AI)")</f>
        <v>Missing Number of Performance Rates (Column AI)</v>
      </c>
      <c r="AI62" s="42">
        <f>IF(ISBLANK('2020 QCDR Measure Subm Template'!AJ31),0,1)</f>
        <v>0</v>
      </c>
      <c r="AJ62" s="42" t="str">
        <f>IF(AND(AJ29=0,'2020 QCDR Measure Subm Template'!AI31&lt;&gt;1),"Missing Overall Performance Rate Information (Column AK)")</f>
        <v>Missing Overall Performance Rate Information (Column AK)</v>
      </c>
      <c r="AK62" s="42" t="str">
        <f>IF(OR(AK29=0,'2020 QCDR Measure Subm Template'!AL31="&lt;Specify&gt;"),"Missing Risk Adjusted Information (Column AL)")</f>
        <v>Missing Risk Adjusted Information (Column AL)</v>
      </c>
      <c r="AL62" s="42" t="b">
        <f>IF(AND('2020 QCDR Measure Subm Template'!AL31="Yes",AL29=0),"Missing Score for Risk Adjustment (Column AM)")</f>
        <v>0</v>
      </c>
      <c r="AM62" s="42" t="str">
        <f t="shared" ref="AM62:AM64" si="37">IF(AM29=0,"Missing whether the QCDR measure is able to be abstracted? (Column AN)")</f>
        <v>Missing whether the QCDR measure is able to be abstracted? (Column AN)</v>
      </c>
      <c r="AN62" s="42">
        <f t="shared" ref="AN62:AN64" si="38">IF(ISBLANK(AN29),0,1)</f>
        <v>1</v>
      </c>
      <c r="AO62" s="42" t="str">
        <f>IF(OR(AO29=0,'2020 QCDR Measure Subm Template'!AP31="&lt;Specify&gt;"),"Missing Cinical Recommendation Statement Information (Column AP)")</f>
        <v>Missing Cinical Recommendation Statement Information (Column AP)</v>
      </c>
      <c r="AP62" s="42" t="str">
        <f t="shared" ref="AP62:AP64" si="39">IF(AP29=0,"Missing rational for the QCDR Measure (Column AQ)")</f>
        <v>Missing rational for the QCDR Measure (Column AQ)</v>
      </c>
      <c r="AQ62" s="42" t="str">
        <f t="shared" ref="AQ62:AQ64" si="40">IF(AQ29=0,"Missing measure performance data and varaince range (Column AR)")</f>
        <v>Missing measure performance data and varaince range (Column AR)</v>
      </c>
      <c r="AR62" s="42">
        <f t="shared" ref="AR62:AR64" si="41">IF(ISBLANK(AR29),0,1)</f>
        <v>1</v>
      </c>
      <c r="AS62" s="42" t="str">
        <f t="shared" ref="AS62:AS64" si="42">IF(AS29=0,"Missing Specialty Information (Column AT)")</f>
        <v>Missing Specialty Information (Column AT)</v>
      </c>
      <c r="AT62" s="42" t="str">
        <f>IF(OR(AT29=0,'2020 QCDR Measure Subm Template'!AU31="&lt;Specify&gt;"),"Missing Preferred Clinical Category Information (Column AU)")</f>
        <v>Missing Preferred Clinical Category Information (Column AU)</v>
      </c>
      <c r="AU62" s="42"/>
      <c r="AV62" s="42"/>
    </row>
    <row r="63" spans="2:48" ht="18" customHeight="1" x14ac:dyDescent="0.35">
      <c r="B63" s="1" t="str">
        <f>IF(C30=0,"Empty Row",
 IF(SUM(D30:AV30)&lt;5,"Too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63" s="42" t="str">
        <f t="shared" si="22"/>
        <v>Missing Status Field (Column D)</v>
      </c>
      <c r="D63" s="42" t="str">
        <f t="shared" si="23"/>
        <v>Missing Information for Whether You Own this Measure (Column E)</v>
      </c>
      <c r="E63" s="42">
        <f t="shared" si="24"/>
        <v>0</v>
      </c>
      <c r="F63" s="42" t="str">
        <f t="shared" si="25"/>
        <v>Missing CMS Measure ID - Enter N/A if not applicable (Column G)</v>
      </c>
      <c r="G63" s="42" t="str">
        <f t="shared" si="26"/>
        <v>Missing Measure Title (Column H)</v>
      </c>
      <c r="H63" s="42" t="str">
        <f t="shared" si="27"/>
        <v>Missing Measure Description (Column I)</v>
      </c>
      <c r="I63" s="42" t="str">
        <f t="shared" si="28"/>
        <v>Missing Denominator  - Enter N/A if not applicable (Column J)</v>
      </c>
      <c r="J63" s="42" t="str">
        <f t="shared" si="29"/>
        <v>Missing Numerator  - Enter N/A if not applicable (Column K)</v>
      </c>
      <c r="K63" s="42" t="str">
        <f t="shared" si="30"/>
        <v>Missing Denominator Exclusions - Enter N/A if not applicable (Column L)</v>
      </c>
      <c r="L63" s="42" t="str">
        <f t="shared" si="31"/>
        <v>Missing Denominator Exceptions  - Enter N/A if not applicable (Column M)</v>
      </c>
      <c r="M63" s="42" t="str">
        <f t="shared" si="32"/>
        <v>Missing Numerator Exclusions  - Enter N/A if not applicable (Column N)</v>
      </c>
      <c r="N63" s="42" t="str">
        <f t="shared" si="33"/>
        <v>Missing Data Source (Column O)</v>
      </c>
      <c r="O63" s="42" t="str">
        <f t="shared" si="34"/>
        <v>Missing Additional Information for Data Source (Column P)</v>
      </c>
      <c r="P63" s="42" t="str">
        <f t="shared" si="35"/>
        <v>Missing QCDR Measure Type (Column Q)</v>
      </c>
      <c r="Q63" s="42" t="b">
        <f>IF(AND('2020 QCDR Measure Subm Template'!Q32="Existing Approved QCDR Measure With Changes",Q30=0),"Missing Whether Changes Impact Intent (Column R)")</f>
        <v>0</v>
      </c>
      <c r="R63" s="42" t="b">
        <f>IF(AND('2020 QCDR Measure Subm Template'!Q32='Support Tables'!Q33,'2020 QCDR Measure Subm Template'!R32="Yes",R30=0),"Missing How Changes Impact Intent (Column S)")</f>
        <v>0</v>
      </c>
      <c r="S63" s="42">
        <f>IF(OR(_xlfn.ISFORMULA('2020 QCDR Measure Subm Template'!T32),ISBLANK('2020 QCDR Measure Subm Template'!T32)),0,1)</f>
        <v>0</v>
      </c>
      <c r="T63" s="42" t="b">
        <f>IF(AND('2020 QCDR Measure Subm Template'!$T32="No",OR(_xlfn.ISFORMULA('2020 QCDR Measure Subm Template'!$U32),'2020 QCDR Measure Subm Template'!$U32="")),"Missing Why Previous Benchmark Can Not Be Used (Column U)")</f>
        <v>0</v>
      </c>
      <c r="U63" s="42">
        <f t="shared" si="36"/>
        <v>0</v>
      </c>
      <c r="V63" s="42" t="str">
        <f>IF(OR(V30=0,'2020 QCDR Measure Subm Template'!W32="&lt;Specify&gt;"),"Missing QCDR High Priority Measure Information (Column W)")</f>
        <v>Missing QCDR High Priority Measure Information (Column W)</v>
      </c>
      <c r="W63" s="42" t="str">
        <f>IF(W30=0,"Missing High Priority Type (Column X)",IF(AND('2020 QCDR Measure Subm Template'!W32="Yes",'2020 QCDR Measure Subm Template'!X32="PLEASE SPECIFY"),"Missing High Priority Type (Column X)"))</f>
        <v>Missing High Priority Type (Column X)</v>
      </c>
      <c r="X63" s="42" t="str">
        <f>IF(OR(X30=0,'2020 QCDR Measure Subm Template'!X32="PLEASE SPECIFY"),"Missing Measure Type (Column Y)")</f>
        <v>Missing Measure Type (Column Y)</v>
      </c>
      <c r="Y63" s="42" t="str">
        <f>IF(OR(Y30=0,'2020 QCDR Measure Subm Template'!Z32="&lt;Specify&gt;"),"Missing NQS Domain (Column Z)")</f>
        <v>Missing NQS Domain (Column Z)</v>
      </c>
      <c r="Z63" s="42" t="str">
        <f>IF(OR(Z30=0,'2020 QCDR Measure Subm Template'!AA32="&lt;Specify&gt;"),"Missing Care Setting (Column AA)")</f>
        <v>Missing Care Setting (Column AA)</v>
      </c>
      <c r="AA63" s="42" t="str">
        <f>IF(OR(AA30=0,'2020 QCDR Measure Subm Template'!AB32="&lt;Specify&gt;"),"Missing Meaningful Measure Information (Column AB)")</f>
        <v>Missing Meaningful Measure Information (Column AB)</v>
      </c>
      <c r="AB63" s="42" t="str">
        <f>IF(OR(AB30=0,'2020 QCDR Measure Subm Template'!AC32="&lt;Specify&gt;"),"Missing Meaningful Measure Area Rationale (Column AC)")</f>
        <v>Missing Meaningful Measure Area Rationale (Column AC)</v>
      </c>
      <c r="AC63" s="42" t="str">
        <f>IF(OR(AC30=0,'2020 QCDR Measure Subm Template'!AD32="&lt;Specify&gt;"),"Missing Inverse Measure Information (Column AD)")</f>
        <v>Missing Inverse Measure Information (Column AD)</v>
      </c>
      <c r="AD63" s="42" t="str">
        <f>IF(OR(AD30=0,'2020 QCDR Measure Subm Template'!AE32="&lt;Specify&gt;"),"Missing Proportional Measure Information (Column AE)")</f>
        <v>Missing Proportional Measure Information (Column AE)</v>
      </c>
      <c r="AE63" s="42" t="str">
        <f>IF(OR(AE30=0,'2020 QCDR Measure Subm Template'!AF32="&lt;Specify&gt;"),"Missing Continuous Measure Information (Column AF)")</f>
        <v>Missing Continuous Measure Information (Column AF)</v>
      </c>
      <c r="AF63" s="42" t="str">
        <f>IF(OR(AF30=0,'2020 QCDR Measure Subm Template'!AG32="&lt;Specify&gt;"),"Missing Ratio Measure Information (Column AG)")</f>
        <v>Missing Ratio Measure Information (Column AG)</v>
      </c>
      <c r="AG63" s="42" t="b">
        <f>IF(AND(AG30=0,OR('2020 QCDR Measure Subm Template'!AF32="Yes",'2020 QCDR Measure Subm Template'!AG32="Yes")),"Missing Range of Scores (Column AH)")</f>
        <v>0</v>
      </c>
      <c r="AH63" s="42" t="str">
        <f>IF(ISBLANK('2020 QCDR Measure Subm Template'!AI32),"Missing Number of Performance Rates (Column AI)")</f>
        <v>Missing Number of Performance Rates (Column AI)</v>
      </c>
      <c r="AI63" s="42">
        <f>IF(ISBLANK('2020 QCDR Measure Subm Template'!AJ32),0,1)</f>
        <v>0</v>
      </c>
      <c r="AJ63" s="42" t="str">
        <f>IF(AND(AJ30=0,'2020 QCDR Measure Subm Template'!AI32&lt;&gt;1),"Missing Overall Performance Rate Information (Column AK)")</f>
        <v>Missing Overall Performance Rate Information (Column AK)</v>
      </c>
      <c r="AK63" s="42" t="str">
        <f>IF(OR(AK30=0,'2020 QCDR Measure Subm Template'!AL32="&lt;Specify&gt;"),"Missing Risk Adjusted Information (Column AL)")</f>
        <v>Missing Risk Adjusted Information (Column AL)</v>
      </c>
      <c r="AL63" s="42" t="b">
        <f>IF(AND('2020 QCDR Measure Subm Template'!AL32="Yes",AL30=0),"Missing Score for Risk Adjustment (Column AM)")</f>
        <v>0</v>
      </c>
      <c r="AM63" s="42" t="str">
        <f t="shared" si="37"/>
        <v>Missing whether the QCDR measure is able to be abstracted? (Column AN)</v>
      </c>
      <c r="AN63" s="42">
        <f t="shared" si="38"/>
        <v>1</v>
      </c>
      <c r="AO63" s="42" t="str">
        <f>IF(OR(AO30=0,'2020 QCDR Measure Subm Template'!AP32="&lt;Specify&gt;"),"Missing Cinical Recommendation Statement Information (Column AP)")</f>
        <v>Missing Cinical Recommendation Statement Information (Column AP)</v>
      </c>
      <c r="AP63" s="42" t="str">
        <f t="shared" si="39"/>
        <v>Missing rational for the QCDR Measure (Column AQ)</v>
      </c>
      <c r="AQ63" s="42" t="str">
        <f t="shared" si="40"/>
        <v>Missing measure performance data and varaince range (Column AR)</v>
      </c>
      <c r="AR63" s="42">
        <f t="shared" si="41"/>
        <v>1</v>
      </c>
      <c r="AS63" s="42" t="str">
        <f t="shared" si="42"/>
        <v>Missing Specialty Information (Column AT)</v>
      </c>
      <c r="AT63" s="42" t="str">
        <f>IF(OR(AT30=0,'2020 QCDR Measure Subm Template'!AU32="&lt;Specify&gt;"),"Missing Preferred Clinical Category Information (Column AU)")</f>
        <v>Missing Preferred Clinical Category Information (Column AU)</v>
      </c>
      <c r="AU63" s="42"/>
      <c r="AV63" s="42"/>
    </row>
    <row r="64" spans="2:48" ht="18" customHeight="1" x14ac:dyDescent="0.35">
      <c r="B64" s="1" t="str">
        <f>IF(C31=0,"Empty Row",
 IF(SUM(D31:AV31)&lt;5,"Too Few Entries - Possible input error?",
  IF(NOT(Shadow_TF8[[#This Row],[Status (REQUIRED)]]=FALSE),CONCATENATE(Shadow_TF8[[#This Row],[Status (REQUIRED)]],CHAR(10)),"")
  &amp;IF(NOT(Shadow_TF8[[#This Row],[Do you own this measure?*]]=FALSE),CONCATENATE(Shadow_TF8[[#This Row],[Do you own this measure?*]],CHAR(10)),"")
  &amp;IF(NOT(Shadow_TF8[[#This Row],[If this is a previously CMS approved measure, please provide the CMS assigned measure ID (REQUIRED)]]=FALSE),CONCATENATE(Shadow_TF8[[#This Row],[If this is a previously CMS approved measure, please provide the CMS assigned measure ID (REQUIRED)]],CHAR(10)),"")
  &amp;IF(NOT(Shadow_TF8[[#This Row],[Measure Title (REQUIRED)]]=FALSE),CONCATENATE(Shadow_TF8[[#This Row],[Measure Title (REQUIRED)]],CHAR(10)),"")
  &amp;IF(NOT(Shadow_TF8[[#This Row],[Measure Description (REQUIRED)]]=FALSE),CONCATENATE(Shadow_TF8[[#This Row],[Measure Description (REQUIRED)]],CHAR(10)),"")
  &amp;IF(NOT(Shadow_TF8[[#This Row],[Denominator (REQUIRED)]]=FALSE),CONCATENATE(Shadow_TF8[[#This Row],[Denominator (REQUIRED)]],CHAR(10)),"")
  &amp;IF(NOT(Shadow_TF8[[#This Row],[Numerator (REQUIRED)]]=FALSE),CONCATENATE(Shadow_TF8[[#This Row],[Numerator (REQUIRED)]],CHAR(10)),"")
  &amp;IF(NOT(Shadow_TF8[[#This Row],[Denominator Exclusions (REQUIRED)]]=FALSE),CONCATENATE(Shadow_TF8[[#This Row],[Denominator Exclusions (REQUIRED)]],CHAR(10)),"")
  &amp;IF(NOT(Shadow_TF8[[#This Row],[Denominator Exceptions (REQUIRED)]]=FALSE),CONCATENATE(Shadow_TF8[[#This Row],[Denominator Exceptions (REQUIRED)]],CHAR(10)),"")
  &amp;IF(NOT(Shadow_TF8[[#This Row],[Numerator Exclusions (REQUIRED)]]=FALSE),CONCATENATE(Shadow_TF8[[#This Row],[Numerator Exclusions (REQUIRED)]],CHAR(10)),"")
  &amp;IF(NOT(Shadow_TF8[[#This Row],[Data Source Used for the Measure (REQUIRED)]]=FALSE),CONCATENATE(Shadow_TF8[[#This Row],[Data Source Used for the Measure (REQUIRED)]],CHAR(10)),"")
  &amp;IF(NOT(Shadow_TF8[[#This Row],[If applicable, please enter additional information regarding the data source used]]=FALSE),CONCATENATE(Shadow_TF8[[#This Row],[If applicable, please enter additional information regarding the data source used]],CHAR(10)),"")
  &amp;IF(NOT(Shadow_TF8[[#This Row],[QCDR Measure Type (REQUIRED)]]=FALSE),CONCATENATE(Shadow_TF8[[#This Row],[QCDR Measure Type (REQUIRED)]],CHAR(10)),"")
  &amp;IF(NOT(Shadow_TF8[[#This Row],[If this is an existing measure with changes, do the changes impact the intent of the measure?]]=FALSE),CONCATENATE(Shadow_TF8[[#This Row],[If this is an existing measure with changes, do the changes impact the intent of the measure?]],CHAR(10)),"")
   &amp;IF(NOT(Shadow_TF8[[#This Row],[Please indicate what has changed to the existing measure and how the change impacts the intent of the 2018 version]]=FALSE),CONCATENATE(Shadow_TF8[[#This Row],[Please indicate what has changed to the existing measure and how the change impacts the intent of the 2018 version]],CHAR(10)),"")
  &amp;IF(NOT(Shadow_TF8[[#This Row],[Is the QCDR measure a high priority measure?*]]=FALSE),CONCATENATE(Shadow_TF8[[#This Row],[Is the QCDR measure a high priority measure?*]],CHAR(10)),"")
  &amp;IF(NOT(Shadow_TF8[[#This Row],[High Priority Type*]]=FALSE),CONCATENATE(Shadow_TF8[[#This Row],[High Priority Type*]],CHAR(10)),"")
  &amp;IF(NOT(Shadow_TF8[[#This Row],[Measure Type*]]=FALSE),CONCATENATE(Shadow_TF8[[#This Row],[Measure Type*]],CHAR(10)),"")
  &amp;IF(NOT(Shadow_TF8[[#This Row],[NQS Domain*]]=FALSE),CONCATENATE(Shadow_TF8[[#This Row],[NQS Domain*]],CHAR(10)),"")
  &amp;IF(NOT(Shadow_TF8[[#This Row],[Care Setting*]]=FALSE),CONCATENATE(Shadow_TF8[[#This Row],[Care Setting*]],CHAR(10)),"")
  &amp;IF(NOT(Shadow_TF8[[#This Row],[What one meaningful measure area applies to this measure? (REQUIRED)]]=FALSE),CONCATENATE(Shadow_TF8[[#This Row],[What one meaningful measure area applies to this measure? (REQUIRED)]],CHAR(10)),"")
  &amp;IF(NOT(Shadow_TF8[[#This Row],[Meaningful Measure Area Rationale (REQUIRED)]]=FALSE),CONCATENATE(Shadow_TF8[[#This Row],[Meaningful Measure Area Rationale (REQUIRED)]],CHAR(10)),"")
  &amp;IF(NOT(Shadow_TF8[[#This Row],[Inverse Measure (REQUIRED)]]=FALSE),CONCATENATE(Shadow_TF8[[#This Row],[Inverse Measure (REQUIRED)]],CHAR(10)),"")
  &amp;IF(NOT(Shadow_TF8[[#This Row],[Proportional Measure (REQUIRED)]]=FALSE),CONCATENATE(Shadow_TF8[[#This Row],[Proportional Measure (REQUIRED)]],CHAR(10)),"")
  &amp;IF(NOT(Shadow_TF8[[#This Row],[Continuous Variable Measure (REQUIRED)]]=FALSE),CONCATENATE(Shadow_TF8[[#This Row],[Continuous Variable Measure (REQUIRED)]],CHAR(10)),"")
  &amp;IF(NOT(Shadow_TF8[[#This Row],[Ratio Measure (REQUIRED)]]=FALSE),CONCATENATE(Shadow_TF8[[#This Row],[Ratio Measure (REQUIRED)]],CHAR(10)),"")
  &amp;IF(NOT(Shadow_TF8[[#This Row],[If Continuous Variable and/or Ratio is chosen, what is the range of the score(s)?]]=FALSE),CONCATENATE(Shadow_TF8[[#This Row],[If Continuous Variable and/or Ratio is chosen, what is the range of the score(s)?]],CHAR(10)),"")
  &amp;IF(NOT(Shadow_TF8[[#This Row],[Number of performance rates to be calculated and submitted (REQUIRED)]]=FALSE),CONCATENATE(Shadow_TF8[[#This Row],[Number of performance rates to be calculated and submitted (REQUIRED)]],CHAR(10)),"")
  &amp;IF(NOT(Shadow_TF8[[#This Row],[Indicate an Overall Performance Rate if more than 1 performance rate is submitted*]]=FALSE),CONCATENATE(Shadow_TF8[[#This Row],[Indicate an Overall Performance Rate if more than 1 performance rate is submitted*]],CHAR(10)),"")
  &amp;IF(NOT(Shadow_TF8[[#This Row],[Risk-Adjusted*]]=FALSE),CONCATENATE(Shadow_TF8[[#This Row],[Risk-Adjusted*]],CHAR(10)),"")
  &amp;IF(NOT(Shadow_TF8[[#This Row],[If risk-adjusted, indicate which score is risk-adjusted]]=FALSE),CONCATENATE(Shadow_TF8[[#This Row],[If risk-adjusted, indicate which score is risk-adjusted]],CHAR(10)),"")
  &amp;IF(NOT(Shadow_TF8[[#This Row],[Is the QCDR measure able to be abstracted?]]=FALSE),CONCATENATE(Shadow_TF8[[#This Row],[Is the QCDR measure able to be abstracted?]],CHAR(10)),"")
  &amp;IF(NOT(Shadow_TF8[[#This Row],[Clinical Recommendation Statement*]]=FALSE),CONCATENATE(Shadow_TF8[[#This Row],[Clinical Recommendation Statement*]],CHAR(10)),"")
  &amp;IF(NOT(Shadow_TF8[[#This Row],[Provide the rationale for the QCDR measure*]]=FALSE),CONCATENATE(Shadow_TF8[[#This Row],[Provide the rationale for the QCDR measure*]],CHAR(10)),"")
  &amp;IF(NOT(Shadow_TF8[[#This Row],[Provide measure performance data and variance range, if available*]]=FALSE),CONCATENATE(Shadow_TF8[[#This Row],[Provide measure performance data and variance range, if available*]],CHAR(10)),"")
  &amp;IF(NOT(Shadow_TF8[[#This Row],[Please indicate which specialty/specialties this measure applies to*]]=FALSE),CONCATENATE(Shadow_TF8[[#This Row],[Please indicate which specialty/specialties this measure applies to*]],CHAR(10)),"")
  &amp;IF(NOT(Shadow_TF8[[#This Row],[Preferred measure published clinical category*]]=FALSE),CONCATENATE(Shadow_TF8[[#This Row],[Preferred measure published clinical category*]],CHAR(10)),"")
   )
)</f>
        <v>Empty Row</v>
      </c>
      <c r="C64" s="42" t="str">
        <f t="shared" si="22"/>
        <v>Missing Status Field (Column D)</v>
      </c>
      <c r="D64" s="42" t="str">
        <f t="shared" si="23"/>
        <v>Missing Information for Whether You Own this Measure (Column E)</v>
      </c>
      <c r="E64" s="42">
        <f t="shared" si="24"/>
        <v>0</v>
      </c>
      <c r="F64" s="42" t="str">
        <f t="shared" si="25"/>
        <v>Missing CMS Measure ID - Enter N/A if not applicable (Column G)</v>
      </c>
      <c r="G64" s="42" t="str">
        <f t="shared" si="26"/>
        <v>Missing Measure Title (Column H)</v>
      </c>
      <c r="H64" s="42" t="str">
        <f t="shared" si="27"/>
        <v>Missing Measure Description (Column I)</v>
      </c>
      <c r="I64" s="42" t="str">
        <f t="shared" si="28"/>
        <v>Missing Denominator  - Enter N/A if not applicable (Column J)</v>
      </c>
      <c r="J64" s="42" t="str">
        <f t="shared" si="29"/>
        <v>Missing Numerator  - Enter N/A if not applicable (Column K)</v>
      </c>
      <c r="K64" s="42" t="str">
        <f t="shared" si="30"/>
        <v>Missing Denominator Exclusions - Enter N/A if not applicable (Column L)</v>
      </c>
      <c r="L64" s="42" t="str">
        <f t="shared" si="31"/>
        <v>Missing Denominator Exceptions  - Enter N/A if not applicable (Column M)</v>
      </c>
      <c r="M64" s="42" t="str">
        <f t="shared" si="32"/>
        <v>Missing Numerator Exclusions  - Enter N/A if not applicable (Column N)</v>
      </c>
      <c r="N64" s="42" t="str">
        <f t="shared" si="33"/>
        <v>Missing Data Source (Column O)</v>
      </c>
      <c r="O64" s="42" t="str">
        <f t="shared" si="34"/>
        <v>Missing Additional Information for Data Source (Column P)</v>
      </c>
      <c r="P64" s="42" t="str">
        <f t="shared" si="35"/>
        <v>Missing QCDR Measure Type (Column Q)</v>
      </c>
      <c r="Q64" s="42" t="b">
        <f>IF(AND('2020 QCDR Measure Subm Template'!Q33="Existing Approved QCDR Measure With Changes",Q31=0),"Missing Whether Changes Impact Intent (Column R)")</f>
        <v>0</v>
      </c>
      <c r="R64" s="42" t="b">
        <f>IF(AND('2020 QCDR Measure Subm Template'!Q33='Support Tables'!Q34,'2020 QCDR Measure Subm Template'!R33="Yes",R31=0),"Missing How Changes Impact Intent (Column S)")</f>
        <v>0</v>
      </c>
      <c r="S64" s="42">
        <f>IF(OR(_xlfn.ISFORMULA('2020 QCDR Measure Subm Template'!T33),ISBLANK('2020 QCDR Measure Subm Template'!T33)),0,1)</f>
        <v>0</v>
      </c>
      <c r="T64" s="42" t="b">
        <f>IF(AND('2020 QCDR Measure Subm Template'!$T33="No",OR(_xlfn.ISFORMULA('2020 QCDR Measure Subm Template'!$U33),'2020 QCDR Measure Subm Template'!$U33="")),"Missing Why Previous Benchmark Can Not Be Used (Column U)")</f>
        <v>0</v>
      </c>
      <c r="U64" s="42">
        <f t="shared" si="36"/>
        <v>0</v>
      </c>
      <c r="V64" s="42" t="str">
        <f>IF(OR(V31=0,'2020 QCDR Measure Subm Template'!W33="&lt;Specify&gt;"),"Missing QCDR High Priority Measure Information (Column W)")</f>
        <v>Missing QCDR High Priority Measure Information (Column W)</v>
      </c>
      <c r="W64" s="42" t="str">
        <f>IF(W31=0,"Missing High Priority Type (Column X)",IF(AND('2020 QCDR Measure Subm Template'!W33="Yes",'2020 QCDR Measure Subm Template'!X33="PLEASE SPECIFY"),"Missing High Priority Type (Column X)"))</f>
        <v>Missing High Priority Type (Column X)</v>
      </c>
      <c r="X64" s="42" t="str">
        <f>IF(OR(X31=0,'2020 QCDR Measure Subm Template'!X33="PLEASE SPECIFY"),"Missing Measure Type (Column Y)")</f>
        <v>Missing Measure Type (Column Y)</v>
      </c>
      <c r="Y64" s="42" t="str">
        <f>IF(OR(Y31=0,'2020 QCDR Measure Subm Template'!Z33="&lt;Specify&gt;"),"Missing NQS Domain (Column Z)")</f>
        <v>Missing NQS Domain (Column Z)</v>
      </c>
      <c r="Z64" s="42" t="str">
        <f>IF(OR(Z31=0,'2020 QCDR Measure Subm Template'!AA33="&lt;Specify&gt;"),"Missing Care Setting (Column AA)")</f>
        <v>Missing Care Setting (Column AA)</v>
      </c>
      <c r="AA64" s="42" t="str">
        <f>IF(OR(AA31=0,'2020 QCDR Measure Subm Template'!AB33="&lt;Specify&gt;"),"Missing Meaningful Measure Information (Column AB)")</f>
        <v>Missing Meaningful Measure Information (Column AB)</v>
      </c>
      <c r="AB64" s="42" t="str">
        <f>IF(OR(AB31=0,'2020 QCDR Measure Subm Template'!AC33="&lt;Specify&gt;"),"Missing Meaningful Measure Area Rationale (Column AC)")</f>
        <v>Missing Meaningful Measure Area Rationale (Column AC)</v>
      </c>
      <c r="AC64" s="42" t="str">
        <f>IF(OR(AC31=0,'2020 QCDR Measure Subm Template'!AD33="&lt;Specify&gt;"),"Missing Inverse Measure Information (Column AD)")</f>
        <v>Missing Inverse Measure Information (Column AD)</v>
      </c>
      <c r="AD64" s="42" t="str">
        <f>IF(OR(AD31=0,'2020 QCDR Measure Subm Template'!AE33="&lt;Specify&gt;"),"Missing Proportional Measure Information (Column AE)")</f>
        <v>Missing Proportional Measure Information (Column AE)</v>
      </c>
      <c r="AE64" s="42" t="str">
        <f>IF(OR(AE31=0,'2020 QCDR Measure Subm Template'!AF33="&lt;Specify&gt;"),"Missing Continuous Measure Information (Column AF)")</f>
        <v>Missing Continuous Measure Information (Column AF)</v>
      </c>
      <c r="AF64" s="42" t="str">
        <f>IF(OR(AF31=0,'2020 QCDR Measure Subm Template'!AG33="&lt;Specify&gt;"),"Missing Ratio Measure Information (Column AG)")</f>
        <v>Missing Ratio Measure Information (Column AG)</v>
      </c>
      <c r="AG64" s="42" t="b">
        <f>IF(AND(AG31=0,OR('2020 QCDR Measure Subm Template'!AF33="Yes",'2020 QCDR Measure Subm Template'!AG33="Yes")),"Missing Range of Scores (Column AH)")</f>
        <v>0</v>
      </c>
      <c r="AH64" s="42" t="str">
        <f>IF(ISBLANK('2020 QCDR Measure Subm Template'!AI33),"Missing Number of Performance Rates (Column AI)")</f>
        <v>Missing Number of Performance Rates (Column AI)</v>
      </c>
      <c r="AI64" s="42">
        <f>IF(ISBLANK('2020 QCDR Measure Subm Template'!AJ33),0,1)</f>
        <v>0</v>
      </c>
      <c r="AJ64" s="42" t="str">
        <f>IF(AND(AJ31=0,'2020 QCDR Measure Subm Template'!AI33&lt;&gt;1),"Missing Overall Performance Rate Information (Column AK)")</f>
        <v>Missing Overall Performance Rate Information (Column AK)</v>
      </c>
      <c r="AK64" s="42" t="str">
        <f>IF(OR(AK31=0,'2020 QCDR Measure Subm Template'!AL33="&lt;Specify&gt;"),"Missing Risk Adjusted Information (Column AL)")</f>
        <v>Missing Risk Adjusted Information (Column AL)</v>
      </c>
      <c r="AL64" s="42" t="b">
        <f>IF(AND('2020 QCDR Measure Subm Template'!AL33="Yes",AL31=0),"Missing Score for Risk Adjustment (Column AM)")</f>
        <v>0</v>
      </c>
      <c r="AM64" s="42" t="str">
        <f t="shared" si="37"/>
        <v>Missing whether the QCDR measure is able to be abstracted? (Column AN)</v>
      </c>
      <c r="AN64" s="42">
        <f t="shared" si="38"/>
        <v>1</v>
      </c>
      <c r="AO64" s="42" t="str">
        <f>IF(OR(AO31=0,'2020 QCDR Measure Subm Template'!AP33="&lt;Specify&gt;"),"Missing Cinical Recommendation Statement Information (Column AP)")</f>
        <v>Missing Cinical Recommendation Statement Information (Column AP)</v>
      </c>
      <c r="AP64" s="42" t="str">
        <f t="shared" si="39"/>
        <v>Missing rational for the QCDR Measure (Column AQ)</v>
      </c>
      <c r="AQ64" s="42" t="str">
        <f t="shared" si="40"/>
        <v>Missing measure performance data and varaince range (Column AR)</v>
      </c>
      <c r="AR64" s="42">
        <f t="shared" si="41"/>
        <v>1</v>
      </c>
      <c r="AS64" s="42" t="str">
        <f t="shared" si="42"/>
        <v>Missing Specialty Information (Column AT)</v>
      </c>
      <c r="AT64" s="42" t="str">
        <f>IF(OR(AT31=0,'2020 QCDR Measure Subm Template'!AU33="&lt;Specify&gt;"),"Missing Preferred Clinical Category Information (Column AU)")</f>
        <v>Missing Preferred Clinical Category Information (Column AU)</v>
      </c>
      <c r="AU64" s="42"/>
      <c r="AV64" s="42"/>
    </row>
    <row r="66" spans="2:8" x14ac:dyDescent="0.35">
      <c r="B66" t="s">
        <v>87</v>
      </c>
      <c r="C66" t="s">
        <v>342</v>
      </c>
      <c r="F66" t="s">
        <v>343</v>
      </c>
      <c r="G66" t="s">
        <v>339</v>
      </c>
      <c r="H66" t="s">
        <v>340</v>
      </c>
    </row>
    <row r="67" spans="2:8" x14ac:dyDescent="0.35">
      <c r="C67">
        <f>IF(ISBLANK('QCDR Information'!B1),0,1)</f>
        <v>0</v>
      </c>
      <c r="F67">
        <f>IF(ISBLANK('QCDR Information'!B2),0,1)</f>
        <v>0</v>
      </c>
      <c r="G67">
        <f>IF(ISBLANK('QCDR Information'!B3),0,1)</f>
        <v>0</v>
      </c>
      <c r="H67">
        <f>IF(ISBLANK('QCDR Information'!B4),0,1)</f>
        <v>0</v>
      </c>
    </row>
    <row r="69" spans="2:8" x14ac:dyDescent="0.35">
      <c r="B69" t="s">
        <v>341</v>
      </c>
      <c r="C69" s="2" t="s">
        <v>342</v>
      </c>
      <c r="F69" s="2" t="s">
        <v>343</v>
      </c>
      <c r="G69" s="2" t="s">
        <v>339</v>
      </c>
      <c r="H69" s="2" t="s">
        <v>340</v>
      </c>
    </row>
    <row r="70" spans="2:8" ht="15.65" customHeight="1" x14ac:dyDescent="0.35">
      <c r="B70" s="27" t="str">
        <f>IF(SUM(C67:H67)=0,"No QCDR Information",IF(SUM(C67:H67)&lt;4,
    IF(NOT(C70=FALSE),CONCATENATE(C70&amp;CHAR(10)),"")
    &amp;IF(NOT(F70=FALSE),CONCATENATE(F70&amp;CHAR(10)),"")
    &amp;IF(NOT(G70=FALSE),CONCATENATE(G70&amp;CHAR(10)),"")
    &amp;IF(NOT(H70=FALSE),CONCATENATE(H70&amp;CHAR(10)),""),""
  ))</f>
        <v>No QCDR Information</v>
      </c>
      <c r="C70" t="str">
        <f>IF(ISBLANK('QCDR Information'!B1),"Missing QCDR Name")</f>
        <v>Missing QCDR Name</v>
      </c>
      <c r="F70" t="str">
        <f>IF(ISBLANK('QCDR Information'!B2),"Missing QCDR Vendor ID")</f>
        <v>Missing QCDR Vendor ID</v>
      </c>
      <c r="G70" t="str">
        <f>IF(ISBLANK('QCDR Information'!B3),"Missing Self-Nomination Ticket Number")</f>
        <v>Missing Self-Nomination Ticket Number</v>
      </c>
      <c r="H70" t="str">
        <f>IF(ISBLANK('QCDR Information'!B4),"Missing # of Measures")</f>
        <v>Missing # of Measures</v>
      </c>
    </row>
  </sheetData>
  <pageMargins left="0.7" right="0.7" top="0.75" bottom="0.75" header="0.3" footer="0.3"/>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A22"/>
  <sheetViews>
    <sheetView topLeftCell="S1" workbookViewId="0">
      <selection activeCell="AA3" sqref="AA3"/>
    </sheetView>
  </sheetViews>
  <sheetFormatPr defaultRowHeight="14.5" x14ac:dyDescent="0.35"/>
  <cols>
    <col min="1" max="1" width="62.26953125" bestFit="1" customWidth="1"/>
    <col min="2" max="2" width="2.81640625" customWidth="1"/>
    <col min="3" max="3" width="38.1796875" bestFit="1" customWidth="1"/>
    <col min="4" max="4" width="2.81640625" customWidth="1"/>
    <col min="5" max="5" width="60.453125" bestFit="1" customWidth="1"/>
    <col min="6" max="6" width="4.1796875" customWidth="1"/>
    <col min="7" max="7" width="23.453125" bestFit="1" customWidth="1"/>
    <col min="8" max="8" width="5" customWidth="1"/>
    <col min="9" max="9" width="26.1796875" customWidth="1"/>
    <col min="11" max="11" width="11" customWidth="1"/>
    <col min="13" max="13" width="27.453125" bestFit="1" customWidth="1"/>
    <col min="15" max="15" width="24.54296875" bestFit="1" customWidth="1"/>
    <col min="16" max="16" width="9.26953125" customWidth="1"/>
    <col min="17" max="17" width="33.7265625" customWidth="1"/>
    <col min="19" max="19" width="17.54296875" customWidth="1"/>
    <col min="21" max="21" width="53.26953125" bestFit="1" customWidth="1"/>
    <col min="23" max="23" width="18.453125" customWidth="1"/>
    <col min="25" max="25" width="25.81640625" customWidth="1"/>
    <col min="27" max="27" width="53.26953125" bestFit="1" customWidth="1"/>
  </cols>
  <sheetData>
    <row r="1" spans="1:27" x14ac:dyDescent="0.35">
      <c r="A1" t="s">
        <v>76</v>
      </c>
      <c r="C1" t="s">
        <v>49</v>
      </c>
      <c r="E1" t="s">
        <v>67</v>
      </c>
      <c r="G1" t="s">
        <v>176</v>
      </c>
      <c r="I1" t="s">
        <v>36</v>
      </c>
      <c r="K1" t="s">
        <v>108</v>
      </c>
      <c r="M1" t="s">
        <v>110</v>
      </c>
      <c r="O1" t="s">
        <v>326</v>
      </c>
      <c r="Q1" s="26" t="s">
        <v>31</v>
      </c>
      <c r="S1" t="s">
        <v>83</v>
      </c>
      <c r="U1" t="s">
        <v>129</v>
      </c>
      <c r="W1" t="s">
        <v>142</v>
      </c>
      <c r="Y1" t="s">
        <v>327</v>
      </c>
      <c r="AA1" t="s">
        <v>305</v>
      </c>
    </row>
    <row r="2" spans="1:27" x14ac:dyDescent="0.35">
      <c r="A2" s="23" t="s">
        <v>72</v>
      </c>
      <c r="C2" t="s">
        <v>356</v>
      </c>
      <c r="E2" t="s">
        <v>91</v>
      </c>
      <c r="G2" t="s">
        <v>86</v>
      </c>
      <c r="I2" t="s">
        <v>132</v>
      </c>
      <c r="K2" t="s">
        <v>109</v>
      </c>
      <c r="M2" t="s">
        <v>111</v>
      </c>
      <c r="O2" t="s">
        <v>328</v>
      </c>
      <c r="Q2" t="s">
        <v>332</v>
      </c>
      <c r="S2" t="s">
        <v>118</v>
      </c>
      <c r="U2" t="s">
        <v>125</v>
      </c>
      <c r="W2" t="s">
        <v>138</v>
      </c>
      <c r="Y2" t="s">
        <v>143</v>
      </c>
      <c r="AA2" t="s">
        <v>398</v>
      </c>
    </row>
    <row r="3" spans="1:27" x14ac:dyDescent="0.35">
      <c r="A3" s="23" t="s">
        <v>78</v>
      </c>
      <c r="C3" t="s">
        <v>50</v>
      </c>
      <c r="E3" t="s">
        <v>73</v>
      </c>
      <c r="G3" t="s">
        <v>85</v>
      </c>
      <c r="I3" t="s">
        <v>125</v>
      </c>
      <c r="M3" t="s">
        <v>135</v>
      </c>
      <c r="O3" t="s">
        <v>346</v>
      </c>
      <c r="Q3" t="s">
        <v>333</v>
      </c>
      <c r="S3" t="s">
        <v>119</v>
      </c>
      <c r="U3" t="s">
        <v>127</v>
      </c>
      <c r="W3" t="s">
        <v>136</v>
      </c>
      <c r="Y3" t="s">
        <v>144</v>
      </c>
      <c r="AA3" t="s">
        <v>314</v>
      </c>
    </row>
    <row r="4" spans="1:27" x14ac:dyDescent="0.35">
      <c r="A4" s="23" t="s">
        <v>104</v>
      </c>
      <c r="C4" t="s">
        <v>51</v>
      </c>
      <c r="E4" t="s">
        <v>99</v>
      </c>
      <c r="G4" t="s">
        <v>155</v>
      </c>
      <c r="I4" t="s">
        <v>133</v>
      </c>
      <c r="M4" t="s">
        <v>136</v>
      </c>
      <c r="O4" t="s">
        <v>156</v>
      </c>
      <c r="Q4" t="s">
        <v>331</v>
      </c>
      <c r="S4" t="s">
        <v>120</v>
      </c>
      <c r="U4" t="s">
        <v>126</v>
      </c>
      <c r="W4" t="s">
        <v>141</v>
      </c>
      <c r="Y4" t="s">
        <v>145</v>
      </c>
      <c r="AA4" t="s">
        <v>317</v>
      </c>
    </row>
    <row r="5" spans="1:27" x14ac:dyDescent="0.35">
      <c r="A5" s="23" t="s">
        <v>320</v>
      </c>
      <c r="C5" t="s">
        <v>52</v>
      </c>
      <c r="E5" t="s">
        <v>102</v>
      </c>
      <c r="I5" s="24" t="s">
        <v>318</v>
      </c>
      <c r="M5" t="s">
        <v>137</v>
      </c>
      <c r="O5" t="s">
        <v>109</v>
      </c>
      <c r="Q5" t="s">
        <v>330</v>
      </c>
      <c r="U5" t="s">
        <v>128</v>
      </c>
      <c r="W5" t="s">
        <v>139</v>
      </c>
      <c r="Y5" t="s">
        <v>146</v>
      </c>
      <c r="AA5" t="s">
        <v>313</v>
      </c>
    </row>
    <row r="6" spans="1:27" x14ac:dyDescent="0.35">
      <c r="A6" s="23" t="s">
        <v>105</v>
      </c>
      <c r="C6" t="s">
        <v>53</v>
      </c>
      <c r="E6" t="s">
        <v>100</v>
      </c>
      <c r="I6" t="s">
        <v>131</v>
      </c>
      <c r="M6" t="s">
        <v>138</v>
      </c>
      <c r="U6" t="s">
        <v>123</v>
      </c>
      <c r="W6" t="s">
        <v>137</v>
      </c>
      <c r="Y6" t="s">
        <v>147</v>
      </c>
      <c r="AA6" t="s">
        <v>308</v>
      </c>
    </row>
    <row r="7" spans="1:27" x14ac:dyDescent="0.35">
      <c r="A7" s="23" t="s">
        <v>77</v>
      </c>
      <c r="C7" t="s">
        <v>54</v>
      </c>
      <c r="E7" t="s">
        <v>103</v>
      </c>
      <c r="I7" t="s">
        <v>123</v>
      </c>
      <c r="M7" t="s">
        <v>139</v>
      </c>
      <c r="U7" t="s">
        <v>124</v>
      </c>
      <c r="W7" t="s">
        <v>111</v>
      </c>
      <c r="Y7" t="s">
        <v>148</v>
      </c>
      <c r="AA7" t="s">
        <v>309</v>
      </c>
    </row>
    <row r="8" spans="1:27" x14ac:dyDescent="0.35">
      <c r="A8" s="23"/>
      <c r="C8" t="s">
        <v>55</v>
      </c>
      <c r="E8" t="s">
        <v>361</v>
      </c>
      <c r="I8" t="s">
        <v>134</v>
      </c>
      <c r="M8" t="s">
        <v>112</v>
      </c>
      <c r="W8" t="s">
        <v>112</v>
      </c>
      <c r="Y8" t="s">
        <v>149</v>
      </c>
      <c r="AA8" t="s">
        <v>306</v>
      </c>
    </row>
    <row r="9" spans="1:27" x14ac:dyDescent="0.35">
      <c r="C9" t="s">
        <v>56</v>
      </c>
      <c r="E9" t="s">
        <v>89</v>
      </c>
      <c r="I9" t="s">
        <v>109</v>
      </c>
      <c r="Y9" t="s">
        <v>150</v>
      </c>
      <c r="AA9" t="s">
        <v>315</v>
      </c>
    </row>
    <row r="10" spans="1:27" x14ac:dyDescent="0.35">
      <c r="C10" t="s">
        <v>57</v>
      </c>
      <c r="E10" t="s">
        <v>94</v>
      </c>
      <c r="Y10" t="s">
        <v>151</v>
      </c>
      <c r="AA10" t="s">
        <v>316</v>
      </c>
    </row>
    <row r="11" spans="1:27" x14ac:dyDescent="0.35">
      <c r="C11" t="s">
        <v>58</v>
      </c>
      <c r="E11" t="s">
        <v>92</v>
      </c>
      <c r="Y11" t="s">
        <v>152</v>
      </c>
      <c r="AA11" t="s">
        <v>310</v>
      </c>
    </row>
    <row r="12" spans="1:27" x14ac:dyDescent="0.35">
      <c r="A12" t="s">
        <v>319</v>
      </c>
      <c r="C12" t="s">
        <v>59</v>
      </c>
      <c r="E12" t="s">
        <v>101</v>
      </c>
      <c r="Y12" t="s">
        <v>153</v>
      </c>
      <c r="AA12" t="s">
        <v>307</v>
      </c>
    </row>
    <row r="13" spans="1:27" x14ac:dyDescent="0.35">
      <c r="C13" t="s">
        <v>60</v>
      </c>
      <c r="E13" t="s">
        <v>74</v>
      </c>
      <c r="Y13" t="s">
        <v>154</v>
      </c>
      <c r="AA13" t="s">
        <v>311</v>
      </c>
    </row>
    <row r="14" spans="1:27" x14ac:dyDescent="0.35">
      <c r="C14" t="s">
        <v>61</v>
      </c>
      <c r="E14" t="s">
        <v>90</v>
      </c>
      <c r="Y14" s="24" t="s">
        <v>109</v>
      </c>
      <c r="AA14" t="s">
        <v>312</v>
      </c>
    </row>
    <row r="15" spans="1:27" x14ac:dyDescent="0.35">
      <c r="C15" t="s">
        <v>62</v>
      </c>
      <c r="E15" t="s">
        <v>96</v>
      </c>
    </row>
    <row r="16" spans="1:27" x14ac:dyDescent="0.35">
      <c r="C16" t="s">
        <v>63</v>
      </c>
      <c r="E16" t="s">
        <v>97</v>
      </c>
    </row>
    <row r="17" spans="1:5" x14ac:dyDescent="0.35">
      <c r="C17" t="s">
        <v>64</v>
      </c>
      <c r="E17" t="s">
        <v>95</v>
      </c>
    </row>
    <row r="18" spans="1:5" x14ac:dyDescent="0.35">
      <c r="A18" s="3"/>
      <c r="C18" t="s">
        <v>70</v>
      </c>
      <c r="E18" t="s">
        <v>98</v>
      </c>
    </row>
    <row r="19" spans="1:5" x14ac:dyDescent="0.35">
      <c r="A19" s="3"/>
      <c r="C19" t="s">
        <v>71</v>
      </c>
      <c r="E19" t="s">
        <v>75</v>
      </c>
    </row>
    <row r="20" spans="1:5" x14ac:dyDescent="0.35">
      <c r="A20" s="3"/>
      <c r="E20" t="s">
        <v>93</v>
      </c>
    </row>
    <row r="21" spans="1:5" x14ac:dyDescent="0.35">
      <c r="A21" s="4"/>
    </row>
    <row r="22" spans="1:5" x14ac:dyDescent="0.35">
      <c r="A22" s="3"/>
    </row>
  </sheetData>
  <autoFilter ref="Q1:Q5" xr:uid="{00000000-0009-0000-0000-000004000000}"/>
  <pageMargins left="0.7" right="0.7" top="0.75" bottom="0.75" header="0.3" footer="0.3"/>
  <pageSetup orientation="portrait" verticalDpi="4294967295"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eting_x0020_Date xmlns="22bb7b03-74e3-4244-88c2-4a3caedda43c" xsi:nil="true"/>
    <DocumentType xmlns="22bb7b03-74e3-4244-88c2-4a3caedda43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E1E845278AE34DAE6853029C422E98" ma:contentTypeVersion="11" ma:contentTypeDescription="Create a new document." ma:contentTypeScope="" ma:versionID="776e805702527863a41caa290b3d0b2e">
  <xsd:schema xmlns:xsd="http://www.w3.org/2001/XMLSchema" xmlns:xs="http://www.w3.org/2001/XMLSchema" xmlns:p="http://schemas.microsoft.com/office/2006/metadata/properties" xmlns:ns2="473fb903-928d-4c19-82a4-142fa71b231e" xmlns:ns3="22bb7b03-74e3-4244-88c2-4a3caedda43c" targetNamespace="http://schemas.microsoft.com/office/2006/metadata/properties" ma:root="true" ma:fieldsID="2f552c9960c1ee93acbb47ab6f4284cb" ns2:_="" ns3:_="">
    <xsd:import namespace="473fb903-928d-4c19-82a4-142fa71b231e"/>
    <xsd:import namespace="22bb7b03-74e3-4244-88c2-4a3caedda43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EventHashCode" minOccurs="0"/>
                <xsd:element ref="ns3:MediaServiceGenerationTime" minOccurs="0"/>
                <xsd:element ref="ns3:Meeting_x0020_Date" minOccurs="0"/>
                <xsd:element ref="ns3: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3fb903-928d-4c19-82a4-142fa71b231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bb7b03-74e3-4244-88c2-4a3caedda43c"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eting_x0020_Date" ma:index="16" nillable="true" ma:displayName="Meeting Date" ma:format="DateOnly" ma:internalName="Meeting_x0020_Date">
      <xsd:simpleType>
        <xsd:restriction base="dms:DateTime"/>
      </xsd:simpleType>
    </xsd:element>
    <xsd:element name="DocumentType" ma:index="17" nillable="true" ma:displayName="Document Type" ma:format="Dropdown" ma:internalName="DocumentType">
      <xsd:simpleType>
        <xsd:restriction base="dms:Choice">
          <xsd:enumeration value="Meeting Notes"/>
          <xsd:enumeration value="SBAR"/>
          <xsd:enumeration value="Meeting Presenta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3F0CB4-E144-4B0A-A803-A6BF559911FB}">
  <ds:schemaRefs>
    <ds:schemaRef ds:uri="http://schemas.microsoft.com/sharepoint/v3/contenttype/forms"/>
  </ds:schemaRefs>
</ds:datastoreItem>
</file>

<file path=customXml/itemProps2.xml><?xml version="1.0" encoding="utf-8"?>
<ds:datastoreItem xmlns:ds="http://schemas.openxmlformats.org/officeDocument/2006/customXml" ds:itemID="{D52F2736-4ADA-4FFC-85A7-04A0AD549149}">
  <ds:schemaRefs>
    <ds:schemaRef ds:uri="22bb7b03-74e3-4244-88c2-4a3caedda43c"/>
    <ds:schemaRef ds:uri="http://schemas.microsoft.com/office/2006/documentManagement/types"/>
    <ds:schemaRef ds:uri="http://schemas.microsoft.com/office/infopath/2007/PartnerControls"/>
    <ds:schemaRef ds:uri="http://purl.org/dc/elements/1.1/"/>
    <ds:schemaRef ds:uri="http://schemas.microsoft.com/office/2006/metadata/properties"/>
    <ds:schemaRef ds:uri="473fb903-928d-4c19-82a4-142fa71b231e"/>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19ABF90-AE3C-4EAA-AA2C-7CFF3E1AA4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Instructions</vt:lpstr>
      <vt:lpstr>QCDR Information</vt:lpstr>
      <vt:lpstr>2020 QCDR Measure Subm Template</vt:lpstr>
      <vt:lpstr>Shadow Table</vt:lpstr>
      <vt:lpstr>Support Tables</vt:lpstr>
      <vt:lpstr>'2020 QCDR Measure Subm Template'!_FilterDatabase</vt:lpstr>
      <vt:lpstr>'Support Tables'!_Hlk508006759</vt:lpstr>
      <vt:lpstr>MakeCareAffordable</vt:lpstr>
      <vt:lpstr>MeasureNum</vt:lpstr>
      <vt:lpstr>No</vt:lpstr>
      <vt:lpstr>Noprioritytype</vt:lpstr>
      <vt:lpstr>QCDRMeasureType</vt:lpstr>
      <vt:lpstr>QCDRName</vt:lpstr>
      <vt:lpstr>Shadow_QCDRInfo</vt:lpstr>
      <vt:lpstr>TicketNum</vt:lpstr>
      <vt:lpstr>VendorID</vt:lpstr>
      <vt:lpstr>Yesprioritytype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Self-Nomination QCDR Measures Submission Template</dc:title>
  <dc:subject/>
  <dc:creator>Kit Cooper</dc:creator>
  <cp:keywords/>
  <dc:description>This is an automated, self validating document. _x000d_
Password to unlock is pimms2019.</dc:description>
  <cp:lastModifiedBy>Truhn, Rob</cp:lastModifiedBy>
  <cp:revision/>
  <cp:lastPrinted>2018-06-15T16:17:20Z</cp:lastPrinted>
  <dcterms:created xsi:type="dcterms:W3CDTF">2017-05-25T10:37:24Z</dcterms:created>
  <dcterms:modified xsi:type="dcterms:W3CDTF">2019-07-24T01:17:46Z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0x0101007BE1E845278AE34DAE6853029C422E98</vt:lpwstr>
  </property>
  <property fmtid="{D5CDD505-2E9C-101B-9397-08002B2CF9AE}" pid="3" name="_NewReviewCycle">
    <vt:lpwstr/>
  </property>
</Properties>
</file>