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4 WHIP Pluses\"/>
    </mc:Choice>
  </mc:AlternateContent>
  <xr:revisionPtr revIDLastSave="0" documentId="14_{48555D17-A26F-4CFF-A8B3-CD42E1F0C4B8}" xr6:coauthVersionLast="44" xr6:coauthVersionMax="44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19" l="1"/>
  <c r="L32" i="19" l="1"/>
  <c r="R29" i="19" l="1"/>
  <c r="R28" i="19"/>
  <c r="R27" i="19"/>
  <c r="R26" i="19"/>
  <c r="M25" i="19" l="1"/>
  <c r="R25" i="19" s="1"/>
  <c r="M24" i="19"/>
  <c r="R24" i="19" s="1"/>
  <c r="J23" i="19"/>
  <c r="M23" i="19" s="1"/>
  <c r="R23" i="19" s="1"/>
  <c r="J22" i="19"/>
  <c r="M22" i="19" s="1"/>
  <c r="R22" i="19" s="1"/>
  <c r="J21" i="19" l="1"/>
  <c r="M21" i="19" s="1"/>
  <c r="R21" i="19" s="1"/>
  <c r="J20" i="19"/>
  <c r="J32" i="19" s="1"/>
  <c r="J33" i="19" l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<sst xmlns="http://schemas.openxmlformats.org/spreadsheetml/2006/main" count="97" uniqueCount="88">
  <si>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</si>
  <si>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</si>
  <si>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</si>
  <si>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</si>
  <si>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</si>
  <si>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</si>
  <si>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</si>
  <si>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</si>
  <si>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</si>
  <si>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</si>
  <si>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</si>
  <si>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</si>
  <si>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</si>
  <si>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</si>
  <si>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</si>
  <si>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</si>
  <si>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</si>
  <si>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</si>
  <si>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</si>
  <si>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</si>
  <si>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</si>
  <si>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</si>
  <si>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</si>
  <si>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</si>
  <si>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</si>
  <si>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</si>
  <si>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</si>
  <si>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</si>
  <si>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</si>
  <si>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</si>
  <si>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</si>
  <si>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</si>
  <si>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</si>
  <si>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</si>
  <si>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</si>
  <si>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</si>
  <si>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</si>
  <si>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</si>
  <si>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</si>
  <si>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</si>
  <si>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</si>
  <si>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</si>
  <si>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</si>
  <si>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</si>
  <si>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</si>
  <si>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</si>
  <si>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</si>
  <si>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</si>
  <si>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</si>
  <si>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</si>
  <si>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</si>
  <si>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</si>
  <si>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</si>
  <si>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</si>
  <si>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</si>
  <si>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</si>
  <si>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</si>
  <si>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</si>
  <si>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</si>
  <si>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Wildfires and Hurricanes Indemnity Program + (WHIP+)</t>
  </si>
  <si>
    <t>Wildfires and Hurricanes Indemnity Program + Application</t>
  </si>
  <si>
    <t>FSA-894</t>
  </si>
  <si>
    <t>FSA-895</t>
  </si>
  <si>
    <t>FSA-896</t>
  </si>
  <si>
    <t>FSA-897</t>
  </si>
  <si>
    <t>FSA-894 Continuation</t>
  </si>
  <si>
    <t>Crop Insurance and/or NAP Coverage Agreement</t>
  </si>
  <si>
    <t>Request for an Exception to the WHIP+ Payment Limitation of $125,000, WHIP+ ONLY</t>
  </si>
  <si>
    <t>Actual Production History and Approved Yield Record (WHIP+ Select Crops Only)</t>
  </si>
  <si>
    <t xml:space="preserve">Wildfires and Hurricanes Indemnity Program Application (Continuation Sheet) </t>
  </si>
  <si>
    <t>7 CFR  760 and 1410</t>
  </si>
  <si>
    <t>FSA-578</t>
  </si>
  <si>
    <t>CCC-902</t>
  </si>
  <si>
    <t>AD-1026</t>
  </si>
  <si>
    <t xml:space="preserve">FSA-272 </t>
  </si>
  <si>
    <t>FSA-375</t>
  </si>
  <si>
    <t xml:space="preserve">WHIP Milk Loss Application </t>
  </si>
  <si>
    <t xml:space="preserve">On-Farm Storage Loss Certification </t>
  </si>
  <si>
    <t xml:space="preserve">Highly Erodible Lan Conservation (HELC) and Wetland Conservation Certification </t>
  </si>
  <si>
    <t xml:space="preserve">Report of Acreage  </t>
  </si>
  <si>
    <t>7 CFR 760.1600</t>
  </si>
  <si>
    <t>7 CFR 760.1700</t>
  </si>
  <si>
    <t>Farm Operating Plan for Payment Eligibly</t>
  </si>
  <si>
    <t xml:space="preserve">Tree Assistance Application </t>
  </si>
  <si>
    <t>FSA-899</t>
  </si>
  <si>
    <t>7 CFR 460</t>
  </si>
  <si>
    <t>Agreement (AIP and RMA.)</t>
  </si>
  <si>
    <t>0560-0294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</si>
</sst>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15" zoomScaleNormal="100" zoomScaleSheetLayoutView="75" workbookViewId="0">
      <selection activeCell="I3" sqref="I3:N9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7265625" style="35" customWidth="1"/>
    <col min="19" max="16384" width="9.1796875" style="1"/>
  </cols>
  <sheetData>
    <row r="1" spans="1:21" ht="10.9" customHeight="1" x14ac:dyDescent="0.25">
      <c r="A1" s="109" t="s">
        <v>46</v>
      </c>
      <c r="B1" s="110"/>
      <c r="C1" s="110"/>
      <c r="D1" s="110"/>
      <c r="E1" s="110"/>
      <c r="F1" s="110"/>
      <c r="G1" s="110"/>
      <c r="H1" s="111"/>
      <c r="I1" s="120" t="s">
        <v>44</v>
      </c>
      <c r="J1" s="121"/>
      <c r="K1" s="121"/>
      <c r="L1" s="121"/>
      <c r="M1" s="121"/>
      <c r="N1" s="122"/>
      <c r="O1" s="41" t="s">
        <v>1</v>
      </c>
      <c r="P1" s="118" t="s">
        <v>87</v>
      </c>
      <c r="Q1" s="52"/>
      <c r="R1" s="53"/>
      <c r="S1" s="43"/>
      <c r="T1" s="43"/>
      <c r="U1" s="43"/>
    </row>
    <row r="2" spans="1:21" ht="8.25" customHeight="1" x14ac:dyDescent="0.2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2">
      <c r="A3" s="112"/>
      <c r="B3" s="113"/>
      <c r="C3" s="113"/>
      <c r="D3" s="113"/>
      <c r="E3" s="113"/>
      <c r="F3" s="113"/>
      <c r="G3" s="113"/>
      <c r="H3" s="114"/>
      <c r="I3" s="93" t="s">
        <v>59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2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2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43690</v>
      </c>
      <c r="P5" s="106"/>
      <c r="Q5" s="44"/>
      <c r="R5" s="45"/>
    </row>
    <row r="6" spans="1:21" ht="9" customHeight="1" x14ac:dyDescent="0.2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2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2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2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2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2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47</v>
      </c>
      <c r="R12" s="90"/>
    </row>
    <row r="13" spans="1:21" x14ac:dyDescent="0.2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55</v>
      </c>
      <c r="M14" s="14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56</v>
      </c>
      <c r="M15" s="14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70</v>
      </c>
      <c r="B20" s="123" t="s">
        <v>60</v>
      </c>
      <c r="C20" s="124"/>
      <c r="D20" s="124"/>
      <c r="E20" s="124"/>
      <c r="F20" s="125"/>
      <c r="G20" s="22" t="s">
        <v>61</v>
      </c>
      <c r="H20" s="5">
        <v>21378</v>
      </c>
      <c r="I20" s="6">
        <v>1</v>
      </c>
      <c r="J20" s="62">
        <f t="shared" ref="J20:J23" si="0">SUM(H20*I20)</f>
        <v>21378</v>
      </c>
      <c r="K20" s="59">
        <v>0.5</v>
      </c>
      <c r="L20" s="79"/>
      <c r="M20" s="80">
        <f t="shared" ref="M20:M25" si="1">SUM(J20*K20)</f>
        <v>10689</v>
      </c>
      <c r="N20" s="6"/>
      <c r="O20" s="7"/>
      <c r="P20" s="42"/>
      <c r="Q20" s="60">
        <v>49.87</v>
      </c>
      <c r="R20" s="83">
        <f t="shared" ref="R20:R24" si="2">SUM(M20*Q20)</f>
        <v>533060.42999999993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70</v>
      </c>
      <c r="B21" s="150" t="s">
        <v>66</v>
      </c>
      <c r="C21" s="151"/>
      <c r="D21" s="151"/>
      <c r="E21" s="151"/>
      <c r="F21" s="152"/>
      <c r="G21" s="22" t="s">
        <v>62</v>
      </c>
      <c r="H21" s="5">
        <v>21378</v>
      </c>
      <c r="I21" s="6">
        <v>1</v>
      </c>
      <c r="J21" s="62">
        <f t="shared" si="0"/>
        <v>21378</v>
      </c>
      <c r="K21" s="59">
        <v>0.08</v>
      </c>
      <c r="L21" s="79"/>
      <c r="M21" s="80">
        <f t="shared" si="1"/>
        <v>1710.24</v>
      </c>
      <c r="N21" s="6"/>
      <c r="O21" s="7"/>
      <c r="P21" s="42"/>
      <c r="Q21" s="60">
        <v>49.87</v>
      </c>
      <c r="R21" s="83">
        <f t="shared" si="2"/>
        <v>85289.668799999999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70</v>
      </c>
      <c r="B22" s="150" t="s">
        <v>67</v>
      </c>
      <c r="C22" s="160"/>
      <c r="D22" s="160"/>
      <c r="E22" s="160"/>
      <c r="F22" s="161"/>
      <c r="G22" s="22" t="s">
        <v>63</v>
      </c>
      <c r="H22" s="5">
        <v>16332</v>
      </c>
      <c r="I22" s="6">
        <v>1</v>
      </c>
      <c r="J22" s="62">
        <f t="shared" si="0"/>
        <v>16332</v>
      </c>
      <c r="K22" s="59">
        <v>0.08</v>
      </c>
      <c r="L22" s="79"/>
      <c r="M22" s="80">
        <f t="shared" si="1"/>
        <v>1306.56</v>
      </c>
      <c r="N22" s="6"/>
      <c r="O22" s="7"/>
      <c r="P22" s="42"/>
      <c r="Q22" s="60">
        <v>49.87</v>
      </c>
      <c r="R22" s="83">
        <f t="shared" si="2"/>
        <v>65158.147199999992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70</v>
      </c>
      <c r="B23" s="150" t="s">
        <v>68</v>
      </c>
      <c r="C23" s="158"/>
      <c r="D23" s="158"/>
      <c r="E23" s="158"/>
      <c r="F23" s="159"/>
      <c r="G23" s="22" t="s">
        <v>64</v>
      </c>
      <c r="H23" s="5">
        <v>4000</v>
      </c>
      <c r="I23" s="6">
        <v>1</v>
      </c>
      <c r="J23" s="62">
        <f t="shared" si="0"/>
        <v>4000</v>
      </c>
      <c r="K23" s="59">
        <v>0.08</v>
      </c>
      <c r="L23" s="79"/>
      <c r="M23" s="80">
        <f t="shared" si="1"/>
        <v>320</v>
      </c>
      <c r="N23" s="6"/>
      <c r="O23" s="7"/>
      <c r="P23" s="42"/>
      <c r="Q23" s="60">
        <v>49.87</v>
      </c>
      <c r="R23" s="83">
        <f t="shared" si="2"/>
        <v>15958.4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70</v>
      </c>
      <c r="B24" s="150" t="s">
        <v>69</v>
      </c>
      <c r="C24" s="151"/>
      <c r="D24" s="151"/>
      <c r="E24" s="151"/>
      <c r="F24" s="152"/>
      <c r="G24" s="22" t="s">
        <v>65</v>
      </c>
      <c r="H24" s="5">
        <v>5000</v>
      </c>
      <c r="I24" s="6">
        <v>1</v>
      </c>
      <c r="J24" s="62">
        <v>12250</v>
      </c>
      <c r="K24" s="59">
        <v>0.25</v>
      </c>
      <c r="L24" s="79"/>
      <c r="M24" s="80">
        <f t="shared" si="1"/>
        <v>3062.5</v>
      </c>
      <c r="N24" s="6"/>
      <c r="O24" s="7"/>
      <c r="P24" s="42"/>
      <c r="Q24" s="60">
        <v>49.87</v>
      </c>
      <c r="R24" s="83">
        <f t="shared" si="2"/>
        <v>152726.875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 t="s">
        <v>80</v>
      </c>
      <c r="B25" s="150" t="s">
        <v>77</v>
      </c>
      <c r="C25" s="158"/>
      <c r="D25" s="158"/>
      <c r="E25" s="158"/>
      <c r="F25" s="159"/>
      <c r="G25" s="22" t="s">
        <v>74</v>
      </c>
      <c r="H25" s="5">
        <v>5000</v>
      </c>
      <c r="I25" s="6">
        <v>1</v>
      </c>
      <c r="J25" s="62">
        <v>5000</v>
      </c>
      <c r="K25" s="59">
        <v>0.25</v>
      </c>
      <c r="L25" s="79"/>
      <c r="M25" s="80">
        <f t="shared" si="1"/>
        <v>1250</v>
      </c>
      <c r="N25" s="6"/>
      <c r="O25" s="7"/>
      <c r="P25" s="42"/>
      <c r="Q25" s="60">
        <v>49.87</v>
      </c>
      <c r="R25" s="83">
        <f>SUM(M25*Q25)</f>
        <v>62337.5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3">
      <c r="A26" s="8" t="s">
        <v>81</v>
      </c>
      <c r="B26" s="150" t="s">
        <v>76</v>
      </c>
      <c r="C26" s="158"/>
      <c r="D26" s="158"/>
      <c r="E26" s="158"/>
      <c r="F26" s="159"/>
      <c r="G26" s="22" t="s">
        <v>75</v>
      </c>
      <c r="H26" s="5">
        <v>200</v>
      </c>
      <c r="I26" s="6">
        <v>1</v>
      </c>
      <c r="J26" s="62">
        <v>200</v>
      </c>
      <c r="K26" s="59">
        <v>0.33</v>
      </c>
      <c r="L26" s="80"/>
      <c r="M26" s="80">
        <v>66</v>
      </c>
      <c r="N26" s="6"/>
      <c r="O26" s="7"/>
      <c r="P26" s="42"/>
      <c r="Q26" s="60">
        <v>49.87</v>
      </c>
      <c r="R26" s="83">
        <f>SUM(M26*Q26)</f>
        <v>3291.4199999999996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0" t="s">
        <v>82</v>
      </c>
      <c r="C27" s="158"/>
      <c r="D27" s="158"/>
      <c r="E27" s="158"/>
      <c r="F27" s="159"/>
      <c r="G27" s="22" t="s">
        <v>72</v>
      </c>
      <c r="H27" s="5">
        <v>3000</v>
      </c>
      <c r="I27" s="6">
        <v>1</v>
      </c>
      <c r="J27" s="62"/>
      <c r="K27" s="59">
        <v>0.5</v>
      </c>
      <c r="L27" s="80">
        <v>1500</v>
      </c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3" t="s">
        <v>78</v>
      </c>
      <c r="C28" s="156"/>
      <c r="D28" s="156"/>
      <c r="E28" s="156"/>
      <c r="F28" s="157"/>
      <c r="G28" s="22" t="s">
        <v>73</v>
      </c>
      <c r="H28" s="5">
        <v>3000</v>
      </c>
      <c r="I28" s="6">
        <v>1</v>
      </c>
      <c r="J28" s="62"/>
      <c r="K28" s="59">
        <v>0.08</v>
      </c>
      <c r="L28" s="80">
        <v>1500</v>
      </c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3" t="s">
        <v>79</v>
      </c>
      <c r="C29" s="156"/>
      <c r="D29" s="156"/>
      <c r="E29" s="156"/>
      <c r="F29" s="157"/>
      <c r="G29" s="88" t="s">
        <v>71</v>
      </c>
      <c r="H29" s="5">
        <v>4000</v>
      </c>
      <c r="I29" s="6">
        <v>1</v>
      </c>
      <c r="J29" s="62"/>
      <c r="K29" s="59">
        <v>0.5</v>
      </c>
      <c r="L29" s="80">
        <v>2000</v>
      </c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3" t="s">
        <v>83</v>
      </c>
      <c r="C30" s="154"/>
      <c r="D30" s="154"/>
      <c r="E30" s="154"/>
      <c r="F30" s="155"/>
      <c r="G30" s="22" t="s">
        <v>84</v>
      </c>
      <c r="H30" s="5">
        <v>4000</v>
      </c>
      <c r="I30" s="6"/>
      <c r="J30" s="62"/>
      <c r="K30" s="59">
        <v>0.25</v>
      </c>
      <c r="L30" s="80">
        <v>1000</v>
      </c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 t="s">
        <v>85</v>
      </c>
      <c r="B31" s="153" t="s">
        <v>86</v>
      </c>
      <c r="C31" s="154"/>
      <c r="D31" s="154"/>
      <c r="E31" s="154"/>
      <c r="F31" s="155"/>
      <c r="G31" s="22"/>
      <c r="H31" s="5">
        <v>14</v>
      </c>
      <c r="I31" s="6">
        <v>1</v>
      </c>
      <c r="J31" s="62">
        <v>14</v>
      </c>
      <c r="K31" s="59">
        <v>8.3333333333333329E-2</v>
      </c>
      <c r="L31" s="81"/>
      <c r="M31" s="81">
        <f>+J31*K31</f>
        <v>1.1666666666666665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65" t="s">
        <v>41</v>
      </c>
      <c r="C32" s="166"/>
      <c r="D32" s="166"/>
      <c r="E32" s="166"/>
      <c r="F32" s="167"/>
      <c r="G32" s="69"/>
      <c r="H32" s="70"/>
      <c r="I32" s="71"/>
      <c r="J32" s="63">
        <f>SUM(J20:J31)</f>
        <v>80552</v>
      </c>
      <c r="K32" s="75"/>
      <c r="L32" s="63">
        <f>SUM(L27:L31)</f>
        <v>6000</v>
      </c>
      <c r="M32" s="63">
        <f>SUM(M20:M31)</f>
        <v>18405.466666666667</v>
      </c>
      <c r="N32" s="75"/>
      <c r="O32" s="75"/>
      <c r="P32" s="23">
        <f>SUM(P20:P31)</f>
        <v>0</v>
      </c>
      <c r="Q32" s="77"/>
      <c r="R32" s="84">
        <f>SUM(R20:R31)</f>
        <v>917822.44099999999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2" t="s">
        <v>45</v>
      </c>
      <c r="C33" s="163"/>
      <c r="D33" s="163"/>
      <c r="E33" s="163"/>
      <c r="F33" s="164"/>
      <c r="G33" s="72"/>
      <c r="H33" s="73"/>
      <c r="I33" s="74"/>
      <c r="J33" s="64">
        <f>SUM(J32)</f>
        <v>80552</v>
      </c>
      <c r="K33" s="76"/>
      <c r="L33" s="64">
        <v>6000</v>
      </c>
      <c r="M33" s="64">
        <f>SUM(M32)</f>
        <v>18405.466666666667</v>
      </c>
      <c r="N33" s="75"/>
      <c r="O33" s="76"/>
      <c r="P33" s="24">
        <f>SUM(P32)</f>
        <v>0</v>
      </c>
      <c r="Q33" s="78"/>
      <c r="R33" s="85">
        <f>SUM(R32)</f>
        <v>917822.44099999999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47" t="s">
        <v>54</v>
      </c>
      <c r="B34" s="148"/>
      <c r="C34" s="148"/>
      <c r="D34" s="148"/>
      <c r="E34" s="148"/>
      <c r="F34" s="149"/>
      <c r="G34" s="72"/>
      <c r="H34" s="73"/>
      <c r="I34" s="74"/>
      <c r="J34" s="65">
        <f>SUM(J33+N33)</f>
        <v>80552</v>
      </c>
      <c r="K34" s="76"/>
      <c r="L34" s="82"/>
      <c r="M34" s="65">
        <f>SUM(M33+P33)</f>
        <v>18405.466666666667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2020-03-03T19:37:42Z</dcterms:modified>
</cp:coreProperties>
</file>