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 - Information Collections\Kelly ICs\ABAWD\"/>
    </mc:Choice>
  </mc:AlternateContent>
  <bookViews>
    <workbookView xWindow="120" yWindow="30" windowWidth="16335" windowHeight="5745"/>
  </bookViews>
  <sheets>
    <sheet name="ABAWD FInal Rule" sheetId="1" r:id="rId1"/>
    <sheet name="ESRI_MAPINFO_SHEET" sheetId="4" state="veryHidden" r:id="rId2"/>
  </sheets>
  <calcPr calcId="162913"/>
</workbook>
</file>

<file path=xl/calcChain.xml><?xml version="1.0" encoding="utf-8"?>
<calcChain xmlns="http://schemas.openxmlformats.org/spreadsheetml/2006/main">
  <c r="D10" i="1" l="1"/>
  <c r="F13" i="1" l="1"/>
  <c r="F14" i="1"/>
  <c r="F4" i="1"/>
  <c r="F5" i="1"/>
  <c r="F6" i="1"/>
  <c r="L6" i="1"/>
  <c r="L8" i="1" l="1"/>
  <c r="E10" i="1" l="1"/>
  <c r="D5" i="1" l="1"/>
  <c r="D4" i="1"/>
  <c r="H18" i="1" l="1"/>
  <c r="E15" i="1"/>
  <c r="C15" i="1"/>
  <c r="C18" i="1" s="1"/>
  <c r="G14" i="1" l="1"/>
  <c r="G13" i="1"/>
  <c r="L13" i="1" s="1"/>
  <c r="E18" i="1"/>
  <c r="G9" i="1"/>
  <c r="I9" i="1" s="1"/>
  <c r="G8" i="1"/>
  <c r="I8" i="1" s="1"/>
  <c r="G7" i="1"/>
  <c r="I7" i="1" s="1"/>
  <c r="G6" i="1"/>
  <c r="I6" i="1" s="1"/>
  <c r="G5" i="1"/>
  <c r="G4" i="1"/>
  <c r="L4" i="1" s="1"/>
  <c r="I5" i="1" l="1"/>
  <c r="L5" i="1"/>
  <c r="I14" i="1"/>
  <c r="L14" i="1"/>
  <c r="L15" i="1" s="1"/>
  <c r="G10" i="1"/>
  <c r="F10" i="1" s="1"/>
  <c r="I13" i="1"/>
  <c r="G15" i="1"/>
  <c r="F15" i="1" s="1"/>
  <c r="I4" i="1"/>
  <c r="I10" i="1" l="1"/>
  <c r="L10" i="1"/>
  <c r="L18" i="1" s="1"/>
  <c r="G18" i="1"/>
  <c r="F18" i="1" s="1"/>
  <c r="I15" i="1"/>
  <c r="I18" i="1" l="1"/>
</calcChain>
</file>

<file path=xl/sharedStrings.xml><?xml version="1.0" encoding="utf-8"?>
<sst xmlns="http://schemas.openxmlformats.org/spreadsheetml/2006/main" count="35" uniqueCount="28">
  <si>
    <t>Previous Submission Total Hours</t>
  </si>
  <si>
    <t>Requirement and Citation</t>
  </si>
  <si>
    <t>Estimated #  Respondents</t>
  </si>
  <si>
    <t>Response annually per respondent</t>
  </si>
  <si>
    <t>Total Annual Responses</t>
  </si>
  <si>
    <t>Hours Per Response</t>
  </si>
  <si>
    <t xml:space="preserve">Annual Burden Hours  </t>
  </si>
  <si>
    <t>Differences Due to Program Changes</t>
  </si>
  <si>
    <t>Differences Due to Adjustment</t>
  </si>
  <si>
    <r>
      <t xml:space="preserve">Affected Public: </t>
    </r>
    <r>
      <rPr>
        <b/>
        <sz val="8"/>
        <color rgb="FF000000"/>
        <rFont val="Times New Roman"/>
        <family val="1"/>
      </rPr>
      <t>State Agencies</t>
    </r>
  </si>
  <si>
    <t>7 CFR 273.24(f) -  Submission of waiver request based on labor market data</t>
  </si>
  <si>
    <t xml:space="preserve">7 CFR 273.24 (f) -  Submission of waiver request based on Labor Surplus Area designation </t>
  </si>
  <si>
    <t>Reporting Totals</t>
  </si>
  <si>
    <t>Total Reporting Burden</t>
  </si>
  <si>
    <t>7 CFR 2(f)(1)&amp;(2) -  Additional one-time verification of hours worked and exemptions for ABAWDs newly subject to the work requirement</t>
  </si>
  <si>
    <t>7 CFR 273.13(a) -  One-time Issuance of Notice of Adverse Action to ABAWDs who do not meet the work requirement</t>
  </si>
  <si>
    <t>7 CFR 273.13(a) -  One-time Review of Notice of Adverse Action</t>
  </si>
  <si>
    <t>Hourly Wage Rate</t>
  </si>
  <si>
    <t>Estimated Cost to Respondents</t>
  </si>
  <si>
    <t>$32.01/$45.45</t>
  </si>
  <si>
    <t>-</t>
  </si>
  <si>
    <t>7 CFR 273.24(f) -  One-time Submission of waiver request based on labor market data</t>
  </si>
  <si>
    <t xml:space="preserve">7 CFR 273.24 (f) -  One-time Submission of waiver request based on Labor Surplus Area designation </t>
  </si>
  <si>
    <t>Ongoing</t>
  </si>
  <si>
    <t>Affected Public:  Households</t>
  </si>
  <si>
    <t>7 CFR 2(f)(1)&amp;(2) -  One Time - respond to verification of hours worked</t>
  </si>
  <si>
    <t> OMB # 0584-0479</t>
  </si>
  <si>
    <t>Start-Up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</si>
</sst>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2">
    <xf numFmtId="0" fontId="0" fillId="0" borderId="0" xfId="0"/>
    <xf numFmtId="3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8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1" fillId="4" borderId="0" xfId="1" applyNumberFormat="1" applyFont="1" applyFill="1" applyBorder="1" applyAlignment="1">
      <alignment horizontal="center" wrapText="1"/>
    </xf>
    <xf numFmtId="0" fontId="0" fillId="4" borderId="0" xfId="0" applyFont="1" applyFill="1" applyAlignment="1">
      <alignment horizontal="center" wrapText="1"/>
    </xf>
    <xf numFmtId="164" fontId="0" fillId="4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3" fontId="0" fillId="4" borderId="0" xfId="0" applyNumberFormat="1" applyFont="1" applyFill="1" applyAlignment="1">
      <alignment horizont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0" fillId="4" borderId="0" xfId="0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8" fontId="5" fillId="2" borderId="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2" fontId="0" fillId="4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 wrapText="1"/>
    </xf>
    <xf numFmtId="3" fontId="0" fillId="4" borderId="0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62"/>
  <sheetViews>
    <sheetView tabSelected="1" topLeftCell="A10" zoomScale="130" zoomScaleNormal="130" zoomScalePageLayoutView="87" workbookViewId="0">
      <selection activeCell="C14" sqref="C14"/>
    </sheetView>
  </sheetViews>
  <sheetFormatPr defaultColWidth="9.28515625" defaultRowHeight="15" x14ac:dyDescent="0.25"/>
  <cols>
    <col min="1" max="1" width="7.7109375" style="14" customWidth="1"/>
    <col min="2" max="2" width="18.7109375" style="14" customWidth="1"/>
    <col min="3" max="3" width="7" style="14" customWidth="1"/>
    <col min="4" max="5" width="7.7109375" style="14" customWidth="1"/>
    <col min="6" max="7" width="8.5703125" style="14" customWidth="1"/>
    <col min="8" max="8" width="7.28515625" style="14" customWidth="1"/>
    <col min="9" max="9" width="9.28515625" style="14"/>
    <col min="10" max="10" width="7.42578125" style="14" customWidth="1"/>
    <col min="11" max="11" width="13.28515625" style="13" bestFit="1" customWidth="1"/>
    <col min="12" max="12" width="11.42578125" style="13" customWidth="1"/>
    <col min="13" max="13" width="13.28515625" style="13" customWidth="1"/>
    <col min="14" max="14" width="15" style="13" customWidth="1"/>
    <col min="15" max="15" width="12.28515625" style="13" bestFit="1" customWidth="1"/>
    <col min="16" max="103" width="9.28515625" style="13"/>
    <col min="104" max="16384" width="9.28515625" style="14"/>
  </cols>
  <sheetData>
    <row r="1" spans="1:103" x14ac:dyDescent="0.25">
      <c r="A1" s="43" t="s">
        <v>26</v>
      </c>
      <c r="B1" s="48" t="s">
        <v>1</v>
      </c>
      <c r="C1" s="45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45" t="s">
        <v>0</v>
      </c>
      <c r="I1" s="45" t="s">
        <v>7</v>
      </c>
      <c r="J1" s="45" t="s">
        <v>8</v>
      </c>
      <c r="K1" s="45" t="s">
        <v>17</v>
      </c>
      <c r="L1" s="45" t="s">
        <v>18</v>
      </c>
    </row>
    <row r="2" spans="1:103" ht="40.5" customHeight="1" x14ac:dyDescent="0.25">
      <c r="A2" s="43"/>
      <c r="B2" s="48"/>
      <c r="C2" s="45"/>
      <c r="D2" s="39"/>
      <c r="E2" s="39"/>
      <c r="F2" s="39"/>
      <c r="G2" s="39"/>
      <c r="H2" s="45"/>
      <c r="I2" s="45"/>
      <c r="J2" s="45"/>
      <c r="K2" s="45"/>
      <c r="L2" s="45"/>
    </row>
    <row r="3" spans="1:103" ht="15" customHeight="1" x14ac:dyDescent="0.25">
      <c r="A3" s="47" t="s">
        <v>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O3" s="15"/>
    </row>
    <row r="4" spans="1:103" s="18" customFormat="1" ht="78.75" x14ac:dyDescent="0.25">
      <c r="A4" s="37" t="s">
        <v>27</v>
      </c>
      <c r="B4" s="6" t="s">
        <v>14</v>
      </c>
      <c r="C4" s="6">
        <v>36</v>
      </c>
      <c r="D4" s="7">
        <f>E4/36</f>
        <v>11083.333333333334</v>
      </c>
      <c r="E4" s="7">
        <v>399000</v>
      </c>
      <c r="F4" s="35">
        <f>5/60</f>
        <v>8.3333333333333329E-2</v>
      </c>
      <c r="G4" s="7">
        <f t="shared" ref="G4:G9" si="0">E4*F4</f>
        <v>33250</v>
      </c>
      <c r="H4" s="6">
        <v>0</v>
      </c>
      <c r="I4" s="8">
        <f t="shared" ref="I4:I9" si="1">G4-H4</f>
        <v>33250</v>
      </c>
      <c r="J4" s="9">
        <v>0</v>
      </c>
      <c r="K4" s="10">
        <v>32.01</v>
      </c>
      <c r="L4" s="29">
        <f>(G4*K4)</f>
        <v>1064332.5</v>
      </c>
      <c r="M4" s="19"/>
      <c r="N4" s="17"/>
      <c r="O4" s="15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</row>
    <row r="5" spans="1:103" s="18" customFormat="1" ht="67.5" x14ac:dyDescent="0.25">
      <c r="A5" s="37"/>
      <c r="B5" s="6" t="s">
        <v>15</v>
      </c>
      <c r="C5" s="6">
        <v>36</v>
      </c>
      <c r="D5" s="7">
        <f>E5/36</f>
        <v>19111.111111111109</v>
      </c>
      <c r="E5" s="7">
        <v>688000</v>
      </c>
      <c r="F5" s="35">
        <f>4/60</f>
        <v>6.6666666666666666E-2</v>
      </c>
      <c r="G5" s="7">
        <f t="shared" si="0"/>
        <v>45866.666666666664</v>
      </c>
      <c r="H5" s="6">
        <v>0</v>
      </c>
      <c r="I5" s="8">
        <f t="shared" si="1"/>
        <v>45866.666666666664</v>
      </c>
      <c r="J5" s="9">
        <v>0</v>
      </c>
      <c r="K5" s="10">
        <v>32.01</v>
      </c>
      <c r="L5" s="29">
        <f>(G5*K5)</f>
        <v>1468191.9999999998</v>
      </c>
      <c r="M5" s="19"/>
      <c r="N5" s="19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</row>
    <row r="6" spans="1:103" s="18" customFormat="1" ht="45.75" thickBot="1" x14ac:dyDescent="0.3">
      <c r="A6" s="37"/>
      <c r="B6" s="6" t="s">
        <v>21</v>
      </c>
      <c r="C6" s="6">
        <v>36</v>
      </c>
      <c r="D6" s="6">
        <v>1</v>
      </c>
      <c r="E6" s="6">
        <v>36</v>
      </c>
      <c r="F6" s="6">
        <f>28.5+120</f>
        <v>148.5</v>
      </c>
      <c r="G6" s="7">
        <f t="shared" si="0"/>
        <v>5346</v>
      </c>
      <c r="H6" s="6">
        <v>0</v>
      </c>
      <c r="I6" s="8">
        <f t="shared" si="1"/>
        <v>5346</v>
      </c>
      <c r="J6" s="9">
        <v>0</v>
      </c>
      <c r="K6" s="9" t="s">
        <v>19</v>
      </c>
      <c r="L6" s="30">
        <f>(((24.07*1.33)*972)+((54+4320)*(34.17*1.33)))</f>
        <v>229897.97460000002</v>
      </c>
      <c r="M6" s="16"/>
      <c r="N6" s="19"/>
      <c r="O6" s="15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</row>
    <row r="7" spans="1:103" s="2" customFormat="1" ht="45.6" customHeight="1" x14ac:dyDescent="0.25">
      <c r="A7" s="37"/>
      <c r="B7" s="6" t="s">
        <v>22</v>
      </c>
      <c r="C7" s="6">
        <v>0</v>
      </c>
      <c r="D7" s="6">
        <v>0</v>
      </c>
      <c r="E7" s="6">
        <v>0</v>
      </c>
      <c r="F7" s="6">
        <v>0</v>
      </c>
      <c r="G7" s="7">
        <f t="shared" si="0"/>
        <v>0</v>
      </c>
      <c r="H7" s="6">
        <v>0</v>
      </c>
      <c r="I7" s="8">
        <f t="shared" si="1"/>
        <v>0</v>
      </c>
      <c r="J7" s="9">
        <v>0</v>
      </c>
      <c r="K7" s="9" t="s">
        <v>19</v>
      </c>
      <c r="L7" s="30">
        <v>0</v>
      </c>
      <c r="M7" s="20"/>
      <c r="N7" s="25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</row>
    <row r="8" spans="1:103" ht="45" x14ac:dyDescent="0.25">
      <c r="A8" s="37" t="s">
        <v>23</v>
      </c>
      <c r="B8" s="6" t="s">
        <v>10</v>
      </c>
      <c r="C8" s="11">
        <v>36</v>
      </c>
      <c r="D8" s="11">
        <v>1</v>
      </c>
      <c r="E8" s="11">
        <v>36</v>
      </c>
      <c r="F8" s="11">
        <v>28.5</v>
      </c>
      <c r="G8" s="12">
        <f t="shared" si="0"/>
        <v>1026</v>
      </c>
      <c r="H8" s="9">
        <v>1190</v>
      </c>
      <c r="I8" s="8">
        <f t="shared" si="1"/>
        <v>-164</v>
      </c>
      <c r="J8" s="9">
        <v>0</v>
      </c>
      <c r="K8" s="9" t="s">
        <v>19</v>
      </c>
      <c r="L8" s="31">
        <f>(972*(24.07*1.33)+54*(34.17*1.33))</f>
        <v>33570.8226</v>
      </c>
      <c r="M8" s="22"/>
      <c r="N8" s="26"/>
    </row>
    <row r="9" spans="1:103" ht="58.5" customHeight="1" x14ac:dyDescent="0.25">
      <c r="A9" s="37"/>
      <c r="B9" s="6" t="s">
        <v>11</v>
      </c>
      <c r="C9" s="11">
        <v>0</v>
      </c>
      <c r="D9" s="11">
        <v>0</v>
      </c>
      <c r="E9" s="11">
        <v>0</v>
      </c>
      <c r="F9" s="11">
        <v>0</v>
      </c>
      <c r="G9" s="11">
        <f t="shared" si="0"/>
        <v>0</v>
      </c>
      <c r="H9" s="5">
        <v>8</v>
      </c>
      <c r="I9" s="5">
        <f t="shared" si="1"/>
        <v>-8</v>
      </c>
      <c r="J9" s="5">
        <v>0</v>
      </c>
      <c r="K9" s="9" t="s">
        <v>19</v>
      </c>
      <c r="L9" s="31">
        <v>0</v>
      </c>
      <c r="N9" s="36"/>
    </row>
    <row r="10" spans="1:103" x14ac:dyDescent="0.25">
      <c r="A10" s="37" t="s">
        <v>12</v>
      </c>
      <c r="B10" s="37"/>
      <c r="C10" s="41">
        <v>36</v>
      </c>
      <c r="D10" s="41">
        <f>E10/C10</f>
        <v>30196.444444444445</v>
      </c>
      <c r="E10" s="40">
        <f>E4+E5+E6+E8</f>
        <v>1087072</v>
      </c>
      <c r="F10" s="42">
        <f>G10/E10</f>
        <v>7.8641218490280912E-2</v>
      </c>
      <c r="G10" s="40">
        <f>SUM(G4:G9)</f>
        <v>85488.666666666657</v>
      </c>
      <c r="H10" s="37">
        <v>1198</v>
      </c>
      <c r="I10" s="38">
        <f>SUM(I4:I9)</f>
        <v>84290.666666666657</v>
      </c>
      <c r="J10" s="37">
        <v>0</v>
      </c>
      <c r="K10" s="37" t="s">
        <v>20</v>
      </c>
      <c r="L10" s="46">
        <f>SUM(L4:L9)</f>
        <v>2795993.2971999999</v>
      </c>
      <c r="N10" s="27"/>
    </row>
    <row r="11" spans="1:103" x14ac:dyDescent="0.25">
      <c r="A11" s="37"/>
      <c r="B11" s="37"/>
      <c r="C11" s="41"/>
      <c r="D11" s="41"/>
      <c r="E11" s="41"/>
      <c r="F11" s="42"/>
      <c r="G11" s="40"/>
      <c r="H11" s="37"/>
      <c r="I11" s="37"/>
      <c r="J11" s="37"/>
      <c r="K11" s="37"/>
      <c r="L11" s="46"/>
      <c r="M11" s="22"/>
      <c r="N11" s="27"/>
    </row>
    <row r="12" spans="1:103" x14ac:dyDescent="0.25">
      <c r="A12" s="44" t="s">
        <v>24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N12" s="28"/>
    </row>
    <row r="13" spans="1:103" ht="45" x14ac:dyDescent="0.25">
      <c r="A13" s="37" t="s">
        <v>27</v>
      </c>
      <c r="B13" s="6" t="s">
        <v>25</v>
      </c>
      <c r="C13" s="12">
        <v>399000</v>
      </c>
      <c r="D13" s="11">
        <v>1</v>
      </c>
      <c r="E13" s="12">
        <v>399000</v>
      </c>
      <c r="F13" s="11">
        <f>6/60</f>
        <v>0.1</v>
      </c>
      <c r="G13" s="12">
        <f>E13*F13</f>
        <v>39900</v>
      </c>
      <c r="H13" s="9">
        <v>0</v>
      </c>
      <c r="I13" s="8">
        <f>G13-H13</f>
        <v>39900</v>
      </c>
      <c r="J13" s="9">
        <v>0</v>
      </c>
      <c r="K13" s="24">
        <v>7.25</v>
      </c>
      <c r="L13" s="30">
        <f>K13*G13</f>
        <v>289275</v>
      </c>
      <c r="N13" s="23"/>
    </row>
    <row r="14" spans="1:103" ht="33.75" x14ac:dyDescent="0.25">
      <c r="A14" s="37"/>
      <c r="B14" s="6" t="s">
        <v>16</v>
      </c>
      <c r="C14" s="12">
        <v>688000</v>
      </c>
      <c r="D14" s="11">
        <v>1</v>
      </c>
      <c r="E14" s="12">
        <v>688000</v>
      </c>
      <c r="F14" s="33">
        <f>4/60</f>
        <v>6.6666666666666666E-2</v>
      </c>
      <c r="G14" s="34">
        <f>E14*F14</f>
        <v>45866.666666666664</v>
      </c>
      <c r="H14" s="5">
        <v>0</v>
      </c>
      <c r="I14" s="32">
        <f>G14-H14</f>
        <v>45866.666666666664</v>
      </c>
      <c r="J14" s="5">
        <v>0</v>
      </c>
      <c r="K14" s="24">
        <v>7.25</v>
      </c>
      <c r="L14" s="30">
        <f>K14*G14</f>
        <v>332533.33333333331</v>
      </c>
    </row>
    <row r="15" spans="1:103" x14ac:dyDescent="0.25">
      <c r="A15" s="37" t="s">
        <v>12</v>
      </c>
      <c r="B15" s="37"/>
      <c r="C15" s="40">
        <f>SUM(C13:C14)</f>
        <v>1087000</v>
      </c>
      <c r="D15" s="41">
        <v>1</v>
      </c>
      <c r="E15" s="40">
        <f>SUM(E13:E14)</f>
        <v>1087000</v>
      </c>
      <c r="F15" s="42">
        <f>G15/E15</f>
        <v>7.8902177246243474E-2</v>
      </c>
      <c r="G15" s="40">
        <f>SUM(G13:G14)</f>
        <v>85766.666666666657</v>
      </c>
      <c r="H15" s="37">
        <v>0</v>
      </c>
      <c r="I15" s="38">
        <f>SUM(I13:I14)</f>
        <v>85766.666666666657</v>
      </c>
      <c r="J15" s="37">
        <v>0</v>
      </c>
      <c r="K15" s="37" t="s">
        <v>20</v>
      </c>
      <c r="L15" s="46">
        <f>SUM(L13:L14)</f>
        <v>621808.33333333326</v>
      </c>
      <c r="N15" s="22"/>
    </row>
    <row r="16" spans="1:103" x14ac:dyDescent="0.25">
      <c r="A16" s="37"/>
      <c r="B16" s="37"/>
      <c r="C16" s="41"/>
      <c r="D16" s="41"/>
      <c r="E16" s="41"/>
      <c r="F16" s="42"/>
      <c r="G16" s="40"/>
      <c r="H16" s="37"/>
      <c r="I16" s="37"/>
      <c r="J16" s="37"/>
      <c r="K16" s="37"/>
      <c r="L16" s="46"/>
    </row>
    <row r="17" spans="1:103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N17" s="23"/>
    </row>
    <row r="18" spans="1:103" ht="20.65" customHeight="1" x14ac:dyDescent="0.25">
      <c r="A18" s="49" t="s">
        <v>13</v>
      </c>
      <c r="B18" s="49"/>
      <c r="C18" s="50">
        <f>SUM(C15,C10)</f>
        <v>1087036</v>
      </c>
      <c r="D18" s="49"/>
      <c r="E18" s="50">
        <f>SUM(E15,E10)</f>
        <v>2174072</v>
      </c>
      <c r="F18" s="51">
        <f>G18/E18</f>
        <v>7.877169354710116E-2</v>
      </c>
      <c r="G18" s="40">
        <f>SUM(G10,G15)</f>
        <v>171255.33333333331</v>
      </c>
      <c r="H18" s="37">
        <f>SUM(H10,H15)</f>
        <v>1198</v>
      </c>
      <c r="I18" s="38">
        <f>SUM(I10,I15)</f>
        <v>170057.33333333331</v>
      </c>
      <c r="J18" s="37">
        <v>0</v>
      </c>
      <c r="K18" s="37" t="s">
        <v>20</v>
      </c>
      <c r="L18" s="46">
        <f>SUM(L10,L15)</f>
        <v>3417801.6305333329</v>
      </c>
      <c r="N18" s="23"/>
    </row>
    <row r="19" spans="1:103" ht="6.6" customHeight="1" x14ac:dyDescent="0.25">
      <c r="A19" s="49"/>
      <c r="B19" s="49"/>
      <c r="C19" s="50"/>
      <c r="D19" s="49"/>
      <c r="E19" s="50"/>
      <c r="F19" s="51"/>
      <c r="G19" s="40"/>
      <c r="H19" s="37"/>
      <c r="I19" s="37"/>
      <c r="J19" s="37"/>
      <c r="K19" s="37"/>
      <c r="L19" s="46"/>
    </row>
    <row r="20" spans="1:103" ht="63" customHeight="1" x14ac:dyDescent="0.25">
      <c r="A20" s="4"/>
      <c r="B20" s="4"/>
      <c r="C20" s="4"/>
      <c r="D20" s="4"/>
      <c r="E20" s="4"/>
      <c r="F20" s="4"/>
      <c r="G20" s="1"/>
      <c r="H20" s="3"/>
      <c r="I20" s="3"/>
      <c r="J20" s="3"/>
      <c r="N20" s="23"/>
    </row>
    <row r="21" spans="1:103" x14ac:dyDescent="0.25">
      <c r="A21" s="4"/>
      <c r="B21" s="4"/>
      <c r="C21" s="4"/>
      <c r="D21" s="4"/>
      <c r="E21" s="4"/>
      <c r="F21" s="4"/>
      <c r="G21" s="13"/>
      <c r="H21" s="13"/>
      <c r="I21" s="13"/>
      <c r="J21" s="13"/>
      <c r="CU21" s="14"/>
      <c r="CV21" s="14"/>
      <c r="CW21" s="14"/>
      <c r="CX21" s="14"/>
      <c r="CY21" s="14"/>
    </row>
    <row r="22" spans="1:103" x14ac:dyDescent="0.25">
      <c r="A22" s="4"/>
      <c r="B22" s="4"/>
      <c r="C22" s="4"/>
      <c r="D22" s="4"/>
      <c r="E22" s="4"/>
      <c r="F22" s="4"/>
      <c r="G22" s="13"/>
      <c r="H22" s="13"/>
      <c r="I22" s="13"/>
      <c r="J22" s="13"/>
      <c r="CU22" s="14"/>
      <c r="CV22" s="14"/>
      <c r="CW22" s="14"/>
      <c r="CX22" s="14"/>
      <c r="CY22" s="14"/>
    </row>
    <row r="23" spans="1:103" x14ac:dyDescent="0.25">
      <c r="A23" s="4"/>
      <c r="B23" s="4"/>
      <c r="C23" s="4"/>
      <c r="D23" s="4"/>
      <c r="E23" s="4"/>
      <c r="F23" s="4"/>
      <c r="G23" s="13"/>
      <c r="H23" s="13"/>
      <c r="I23" s="13"/>
      <c r="J23" s="13"/>
      <c r="CU23" s="14"/>
      <c r="CV23" s="14"/>
      <c r="CW23" s="14"/>
      <c r="CX23" s="14"/>
      <c r="CY23" s="14"/>
    </row>
    <row r="24" spans="1:103" x14ac:dyDescent="0.25">
      <c r="A24" s="4"/>
      <c r="B24" s="4"/>
      <c r="C24" s="4"/>
      <c r="D24" s="4"/>
      <c r="E24" s="4"/>
      <c r="F24" s="4"/>
      <c r="G24" s="13"/>
      <c r="H24" s="13"/>
      <c r="I24" s="13"/>
      <c r="J24" s="13"/>
      <c r="CU24" s="14"/>
      <c r="CV24" s="14"/>
      <c r="CW24" s="14"/>
      <c r="CX24" s="14"/>
      <c r="CY24" s="14"/>
    </row>
    <row r="25" spans="1:103" x14ac:dyDescent="0.25">
      <c r="A25" s="4"/>
      <c r="B25" s="4"/>
      <c r="C25" s="4"/>
      <c r="D25" s="4"/>
      <c r="E25" s="4"/>
      <c r="F25" s="4"/>
      <c r="G25" s="13"/>
      <c r="H25" s="13"/>
      <c r="I25" s="13"/>
      <c r="J25" s="13"/>
      <c r="CU25" s="14"/>
      <c r="CV25" s="14"/>
      <c r="CW25" s="14"/>
      <c r="CX25" s="14"/>
      <c r="CY25" s="14"/>
    </row>
    <row r="26" spans="1:103" x14ac:dyDescent="0.25">
      <c r="A26" s="4"/>
      <c r="B26" s="4"/>
      <c r="C26" s="4"/>
      <c r="D26" s="4"/>
      <c r="E26" s="4"/>
      <c r="F26" s="4"/>
      <c r="G26" s="13"/>
      <c r="H26" s="13"/>
      <c r="I26" s="13"/>
      <c r="J26" s="13"/>
      <c r="CU26" s="14"/>
      <c r="CV26" s="14"/>
      <c r="CW26" s="14"/>
      <c r="CX26" s="14"/>
      <c r="CY26" s="14"/>
    </row>
    <row r="27" spans="1:103" x14ac:dyDescent="0.25">
      <c r="A27" s="4"/>
      <c r="B27" s="4"/>
      <c r="C27" s="4"/>
      <c r="D27" s="4"/>
      <c r="E27" s="4"/>
      <c r="F27" s="4"/>
      <c r="G27" s="13"/>
      <c r="H27" s="13"/>
      <c r="I27" s="13"/>
      <c r="J27" s="13"/>
      <c r="CU27" s="14"/>
      <c r="CV27" s="14"/>
      <c r="CW27" s="14"/>
      <c r="CX27" s="14"/>
      <c r="CY27" s="14"/>
    </row>
    <row r="28" spans="1:103" x14ac:dyDescent="0.25">
      <c r="A28" s="4"/>
      <c r="B28" s="4"/>
      <c r="C28" s="4"/>
      <c r="D28" s="4"/>
      <c r="E28" s="4"/>
      <c r="F28" s="4"/>
      <c r="G28" s="1"/>
      <c r="H28" s="3"/>
      <c r="I28" s="3"/>
      <c r="J28" s="3"/>
    </row>
    <row r="29" spans="1:103" x14ac:dyDescent="0.25">
      <c r="A29" s="4"/>
      <c r="B29" s="4"/>
      <c r="C29" s="4"/>
      <c r="D29" s="4"/>
      <c r="E29" s="4"/>
      <c r="F29" s="4"/>
      <c r="G29" s="1"/>
      <c r="H29" s="3"/>
      <c r="I29" s="3"/>
      <c r="J29" s="3"/>
    </row>
    <row r="30" spans="1:103" x14ac:dyDescent="0.25">
      <c r="A30" s="4"/>
      <c r="B30" s="4"/>
      <c r="C30" s="4"/>
      <c r="D30" s="4"/>
      <c r="E30" s="4"/>
      <c r="F30" s="4"/>
      <c r="G30" s="1"/>
      <c r="H30" s="3"/>
      <c r="I30" s="3"/>
      <c r="J30" s="3"/>
    </row>
    <row r="31" spans="1:103" x14ac:dyDescent="0.25">
      <c r="A31" s="4"/>
      <c r="B31" s="4"/>
      <c r="C31" s="4"/>
      <c r="D31" s="4"/>
      <c r="E31" s="4"/>
      <c r="F31" s="4"/>
      <c r="G31" s="1"/>
      <c r="H31" s="3"/>
      <c r="I31" s="3"/>
      <c r="J31" s="3"/>
    </row>
    <row r="32" spans="1:103" x14ac:dyDescent="0.25">
      <c r="A32" s="4"/>
      <c r="B32" s="4"/>
      <c r="C32" s="4"/>
      <c r="D32" s="4"/>
      <c r="E32" s="4"/>
      <c r="F32" s="4"/>
      <c r="G32" s="1"/>
      <c r="H32" s="3"/>
      <c r="I32" s="3"/>
      <c r="J32" s="3"/>
    </row>
    <row r="33" spans="1:10" x14ac:dyDescent="0.25">
      <c r="A33" s="4"/>
      <c r="B33" s="4"/>
      <c r="C33" s="4"/>
      <c r="D33" s="4"/>
      <c r="E33" s="4"/>
      <c r="F33" s="4"/>
      <c r="G33" s="1"/>
      <c r="H33" s="3"/>
      <c r="I33" s="3"/>
      <c r="J33" s="3"/>
    </row>
    <row r="34" spans="1:10" x14ac:dyDescent="0.25">
      <c r="A34" s="4"/>
      <c r="B34" s="4"/>
      <c r="C34" s="4"/>
      <c r="D34" s="4"/>
      <c r="E34" s="4"/>
      <c r="F34" s="4"/>
      <c r="G34" s="1"/>
      <c r="H34" s="3"/>
      <c r="I34" s="3"/>
      <c r="J34" s="3"/>
    </row>
    <row r="35" spans="1:10" x14ac:dyDescent="0.25">
      <c r="A35" s="4"/>
      <c r="B35" s="4"/>
      <c r="C35" s="4"/>
      <c r="D35" s="4"/>
      <c r="E35" s="4"/>
      <c r="F35" s="4"/>
      <c r="G35" s="1"/>
      <c r="H35" s="3"/>
      <c r="I35" s="3"/>
      <c r="J35" s="3"/>
    </row>
    <row r="36" spans="1:10" x14ac:dyDescent="0.25">
      <c r="A36" s="4"/>
      <c r="B36" s="4"/>
      <c r="C36" s="4"/>
      <c r="D36" s="4"/>
      <c r="E36" s="4"/>
      <c r="F36" s="4"/>
      <c r="G36" s="1"/>
      <c r="H36" s="3"/>
      <c r="I36" s="3"/>
      <c r="J36" s="3"/>
    </row>
    <row r="37" spans="1:10" x14ac:dyDescent="0.25">
      <c r="A37" s="4"/>
      <c r="B37" s="4"/>
      <c r="C37" s="4"/>
      <c r="D37" s="4"/>
      <c r="E37" s="4"/>
      <c r="F37" s="4"/>
      <c r="G37" s="1"/>
      <c r="H37" s="3"/>
      <c r="I37" s="3"/>
      <c r="J37" s="3"/>
    </row>
    <row r="38" spans="1:10" x14ac:dyDescent="0.25">
      <c r="A38" s="4"/>
      <c r="B38" s="4"/>
      <c r="C38" s="4"/>
      <c r="D38" s="4"/>
      <c r="E38" s="4"/>
      <c r="F38" s="4"/>
      <c r="G38" s="1"/>
      <c r="H38" s="3"/>
      <c r="I38" s="3"/>
      <c r="J38" s="3"/>
    </row>
    <row r="39" spans="1:10" x14ac:dyDescent="0.25">
      <c r="A39" s="4"/>
      <c r="B39" s="4"/>
      <c r="C39" s="4"/>
      <c r="D39" s="4"/>
      <c r="E39" s="4"/>
      <c r="F39" s="4"/>
      <c r="G39" s="1"/>
      <c r="H39" s="3"/>
      <c r="I39" s="3"/>
      <c r="J39" s="3"/>
    </row>
    <row r="40" spans="1:10" x14ac:dyDescent="0.25">
      <c r="A40" s="4"/>
      <c r="B40" s="4"/>
      <c r="C40" s="4"/>
      <c r="D40" s="4"/>
      <c r="E40" s="4"/>
      <c r="F40" s="4"/>
      <c r="G40" s="1"/>
      <c r="H40" s="3"/>
      <c r="I40" s="3"/>
      <c r="J40" s="3"/>
    </row>
    <row r="41" spans="1:10" x14ac:dyDescent="0.25">
      <c r="A41" s="4"/>
      <c r="B41" s="4"/>
      <c r="C41" s="4"/>
      <c r="D41" s="4"/>
      <c r="E41" s="4"/>
      <c r="F41" s="4"/>
      <c r="G41" s="1"/>
      <c r="H41" s="3"/>
      <c r="I41" s="3"/>
      <c r="J41" s="3"/>
    </row>
    <row r="42" spans="1:10" x14ac:dyDescent="0.25">
      <c r="A42" s="4"/>
      <c r="B42" s="4"/>
      <c r="C42" s="4"/>
      <c r="D42" s="4"/>
      <c r="E42" s="4"/>
      <c r="F42" s="4"/>
      <c r="G42" s="1"/>
      <c r="H42" s="3"/>
      <c r="I42" s="3"/>
      <c r="J42" s="3"/>
    </row>
    <row r="43" spans="1:10" x14ac:dyDescent="0.25">
      <c r="A43" s="4"/>
      <c r="B43" s="4"/>
      <c r="C43" s="4"/>
      <c r="D43" s="4"/>
      <c r="E43" s="4"/>
      <c r="F43" s="4"/>
      <c r="G43" s="1"/>
      <c r="H43" s="3"/>
      <c r="I43" s="3"/>
      <c r="J43" s="3"/>
    </row>
    <row r="44" spans="1:10" x14ac:dyDescent="0.25">
      <c r="A44" s="4"/>
      <c r="B44" s="4"/>
      <c r="C44" s="4"/>
      <c r="D44" s="4"/>
      <c r="E44" s="4"/>
      <c r="F44" s="4"/>
      <c r="G44" s="1"/>
      <c r="H44" s="3"/>
      <c r="I44" s="3"/>
      <c r="J44" s="3"/>
    </row>
    <row r="45" spans="1:10" x14ac:dyDescent="0.25">
      <c r="A45" s="4"/>
      <c r="B45" s="4"/>
      <c r="C45" s="4"/>
      <c r="D45" s="4"/>
      <c r="E45" s="4"/>
      <c r="F45" s="4"/>
      <c r="G45" s="1"/>
      <c r="H45" s="3"/>
      <c r="I45" s="3"/>
      <c r="J45" s="3"/>
    </row>
    <row r="46" spans="1:10" x14ac:dyDescent="0.25">
      <c r="A46" s="4"/>
      <c r="B46" s="4"/>
      <c r="C46" s="4"/>
      <c r="D46" s="4"/>
      <c r="E46" s="4"/>
      <c r="F46" s="4"/>
      <c r="G46" s="1"/>
      <c r="H46" s="3"/>
      <c r="I46" s="3"/>
      <c r="J46" s="3"/>
    </row>
    <row r="47" spans="1:10" x14ac:dyDescent="0.25">
      <c r="A47" s="4"/>
      <c r="B47" s="4"/>
      <c r="C47" s="4"/>
      <c r="D47" s="4"/>
      <c r="E47" s="4"/>
      <c r="F47" s="4"/>
      <c r="G47" s="1"/>
      <c r="H47" s="3"/>
      <c r="I47" s="3"/>
      <c r="J47" s="3"/>
    </row>
    <row r="48" spans="1:10" x14ac:dyDescent="0.25">
      <c r="A48" s="4"/>
      <c r="B48" s="4"/>
      <c r="C48" s="4"/>
      <c r="D48" s="4"/>
      <c r="E48" s="4"/>
      <c r="F48" s="4"/>
      <c r="G48" s="1"/>
      <c r="H48" s="3"/>
      <c r="I48" s="3"/>
      <c r="J48" s="3"/>
    </row>
    <row r="49" spans="1:10" x14ac:dyDescent="0.25">
      <c r="A49" s="4"/>
      <c r="B49" s="4"/>
      <c r="C49" s="4"/>
      <c r="D49" s="4"/>
      <c r="E49" s="4"/>
      <c r="F49" s="4"/>
      <c r="G49" s="1"/>
      <c r="H49" s="3"/>
      <c r="I49" s="3"/>
      <c r="J49" s="3"/>
    </row>
    <row r="50" spans="1:10" x14ac:dyDescent="0.25">
      <c r="A50" s="4"/>
      <c r="B50" s="4"/>
      <c r="C50" s="4"/>
      <c r="D50" s="4"/>
      <c r="E50" s="4"/>
      <c r="F50" s="4"/>
      <c r="G50" s="1"/>
      <c r="H50" s="3"/>
      <c r="I50" s="3"/>
      <c r="J50" s="3"/>
    </row>
    <row r="51" spans="1:10" x14ac:dyDescent="0.25">
      <c r="A51" s="4"/>
      <c r="B51" s="4"/>
      <c r="C51" s="4"/>
      <c r="D51" s="4"/>
      <c r="E51" s="4"/>
      <c r="F51" s="4"/>
      <c r="G51" s="1"/>
      <c r="H51" s="3"/>
      <c r="I51" s="3"/>
      <c r="J51" s="3"/>
    </row>
    <row r="52" spans="1:10" x14ac:dyDescent="0.25">
      <c r="A52" s="4"/>
      <c r="B52" s="4"/>
      <c r="C52" s="4"/>
      <c r="D52" s="4"/>
      <c r="E52" s="4"/>
      <c r="F52" s="4"/>
      <c r="G52" s="1"/>
      <c r="H52" s="3"/>
      <c r="I52" s="3"/>
      <c r="J52" s="3"/>
    </row>
    <row r="53" spans="1:10" x14ac:dyDescent="0.25">
      <c r="A53" s="4"/>
      <c r="B53" s="4"/>
      <c r="C53" s="4"/>
      <c r="D53" s="4"/>
      <c r="E53" s="4"/>
      <c r="F53" s="4"/>
      <c r="G53" s="1"/>
      <c r="H53" s="3"/>
      <c r="I53" s="3"/>
      <c r="J53" s="3"/>
    </row>
    <row r="54" spans="1:10" x14ac:dyDescent="0.25">
      <c r="A54" s="4"/>
      <c r="B54" s="4"/>
      <c r="C54" s="4"/>
      <c r="D54" s="4"/>
      <c r="E54" s="4"/>
      <c r="F54" s="4"/>
      <c r="G54" s="1"/>
      <c r="H54" s="3"/>
      <c r="I54" s="3"/>
      <c r="J54" s="3"/>
    </row>
    <row r="55" spans="1:10" x14ac:dyDescent="0.25">
      <c r="A55" s="4"/>
      <c r="B55" s="4"/>
      <c r="C55" s="4"/>
      <c r="D55" s="4"/>
      <c r="E55" s="4"/>
      <c r="F55" s="4"/>
      <c r="G55" s="1"/>
      <c r="H55" s="3"/>
      <c r="I55" s="3"/>
      <c r="J55" s="3"/>
    </row>
    <row r="56" spans="1:10" x14ac:dyDescent="0.25">
      <c r="A56" s="4"/>
      <c r="B56" s="4"/>
      <c r="C56" s="4"/>
      <c r="D56" s="4"/>
      <c r="E56" s="4"/>
      <c r="F56" s="4"/>
      <c r="G56" s="1"/>
      <c r="H56" s="3"/>
      <c r="I56" s="3"/>
      <c r="J56" s="3"/>
    </row>
    <row r="57" spans="1:10" x14ac:dyDescent="0.25">
      <c r="A57" s="4"/>
      <c r="B57" s="4"/>
      <c r="C57" s="4"/>
      <c r="D57" s="4"/>
      <c r="E57" s="4"/>
      <c r="F57" s="4"/>
      <c r="G57" s="1"/>
      <c r="H57" s="3"/>
      <c r="I57" s="3"/>
      <c r="J57" s="3"/>
    </row>
    <row r="58" spans="1:10" ht="16.5" customHeight="1" x14ac:dyDescent="0.25">
      <c r="A58" s="4"/>
      <c r="B58" s="4"/>
      <c r="C58" s="13"/>
      <c r="D58" s="13"/>
      <c r="E58" s="13"/>
      <c r="F58" s="13"/>
      <c r="G58" s="13"/>
      <c r="H58" s="13"/>
      <c r="I58" s="13"/>
      <c r="J58" s="13"/>
    </row>
    <row r="59" spans="1:10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s="13" customFormat="1" x14ac:dyDescent="0.25"/>
    <row r="61" spans="1:1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x14ac:dyDescent="0.25">
      <c r="A62" s="13"/>
      <c r="B62" s="13"/>
    </row>
  </sheetData>
  <mergeCells count="51">
    <mergeCell ref="A17:L17"/>
    <mergeCell ref="A18:B19"/>
    <mergeCell ref="C18:C19"/>
    <mergeCell ref="E18:E19"/>
    <mergeCell ref="F18:F19"/>
    <mergeCell ref="D18:D19"/>
    <mergeCell ref="J18:J19"/>
    <mergeCell ref="K18:K19"/>
    <mergeCell ref="L18:L19"/>
    <mergeCell ref="G18:G19"/>
    <mergeCell ref="H18:H19"/>
    <mergeCell ref="K1:K2"/>
    <mergeCell ref="L15:L16"/>
    <mergeCell ref="L1:L2"/>
    <mergeCell ref="A3:L3"/>
    <mergeCell ref="K10:K11"/>
    <mergeCell ref="L10:L11"/>
    <mergeCell ref="G1:G2"/>
    <mergeCell ref="H1:H2"/>
    <mergeCell ref="I1:I2"/>
    <mergeCell ref="J1:J2"/>
    <mergeCell ref="B1:B2"/>
    <mergeCell ref="C1:C2"/>
    <mergeCell ref="D1:D2"/>
    <mergeCell ref="A15:B16"/>
    <mergeCell ref="C15:C16"/>
    <mergeCell ref="D15:D16"/>
    <mergeCell ref="A1:A2"/>
    <mergeCell ref="I10:I11"/>
    <mergeCell ref="I18:I19"/>
    <mergeCell ref="A8:A9"/>
    <mergeCell ref="A4:A7"/>
    <mergeCell ref="A10:B11"/>
    <mergeCell ref="A13:A14"/>
    <mergeCell ref="H10:H11"/>
    <mergeCell ref="A12:L12"/>
    <mergeCell ref="C10:C11"/>
    <mergeCell ref="D10:D11"/>
    <mergeCell ref="E10:E11"/>
    <mergeCell ref="F10:F11"/>
    <mergeCell ref="G10:G11"/>
    <mergeCell ref="K15:K16"/>
    <mergeCell ref="G15:G16"/>
    <mergeCell ref="J10:J11"/>
    <mergeCell ref="I15:I16"/>
    <mergeCell ref="J15:J16"/>
    <mergeCell ref="E1:E2"/>
    <mergeCell ref="F1:F2"/>
    <mergeCell ref="H15:H16"/>
    <mergeCell ref="E15:E16"/>
    <mergeCell ref="F15:F16"/>
  </mergeCells>
  <pageMargins left="0.7" right="0.7" top="0.75" bottom="0.75" header="0.3" footer="0.3"/>
  <pageSetup scale="10" fitToHeight="0" orientation="portrait" r:id="rId1"/>
  <headerFooter>
    <oddHeader>&amp;LOMB 0584-0479
Burden Chart&amp;CAppendix A2
SNAP: Waivers Under Section 6(o) of the Food and Nutrition Act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Rank xmlns="9dbcbb5a-2d39-43bd-b6c7-d27f844c7fb7">5</Rank>
    <Description0 xmlns="9dbcbb5a-2d39-43bd-b6c7-d27f844c7fb7">Standard Burden Table</Description0>
  </documentManagement>
</p:properties>
</file>

<file path=customXml/itemProps1.xml><?xml version="1.0" encoding="utf-8"?>
<ds:datastoreItem xmlns:ds="http://schemas.openxmlformats.org/officeDocument/2006/customXml" ds:itemID="{D2D79E7D-14BD-4F80-8D02-46B7ADEAD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0E0E67-CA88-4439-9995-1BD02DF171E2}">
  <ds:schemaRefs>
    <ds:schemaRef ds:uri="http://purl.org/dc/terms/"/>
    <ds:schemaRef ds:uri="9dbcbb5a-2d39-43bd-b6c7-d27f844c7fb7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ABAWD FInal Rule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Eliot Kriviski</dc:creator>
  <cp:lastModifiedBy>FNS</cp:lastModifiedBy>
  <cp:lastPrinted>2019-10-25T18:59:41Z</cp:lastPrinted>
  <dcterms:created xsi:type="dcterms:W3CDTF">2013-01-08T21:49:18Z</dcterms:created>
  <dcterms:modified xsi:type="dcterms:W3CDTF">2019-11-21T15:58:23Z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400</vt:r8>
  </property>
  <property fmtid="{D5CDD505-2E9C-101B-9397-08002B2CF9AE}" pid="4" name="ESRI_WORKBOOK_ID">
    <vt:lpwstr>858f2711c6654c23b91aa17d9224eb84</vt:lpwstr>
  </property>
</Properties>
</file>