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ions\Paperwork Reduction Act\RUS\Burden\0572-0032\"/>
    </mc:Choice>
  </mc:AlternateContent>
  <xr:revisionPtr revIDLastSave="0" documentId="8_{1FD4A263-E442-4F79-A821-169182609AA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Sheet1!$A$1:$K$82</definedName>
    <definedName name="_xlnm.Print_Titles" localSheetId="0">Sheet1!$1:$15</definedName>
    <definedName name="Z_15C0669A_31B7_4E8C_B264_C157DFCC7314_.wvu.PrintArea" localSheetId="0" hidden="1">Sheet1!$A$1:$K$82</definedName>
    <definedName name="Z_15C0669A_31B7_4E8C_B264_C157DFCC7314_.wvu.PrintTitles" localSheetId="0" hidden="1">Sheet1!$1:$15</definedName>
    <definedName name="Z_22C7C8FA_C3C6_4AE5_BA03_968F4C1DAB6B_.wvu.PrintArea" localSheetId="0" hidden="1">Sheet1!$A$1:$K$82</definedName>
    <definedName name="Z_22C7C8FA_C3C6_4AE5_BA03_968F4C1DAB6B_.wvu.PrintTitles" localSheetId="0" hidden="1">Sheet1!$1:$15</definedName>
    <definedName name="Z_2FF649B2_4F8F_41AE_9719_AEB78660C989_.wvu.PrintArea" localSheetId="0" hidden="1">Sheet1!$A$1:$K$82</definedName>
    <definedName name="Z_2FF649B2_4F8F_41AE_9719_AEB78660C989_.wvu.PrintTitles" localSheetId="0" hidden="1">Sheet1!$1:$15</definedName>
    <definedName name="Z_37AA95CC_33E3_448E_A246_6D7C1E55B132_.wvu.PrintArea" localSheetId="0" hidden="1">Sheet1!$A$1:$K$82</definedName>
    <definedName name="Z_50551261_C85F_41F5_AFE5_A65BD7C7846A_.wvu.PrintArea" localSheetId="0" hidden="1">Sheet1!$A$1:$K$82</definedName>
    <definedName name="Z_50551261_C85F_41F5_AFE5_A65BD7C7846A_.wvu.PrintTitles" localSheetId="0" hidden="1">Sheet1!$1:$15</definedName>
    <definedName name="Z_87DB50AD_31C4_4AB0_80C0_EA4AA6D5AEF6_.wvu.PrintArea" localSheetId="0" hidden="1">Sheet1!$A$1:$K$82</definedName>
    <definedName name="Z_87DB50AD_31C4_4AB0_80C0_EA4AA6D5AEF6_.wvu.PrintTitles" localSheetId="0" hidden="1">Sheet1!$1:$15</definedName>
    <definedName name="Z_A64923AE_1B49_4B03_8822_068B7833CCAD_.wvu.PrintArea" localSheetId="0" hidden="1">Sheet1!$A$1:$K$82</definedName>
    <definedName name="Z_A64923AE_1B49_4B03_8822_068B7833CCAD_.wvu.PrintTitles" localSheetId="0" hidden="1">Sheet1!$1:$15</definedName>
    <definedName name="Z_B12F004C_895B_4215_8244_5ED3D35DA0D2_.wvu.PrintArea" localSheetId="0" hidden="1">Sheet1!$A$1:$K$82</definedName>
    <definedName name="Z_B12F004C_895B_4215_8244_5ED3D35DA0D2_.wvu.PrintTitles" localSheetId="0" hidden="1">Sheet1!$1:$15</definedName>
    <definedName name="Z_B1FFA0E4_DD65_453A_A78C_020A45C50C30_.wvu.PrintArea" localSheetId="0" hidden="1">Sheet1!$A$1:$K$82</definedName>
    <definedName name="Z_B7359221_0B7B_40DA_B039_3EC589818B17_.wvu.PrintArea" localSheetId="0" hidden="1">Sheet1!$A$1:$K$82</definedName>
    <definedName name="Z_B7359221_0B7B_40DA_B039_3EC589818B17_.wvu.PrintTitles" localSheetId="0" hidden="1">Sheet1!$1:$15</definedName>
    <definedName name="Z_CA939A57_9B0B_48DC_9273_F7979D95F3AB_.wvu.PrintArea" localSheetId="0" hidden="1">Sheet1!$A$1:$K$82</definedName>
    <definedName name="Z_CA939A57_9B0B_48DC_9273_F7979D95F3AB_.wvu.PrintTitles" localSheetId="0" hidden="1">Sheet1!$1:$15</definedName>
    <definedName name="Z_DE0E052C_2D27_41CB_A83A_C5AFC49C3090_.wvu.PrintArea" localSheetId="0" hidden="1">Sheet1!$A$1:$K$82</definedName>
    <definedName name="Z_DE0E052C_2D27_41CB_A83A_C5AFC49C3090_.wvu.PrintTitles" localSheetId="0" hidden="1">Sheet1!$1:$15</definedName>
    <definedName name="Z_E59731A6_E487_4216_B709_360885DF0B67_.wvu.PrintArea" localSheetId="0" hidden="1">Sheet1!$A$1:$K$82</definedName>
    <definedName name="Z_E59731A6_E487_4216_B709_360885DF0B67_.wvu.PrintTitles" localSheetId="0" hidden="1">Sheet1!$1:$15</definedName>
  </definedNames>
  <calcPr calcId="191029"/>
  <customWorkbookViews>
    <customWorkbookView name="Jones, Robin.M - RD, WASHINGTON, DC - Personal View" guid="{22C7C8FA-C3C6-4AE5-BA03-968F4C1DAB6B}" mergeInterval="0" personalView="1" maximized="1" xWindow="-11" yWindow="-11" windowWidth="1942" windowHeight="1042" activeSheetId="1"/>
    <customWorkbookView name="Michele.Brooks - Personal View" guid="{DE0E052C-2D27-41CB-A83A-C5AFC49C3090}" mergeInterval="0" personalView="1" maximized="1" xWindow="1" yWindow="1" windowWidth="1246" windowHeight="499" activeSheetId="1"/>
    <customWorkbookView name="gerard.moore - Personal View" guid="{A64923AE-1B49-4B03-8822-068B7833CCAD}" mergeInterval="0" personalView="1" maximized="1" xWindow="1" yWindow="1" windowWidth="1276" windowHeight="472" activeSheetId="1" showComments="commIndAndComment"/>
    <customWorkbookView name="lou.riggs - Personal View" guid="{15C0669A-31B7-4E8C-B264-C157DFCC7314}" mergeInterval="0" personalView="1" maximized="1" xWindow="1" yWindow="1" windowWidth="1250" windowHeight="804" activeSheetId="1"/>
    <customWorkbookView name="joyce.mcneil - Personal View" guid="{B1FFA0E4-DD65-453A-A78C-020A45C50C30}" mergeInterval="0" personalView="1" maximized="1" windowWidth="973" windowHeight="570" activeSheetId="1"/>
    <customWorkbookView name="doris.nolte - Personal View" guid="{37AA95CC-33E3-448E-A246-6D7C1E55B132}" mergeInterval="0" personalView="1" maximized="1" windowWidth="1020" windowHeight="605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thomas.dickson - Personal View" guid="{50551261-C85F-41F5-AFE5-A65BD7C7846A}" mergeInterval="0" personalView="1" maximized="1" xWindow="1" yWindow="1" windowWidth="1235" windowHeight="717" activeSheetId="1" showComments="commIndAndComment"/>
    <customWorkbookView name="Richardson, Susan - RD, Washington, DC - Personal View" guid="{87DB50AD-31C4-4AB0-80C0-EA4AA6D5AEF6}" mergeInterval="0" personalView="1" maximized="1" xWindow="-9" yWindow="-9" windowWidth="1938" windowHeight="1050" activeSheetId="1"/>
    <customWorkbookView name="Brooks, Michele - RD, Washington, DC - Personal View" guid="{B12F004C-895B-4215-8244-5ED3D35DA0D2}" mergeInterval="0" personalView="1" maximized="1" xWindow="-9" yWindow="-9" windowWidth="1938" windowHeight="1050" activeSheetId="1"/>
    <customWorkbookView name="Hunt, Rebecca - RD, Washington, DC - Personal View" guid="{B7359221-0B7B-40DA-B039-3EC589818B17}" mergeInterval="0" personalView="1" maximized="1" xWindow="-9" yWindow="-9" windowWidth="1938" windowHeight="1168" activeSheetId="1"/>
    <customWorkbookView name="Hancock, Susan - RD, Washington, DC - Personal View" guid="{2FF649B2-4F8F-41AE-9719-AEB78660C989}" mergeInterval="0" personalView="1" maximized="1" xWindow="-9" yWindow="-9" windowWidth="1938" windowHeight="1048" activeSheetId="1"/>
    <customWorkbookView name="Daskal, MaryPat - RD, Washington, DC - Personal View" guid="{CA939A57-9B0B-48DC-9273-F7979D95F3AB}" mergeInterval="0" personalView="1" xWindow="2101" yWindow="103" windowWidth="1486" windowHeight="73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H28" i="1" s="1"/>
  <c r="F26" i="1"/>
  <c r="H26" i="1" s="1"/>
  <c r="F24" i="1"/>
  <c r="H24" i="1" s="1"/>
  <c r="F65" i="1"/>
  <c r="H65" i="1" s="1"/>
  <c r="F59" i="1"/>
  <c r="H59" i="1" s="1"/>
  <c r="F18" i="1" l="1"/>
  <c r="F20" i="1"/>
  <c r="H20" i="1" s="1"/>
  <c r="F22" i="1"/>
  <c r="H32" i="1"/>
  <c r="F33" i="1"/>
  <c r="H33" i="1" s="1"/>
  <c r="H37" i="1"/>
  <c r="F38" i="1"/>
  <c r="H38" i="1" s="1"/>
  <c r="F41" i="1"/>
  <c r="H41" i="1" s="1"/>
  <c r="F43" i="1"/>
  <c r="H43" i="1" s="1"/>
  <c r="F45" i="1"/>
  <c r="H45" i="1" s="1"/>
  <c r="F47" i="1"/>
  <c r="H47" i="1" s="1"/>
  <c r="F49" i="1"/>
  <c r="F51" i="1"/>
  <c r="H51" i="1" s="1"/>
  <c r="H53" i="1"/>
  <c r="H55" i="1"/>
  <c r="H57" i="1"/>
  <c r="F61" i="1"/>
  <c r="H61" i="1" s="1"/>
  <c r="F87" i="1"/>
  <c r="H87" i="1" s="1"/>
  <c r="F69" i="1"/>
  <c r="H69" i="1" s="1"/>
  <c r="F71" i="1"/>
  <c r="H71" i="1" s="1"/>
  <c r="F75" i="1"/>
  <c r="H75" i="1" s="1"/>
  <c r="F84" i="1"/>
  <c r="F78" i="1"/>
  <c r="H78" i="1" s="1"/>
  <c r="H84" i="1" l="1"/>
  <c r="H89" i="1" s="1"/>
  <c r="F89" i="1"/>
  <c r="H18" i="1"/>
  <c r="F81" i="1"/>
  <c r="H49" i="1"/>
  <c r="H22" i="1"/>
  <c r="H81" i="1" l="1"/>
  <c r="G81" i="1" s="1"/>
</calcChain>
</file>

<file path=xl/sharedStrings.xml><?xml version="1.0" encoding="utf-8"?>
<sst xmlns="http://schemas.openxmlformats.org/spreadsheetml/2006/main" count="193" uniqueCount="132">
  <si>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</si>
  <si>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</si>
  <si>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</si>
  <si>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</si>
  <si>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</si>
  <si>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</si>
  <si>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</si>
  <si>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</si>
  <si>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</si>
  <si>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</si>
  <si>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</si>
  <si>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</si>
  <si>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</si>
  <si>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</si>
  <si>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</si>
  <si>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</si>
  <si>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</si>
  <si>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</si>
  <si>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</si>
  <si>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</si>
  <si>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</si>
  <si>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</si>
  <si>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</si>
  <si>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</si>
  <si>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</si>
  <si>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</si>
  <si>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</si>
  <si>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</si>
  <si>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</si>
  <si>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</si>
  <si>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</si>
  <si>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</si>
  <si>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</si>
  <si>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</si>
  <si>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</si>
  <si>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</si>
  <si>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</si>
  <si>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</si>
  <si>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</si>
  <si>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</si>
  <si>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</si>
  <si>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</si>
  <si>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</si>
  <si>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</si>
  <si>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</si>
  <si>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</si>
  <si>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</si>
  <si>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</si>
  <si>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</si>
  <si>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</si>
  <si>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</si>
  <si>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</si>
  <si>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</si>
  <si>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</si>
  <si>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</si>
  <si>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</si>
  <si>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</si>
  <si>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</si>
  <si>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</si>
  <si>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 </t>
  </si>
  <si>
    <t>Transmittal Letter</t>
  </si>
  <si>
    <t>Cost Estimates and Loan Budget for Electric Borrowers</t>
  </si>
  <si>
    <t>740c</t>
  </si>
  <si>
    <t>Application for Headquarters Facilities</t>
  </si>
  <si>
    <t>740g</t>
  </si>
  <si>
    <t>a.  Distribution Borrowers</t>
  </si>
  <si>
    <t>Loan Application</t>
  </si>
  <si>
    <t>b.  Power Supply Borrowers (G&amp;T)</t>
  </si>
  <si>
    <t>Statements from Counsel</t>
  </si>
  <si>
    <t>Pending Litigation</t>
  </si>
  <si>
    <t>Mortgage Information</t>
  </si>
  <si>
    <t>State Regulatory Approvals</t>
  </si>
  <si>
    <t>Articles of Incorporation and Bylaws</t>
  </si>
  <si>
    <t>Rate Data</t>
  </si>
  <si>
    <t>Area Coverage and Line Extension Policies (Distribution Borrowers Only)</t>
  </si>
  <si>
    <t>325a-k</t>
  </si>
  <si>
    <t>Alternative Sources of Power Statement</t>
  </si>
  <si>
    <t>Equal Opportunity and Nondiscrimination</t>
  </si>
  <si>
    <t>Compliance Assurance</t>
  </si>
  <si>
    <t>Equal Employment Opportunity Employer Report</t>
  </si>
  <si>
    <t>SF-100</t>
  </si>
  <si>
    <t>Debarment and Suspension</t>
  </si>
  <si>
    <t>Certification Regarding Debarment, Suspension and Other Responsibility Matters - Primary Covered Transactions</t>
  </si>
  <si>
    <t>AD-1047</t>
  </si>
  <si>
    <t>Uniform Relocation Act</t>
  </si>
  <si>
    <t>Lobbying</t>
  </si>
  <si>
    <t>Certification Regarding Lobbying</t>
  </si>
  <si>
    <t>Disclosure of Lobbying Activities</t>
  </si>
  <si>
    <t>SF-LLL</t>
  </si>
  <si>
    <t>Federal Debt Delinquency Requirements</t>
  </si>
  <si>
    <t>RUS Electric Loan Application and Related Reporting</t>
  </si>
  <si>
    <t>Burdens</t>
  </si>
  <si>
    <t>0572-0032</t>
  </si>
  <si>
    <t>Annual Submission - Electronic completion - Web</t>
  </si>
  <si>
    <t>(3046-0007)</t>
  </si>
  <si>
    <t>1718.104 Article V,     Sec 5-19</t>
  </si>
  <si>
    <t>Financial and Operating Report</t>
  </si>
  <si>
    <t>Energy Efficiency Business Plan</t>
  </si>
  <si>
    <t>Energy Efficiency Quality Assurance Plan</t>
  </si>
  <si>
    <t>none</t>
  </si>
  <si>
    <t>Analytical Support Documentation</t>
  </si>
  <si>
    <t>1710.501(a)(1)</t>
  </si>
  <si>
    <t>1710.501(a)(3)</t>
  </si>
  <si>
    <t>1710.501(a)(4)</t>
  </si>
  <si>
    <r>
      <t>1710.501(a)(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>)</t>
    </r>
  </si>
  <si>
    <t>1710.501(a)(5)</t>
  </si>
  <si>
    <t>1710.501(a)(6)</t>
  </si>
  <si>
    <t>1710.501(a)(7)</t>
  </si>
  <si>
    <t>1710.501(a)(15)</t>
  </si>
  <si>
    <t>1710.501(a)(14)</t>
  </si>
  <si>
    <t>1710.501(a)(17)</t>
  </si>
  <si>
    <t>1710.501(c)(2)(I) and 1710, subpart E</t>
  </si>
  <si>
    <t>1710.501(c)(2)(ii) and 1710, subpart F</t>
  </si>
  <si>
    <t>1710.501(a)(9)</t>
  </si>
  <si>
    <t>1710.501(a)(10)</t>
  </si>
  <si>
    <t>1710.501(a)(11)</t>
  </si>
  <si>
    <t>1710.501(a)(12)(i)</t>
  </si>
  <si>
    <t>1710.501(a)(12)(ii)</t>
  </si>
  <si>
    <t>1710.501(a)(13)(ii)</t>
  </si>
  <si>
    <t>(0505-0027)</t>
  </si>
  <si>
    <t>(4040-0013)</t>
  </si>
  <si>
    <t>FORMS APPROVED UNDER OTHER OMB DOCKETS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</si>
  <si>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</si>
  <si>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t>Long Range Financial Forecast</t>
  </si>
  <si>
    <t>Load Forecast</t>
  </si>
  <si>
    <t>Construction Workplan (CWP), Related Engineering Studies</t>
  </si>
  <si>
    <t>1710.253(b)</t>
  </si>
  <si>
    <t>RD 400-4</t>
  </si>
  <si>
    <t>Energy Efficiency Workplan (EEWP), Related Engineering Studies</t>
  </si>
  <si>
    <t>1710.501(b)</t>
  </si>
  <si>
    <t>1710.501(c)(1)</t>
  </si>
  <si>
    <r>
      <t>Total burden hours for</t>
    </r>
    <r>
      <rPr>
        <b/>
        <i/>
        <sz val="10"/>
        <rFont val="Arial"/>
        <family val="2"/>
      </rPr>
      <t xml:space="preserve"> forms approved under OMB Docket </t>
    </r>
    <r>
      <rPr>
        <b/>
        <i/>
        <sz val="10"/>
        <color rgb="FFFF0000"/>
        <rFont val="Arial"/>
        <family val="2"/>
      </rPr>
      <t xml:space="preserve">0572-0036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</si>
</sst>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#,##0.0_);\(#,##0.0\)"/>
  </numFmts>
  <fonts count="16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indexed="8"/>
      <name val="TMSRMN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TMSRMN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b/>
      <i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2" fontId="1" fillId="0" borderId="6" xfId="0" applyNumberFormat="1" applyFont="1" applyBorder="1"/>
    <xf numFmtId="0" fontId="1" fillId="0" borderId="7" xfId="0" applyFont="1" applyBorder="1"/>
    <xf numFmtId="2" fontId="1" fillId="0" borderId="8" xfId="0" applyNumberFormat="1" applyFont="1" applyBorder="1"/>
    <xf numFmtId="37" fontId="1" fillId="0" borderId="9" xfId="0" applyNumberFormat="1" applyFont="1" applyBorder="1" applyProtection="1"/>
    <xf numFmtId="37" fontId="1" fillId="0" borderId="1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2" xfId="0" applyNumberFormat="1" applyFont="1" applyBorder="1" applyProtection="1"/>
    <xf numFmtId="37" fontId="1" fillId="0" borderId="4" xfId="0" applyNumberFormat="1" applyFont="1" applyBorder="1" applyProtection="1"/>
    <xf numFmtId="37" fontId="1" fillId="0" borderId="0" xfId="0" applyNumberFormat="1" applyFont="1" applyProtection="1"/>
    <xf numFmtId="37" fontId="2" fillId="0" borderId="13" xfId="0" applyNumberFormat="1" applyFont="1" applyBorder="1" applyAlignment="1" applyProtection="1">
      <alignment horizontal="center"/>
    </xf>
    <xf numFmtId="37" fontId="1" fillId="0" borderId="14" xfId="0" applyNumberFormat="1" applyFont="1" applyBorder="1" applyProtection="1"/>
    <xf numFmtId="37" fontId="2" fillId="0" borderId="15" xfId="0" applyNumberFormat="1" applyFont="1" applyBorder="1" applyProtection="1"/>
    <xf numFmtId="37" fontId="1" fillId="0" borderId="16" xfId="0" applyNumberFormat="1" applyFont="1" applyBorder="1" applyProtection="1"/>
    <xf numFmtId="37" fontId="2" fillId="0" borderId="4" xfId="0" applyNumberFormat="1" applyFont="1" applyBorder="1" applyProtection="1"/>
    <xf numFmtId="37" fontId="2" fillId="0" borderId="13" xfId="0" applyNumberFormat="1" applyFont="1" applyBorder="1" applyProtection="1"/>
    <xf numFmtId="164" fontId="1" fillId="0" borderId="13" xfId="0" applyNumberFormat="1" applyFont="1" applyBorder="1" applyProtection="1"/>
    <xf numFmtId="164" fontId="1" fillId="0" borderId="0" xfId="0" applyNumberFormat="1" applyFont="1" applyProtection="1"/>
    <xf numFmtId="164" fontId="1" fillId="0" borderId="17" xfId="0" applyNumberFormat="1" applyFont="1" applyBorder="1" applyProtection="1"/>
    <xf numFmtId="37" fontId="1" fillId="0" borderId="18" xfId="0" applyNumberFormat="1" applyFont="1" applyBorder="1" applyProtection="1"/>
    <xf numFmtId="37" fontId="1" fillId="0" borderId="15" xfId="0" applyNumberFormat="1" applyFont="1" applyBorder="1" applyProtection="1"/>
    <xf numFmtId="37" fontId="2" fillId="0" borderId="14" xfId="0" applyNumberFormat="1" applyFont="1" applyBorder="1" applyProtection="1"/>
    <xf numFmtId="164" fontId="1" fillId="0" borderId="14" xfId="0" applyNumberFormat="1" applyFont="1" applyBorder="1" applyProtection="1"/>
    <xf numFmtId="164" fontId="1" fillId="0" borderId="16" xfId="0" applyNumberFormat="1" applyFont="1" applyBorder="1" applyProtection="1"/>
    <xf numFmtId="37" fontId="3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17" xfId="0" applyNumberFormat="1" applyFont="1" applyBorder="1" applyProtection="1"/>
    <xf numFmtId="37" fontId="3" fillId="0" borderId="4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3" fillId="0" borderId="18" xfId="0" applyNumberFormat="1" applyFont="1" applyBorder="1" applyAlignment="1" applyProtection="1">
      <alignment horizontal="center"/>
    </xf>
    <xf numFmtId="37" fontId="1" fillId="0" borderId="15" xfId="0" applyNumberFormat="1" applyFont="1" applyBorder="1" applyAlignment="1" applyProtection="1">
      <alignment horizontal="center"/>
    </xf>
    <xf numFmtId="37" fontId="1" fillId="0" borderId="5" xfId="0" applyNumberFormat="1" applyFont="1" applyBorder="1" applyProtection="1"/>
    <xf numFmtId="37" fontId="1" fillId="0" borderId="1" xfId="0" applyNumberFormat="1" applyFont="1" applyBorder="1" applyProtection="1"/>
    <xf numFmtId="37" fontId="1" fillId="0" borderId="19" xfId="0" applyNumberFormat="1" applyFont="1" applyBorder="1" applyProtection="1"/>
    <xf numFmtId="37" fontId="1" fillId="0" borderId="19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3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37" fontId="1" fillId="0" borderId="5" xfId="0" applyNumberFormat="1" applyFont="1" applyBorder="1" applyAlignment="1" applyProtection="1">
      <alignment horizontal="center"/>
    </xf>
    <xf numFmtId="37" fontId="3" fillId="0" borderId="5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15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3" fillId="0" borderId="22" xfId="0" applyNumberFormat="1" applyFont="1" applyBorder="1" applyAlignment="1" applyProtection="1">
      <alignment horizontal="center"/>
    </xf>
    <xf numFmtId="2" fontId="1" fillId="0" borderId="19" xfId="0" applyNumberFormat="1" applyFont="1" applyBorder="1" applyProtection="1"/>
    <xf numFmtId="2" fontId="1" fillId="0" borderId="0" xfId="0" applyNumberFormat="1" applyFont="1" applyBorder="1" applyProtection="1"/>
    <xf numFmtId="37" fontId="1" fillId="0" borderId="1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right"/>
    </xf>
    <xf numFmtId="37" fontId="1" fillId="0" borderId="5" xfId="0" applyNumberFormat="1" applyFont="1" applyBorder="1" applyAlignment="1" applyProtection="1">
      <alignment horizontal="left"/>
    </xf>
    <xf numFmtId="2" fontId="1" fillId="0" borderId="5" xfId="0" applyNumberFormat="1" applyFont="1" applyBorder="1" applyProtection="1"/>
    <xf numFmtId="2" fontId="1" fillId="0" borderId="13" xfId="0" applyNumberFormat="1" applyFont="1" applyBorder="1" applyProtection="1"/>
    <xf numFmtId="39" fontId="1" fillId="0" borderId="5" xfId="0" applyNumberFormat="1" applyFont="1" applyBorder="1" applyProtection="1"/>
    <xf numFmtId="0" fontId="1" fillId="0" borderId="5" xfId="0" applyNumberFormat="1" applyFont="1" applyBorder="1" applyAlignment="1" applyProtection="1">
      <alignment horizontal="center"/>
    </xf>
    <xf numFmtId="37" fontId="1" fillId="0" borderId="6" xfId="0" applyNumberFormat="1" applyFont="1" applyBorder="1" applyProtection="1"/>
    <xf numFmtId="2" fontId="1" fillId="0" borderId="6" xfId="0" applyNumberFormat="1" applyFont="1" applyBorder="1" applyProtection="1"/>
    <xf numFmtId="37" fontId="1" fillId="0" borderId="0" xfId="0" applyNumberFormat="1" applyFont="1" applyBorder="1" applyProtection="1"/>
    <xf numFmtId="0" fontId="4" fillId="0" borderId="5" xfId="0" applyFont="1" applyBorder="1" applyAlignment="1">
      <alignment wrapText="1"/>
    </xf>
    <xf numFmtId="37" fontId="4" fillId="0" borderId="5" xfId="0" applyNumberFormat="1" applyFont="1" applyBorder="1" applyProtection="1"/>
    <xf numFmtId="37" fontId="4" fillId="0" borderId="19" xfId="0" applyNumberFormat="1" applyFont="1" applyBorder="1" applyProtection="1"/>
    <xf numFmtId="2" fontId="4" fillId="0" borderId="0" xfId="0" applyNumberFormat="1" applyFont="1" applyBorder="1" applyProtection="1"/>
    <xf numFmtId="0" fontId="4" fillId="0" borderId="4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0" fillId="0" borderId="5" xfId="0" applyBorder="1"/>
    <xf numFmtId="2" fontId="0" fillId="0" borderId="5" xfId="0" applyNumberFormat="1" applyBorder="1"/>
    <xf numFmtId="37" fontId="9" fillId="0" borderId="5" xfId="0" applyNumberFormat="1" applyFont="1" applyBorder="1" applyProtection="1"/>
    <xf numFmtId="37" fontId="1" fillId="0" borderId="28" xfId="0" applyNumberFormat="1" applyFont="1" applyBorder="1" applyAlignment="1" applyProtection="1">
      <alignment horizontal="center"/>
    </xf>
    <xf numFmtId="0" fontId="1" fillId="0" borderId="28" xfId="0" applyNumberFormat="1" applyFont="1" applyBorder="1" applyAlignment="1" applyProtection="1">
      <alignment horizontal="center"/>
    </xf>
    <xf numFmtId="37" fontId="1" fillId="0" borderId="27" xfId="0" applyNumberFormat="1" applyFont="1" applyBorder="1" applyAlignment="1" applyProtection="1">
      <alignment horizontal="center"/>
    </xf>
    <xf numFmtId="37" fontId="1" fillId="0" borderId="29" xfId="0" applyNumberFormat="1" applyFont="1" applyBorder="1" applyProtection="1"/>
    <xf numFmtId="39" fontId="1" fillId="0" borderId="29" xfId="0" applyNumberFormat="1" applyFont="1" applyBorder="1" applyProtection="1"/>
    <xf numFmtId="165" fontId="1" fillId="0" borderId="29" xfId="0" applyNumberFormat="1" applyFont="1" applyBorder="1" applyProtection="1"/>
    <xf numFmtId="2" fontId="1" fillId="0" borderId="29" xfId="0" applyNumberFormat="1" applyFont="1" applyBorder="1" applyProtection="1"/>
    <xf numFmtId="49" fontId="6" fillId="2" borderId="30" xfId="0" applyNumberFormat="1" applyFont="1" applyFill="1" applyBorder="1"/>
    <xf numFmtId="39" fontId="5" fillId="2" borderId="31" xfId="0" applyNumberFormat="1" applyFont="1" applyFill="1" applyBorder="1" applyProtection="1"/>
    <xf numFmtId="37" fontId="11" fillId="0" borderId="6" xfId="0" applyNumberFormat="1" applyFont="1" applyFill="1" applyBorder="1" applyAlignment="1" applyProtection="1">
      <alignment horizontal="center"/>
    </xf>
    <xf numFmtId="0" fontId="6" fillId="3" borderId="24" xfId="0" applyFont="1" applyFill="1" applyBorder="1"/>
    <xf numFmtId="0" fontId="8" fillId="3" borderId="24" xfId="0" applyFont="1" applyFill="1" applyBorder="1"/>
    <xf numFmtId="4" fontId="0" fillId="3" borderId="24" xfId="0" applyNumberFormat="1" applyFill="1" applyBorder="1"/>
    <xf numFmtId="4" fontId="6" fillId="3" borderId="24" xfId="0" applyNumberFormat="1" applyFont="1" applyFill="1" applyBorder="1"/>
    <xf numFmtId="37" fontId="5" fillId="3" borderId="25" xfId="0" applyNumberFormat="1" applyFont="1" applyFill="1" applyBorder="1" applyProtection="1"/>
    <xf numFmtId="39" fontId="5" fillId="3" borderId="25" xfId="0" applyNumberFormat="1" applyFont="1" applyFill="1" applyBorder="1" applyProtection="1"/>
    <xf numFmtId="4" fontId="6" fillId="3" borderId="26" xfId="0" applyNumberFormat="1" applyFont="1" applyFill="1" applyBorder="1"/>
    <xf numFmtId="37" fontId="10" fillId="2" borderId="33" xfId="0" applyNumberFormat="1" applyFont="1" applyFill="1" applyBorder="1" applyAlignment="1" applyProtection="1">
      <alignment horizontal="left"/>
    </xf>
    <xf numFmtId="37" fontId="10" fillId="2" borderId="32" xfId="0" applyNumberFormat="1" applyFont="1" applyFill="1" applyBorder="1" applyProtection="1"/>
    <xf numFmtId="0" fontId="1" fillId="0" borderId="34" xfId="0" applyFont="1" applyBorder="1"/>
    <xf numFmtId="0" fontId="2" fillId="0" borderId="35" xfId="0" applyFont="1" applyBorder="1"/>
    <xf numFmtId="0" fontId="1" fillId="0" borderId="35" xfId="0" applyFont="1" applyBorder="1"/>
    <xf numFmtId="0" fontId="1" fillId="0" borderId="36" xfId="0" applyFont="1" applyBorder="1"/>
    <xf numFmtId="37" fontId="12" fillId="0" borderId="6" xfId="0" applyNumberFormat="1" applyFont="1" applyBorder="1" applyAlignment="1" applyProtection="1">
      <alignment horizontal="center"/>
    </xf>
    <xf numFmtId="0" fontId="13" fillId="0" borderId="6" xfId="0" applyFont="1" applyBorder="1"/>
    <xf numFmtId="2" fontId="1" fillId="0" borderId="23" xfId="0" applyNumberFormat="1" applyFont="1" applyBorder="1" applyProtection="1"/>
    <xf numFmtId="0" fontId="0" fillId="0" borderId="37" xfId="0" applyBorder="1"/>
    <xf numFmtId="2" fontId="1" fillId="0" borderId="38" xfId="0" applyNumberFormat="1" applyFont="1" applyBorder="1"/>
    <xf numFmtId="0" fontId="1" fillId="0" borderId="39" xfId="0" applyFont="1" applyBorder="1"/>
    <xf numFmtId="37" fontId="1" fillId="0" borderId="40" xfId="0" applyNumberFormat="1" applyFont="1" applyBorder="1" applyProtection="1"/>
    <xf numFmtId="2" fontId="1" fillId="0" borderId="39" xfId="0" applyNumberFormat="1" applyFont="1" applyBorder="1"/>
    <xf numFmtId="2" fontId="1" fillId="0" borderId="41" xfId="0" applyNumberFormat="1" applyFont="1" applyBorder="1" applyProtection="1"/>
    <xf numFmtId="0" fontId="1" fillId="0" borderId="42" xfId="0" applyFont="1" applyBorder="1"/>
    <xf numFmtId="0" fontId="1" fillId="0" borderId="43" xfId="0" applyFont="1" applyBorder="1"/>
    <xf numFmtId="2" fontId="1" fillId="0" borderId="0" xfId="0" applyNumberFormat="1" applyFont="1"/>
    <xf numFmtId="0" fontId="0" fillId="4" borderId="24" xfId="0" applyFill="1" applyBorder="1"/>
    <xf numFmtId="0" fontId="0" fillId="4" borderId="27" xfId="0" applyFill="1" applyBorder="1"/>
    <xf numFmtId="0" fontId="4" fillId="0" borderId="0" xfId="0" applyFont="1"/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/>
    <xf numFmtId="37" fontId="1" fillId="0" borderId="5" xfId="0" applyNumberFormat="1" applyFont="1" applyFill="1" applyBorder="1" applyProtection="1"/>
    <xf numFmtId="37" fontId="1" fillId="0" borderId="19" xfId="0" applyNumberFormat="1" applyFont="1" applyFill="1" applyBorder="1" applyProtection="1"/>
    <xf numFmtId="2" fontId="1" fillId="0" borderId="19" xfId="0" applyNumberFormat="1" applyFont="1" applyFill="1" applyBorder="1" applyProtection="1"/>
    <xf numFmtId="2" fontId="1" fillId="0" borderId="0" xfId="0" applyNumberFormat="1" applyFont="1" applyFill="1" applyBorder="1" applyProtection="1"/>
    <xf numFmtId="17" fontId="14" fillId="0" borderId="15" xfId="0" applyNumberFormat="1" applyFont="1" applyBorder="1" applyAlignment="1" applyProtection="1">
      <alignment horizontal="center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horizontal="left"/>
    </xf>
    <xf numFmtId="0" fontId="1" fillId="0" borderId="4" xfId="0" applyFont="1" applyFill="1" applyBorder="1"/>
    <xf numFmtId="2" fontId="1" fillId="0" borderId="5" xfId="0" applyNumberFormat="1" applyFont="1" applyFill="1" applyBorder="1" applyProtection="1"/>
    <xf numFmtId="0" fontId="1" fillId="0" borderId="4" xfId="0" applyFont="1" applyFill="1" applyBorder="1" applyAlignment="1">
      <alignment horizontal="left" vertical="top"/>
    </xf>
    <xf numFmtId="2" fontId="1" fillId="0" borderId="13" xfId="0" applyNumberFormat="1" applyFont="1" applyFill="1" applyBorder="1" applyProtection="1"/>
    <xf numFmtId="0" fontId="4" fillId="0" borderId="4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wrapText="1"/>
    </xf>
    <xf numFmtId="37" fontId="4" fillId="0" borderId="5" xfId="0" applyNumberFormat="1" applyFont="1" applyFill="1" applyBorder="1" applyProtection="1"/>
    <xf numFmtId="37" fontId="4" fillId="0" borderId="19" xfId="0" applyNumberFormat="1" applyFont="1" applyFill="1" applyBorder="1" applyProtection="1"/>
    <xf numFmtId="2" fontId="4" fillId="0" borderId="5" xfId="0" applyNumberFormat="1" applyFont="1" applyFill="1" applyBorder="1" applyProtection="1"/>
    <xf numFmtId="2" fontId="4" fillId="0" borderId="0" xfId="0" applyNumberFormat="1" applyFont="1" applyFill="1" applyBorder="1" applyProtection="1"/>
    <xf numFmtId="0" fontId="1" fillId="0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0"/>
  <sheetViews>
    <sheetView tabSelected="1" zoomScaleNormal="90" workbookViewId="0">
      <pane xSplit="1" ySplit="14" topLeftCell="B16" activePane="bottomRight" state="frozen"/>
      <selection pane="topRight" activeCell="B1" sqref="B1"/>
      <selection pane="bottomLeft" activeCell="A15" sqref="A15"/>
      <selection pane="bottomRight" activeCell="J13" sqref="J13"/>
    </sheetView>
  </sheetViews>
  <sheetFormatPr defaultColWidth="9.36328125" defaultRowHeight="13"/>
  <cols>
    <col min="1" max="1" width="13.90625" style="1" customWidth="1"/>
    <col min="2" max="2" width="48.36328125" style="1" customWidth="1"/>
    <col min="3" max="3" width="10.54296875" style="1" customWidth="1"/>
    <col min="4" max="4" width="8.54296875" style="1" customWidth="1"/>
    <col min="5" max="5" width="10.08984375" style="1" customWidth="1"/>
    <col min="6" max="6" width="10.90625" style="1" customWidth="1"/>
    <col min="7" max="7" width="10.08984375" style="1" customWidth="1"/>
    <col min="8" max="8" width="9.6328125" style="1" bestFit="1" customWidth="1"/>
    <col min="9" max="9" width="9.36328125" style="1"/>
    <col min="10" max="10" width="9.6328125" style="1" bestFit="1" customWidth="1"/>
    <col min="11" max="11" width="10.6328125" style="1" customWidth="1"/>
    <col min="12" max="16384" width="9.36328125" style="1"/>
  </cols>
  <sheetData>
    <row r="1" spans="1:11">
      <c r="A1" s="17" t="s">
        <v>0</v>
      </c>
      <c r="B1" s="18"/>
      <c r="C1" s="19" t="s">
        <v>1</v>
      </c>
      <c r="D1" s="18"/>
      <c r="E1" s="18"/>
      <c r="F1" s="18"/>
      <c r="G1" s="18"/>
      <c r="H1" s="18"/>
      <c r="I1" s="19" t="s">
        <v>2</v>
      </c>
      <c r="J1" s="18"/>
      <c r="K1" s="20"/>
    </row>
    <row r="2" spans="1:11">
      <c r="A2" s="21"/>
      <c r="B2" s="22"/>
      <c r="C2" s="23" t="s">
        <v>3</v>
      </c>
      <c r="D2" s="22"/>
      <c r="E2" s="22"/>
      <c r="F2" s="22"/>
      <c r="G2" s="22"/>
      <c r="H2" s="22"/>
      <c r="I2" s="24"/>
      <c r="J2" s="25" t="s">
        <v>92</v>
      </c>
      <c r="K2" s="26"/>
    </row>
    <row r="3" spans="1:11">
      <c r="A3" s="27" t="s">
        <v>4</v>
      </c>
      <c r="B3" s="22"/>
      <c r="C3" s="28" t="s">
        <v>90</v>
      </c>
      <c r="D3" s="22"/>
      <c r="E3" s="22"/>
      <c r="F3" s="22"/>
      <c r="G3" s="22"/>
      <c r="H3" s="22"/>
      <c r="I3" s="29" t="s">
        <v>5</v>
      </c>
      <c r="J3" s="30"/>
      <c r="K3" s="31"/>
    </row>
    <row r="4" spans="1:11" ht="15">
      <c r="A4" s="32"/>
      <c r="B4" s="33"/>
      <c r="C4" s="34" t="s">
        <v>91</v>
      </c>
      <c r="D4" s="33"/>
      <c r="E4" s="33"/>
      <c r="F4" s="33"/>
      <c r="G4" s="33"/>
      <c r="H4" s="33"/>
      <c r="I4" s="35"/>
      <c r="J4" s="124">
        <v>44012</v>
      </c>
      <c r="K4" s="36"/>
    </row>
    <row r="5" spans="1:11">
      <c r="A5" s="21" t="s">
        <v>6</v>
      </c>
      <c r="B5" s="37" t="s">
        <v>3</v>
      </c>
      <c r="C5" s="22"/>
      <c r="D5" s="22"/>
      <c r="E5" s="22" t="s">
        <v>7</v>
      </c>
      <c r="F5" s="38" t="s">
        <v>8</v>
      </c>
      <c r="G5" s="22"/>
      <c r="H5" s="38" t="s">
        <v>9</v>
      </c>
      <c r="I5" s="22"/>
      <c r="J5" s="38" t="s">
        <v>10</v>
      </c>
      <c r="K5" s="39"/>
    </row>
    <row r="6" spans="1:11">
      <c r="A6" s="40" t="s">
        <v>11</v>
      </c>
      <c r="B6" s="22"/>
      <c r="C6" s="22"/>
      <c r="D6" s="22"/>
      <c r="E6" s="22" t="s">
        <v>7</v>
      </c>
      <c r="F6" s="41" t="s">
        <v>12</v>
      </c>
      <c r="G6" s="22" t="s">
        <v>13</v>
      </c>
      <c r="H6" s="41" t="s">
        <v>12</v>
      </c>
      <c r="I6" s="22" t="s">
        <v>14</v>
      </c>
      <c r="J6" s="41" t="s">
        <v>12</v>
      </c>
      <c r="K6" s="39" t="s">
        <v>15</v>
      </c>
    </row>
    <row r="7" spans="1:11">
      <c r="A7" s="42" t="s">
        <v>16</v>
      </c>
      <c r="B7" s="33"/>
      <c r="C7" s="33"/>
      <c r="D7" s="33"/>
      <c r="E7" s="33" t="s">
        <v>7</v>
      </c>
      <c r="F7" s="43" t="s">
        <v>17</v>
      </c>
      <c r="G7" s="33"/>
      <c r="H7" s="43" t="s">
        <v>8</v>
      </c>
      <c r="I7" s="33"/>
      <c r="J7" s="43" t="s">
        <v>18</v>
      </c>
      <c r="K7" s="26"/>
    </row>
    <row r="8" spans="1:11">
      <c r="A8" s="32" t="s">
        <v>19</v>
      </c>
      <c r="B8" s="33"/>
      <c r="C8" s="44"/>
      <c r="D8" s="33"/>
      <c r="E8" s="33"/>
      <c r="F8" s="33"/>
      <c r="G8" s="33" t="s">
        <v>20</v>
      </c>
      <c r="H8" s="33"/>
      <c r="I8" s="33"/>
      <c r="J8" s="33"/>
      <c r="K8" s="26"/>
    </row>
    <row r="9" spans="1:11">
      <c r="A9" s="45"/>
      <c r="B9" s="46"/>
      <c r="C9" s="47" t="s">
        <v>21</v>
      </c>
      <c r="D9" s="33"/>
      <c r="E9" s="33"/>
      <c r="F9" s="43" t="s">
        <v>22</v>
      </c>
      <c r="G9" s="33"/>
      <c r="H9" s="33"/>
      <c r="I9" s="32"/>
      <c r="J9" s="43" t="s">
        <v>23</v>
      </c>
      <c r="K9" s="26"/>
    </row>
    <row r="10" spans="1:11">
      <c r="A10" s="45"/>
      <c r="B10" s="46"/>
      <c r="C10" s="47" t="s">
        <v>24</v>
      </c>
      <c r="D10" s="47" t="s">
        <v>25</v>
      </c>
      <c r="E10" s="47" t="s">
        <v>25</v>
      </c>
      <c r="F10" s="47" t="s">
        <v>26</v>
      </c>
      <c r="G10" s="47" t="s">
        <v>27</v>
      </c>
      <c r="H10" s="38" t="s">
        <v>26</v>
      </c>
      <c r="I10" s="48" t="s">
        <v>25</v>
      </c>
      <c r="J10" s="49" t="s">
        <v>28</v>
      </c>
      <c r="K10" s="49" t="s">
        <v>26</v>
      </c>
    </row>
    <row r="11" spans="1:11">
      <c r="A11" s="50" t="s">
        <v>29</v>
      </c>
      <c r="B11" s="46"/>
      <c r="C11" s="51" t="s">
        <v>30</v>
      </c>
      <c r="D11" s="47" t="s">
        <v>31</v>
      </c>
      <c r="E11" s="47" t="s">
        <v>32</v>
      </c>
      <c r="F11" s="47" t="s">
        <v>28</v>
      </c>
      <c r="G11" s="47" t="s">
        <v>33</v>
      </c>
      <c r="H11" s="38" t="s">
        <v>27</v>
      </c>
      <c r="I11" s="50" t="s">
        <v>34</v>
      </c>
      <c r="J11" s="52" t="s">
        <v>35</v>
      </c>
      <c r="K11" s="52" t="s">
        <v>34</v>
      </c>
    </row>
    <row r="12" spans="1:11">
      <c r="A12" s="50" t="s">
        <v>36</v>
      </c>
      <c r="B12" s="47" t="s">
        <v>37</v>
      </c>
      <c r="C12" s="51" t="s">
        <v>38</v>
      </c>
      <c r="D12" s="47" t="s">
        <v>39</v>
      </c>
      <c r="E12" s="47" t="s">
        <v>33</v>
      </c>
      <c r="F12" s="47" t="s">
        <v>32</v>
      </c>
      <c r="G12" s="47" t="s">
        <v>40</v>
      </c>
      <c r="H12" s="37" t="s">
        <v>41</v>
      </c>
      <c r="I12" s="50" t="s">
        <v>42</v>
      </c>
      <c r="J12" s="52" t="s">
        <v>34</v>
      </c>
      <c r="K12" s="52" t="s">
        <v>43</v>
      </c>
    </row>
    <row r="13" spans="1:11">
      <c r="A13" s="45"/>
      <c r="B13" s="47"/>
      <c r="C13" s="46"/>
      <c r="D13" s="46"/>
      <c r="E13" s="47" t="s">
        <v>31</v>
      </c>
      <c r="F13" s="51" t="s">
        <v>44</v>
      </c>
      <c r="G13" s="46"/>
      <c r="H13" s="22"/>
      <c r="I13" s="45"/>
      <c r="J13" s="52" t="s">
        <v>45</v>
      </c>
      <c r="K13" s="52" t="s">
        <v>27</v>
      </c>
    </row>
    <row r="14" spans="1:11">
      <c r="A14" s="45"/>
      <c r="B14" s="47"/>
      <c r="C14" s="46"/>
      <c r="D14" s="46"/>
      <c r="E14" s="47" t="s">
        <v>46</v>
      </c>
      <c r="F14" s="46"/>
      <c r="G14" s="46"/>
      <c r="H14" s="22"/>
      <c r="I14" s="45"/>
      <c r="J14" s="44"/>
      <c r="K14" s="53" t="s">
        <v>47</v>
      </c>
    </row>
    <row r="15" spans="1:11">
      <c r="A15" s="54" t="s">
        <v>48</v>
      </c>
      <c r="B15" s="55" t="s">
        <v>49</v>
      </c>
      <c r="C15" s="55" t="s">
        <v>50</v>
      </c>
      <c r="D15" s="55" t="s">
        <v>51</v>
      </c>
      <c r="E15" s="55" t="s">
        <v>52</v>
      </c>
      <c r="F15" s="55" t="s">
        <v>53</v>
      </c>
      <c r="G15" s="55" t="s">
        <v>54</v>
      </c>
      <c r="H15" s="56" t="s">
        <v>55</v>
      </c>
      <c r="I15" s="57" t="s">
        <v>56</v>
      </c>
      <c r="J15" s="58" t="s">
        <v>57</v>
      </c>
      <c r="K15" s="58" t="s">
        <v>58</v>
      </c>
    </row>
    <row r="16" spans="1:11">
      <c r="A16" s="2"/>
      <c r="B16" s="3"/>
      <c r="C16" s="4"/>
      <c r="D16" s="4"/>
      <c r="E16" s="4"/>
      <c r="F16" s="4"/>
      <c r="G16" s="4"/>
      <c r="H16" s="3"/>
      <c r="I16" s="15"/>
      <c r="J16" s="4"/>
      <c r="K16" s="4"/>
    </row>
    <row r="17" spans="1:12">
      <c r="A17" s="8"/>
      <c r="B17" s="9"/>
      <c r="C17" s="6"/>
      <c r="D17" s="44"/>
      <c r="E17" s="46"/>
      <c r="F17" s="46" t="s">
        <v>59</v>
      </c>
      <c r="G17" s="59"/>
      <c r="H17" s="60" t="s">
        <v>3</v>
      </c>
      <c r="I17" s="61"/>
      <c r="J17" s="62"/>
      <c r="K17" s="62" t="s">
        <v>3</v>
      </c>
    </row>
    <row r="18" spans="1:12">
      <c r="A18" s="5" t="s">
        <v>101</v>
      </c>
      <c r="B18" s="9" t="s">
        <v>60</v>
      </c>
      <c r="C18" s="6"/>
      <c r="D18" s="44">
        <v>150</v>
      </c>
      <c r="E18" s="46">
        <v>1</v>
      </c>
      <c r="F18" s="46">
        <f>SUM(D18*E18)</f>
        <v>150</v>
      </c>
      <c r="G18" s="59">
        <v>1</v>
      </c>
      <c r="H18" s="60">
        <f>SUM(F18*G18)</f>
        <v>150</v>
      </c>
      <c r="I18" s="61" t="s">
        <v>3</v>
      </c>
      <c r="J18" s="62" t="s">
        <v>3</v>
      </c>
      <c r="K18" s="62" t="s">
        <v>3</v>
      </c>
    </row>
    <row r="19" spans="1:12">
      <c r="A19" s="5"/>
      <c r="B19" s="9"/>
      <c r="C19" s="6"/>
      <c r="D19" s="44"/>
      <c r="E19" s="44"/>
      <c r="F19" s="46" t="s">
        <v>3</v>
      </c>
      <c r="G19" s="59"/>
      <c r="H19" s="60" t="s">
        <v>3</v>
      </c>
      <c r="I19" s="61" t="s">
        <v>3</v>
      </c>
      <c r="J19" s="62" t="s">
        <v>3</v>
      </c>
      <c r="K19" s="62" t="s">
        <v>3</v>
      </c>
    </row>
    <row r="20" spans="1:12">
      <c r="A20" s="5" t="s">
        <v>102</v>
      </c>
      <c r="B20" s="9" t="s">
        <v>61</v>
      </c>
      <c r="C20" s="6" t="s">
        <v>62</v>
      </c>
      <c r="D20" s="44">
        <v>150</v>
      </c>
      <c r="E20" s="44">
        <v>1</v>
      </c>
      <c r="F20" s="46">
        <f>SUM(D20*E20)</f>
        <v>150</v>
      </c>
      <c r="G20" s="59">
        <v>2.5</v>
      </c>
      <c r="H20" s="60">
        <f>SUM(F20*G20)</f>
        <v>375</v>
      </c>
      <c r="I20" s="45"/>
      <c r="J20" s="44"/>
      <c r="K20" s="44"/>
    </row>
    <row r="21" spans="1:12">
      <c r="A21" s="21"/>
      <c r="B21" s="44" t="s">
        <v>3</v>
      </c>
      <c r="C21" s="44"/>
      <c r="D21" s="44"/>
      <c r="E21" s="44"/>
      <c r="F21" s="46" t="s">
        <v>3</v>
      </c>
      <c r="G21" s="59"/>
      <c r="H21" s="60" t="s">
        <v>3</v>
      </c>
      <c r="I21" s="45"/>
      <c r="J21" s="44"/>
      <c r="K21" s="44"/>
    </row>
    <row r="22" spans="1:12">
      <c r="A22" s="5" t="s">
        <v>103</v>
      </c>
      <c r="B22" s="9" t="s">
        <v>63</v>
      </c>
      <c r="C22" s="6" t="s">
        <v>64</v>
      </c>
      <c r="D22" s="44">
        <v>5</v>
      </c>
      <c r="E22" s="44">
        <v>1</v>
      </c>
      <c r="F22" s="46">
        <f>SUM(D22*E22)</f>
        <v>5</v>
      </c>
      <c r="G22" s="59">
        <v>3</v>
      </c>
      <c r="H22" s="60">
        <f>SUM(F22*G22)</f>
        <v>15</v>
      </c>
      <c r="I22" s="45"/>
      <c r="J22" s="44"/>
      <c r="K22" s="44"/>
    </row>
    <row r="23" spans="1:12">
      <c r="A23" s="5"/>
      <c r="B23" s="9"/>
      <c r="C23" s="6"/>
      <c r="D23" s="44"/>
      <c r="E23" s="44"/>
      <c r="F23" s="46" t="s">
        <v>3</v>
      </c>
      <c r="G23" s="59"/>
      <c r="H23" s="60" t="s">
        <v>3</v>
      </c>
      <c r="I23" s="45"/>
      <c r="J23" s="44"/>
      <c r="K23" s="44"/>
    </row>
    <row r="24" spans="1:12">
      <c r="A24" s="76">
        <v>1710.4069999999999</v>
      </c>
      <c r="B24" s="9" t="s">
        <v>97</v>
      </c>
      <c r="C24" s="6" t="s">
        <v>99</v>
      </c>
      <c r="D24" s="44">
        <v>5</v>
      </c>
      <c r="E24" s="44">
        <v>1</v>
      </c>
      <c r="F24" s="46">
        <f>SUM(D24*E24)</f>
        <v>5</v>
      </c>
      <c r="G24" s="59">
        <v>2</v>
      </c>
      <c r="H24" s="60">
        <f>SUM(F24*G24)</f>
        <v>10</v>
      </c>
      <c r="I24" s="45"/>
      <c r="J24" s="44"/>
      <c r="K24" s="44"/>
    </row>
    <row r="25" spans="1:12">
      <c r="A25" s="5"/>
      <c r="B25" s="9"/>
      <c r="C25" s="6"/>
      <c r="D25" s="44"/>
      <c r="E25" s="44"/>
      <c r="F25" s="46"/>
      <c r="G25" s="59"/>
      <c r="H25" s="60"/>
      <c r="I25" s="45"/>
      <c r="J25" s="44"/>
      <c r="K25" s="44"/>
    </row>
    <row r="26" spans="1:12">
      <c r="A26" s="76">
        <v>1710.4079999999999</v>
      </c>
      <c r="B26" s="9" t="s">
        <v>98</v>
      </c>
      <c r="C26" s="6" t="s">
        <v>99</v>
      </c>
      <c r="D26" s="44">
        <v>5</v>
      </c>
      <c r="E26" s="44">
        <v>1</v>
      </c>
      <c r="F26" s="46">
        <f>SUM(D26*E26)</f>
        <v>5</v>
      </c>
      <c r="G26" s="59">
        <v>2</v>
      </c>
      <c r="H26" s="60">
        <f>SUM(F26*G26)</f>
        <v>10</v>
      </c>
      <c r="I26" s="45"/>
      <c r="J26" s="44"/>
      <c r="K26" s="44"/>
    </row>
    <row r="27" spans="1:12">
      <c r="A27" s="5"/>
      <c r="B27" s="9"/>
      <c r="C27" s="6"/>
      <c r="D27" s="44"/>
      <c r="E27" s="44"/>
      <c r="F27" s="46"/>
      <c r="G27" s="59"/>
      <c r="H27" s="60"/>
      <c r="I27" s="45"/>
      <c r="J27" s="44"/>
      <c r="K27" s="44"/>
    </row>
    <row r="28" spans="1:12">
      <c r="A28" s="76">
        <v>1710.4110000000001</v>
      </c>
      <c r="B28" s="9" t="s">
        <v>100</v>
      </c>
      <c r="C28" s="9" t="s">
        <v>99</v>
      </c>
      <c r="D28" s="44">
        <v>5</v>
      </c>
      <c r="E28" s="44">
        <v>1</v>
      </c>
      <c r="F28" s="44">
        <f>SUM(D28*E28)</f>
        <v>5</v>
      </c>
      <c r="G28" s="44">
        <v>10</v>
      </c>
      <c r="H28" s="60">
        <f>SUM(F28*G28)</f>
        <v>50</v>
      </c>
      <c r="I28" s="45"/>
      <c r="J28" s="44"/>
      <c r="K28" s="44"/>
    </row>
    <row r="29" spans="1:12">
      <c r="A29" s="75"/>
      <c r="B29" s="71"/>
      <c r="C29" s="71"/>
      <c r="D29" s="72"/>
      <c r="E29" s="72"/>
      <c r="F29" s="73"/>
      <c r="G29" s="73"/>
      <c r="H29" s="74"/>
      <c r="I29" s="45"/>
      <c r="J29" s="44"/>
      <c r="K29" s="44"/>
    </row>
    <row r="30" spans="1:12">
      <c r="A30" s="5"/>
      <c r="B30" s="11" t="s">
        <v>96</v>
      </c>
      <c r="C30" s="6"/>
      <c r="D30" s="44"/>
      <c r="E30" s="44"/>
      <c r="F30" s="46" t="s">
        <v>3</v>
      </c>
      <c r="G30" s="59"/>
      <c r="H30" s="60" t="s">
        <v>3</v>
      </c>
      <c r="I30" s="45"/>
      <c r="J30" s="44"/>
      <c r="K30" s="44"/>
    </row>
    <row r="31" spans="1:12">
      <c r="A31" s="12"/>
      <c r="B31" s="9" t="s">
        <v>65</v>
      </c>
      <c r="C31" s="10"/>
      <c r="D31" s="44"/>
      <c r="E31" s="44"/>
      <c r="F31" s="46" t="s">
        <v>3</v>
      </c>
      <c r="G31" s="59"/>
      <c r="H31" s="60" t="s">
        <v>3</v>
      </c>
      <c r="I31" s="45"/>
      <c r="J31" s="44"/>
      <c r="K31" s="44"/>
    </row>
    <row r="32" spans="1:12">
      <c r="A32" s="125" t="s">
        <v>104</v>
      </c>
      <c r="B32" s="118" t="s">
        <v>66</v>
      </c>
      <c r="C32" s="119"/>
      <c r="D32" s="120">
        <v>112</v>
      </c>
      <c r="E32" s="120">
        <v>1</v>
      </c>
      <c r="F32" s="121">
        <v>112</v>
      </c>
      <c r="G32" s="122">
        <v>2</v>
      </c>
      <c r="H32" s="123">
        <f>SUM(F32*G32)</f>
        <v>224</v>
      </c>
      <c r="I32" s="45"/>
      <c r="J32" s="44"/>
      <c r="K32" s="44"/>
      <c r="L32" s="117"/>
    </row>
    <row r="33" spans="1:12" ht="26">
      <c r="A33" s="125" t="s">
        <v>95</v>
      </c>
      <c r="B33" s="118" t="s">
        <v>93</v>
      </c>
      <c r="C33" s="119"/>
      <c r="D33" s="120">
        <v>560</v>
      </c>
      <c r="E33" s="120">
        <v>1</v>
      </c>
      <c r="F33" s="121">
        <f>E33*D33</f>
        <v>560</v>
      </c>
      <c r="G33" s="122">
        <v>15</v>
      </c>
      <c r="H33" s="123">
        <f>SUM(F33*G33)</f>
        <v>8400</v>
      </c>
      <c r="I33" s="45"/>
      <c r="J33" s="44"/>
      <c r="K33" s="44"/>
    </row>
    <row r="34" spans="1:12">
      <c r="I34" s="45"/>
      <c r="J34" s="44"/>
      <c r="K34" s="44"/>
    </row>
    <row r="35" spans="1:12">
      <c r="A35" s="12"/>
      <c r="B35" s="11" t="s">
        <v>96</v>
      </c>
      <c r="C35" s="6"/>
      <c r="D35" s="44"/>
      <c r="E35" s="44"/>
      <c r="F35" s="46"/>
      <c r="G35" s="59"/>
      <c r="H35" s="60"/>
      <c r="I35" s="45"/>
      <c r="J35" s="44"/>
      <c r="K35" s="44"/>
    </row>
    <row r="36" spans="1:12">
      <c r="A36" s="12" t="s">
        <v>105</v>
      </c>
      <c r="B36" s="9" t="s">
        <v>67</v>
      </c>
      <c r="C36" s="10"/>
      <c r="D36" s="44"/>
      <c r="E36" s="44"/>
      <c r="F36" s="46" t="s">
        <v>3</v>
      </c>
      <c r="G36" s="59"/>
      <c r="H36" s="60" t="s">
        <v>3</v>
      </c>
      <c r="I36" s="45"/>
      <c r="J36" s="44"/>
      <c r="K36" s="44"/>
    </row>
    <row r="37" spans="1:12">
      <c r="A37" s="125"/>
      <c r="B37" s="118" t="s">
        <v>66</v>
      </c>
      <c r="C37" s="126"/>
      <c r="D37" s="120">
        <v>5</v>
      </c>
      <c r="E37" s="120">
        <v>1</v>
      </c>
      <c r="F37" s="121">
        <v>5</v>
      </c>
      <c r="G37" s="122">
        <v>2</v>
      </c>
      <c r="H37" s="123">
        <f>SUM(F37*G37)</f>
        <v>10</v>
      </c>
      <c r="I37" s="45"/>
      <c r="J37" s="44"/>
      <c r="K37" s="44"/>
      <c r="L37" s="117"/>
    </row>
    <row r="38" spans="1:12" ht="26">
      <c r="A38" s="125" t="s">
        <v>95</v>
      </c>
      <c r="B38" s="118" t="s">
        <v>93</v>
      </c>
      <c r="C38" s="119"/>
      <c r="D38" s="121">
        <v>65</v>
      </c>
      <c r="E38" s="121">
        <v>1</v>
      </c>
      <c r="F38" s="121">
        <f>E38*D38</f>
        <v>65</v>
      </c>
      <c r="G38" s="122">
        <v>21</v>
      </c>
      <c r="H38" s="123">
        <f>SUM(F38*G38)</f>
        <v>1365</v>
      </c>
      <c r="I38" s="45"/>
      <c r="J38" s="44"/>
      <c r="K38" s="44"/>
    </row>
    <row r="39" spans="1:12">
      <c r="A39" s="5"/>
      <c r="B39" s="9"/>
      <c r="C39" s="6"/>
      <c r="D39" s="44"/>
      <c r="E39" s="46"/>
      <c r="F39" s="46"/>
      <c r="G39" s="59"/>
      <c r="H39" s="60"/>
      <c r="I39" s="45"/>
      <c r="J39" s="44"/>
      <c r="K39" s="44"/>
    </row>
    <row r="40" spans="1:12">
      <c r="A40" s="5"/>
      <c r="B40" s="6" t="s">
        <v>68</v>
      </c>
      <c r="C40" s="6"/>
      <c r="D40" s="44"/>
      <c r="E40" s="46"/>
      <c r="F40" s="46" t="s">
        <v>3</v>
      </c>
      <c r="G40" s="59"/>
      <c r="H40" s="60" t="s">
        <v>3</v>
      </c>
      <c r="I40" s="45"/>
      <c r="J40" s="44"/>
      <c r="K40" s="44"/>
    </row>
    <row r="41" spans="1:12">
      <c r="A41" s="5" t="s">
        <v>106</v>
      </c>
      <c r="B41" s="9" t="s">
        <v>69</v>
      </c>
      <c r="C41" s="6"/>
      <c r="D41" s="44">
        <v>150</v>
      </c>
      <c r="E41" s="46">
        <v>1</v>
      </c>
      <c r="F41" s="46">
        <f>SUM(D41*E41)</f>
        <v>150</v>
      </c>
      <c r="G41" s="59">
        <v>1</v>
      </c>
      <c r="H41" s="60">
        <f>SUM(F41*G41)</f>
        <v>150</v>
      </c>
      <c r="I41" s="45"/>
      <c r="J41" s="44"/>
      <c r="K41" s="44"/>
    </row>
    <row r="42" spans="1:12">
      <c r="A42" s="5"/>
      <c r="B42" s="6"/>
      <c r="C42" s="6"/>
      <c r="D42" s="44"/>
      <c r="E42" s="46"/>
      <c r="F42" s="46" t="s">
        <v>3</v>
      </c>
      <c r="G42" s="59"/>
      <c r="H42" s="60" t="s">
        <v>3</v>
      </c>
      <c r="I42" s="45"/>
      <c r="J42" s="44"/>
      <c r="K42" s="44"/>
    </row>
    <row r="43" spans="1:12">
      <c r="A43" s="5" t="s">
        <v>107</v>
      </c>
      <c r="B43" s="9" t="s">
        <v>70</v>
      </c>
      <c r="C43" s="6"/>
      <c r="D43" s="44">
        <v>150</v>
      </c>
      <c r="E43" s="46">
        <v>1</v>
      </c>
      <c r="F43" s="46">
        <f>SUM(D43*E43)</f>
        <v>150</v>
      </c>
      <c r="G43" s="59">
        <v>1</v>
      </c>
      <c r="H43" s="60">
        <f>SUM(F43*G43)</f>
        <v>150</v>
      </c>
      <c r="I43" s="45"/>
      <c r="J43" s="44"/>
      <c r="K43" s="44"/>
    </row>
    <row r="44" spans="1:12">
      <c r="A44" s="21"/>
      <c r="B44" s="63"/>
      <c r="C44" s="44"/>
      <c r="D44" s="44"/>
      <c r="E44" s="46"/>
      <c r="F44" s="46" t="s">
        <v>3</v>
      </c>
      <c r="G44" s="59"/>
      <c r="H44" s="60" t="s">
        <v>3</v>
      </c>
      <c r="I44" s="45"/>
      <c r="J44" s="44"/>
      <c r="K44" s="44"/>
    </row>
    <row r="45" spans="1:12">
      <c r="A45" s="5" t="s">
        <v>108</v>
      </c>
      <c r="B45" s="9" t="s">
        <v>71</v>
      </c>
      <c r="C45" s="6"/>
      <c r="D45" s="44">
        <v>150</v>
      </c>
      <c r="E45" s="46">
        <v>1</v>
      </c>
      <c r="F45" s="46">
        <f>SUM(D45*E45)</f>
        <v>150</v>
      </c>
      <c r="G45" s="59">
        <v>1</v>
      </c>
      <c r="H45" s="60">
        <f>SUM(F45*G45)</f>
        <v>150</v>
      </c>
      <c r="I45" s="45"/>
      <c r="J45" s="44"/>
      <c r="K45" s="44"/>
    </row>
    <row r="46" spans="1:12">
      <c r="A46" s="5"/>
      <c r="B46" s="9"/>
      <c r="C46" s="6"/>
      <c r="D46" s="44"/>
      <c r="E46" s="46"/>
      <c r="F46" s="46"/>
      <c r="G46" s="59"/>
      <c r="H46" s="60"/>
      <c r="I46" s="45"/>
      <c r="J46" s="44"/>
      <c r="K46" s="44"/>
    </row>
    <row r="47" spans="1:12">
      <c r="A47" s="5" t="s">
        <v>109</v>
      </c>
      <c r="B47" s="9" t="s">
        <v>72</v>
      </c>
      <c r="C47" s="6"/>
      <c r="D47" s="44">
        <v>50</v>
      </c>
      <c r="E47" s="46">
        <v>1</v>
      </c>
      <c r="F47" s="46">
        <f>SUM(D47*E47)</f>
        <v>50</v>
      </c>
      <c r="G47" s="59">
        <v>0.5</v>
      </c>
      <c r="H47" s="60">
        <f>SUM(F47*G47)</f>
        <v>25</v>
      </c>
      <c r="I47" s="45"/>
      <c r="J47" s="44"/>
      <c r="K47" s="44"/>
    </row>
    <row r="48" spans="1:12">
      <c r="A48" s="5"/>
      <c r="B48" s="9"/>
      <c r="C48" s="6"/>
      <c r="D48" s="44"/>
      <c r="E48" s="46"/>
      <c r="F48" s="46"/>
      <c r="G48" s="59"/>
      <c r="H48" s="60"/>
      <c r="I48" s="45"/>
      <c r="J48" s="44"/>
      <c r="K48" s="44"/>
    </row>
    <row r="49" spans="1:12">
      <c r="A49" s="5" t="s">
        <v>110</v>
      </c>
      <c r="B49" s="6" t="s">
        <v>73</v>
      </c>
      <c r="C49" s="6"/>
      <c r="D49" s="44">
        <v>50</v>
      </c>
      <c r="E49" s="46">
        <v>1</v>
      </c>
      <c r="F49" s="46">
        <f>SUM(D49*E49)</f>
        <v>50</v>
      </c>
      <c r="G49" s="59">
        <v>0.5</v>
      </c>
      <c r="H49" s="60">
        <f>SUM(F49*G49)</f>
        <v>25</v>
      </c>
      <c r="I49" s="45"/>
      <c r="J49" s="44"/>
      <c r="K49" s="44"/>
    </row>
    <row r="50" spans="1:12">
      <c r="A50" s="5"/>
      <c r="B50" s="6"/>
      <c r="C50" s="6"/>
      <c r="D50" s="44"/>
      <c r="E50" s="46"/>
      <c r="F50" s="46"/>
      <c r="G50" s="59"/>
      <c r="H50" s="60"/>
      <c r="I50" s="45"/>
      <c r="J50" s="44"/>
      <c r="K50" s="44"/>
    </row>
    <row r="51" spans="1:12" ht="26">
      <c r="A51" s="5" t="s">
        <v>129</v>
      </c>
      <c r="B51" s="9" t="s">
        <v>74</v>
      </c>
      <c r="C51" s="6"/>
      <c r="D51" s="44">
        <v>130</v>
      </c>
      <c r="E51" s="46">
        <v>1</v>
      </c>
      <c r="F51" s="46">
        <f>SUM(D51*E51)</f>
        <v>130</v>
      </c>
      <c r="G51" s="59">
        <v>0.5</v>
      </c>
      <c r="H51" s="60">
        <f>SUM(F51*G51)</f>
        <v>65</v>
      </c>
      <c r="I51" s="45"/>
      <c r="J51" s="44"/>
      <c r="K51" s="44"/>
      <c r="L51" s="117"/>
    </row>
    <row r="52" spans="1:12">
      <c r="A52" s="5"/>
      <c r="B52" s="6"/>
      <c r="C52" s="6"/>
      <c r="D52" s="44"/>
      <c r="E52" s="46"/>
      <c r="F52" s="46"/>
      <c r="G52" s="59"/>
      <c r="H52" s="60"/>
      <c r="I52" s="45"/>
      <c r="J52" s="44"/>
      <c r="K52" s="44"/>
    </row>
    <row r="53" spans="1:12">
      <c r="A53" s="127" t="s">
        <v>130</v>
      </c>
      <c r="B53" s="118" t="s">
        <v>123</v>
      </c>
      <c r="C53" s="119" t="s">
        <v>75</v>
      </c>
      <c r="D53" s="120">
        <v>112</v>
      </c>
      <c r="E53" s="121">
        <v>1</v>
      </c>
      <c r="F53" s="121">
        <v>112</v>
      </c>
      <c r="G53" s="122">
        <v>17.5</v>
      </c>
      <c r="H53" s="123">
        <f>SUM(F53*G53)</f>
        <v>1960</v>
      </c>
      <c r="I53" s="45"/>
      <c r="J53" s="44"/>
      <c r="K53" s="44"/>
      <c r="L53" s="117"/>
    </row>
    <row r="54" spans="1:12">
      <c r="A54" s="127"/>
      <c r="B54" s="119"/>
      <c r="C54" s="119"/>
      <c r="D54" s="120"/>
      <c r="E54" s="121"/>
      <c r="F54" s="121"/>
      <c r="G54" s="122"/>
      <c r="H54" s="123"/>
      <c r="I54" s="45"/>
      <c r="J54" s="44"/>
      <c r="K54" s="44"/>
    </row>
    <row r="55" spans="1:12" ht="39">
      <c r="A55" s="125" t="s">
        <v>111</v>
      </c>
      <c r="B55" s="118" t="s">
        <v>124</v>
      </c>
      <c r="C55" s="119"/>
      <c r="D55" s="120">
        <v>112</v>
      </c>
      <c r="E55" s="121">
        <v>1</v>
      </c>
      <c r="F55" s="121">
        <v>112</v>
      </c>
      <c r="G55" s="122">
        <v>21.5</v>
      </c>
      <c r="H55" s="123">
        <f>SUM(F55*G55)</f>
        <v>2408</v>
      </c>
      <c r="I55" s="45"/>
      <c r="J55" s="44"/>
      <c r="K55" s="44"/>
      <c r="L55" s="117"/>
    </row>
    <row r="56" spans="1:12">
      <c r="A56" s="5"/>
      <c r="B56" s="9"/>
      <c r="C56" s="6"/>
      <c r="D56" s="44"/>
      <c r="E56" s="44"/>
      <c r="F56" s="44"/>
      <c r="G56" s="64"/>
      <c r="H56" s="65"/>
      <c r="I56" s="45"/>
      <c r="J56" s="44"/>
      <c r="K56" s="44"/>
    </row>
    <row r="57" spans="1:12" ht="39">
      <c r="A57" s="125" t="s">
        <v>112</v>
      </c>
      <c r="B57" s="118" t="s">
        <v>125</v>
      </c>
      <c r="C57" s="119"/>
      <c r="D57" s="120">
        <v>112</v>
      </c>
      <c r="E57" s="120">
        <v>1</v>
      </c>
      <c r="F57" s="121">
        <v>112</v>
      </c>
      <c r="G57" s="128">
        <v>229.5</v>
      </c>
      <c r="H57" s="123">
        <f>SUM(F57*G57)</f>
        <v>25704</v>
      </c>
      <c r="I57" s="45"/>
      <c r="J57" s="44"/>
      <c r="K57" s="44"/>
      <c r="L57" s="117"/>
    </row>
    <row r="58" spans="1:12">
      <c r="A58" s="125"/>
      <c r="B58" s="118"/>
      <c r="C58" s="119"/>
      <c r="D58" s="120"/>
      <c r="E58" s="120"/>
      <c r="F58" s="121"/>
      <c r="G58" s="128"/>
      <c r="H58" s="123"/>
      <c r="I58" s="45"/>
      <c r="J58" s="44"/>
      <c r="K58" s="44"/>
    </row>
    <row r="59" spans="1:12" ht="26">
      <c r="A59" s="129">
        <v>1710.2550000000001</v>
      </c>
      <c r="B59" s="118" t="s">
        <v>128</v>
      </c>
      <c r="C59" s="119"/>
      <c r="D59" s="120">
        <v>5</v>
      </c>
      <c r="E59" s="120">
        <v>1</v>
      </c>
      <c r="F59" s="120">
        <f>SUM(D59*E59)</f>
        <v>5</v>
      </c>
      <c r="G59" s="128">
        <v>3.5</v>
      </c>
      <c r="H59" s="130">
        <f>SUM(F59*G59)</f>
        <v>17.5</v>
      </c>
      <c r="I59" s="45"/>
      <c r="J59" s="44"/>
      <c r="K59" s="44"/>
      <c r="L59" s="117"/>
    </row>
    <row r="60" spans="1:12">
      <c r="A60" s="131"/>
      <c r="B60" s="132"/>
      <c r="C60" s="119"/>
      <c r="D60" s="133"/>
      <c r="E60" s="133"/>
      <c r="F60" s="134"/>
      <c r="G60" s="135"/>
      <c r="H60" s="136"/>
      <c r="I60" s="45"/>
      <c r="J60" s="44"/>
      <c r="K60" s="44"/>
    </row>
    <row r="61" spans="1:12">
      <c r="A61" s="127" t="s">
        <v>126</v>
      </c>
      <c r="B61" s="118" t="s">
        <v>76</v>
      </c>
      <c r="C61" s="119"/>
      <c r="D61" s="120">
        <v>20</v>
      </c>
      <c r="E61" s="120">
        <v>1</v>
      </c>
      <c r="F61" s="121">
        <f>SUM(D61*E61)</f>
        <v>20</v>
      </c>
      <c r="G61" s="128">
        <v>1</v>
      </c>
      <c r="H61" s="123">
        <f>SUM(F61*G61)</f>
        <v>20</v>
      </c>
      <c r="I61" s="45"/>
      <c r="J61" s="44"/>
      <c r="K61" s="44"/>
      <c r="L61" s="117"/>
    </row>
    <row r="62" spans="1:12">
      <c r="A62" s="5"/>
      <c r="B62" s="6"/>
      <c r="C62" s="6"/>
      <c r="D62" s="44"/>
      <c r="E62" s="44"/>
      <c r="F62" s="44"/>
      <c r="G62" s="64"/>
      <c r="H62" s="65"/>
      <c r="I62" s="45"/>
      <c r="J62" s="44"/>
      <c r="K62" s="44"/>
    </row>
    <row r="63" spans="1:12">
      <c r="A63" s="5"/>
      <c r="B63" s="9" t="s">
        <v>77</v>
      </c>
      <c r="C63" s="6"/>
      <c r="D63" s="44"/>
      <c r="E63" s="44"/>
      <c r="F63" s="44"/>
      <c r="G63" s="64"/>
      <c r="H63" s="65"/>
      <c r="I63" s="45"/>
      <c r="J63" s="44"/>
      <c r="K63" s="44"/>
    </row>
    <row r="64" spans="1:12">
      <c r="A64" s="5"/>
      <c r="B64" s="6"/>
      <c r="C64" s="6"/>
      <c r="D64" s="44"/>
      <c r="E64" s="44"/>
      <c r="F64" s="44"/>
      <c r="G64" s="64"/>
      <c r="H64" s="65"/>
      <c r="I64" s="45"/>
      <c r="J64" s="44"/>
      <c r="K64" s="44"/>
    </row>
    <row r="65" spans="1:12">
      <c r="A65" s="137">
        <v>1710.1220000000001</v>
      </c>
      <c r="B65" s="119" t="s">
        <v>78</v>
      </c>
      <c r="C65" s="126" t="s">
        <v>127</v>
      </c>
      <c r="D65" s="120">
        <v>100</v>
      </c>
      <c r="E65" s="120">
        <v>1</v>
      </c>
      <c r="F65" s="121">
        <f>SUM(D65*E65)</f>
        <v>100</v>
      </c>
      <c r="G65" s="128">
        <v>0.5</v>
      </c>
      <c r="H65" s="123">
        <f>SUM(F65*G65)</f>
        <v>50</v>
      </c>
      <c r="I65" s="45"/>
      <c r="J65" s="44"/>
      <c r="K65" s="44"/>
      <c r="L65" s="117"/>
    </row>
    <row r="66" spans="1:12">
      <c r="A66" s="5"/>
      <c r="B66" s="6"/>
      <c r="C66" s="6"/>
      <c r="D66" s="44"/>
      <c r="E66" s="66" t="s">
        <v>3</v>
      </c>
      <c r="F66" s="44" t="s">
        <v>3</v>
      </c>
      <c r="G66" s="64" t="s">
        <v>3</v>
      </c>
      <c r="H66" s="65" t="s">
        <v>3</v>
      </c>
      <c r="I66" s="50" t="s">
        <v>3</v>
      </c>
      <c r="J66" s="67" t="s">
        <v>3</v>
      </c>
      <c r="K66" s="52" t="s">
        <v>3</v>
      </c>
    </row>
    <row r="67" spans="1:12">
      <c r="A67" s="5"/>
      <c r="B67" s="7" t="s">
        <v>81</v>
      </c>
      <c r="C67" s="7"/>
      <c r="D67" s="7"/>
      <c r="E67" s="7"/>
      <c r="F67" s="7"/>
      <c r="G67" s="14"/>
      <c r="H67" s="16"/>
      <c r="I67" s="2"/>
      <c r="J67" s="6"/>
      <c r="K67" s="6"/>
    </row>
    <row r="68" spans="1:12">
      <c r="A68" s="5"/>
      <c r="B68" s="7"/>
      <c r="C68" s="7"/>
      <c r="D68" s="7"/>
      <c r="E68" s="7"/>
      <c r="F68" s="7"/>
      <c r="G68" s="14"/>
      <c r="H68" s="16"/>
      <c r="I68" s="2"/>
      <c r="J68" s="6"/>
      <c r="K68" s="6"/>
    </row>
    <row r="69" spans="1:12" ht="26">
      <c r="A69" s="5" t="s">
        <v>114</v>
      </c>
      <c r="B69" s="13" t="s">
        <v>82</v>
      </c>
      <c r="C69" s="7" t="s">
        <v>83</v>
      </c>
      <c r="D69" s="7">
        <v>150</v>
      </c>
      <c r="E69" s="7">
        <v>1</v>
      </c>
      <c r="F69" s="46">
        <f>SUM(D69*E69)</f>
        <v>150</v>
      </c>
      <c r="G69" s="14">
        <v>0.5</v>
      </c>
      <c r="H69" s="60">
        <f>SUM(F69*G69)</f>
        <v>75</v>
      </c>
      <c r="I69" s="2"/>
      <c r="J69" s="6"/>
      <c r="K69" s="6"/>
    </row>
    <row r="70" spans="1:12">
      <c r="A70" s="5"/>
      <c r="B70" s="7"/>
      <c r="C70" s="89" t="s">
        <v>119</v>
      </c>
      <c r="D70" s="7"/>
      <c r="E70" s="7"/>
      <c r="F70" s="7"/>
      <c r="G70" s="14"/>
      <c r="H70" s="16"/>
      <c r="I70" s="2"/>
      <c r="J70" s="6"/>
      <c r="K70" s="6"/>
    </row>
    <row r="71" spans="1:12">
      <c r="A71" s="5" t="s">
        <v>115</v>
      </c>
      <c r="B71" s="7" t="s">
        <v>84</v>
      </c>
      <c r="C71" s="7"/>
      <c r="D71" s="7">
        <v>150</v>
      </c>
      <c r="E71" s="7">
        <v>1</v>
      </c>
      <c r="F71" s="46">
        <f>SUM(D71*E71)</f>
        <v>150</v>
      </c>
      <c r="G71" s="14">
        <v>0.5</v>
      </c>
      <c r="H71" s="60">
        <f>SUM(F71*G71)</f>
        <v>75</v>
      </c>
      <c r="I71" s="2"/>
      <c r="J71" s="6"/>
      <c r="K71" s="6"/>
    </row>
    <row r="72" spans="1:12">
      <c r="A72" s="5"/>
      <c r="B72" s="7"/>
      <c r="C72" s="7"/>
      <c r="D72" s="7"/>
      <c r="E72" s="7"/>
      <c r="F72" s="7"/>
      <c r="G72" s="14"/>
      <c r="H72" s="16"/>
      <c r="I72" s="2"/>
      <c r="J72" s="6"/>
      <c r="K72" s="6"/>
    </row>
    <row r="73" spans="1:12">
      <c r="A73" s="5"/>
      <c r="B73" s="7" t="s">
        <v>85</v>
      </c>
      <c r="C73" s="7"/>
      <c r="D73" s="7"/>
      <c r="E73" s="7"/>
      <c r="F73" s="7"/>
      <c r="G73" s="14"/>
      <c r="H73" s="16"/>
      <c r="I73" s="2"/>
      <c r="J73" s="6"/>
      <c r="K73" s="6"/>
    </row>
    <row r="74" spans="1:12">
      <c r="A74" s="5"/>
      <c r="B74" s="7"/>
      <c r="C74" s="7"/>
      <c r="D74" s="7"/>
      <c r="E74" s="7"/>
      <c r="F74" s="7"/>
      <c r="G74" s="14"/>
      <c r="H74" s="16"/>
      <c r="I74" s="2"/>
      <c r="J74" s="6"/>
      <c r="K74" s="6"/>
    </row>
    <row r="75" spans="1:12">
      <c r="A75" s="5" t="s">
        <v>116</v>
      </c>
      <c r="B75" s="13" t="s">
        <v>86</v>
      </c>
      <c r="C75" s="7"/>
      <c r="D75" s="7">
        <v>150</v>
      </c>
      <c r="E75" s="7">
        <v>1</v>
      </c>
      <c r="F75" s="46">
        <f>SUM(D75*E75)</f>
        <v>150</v>
      </c>
      <c r="G75" s="14">
        <v>0.5</v>
      </c>
      <c r="H75" s="60">
        <f>SUM(F75*G75)</f>
        <v>75</v>
      </c>
      <c r="I75" s="2"/>
      <c r="J75" s="6"/>
      <c r="K75" s="6"/>
    </row>
    <row r="76" spans="1:12">
      <c r="A76" s="5"/>
      <c r="B76" s="13"/>
      <c r="C76" s="7"/>
      <c r="D76" s="7"/>
      <c r="E76" s="7"/>
      <c r="F76" s="7"/>
      <c r="G76" s="14"/>
      <c r="H76" s="16"/>
      <c r="I76" s="2"/>
      <c r="J76" s="6"/>
      <c r="K76" s="6"/>
    </row>
    <row r="77" spans="1:12">
      <c r="A77" s="5"/>
      <c r="B77" s="13"/>
      <c r="C77" s="7"/>
      <c r="D77" s="7"/>
      <c r="E77" s="7"/>
      <c r="F77" s="7"/>
      <c r="G77" s="14"/>
      <c r="H77" s="16"/>
      <c r="I77" s="2"/>
      <c r="J77" s="6"/>
      <c r="K77" s="6"/>
    </row>
    <row r="78" spans="1:12">
      <c r="A78" s="8">
        <v>1710.126</v>
      </c>
      <c r="B78" s="13" t="s">
        <v>89</v>
      </c>
      <c r="C78" s="7"/>
      <c r="D78" s="7">
        <v>150</v>
      </c>
      <c r="E78" s="7">
        <v>1</v>
      </c>
      <c r="F78" s="46">
        <f>SUM(D78*E78)</f>
        <v>150</v>
      </c>
      <c r="G78" s="14">
        <v>0.5</v>
      </c>
      <c r="H78" s="60">
        <f>SUM(F78*G78)</f>
        <v>75</v>
      </c>
      <c r="I78" s="2"/>
      <c r="J78" s="6"/>
      <c r="K78" s="6"/>
    </row>
    <row r="79" spans="1:12" ht="26">
      <c r="A79" s="12" t="s">
        <v>118</v>
      </c>
      <c r="B79" s="7"/>
      <c r="C79" s="7"/>
      <c r="D79" s="7"/>
      <c r="E79" s="7"/>
      <c r="F79" s="7"/>
      <c r="G79" s="14"/>
      <c r="H79" s="16"/>
      <c r="I79" s="2"/>
      <c r="J79" s="6"/>
      <c r="K79" s="6"/>
    </row>
    <row r="80" spans="1:12" ht="13.5" thickBot="1">
      <c r="A80" s="5"/>
      <c r="B80" s="7"/>
      <c r="C80" s="7"/>
      <c r="D80" s="7"/>
      <c r="E80" s="7"/>
      <c r="F80" s="7"/>
      <c r="G80" s="14"/>
      <c r="H80" s="16"/>
      <c r="I80" s="2"/>
      <c r="J80" s="6"/>
      <c r="K80" s="6"/>
    </row>
    <row r="81" spans="1:11" ht="13.5" thickBot="1">
      <c r="A81" s="87" t="s">
        <v>131</v>
      </c>
      <c r="B81" s="97"/>
      <c r="C81" s="98"/>
      <c r="D81" s="83">
        <v>625</v>
      </c>
      <c r="E81" s="84">
        <v>4.72</v>
      </c>
      <c r="F81" s="85">
        <f>SUM(F16:F80)</f>
        <v>2803</v>
      </c>
      <c r="G81" s="86">
        <f>SUM(H81/F81)</f>
        <v>14.853193007491972</v>
      </c>
      <c r="H81" s="88">
        <f>SUM(H16:H80)</f>
        <v>41633.5</v>
      </c>
      <c r="I81" s="80" t="s">
        <v>3</v>
      </c>
      <c r="J81" s="81" t="s">
        <v>3</v>
      </c>
      <c r="K81" s="82" t="s">
        <v>3</v>
      </c>
    </row>
    <row r="82" spans="1:11" ht="13.5" thickBot="1">
      <c r="D82" s="22"/>
      <c r="E82" s="22"/>
      <c r="F82" s="22"/>
      <c r="G82" s="22"/>
      <c r="H82" s="22"/>
      <c r="I82" s="22"/>
      <c r="J82" s="22"/>
      <c r="K82" s="22"/>
    </row>
    <row r="83" spans="1:11">
      <c r="A83" s="99"/>
      <c r="B83" s="100" t="s">
        <v>121</v>
      </c>
      <c r="C83" s="101"/>
      <c r="D83" s="101"/>
      <c r="E83" s="101"/>
      <c r="F83" s="101"/>
      <c r="G83" s="101"/>
      <c r="H83" s="101"/>
      <c r="I83" s="101"/>
      <c r="J83" s="101"/>
      <c r="K83" s="102"/>
    </row>
    <row r="84" spans="1:11">
      <c r="A84" s="5" t="s">
        <v>117</v>
      </c>
      <c r="B84" s="13" t="s">
        <v>87</v>
      </c>
      <c r="C84" s="108" t="s">
        <v>88</v>
      </c>
      <c r="D84" s="108">
        <v>20</v>
      </c>
      <c r="E84" s="108">
        <v>1</v>
      </c>
      <c r="F84" s="109">
        <f>SUM(D84*E84)</f>
        <v>20</v>
      </c>
      <c r="G84" s="110">
        <v>0.16</v>
      </c>
      <c r="H84" s="111">
        <f>SUM(F84*G84)</f>
        <v>3.2</v>
      </c>
      <c r="I84" s="112"/>
      <c r="J84" s="112"/>
      <c r="K84" s="112"/>
    </row>
    <row r="85" spans="1:11">
      <c r="A85" s="5"/>
      <c r="B85" s="13"/>
      <c r="C85" s="103" t="s">
        <v>120</v>
      </c>
      <c r="D85" s="7"/>
      <c r="E85" s="7"/>
      <c r="F85" s="70"/>
      <c r="G85" s="14"/>
      <c r="H85" s="105"/>
    </row>
    <row r="86" spans="1:11">
      <c r="C86" s="113"/>
      <c r="D86" s="79"/>
      <c r="E86" s="77"/>
      <c r="F86" s="77"/>
      <c r="G86" s="78"/>
      <c r="H86" s="106"/>
    </row>
    <row r="87" spans="1:11">
      <c r="A87" s="5" t="s">
        <v>113</v>
      </c>
      <c r="B87" s="13" t="s">
        <v>79</v>
      </c>
      <c r="C87" s="7" t="s">
        <v>80</v>
      </c>
      <c r="D87" s="68">
        <v>125</v>
      </c>
      <c r="E87" s="68">
        <v>1</v>
      </c>
      <c r="F87" s="46">
        <f>SUM(D87*E87)</f>
        <v>125</v>
      </c>
      <c r="G87" s="69">
        <v>0.25</v>
      </c>
      <c r="H87" s="105">
        <f>SUM(F87*G87)</f>
        <v>31.25</v>
      </c>
    </row>
    <row r="88" spans="1:11" ht="13.5" thickBot="1">
      <c r="A88" s="5"/>
      <c r="B88" s="7"/>
      <c r="C88" s="104" t="s">
        <v>94</v>
      </c>
      <c r="D88" s="7"/>
      <c r="E88" s="7"/>
      <c r="F88" s="7"/>
      <c r="G88" s="14"/>
      <c r="H88" s="107"/>
    </row>
    <row r="89" spans="1:11" ht="13.5" thickBot="1">
      <c r="A89" s="90" t="s">
        <v>122</v>
      </c>
      <c r="B89" s="91"/>
      <c r="C89" s="92"/>
      <c r="D89" s="93">
        <v>105</v>
      </c>
      <c r="E89" s="94">
        <v>1</v>
      </c>
      <c r="F89" s="93">
        <f>SUM(F84:F88)</f>
        <v>145</v>
      </c>
      <c r="G89" s="95">
        <v>0.24</v>
      </c>
      <c r="H89" s="96">
        <f>SUM(H84:H88)</f>
        <v>34.450000000000003</v>
      </c>
      <c r="I89" s="115"/>
      <c r="J89" s="116"/>
      <c r="K89" s="115"/>
    </row>
    <row r="90" spans="1:11">
      <c r="H90" s="114"/>
    </row>
  </sheetData>
  <customSheetViews>
    <customSheetView guid="{22C7C8FA-C3C6-4AE5-BA03-968F4C1DAB6B}" fitToPage="1">
      <pane xSplit="1" ySplit="14" topLeftCell="B16" activePane="bottomRight" state="frozen"/>
      <selection pane="bottomRight" activeCell="J13" sqref="J13"/>
      <pageMargins left="0.25" right="0.25" top="0.25" bottom="0.25" header="0.5" footer="0.5"/>
      <pageSetup scale="72" fitToHeight="2" orientation="landscape" horizontalDpi="4294967292" verticalDpi="300" r:id="rId1"/>
      <headerFooter alignWithMargins="0"/>
    </customSheetView>
    <customSheetView guid="{DE0E052C-2D27-41CB-A83A-C5AFC49C3090}" fitToPage="1" printArea="1">
      <pane xSplit="1" ySplit="15" topLeftCell="B85" activePane="bottomRight" state="frozen"/>
      <selection pane="bottomRight" activeCell="D35" sqref="D35"/>
      <pageMargins left="0.25" right="0.25" top="0.25" bottom="0.25" header="0.5" footer="0.5"/>
      <pageSetup scale="72" fitToHeight="2" orientation="landscape" horizontalDpi="4294967292" verticalDpi="300" r:id="rId2"/>
      <headerFooter alignWithMargins="0"/>
    </customSheetView>
    <customSheetView guid="{A64923AE-1B49-4B03-8822-068B7833CCAD}" fitToPage="1" printArea="1">
      <pane xSplit="1" ySplit="15" topLeftCell="B28" activePane="bottomRight" state="frozen"/>
      <selection pane="bottomRight" activeCell="B30" sqref="B30"/>
      <pageMargins left="0.25" right="0.25" top="0.25" bottom="0.25" header="0.5" footer="0.5"/>
      <pageSetup scale="71" fitToHeight="2" orientation="landscape" horizontalDpi="4294967292" verticalDpi="300" r:id="rId3"/>
      <headerFooter alignWithMargins="0"/>
    </customSheetView>
    <customSheetView guid="{15C0669A-31B7-4E8C-B264-C157DFCC7314}" showPageBreaks="1" fitToPage="1" printArea="1">
      <pane xSplit="1" ySplit="15" topLeftCell="B28" activePane="bottomRight" state="frozen"/>
      <selection pane="bottomRight" activeCell="B86" sqref="B86"/>
      <pageMargins left="0.25" right="0.25" top="0.25" bottom="0.25" header="0.5" footer="0.5"/>
      <pageSetup scale="69" fitToHeight="2" orientation="landscape" horizontalDpi="4294967292" verticalDpi="300" r:id="rId4"/>
      <headerFooter alignWithMargins="0"/>
    </customSheetView>
    <customSheetView guid="{B1FFA0E4-DD65-453A-A78C-020A45C50C30}" fitToPage="1" showRuler="0" topLeftCell="A56">
      <selection activeCell="D84" sqref="D84"/>
      <pageMargins left="0.25" right="0.25" top="0.25" bottom="0.25" header="0.5" footer="0.5"/>
      <pageSetup scale="95" fitToHeight="2" orientation="landscape" horizontalDpi="4294967292" verticalDpi="300" r:id="rId5"/>
      <headerFooter alignWithMargins="0"/>
    </customSheetView>
    <customSheetView guid="{37AA95CC-33E3-448E-A246-6D7C1E55B132}" fitToPage="1" showRuler="0" topLeftCell="A4">
      <selection activeCell="D27" sqref="D27"/>
      <pageMargins left="0.25" right="0.25" top="0.25" bottom="0.25" header="0.5" footer="0.5"/>
      <pageSetup scale="95" fitToHeight="2" orientation="landscape" horizontalDpi="4294967292" verticalDpi="300" r:id="rId6"/>
      <headerFooter alignWithMargins="0"/>
    </customSheetView>
    <customSheetView guid="{E59731A6-E487-4216-B709-360885DF0B67}" fitToPage="1">
      <pane xSplit="1" ySplit="15" topLeftCell="B73" activePane="bottomRight" state="frozen"/>
      <selection pane="bottomRight" activeCell="D63" sqref="D63"/>
      <pageMargins left="0.25" right="0.25" top="0.25" bottom="0.25" header="0.5" footer="0.5"/>
      <pageSetup scale="69" fitToHeight="2" orientation="landscape" horizontalDpi="4294967292" verticalDpi="300" r:id="rId7"/>
      <headerFooter alignWithMargins="0"/>
    </customSheetView>
    <customSheetView guid="{50551261-C85F-41F5-AFE5-A65BD7C7846A}" showPageBreaks="1" fitToPage="1" printArea="1">
      <pane xSplit="1" ySplit="15" topLeftCell="C16" activePane="bottomRight" state="frozen"/>
      <selection pane="bottomRight" activeCell="J4" sqref="J4"/>
      <pageMargins left="0.25" right="0.25" top="0.25" bottom="0.25" header="0.5" footer="0.5"/>
      <pageSetup scale="71" fitToHeight="2" orientation="landscape" horizontalDpi="4294967292" verticalDpi="300" r:id="rId8"/>
      <headerFooter alignWithMargins="0"/>
    </customSheetView>
    <customSheetView guid="{87DB50AD-31C4-4AB0-80C0-EA4AA6D5AEF6}" showPageBreaks="1" fitToPage="1" printArea="1">
      <pane xSplit="1" ySplit="15" topLeftCell="B76" activePane="bottomRight" state="frozen"/>
      <selection pane="bottomRight" activeCell="H86" sqref="H86"/>
      <pageMargins left="0.25" right="0.25" top="0.25" bottom="0.25" header="0.5" footer="0.5"/>
      <pageSetup scale="70" fitToHeight="2" orientation="landscape" horizontalDpi="4294967292" verticalDpi="300" r:id="rId9"/>
      <headerFooter alignWithMargins="0"/>
    </customSheetView>
    <customSheetView guid="{B12F004C-895B-4215-8244-5ED3D35DA0D2}" fitToPage="1">
      <pane xSplit="1" ySplit="15" topLeftCell="B19" activePane="bottomRight" state="frozen"/>
      <selection pane="bottomRight" activeCell="L53" sqref="L53"/>
      <pageMargins left="0.25" right="0.25" top="0.25" bottom="0.25" header="0.5" footer="0.5"/>
      <pageSetup scale="74" fitToHeight="2" orientation="landscape" horizontalDpi="4294967292" verticalDpi="300" r:id="rId10"/>
      <headerFooter alignWithMargins="0"/>
    </customSheetView>
    <customSheetView guid="{B7359221-0B7B-40DA-B039-3EC589818B17}" fitToPage="1">
      <pane xSplit="1" ySplit="15" topLeftCell="B16" activePane="bottomRight" state="frozen"/>
      <selection pane="bottomRight" activeCell="D32" sqref="D32"/>
      <pageMargins left="0.25" right="0.25" top="0.25" bottom="0.25" header="0.5" footer="0.5"/>
      <pageSetup scale="72" fitToHeight="2" orientation="landscape" horizontalDpi="4294967292" verticalDpi="300" r:id="rId11"/>
      <headerFooter alignWithMargins="0"/>
    </customSheetView>
    <customSheetView guid="{2FF649B2-4F8F-41AE-9719-AEB78660C989}" fitToPage="1">
      <pane xSplit="1" ySplit="15" topLeftCell="B79" activePane="bottomRight" state="frozen"/>
      <selection pane="bottomRight" activeCell="A32" sqref="A32"/>
      <pageMargins left="0.25" right="0.25" top="0.25" bottom="0.25" header="0.5" footer="0.5"/>
      <pageSetup scale="74" fitToHeight="2" orientation="landscape" horizontalDpi="4294967292" verticalDpi="300" r:id="rId12"/>
      <headerFooter alignWithMargins="0"/>
    </customSheetView>
    <customSheetView guid="{CA939A57-9B0B-48DC-9273-F7979D95F3AB}" scale="90" showPageBreaks="1" fitToPage="1" printArea="1">
      <pane xSplit="1" ySplit="15" topLeftCell="B70" activePane="bottomRight" state="frozen"/>
      <selection pane="bottomRight" activeCell="B81" sqref="B81"/>
      <pageMargins left="0.25" right="0.25" top="0.25" bottom="0.25" header="0.5" footer="0.5"/>
      <pageSetup scale="72" fitToHeight="2" orientation="landscape" horizontalDpi="4294967292" verticalDpi="300" r:id="rId13"/>
      <headerFooter alignWithMargins="0"/>
    </customSheetView>
  </customSheetViews>
  <phoneticPr fontId="0" type="noConversion"/>
  <pageMargins left="0.25" right="0.25" top="0.25" bottom="0.25" header="0.5" footer="0.5"/>
  <pageSetup scale="72" fitToHeight="2" orientation="landscape" horizontalDpi="4294967292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customSheetViews>
    <customSheetView guid="{22C7C8FA-C3C6-4AE5-BA03-968F4C1DAB6B}">
      <pageMargins left="0.75" right="0.75" top="1" bottom="1" header="0.5" footer="0.5"/>
      <headerFooter alignWithMargins="0"/>
    </customSheetView>
    <customSheetView guid="{DE0E052C-2D27-41CB-A83A-C5AFC49C3090}">
      <pageMargins left="0.75" right="0.75" top="1" bottom="1" header="0.5" footer="0.5"/>
      <headerFooter alignWithMargins="0"/>
    </customSheetView>
    <customSheetView guid="{A64923AE-1B49-4B03-8822-068B7833CCAD}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87DB50AD-31C4-4AB0-80C0-EA4AA6D5AEF6}">
      <pageMargins left="0.75" right="0.75" top="1" bottom="1" header="0.5" footer="0.5"/>
      <headerFooter alignWithMargins="0"/>
    </customSheetView>
    <customSheetView guid="{B12F004C-895B-4215-8244-5ED3D35DA0D2}">
      <pageMargins left="0.75" right="0.75" top="1" bottom="1" header="0.5" footer="0.5"/>
      <headerFooter alignWithMargins="0"/>
    </customSheetView>
    <customSheetView guid="{B7359221-0B7B-40DA-B039-3EC589818B17}">
      <pageMargins left="0.75" right="0.75" top="1" bottom="1" header="0.5" footer="0.5"/>
      <headerFooter alignWithMargins="0"/>
    </customSheetView>
    <customSheetView guid="{2FF649B2-4F8F-41AE-9719-AEB78660C989}">
      <pageMargins left="0.75" right="0.75" top="1" bottom="1" header="0.5" footer="0.5"/>
      <headerFooter alignWithMargins="0"/>
    </customSheetView>
    <customSheetView guid="{CA939A57-9B0B-48DC-9273-F7979D95F3AB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customSheetViews>
    <customSheetView guid="{22C7C8FA-C3C6-4AE5-BA03-968F4C1DAB6B}">
      <pageMargins left="0.75" right="0.75" top="1" bottom="1" header="0.5" footer="0.5"/>
      <headerFooter alignWithMargins="0"/>
    </customSheetView>
    <customSheetView guid="{DE0E052C-2D27-41CB-A83A-C5AFC49C3090}">
      <pageMargins left="0.75" right="0.75" top="1" bottom="1" header="0.5" footer="0.5"/>
      <headerFooter alignWithMargins="0"/>
    </customSheetView>
    <customSheetView guid="{A64923AE-1B49-4B03-8822-068B7833CCAD}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87DB50AD-31C4-4AB0-80C0-EA4AA6D5AEF6}">
      <pageMargins left="0.75" right="0.75" top="1" bottom="1" header="0.5" footer="0.5"/>
      <headerFooter alignWithMargins="0"/>
    </customSheetView>
    <customSheetView guid="{B12F004C-895B-4215-8244-5ED3D35DA0D2}">
      <pageMargins left="0.75" right="0.75" top="1" bottom="1" header="0.5" footer="0.5"/>
      <headerFooter alignWithMargins="0"/>
    </customSheetView>
    <customSheetView guid="{B7359221-0B7B-40DA-B039-3EC589818B17}">
      <pageMargins left="0.75" right="0.75" top="1" bottom="1" header="0.5" footer="0.5"/>
      <headerFooter alignWithMargins="0"/>
    </customSheetView>
    <customSheetView guid="{2FF649B2-4F8F-41AE-9719-AEB78660C989}">
      <pageMargins left="0.75" right="0.75" top="1" bottom="1" header="0.5" footer="0.5"/>
      <headerFooter alignWithMargins="0"/>
    </customSheetView>
    <customSheetView guid="{CA939A57-9B0B-48DC-9273-F7979D95F3AB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Jones, Robin.M - RD, WASHINGTON, DC</cp:lastModifiedBy>
  <cp:lastPrinted>2018-10-03T19:24:12Z</cp:lastPrinted>
  <dcterms:created xsi:type="dcterms:W3CDTF">1999-05-21T13:07:41Z</dcterms:created>
  <dcterms:modified xsi:type="dcterms:W3CDTF">2021-03-17T16:27:02Z</dcterms:modified>
</cp:coreProperties>
</file>