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88" activeTab="0"/>
  </bookViews>
  <sheets>
    <sheet name="7 CFR 3555 Burden Pkg" sheetId="1" r:id="rId1"/>
  </sheets>
  <definedNames>
    <definedName name="_xlnm.Print_Area" localSheetId="0">'7 CFR 3555 Burden Pkg'!$1:$62</definedName>
  </definedNames>
  <calcPr fullCalcOnLoad="1"/>
</workbook>
</file>

<file path=xl/comments1.xml><?xml version="1.0" encoding="utf-8"?>
<comments xmlns="http://schemas.openxmlformats.org/spreadsheetml/2006/main">
  <authors>
    <author>debra.terrell</author>
  </authors>
  <commentList>
    <comment ref="D61" authorId="0">
      <text>
        <r>
          <rPr>
            <b/>
            <sz val="10"/>
            <rFont val="Tahoma"/>
            <family val="2"/>
          </rPr>
          <t>debra.terrell:</t>
        </r>
        <r>
          <rPr>
            <sz val="10"/>
            <rFont val="Tahoma"/>
            <family val="2"/>
          </rPr>
          <t xml:space="preserve">
Respondents will be no greater than the full number of lender/servicers approved to participate in the SFHGLP</t>
        </r>
      </text>
    </comment>
  </commentList>
</comments>
</file>

<file path=xl/sharedStrings.xml><?xml version="1.0" encoding="utf-8"?>
<sst xmlns="http://schemas.openxmlformats.org/spreadsheetml/2006/main" count="170" uniqueCount="98">
  <si>
    <t>Section of Regulation</t>
  </si>
  <si>
    <t>Title</t>
  </si>
  <si>
    <t>Form No.
(if any)</t>
  </si>
  <si>
    <t>Estimated 
No. of
Respondents</t>
  </si>
  <si>
    <t>Reports 
filed
Annually</t>
  </si>
  <si>
    <t>Total
Annual
Responses
(D) x (E)</t>
  </si>
  <si>
    <t>Estimated
No. of
Man-hours
per response</t>
  </si>
  <si>
    <t>Estimated
Total
Man-hours
(F) x (G)</t>
  </si>
  <si>
    <t>Wage
Class</t>
  </si>
  <si>
    <t>Total
Cost
(H) x (I)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</si>
  <si>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</si>
  <si>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</si>
  <si>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</si>
  <si>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</si>
  <si>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</si>
  <si>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</si>
  <si>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</si>
  <si>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</si>
  <si>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</si>
  <si>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</si>
  <si>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REPORTING REQUIREMENTS  -  NO FORMS</t>
  </si>
  <si>
    <t>Uniform Residential Appraisal Report (Lender)</t>
  </si>
  <si>
    <t xml:space="preserve"> URAR</t>
  </si>
  <si>
    <t>Written                   New Construction</t>
  </si>
  <si>
    <t>Existing Dwellings</t>
  </si>
  <si>
    <t>Transfer &amp; Assumption (Lender)</t>
  </si>
  <si>
    <t>Written</t>
  </si>
  <si>
    <t>Overpayment Notification (Lender)</t>
  </si>
  <si>
    <t>Mortgage Credit Certificate (Applicant)</t>
  </si>
  <si>
    <t>NO-FORM TOTAL:</t>
  </si>
  <si>
    <t>REPORTING REQUIREMENTS  -  FORMS APPROVED WITH THIS DOCKET</t>
  </si>
  <si>
    <t>Guaranteed Rural Housing Lender Record Change</t>
  </si>
  <si>
    <t>Agreement for Participation Guaranteed/Insured Loan Programs of the U.S. Government</t>
  </si>
  <si>
    <t>Request for Single Family Housing Loan Guarantee</t>
  </si>
  <si>
    <t>Lender</t>
  </si>
  <si>
    <t>Conditional Commitment for SFH Guarantee</t>
  </si>
  <si>
    <t>Loan Note Guarantee</t>
  </si>
  <si>
    <t>Master Interest Assistance and Shared Equity Agreement with Promissory Note</t>
  </si>
  <si>
    <t>FORM TOTAL:</t>
  </si>
  <si>
    <t>REPORTING REQUIREMENTS  -  APPROVED UNDER OTHER OMB NUMBERS</t>
  </si>
  <si>
    <t>Form RD 1910-5   (0575-0172)</t>
  </si>
  <si>
    <t>SUMMARY</t>
  </si>
  <si>
    <t>TOTAL BURDEN:</t>
  </si>
  <si>
    <t xml:space="preserve">Inspections of Construction (Lender) </t>
  </si>
  <si>
    <t>Annual Interest Assistance Agreement</t>
  </si>
  <si>
    <t>Electronically</t>
  </si>
  <si>
    <t>Servicing Plan</t>
  </si>
  <si>
    <t>URLA</t>
  </si>
  <si>
    <t>Standard Credit Documentation-Application</t>
  </si>
  <si>
    <t>Funded Buydown Account</t>
  </si>
  <si>
    <t>Mineral or Partial Release</t>
  </si>
  <si>
    <t>Form 3555-11  Transfer of Servicer</t>
  </si>
  <si>
    <t>Form 3555-16</t>
  </si>
  <si>
    <t xml:space="preserve">Form 3555-21        </t>
  </si>
  <si>
    <t>Form 3555-18</t>
  </si>
  <si>
    <t>Form 3555-17</t>
  </si>
  <si>
    <t>Form 3555-12 - No Funding or Activity since 1991</t>
  </si>
  <si>
    <t>Form 3555-13   Borrower</t>
  </si>
  <si>
    <t>Form RD 1944-62 (0575-0172)</t>
  </si>
  <si>
    <t>Form RD 1944-4 (0575-0172)</t>
  </si>
  <si>
    <t>SF 81-93                      (3067-0264)</t>
  </si>
  <si>
    <t>Appendix 6  Administrative Handbook</t>
  </si>
  <si>
    <t>Section 3555.151(h)(5)   Chapters 9 and 11 Administrative Handbook</t>
  </si>
  <si>
    <t>Section 3555.255   Chapter 17 Administrative Handbook</t>
  </si>
  <si>
    <t>Annual Fee                                          (Lender)</t>
  </si>
  <si>
    <t>Appendix 6 Administrative Handbook</t>
  </si>
  <si>
    <t xml:space="preserve">Guaranteed Loan Closing Report  </t>
  </si>
  <si>
    <t>Form RD 1924-25 (0575-0172)</t>
  </si>
  <si>
    <t>Plan Certification</t>
  </si>
  <si>
    <t>Request for Verification of Employment  RD Form 1910-5        See Standard Credit Documentatin for Burden</t>
  </si>
  <si>
    <t>Certification of Disability or Handicap                                               See Standard Credit Documentatin for Burden</t>
  </si>
  <si>
    <t>Request for Verification of Deposit                                                           See Standard Credit Documentatin for Burden</t>
  </si>
  <si>
    <t>Standard Flood Determination                                                See Standard Credit Documentatin for Burden</t>
  </si>
  <si>
    <t>Sample Worksheet for Calculating Maximum Loan Amount Single-Close Repair and Rehabilitation Loans</t>
  </si>
  <si>
    <t>Section 3555.107        Chapter 15 Administrative Handbook</t>
  </si>
  <si>
    <t>Section 3555.105(c)       Chapter 12 Administrative Handbook</t>
  </si>
  <si>
    <t>Section 3555.256            Chapter 17 Administrative Handbook</t>
  </si>
  <si>
    <t>Section 3555.301         Chapter 18 Administrative Handbook</t>
  </si>
  <si>
    <r>
      <t xml:space="preserve">Form 3555-11 </t>
    </r>
    <r>
      <rPr>
        <b/>
        <sz val="8"/>
        <rFont val="Univers (W1)"/>
        <family val="0"/>
      </rPr>
      <t>Forced Transfer</t>
    </r>
  </si>
  <si>
    <t xml:space="preserve">Technology Fee                               Lender </t>
  </si>
  <si>
    <t xml:space="preserve">Chapter 16                          Administrative </t>
  </si>
  <si>
    <t>Section 3555.107(d)     Chapter 12 Administrative Handbook</t>
  </si>
  <si>
    <t>Section 3555.107(h)   Chapter 8 and 16 Administrative Handbook</t>
  </si>
  <si>
    <t>Section 3555.202(a) and (b)   Chapter 12 Administrative Handbook</t>
  </si>
  <si>
    <t xml:space="preserve"> Form RD 1980-19   (0575-0137)</t>
  </si>
  <si>
    <r>
      <t>Section 3555.</t>
    </r>
    <r>
      <rPr>
        <b/>
        <sz val="8"/>
        <rFont val="Univers (W1)"/>
        <family val="0"/>
      </rPr>
      <t xml:space="preserve">251 and 3555.301 </t>
    </r>
    <r>
      <rPr>
        <b/>
        <sz val="8"/>
        <rFont val="Univers (W1)"/>
        <family val="2"/>
      </rPr>
      <t xml:space="preserve">                   Chapter 17 and 18 Administrative Handbook</t>
    </r>
  </si>
  <si>
    <r>
      <t>Section 3555.151(h)</t>
    </r>
    <r>
      <rPr>
        <b/>
        <sz val="8"/>
        <rFont val="Univers (W1)"/>
        <family val="0"/>
      </rPr>
      <t xml:space="preserve">(7) </t>
    </r>
    <r>
      <rPr>
        <b/>
        <sz val="8"/>
        <rFont val="Univers (W1)"/>
        <family val="2"/>
      </rPr>
      <t xml:space="preserve">  Chapters 11     Administrative Handbook</t>
    </r>
  </si>
  <si>
    <r>
      <t>Section 3555</t>
    </r>
    <r>
      <rPr>
        <b/>
        <sz val="8"/>
        <rFont val="Univers (W1)"/>
        <family val="0"/>
      </rPr>
      <t>.251(c)</t>
    </r>
    <r>
      <rPr>
        <b/>
        <sz val="8"/>
        <rFont val="Univers (W1)"/>
        <family val="2"/>
      </rPr>
      <t xml:space="preserve">  </t>
    </r>
    <r>
      <rPr>
        <b/>
        <sz val="8"/>
        <rFont val="Univers (W1)"/>
        <family val="0"/>
      </rPr>
      <t>Section 3555.54</t>
    </r>
    <r>
      <rPr>
        <b/>
        <sz val="8"/>
        <rFont val="Univers (W1)"/>
        <family val="2"/>
      </rPr>
      <t xml:space="preserve">         Chapter</t>
    </r>
    <r>
      <rPr>
        <b/>
        <sz val="8"/>
        <rFont val="Univers (W1)"/>
        <family val="0"/>
      </rPr>
      <t xml:space="preserve"> 4</t>
    </r>
    <r>
      <rPr>
        <b/>
        <sz val="8"/>
        <rFont val="Univers (W1)"/>
        <family val="2"/>
      </rPr>
      <t>, 16 and 17 Administrative Handbook</t>
    </r>
  </si>
  <si>
    <r>
      <t xml:space="preserve">Section 3555.52                Chapter 3, </t>
    </r>
    <r>
      <rPr>
        <b/>
        <sz val="8"/>
        <rFont val="Univers (W1)"/>
        <family val="0"/>
      </rPr>
      <t>and 4</t>
    </r>
    <r>
      <rPr>
        <b/>
        <sz val="8"/>
        <rFont val="Univers (W1)"/>
        <family val="2"/>
      </rPr>
      <t xml:space="preserve"> Administrative Handbook</t>
    </r>
  </si>
  <si>
    <r>
      <t>Section 3555.107      Chapter</t>
    </r>
    <r>
      <rPr>
        <b/>
        <sz val="8"/>
        <rFont val="Univers (W1)"/>
        <family val="0"/>
      </rPr>
      <t xml:space="preserve"> 5 and</t>
    </r>
    <r>
      <rPr>
        <b/>
        <sz val="8"/>
        <rFont val="Univers (W1)"/>
        <family val="2"/>
      </rPr>
      <t xml:space="preserve"> 15 Administrative Handbook</t>
    </r>
  </si>
  <si>
    <r>
      <t>Section 3555.107</t>
    </r>
    <r>
      <rPr>
        <b/>
        <sz val="8"/>
        <rFont val="Univers (W1)"/>
        <family val="0"/>
      </rPr>
      <t>(f)</t>
    </r>
    <r>
      <rPr>
        <b/>
        <sz val="8"/>
        <rFont val="Univers (W1)"/>
        <family val="2"/>
      </rPr>
      <t xml:space="preserve">     Chapter 15 Adminisrative Handbook  </t>
    </r>
  </si>
  <si>
    <r>
      <t>Section 3555.107</t>
    </r>
    <r>
      <rPr>
        <b/>
        <sz val="8"/>
        <rFont val="Univers (W1)"/>
        <family val="0"/>
      </rPr>
      <t>(j)</t>
    </r>
    <r>
      <rPr>
        <b/>
        <sz val="8"/>
        <rFont val="Univers (W1)"/>
        <family val="2"/>
      </rPr>
      <t xml:space="preserve">   Chapter 16 Administrative Handbook</t>
    </r>
  </si>
  <si>
    <r>
      <t>Section 3555.107</t>
    </r>
    <r>
      <rPr>
        <b/>
        <sz val="8"/>
        <rFont val="Univers (W1)"/>
        <family val="0"/>
      </rPr>
      <t xml:space="preserve">(b)(2)) </t>
    </r>
    <r>
      <rPr>
        <b/>
        <sz val="8"/>
        <rFont val="Univers (W1)"/>
        <family val="2"/>
      </rPr>
      <t xml:space="preserve">  Chapter 9 Administrative Handbook</t>
    </r>
  </si>
  <si>
    <r>
      <t>Section 3555.107</t>
    </r>
    <r>
      <rPr>
        <b/>
        <sz val="8"/>
        <rFont val="Univers (W1)"/>
        <family val="0"/>
      </rPr>
      <t>(i)</t>
    </r>
    <r>
      <rPr>
        <b/>
        <sz val="8"/>
        <rFont val="Univers (W1)"/>
        <family val="2"/>
      </rPr>
      <t xml:space="preserve">   Chapter 16 Administrative Handbook</t>
    </r>
  </si>
  <si>
    <r>
      <t>Section 3555.107</t>
    </r>
    <r>
      <rPr>
        <b/>
        <sz val="8"/>
        <rFont val="Univers (W1)"/>
        <family val="0"/>
      </rPr>
      <t xml:space="preserve">(b)(2) </t>
    </r>
    <r>
      <rPr>
        <b/>
        <sz val="8"/>
        <rFont val="Univers (W1)"/>
        <family val="2"/>
      </rPr>
      <t xml:space="preserve">  Chapter 9 Administrative Handbook</t>
    </r>
  </si>
  <si>
    <r>
      <t>Section 3555.202(a)</t>
    </r>
    <r>
      <rPr>
        <b/>
        <sz val="8"/>
        <rFont val="Univers (W1)"/>
        <family val="2"/>
      </rPr>
      <t xml:space="preserve"> Chapter 12 Administrative Handbook</t>
    </r>
  </si>
  <si>
    <r>
      <t>Section 3555.5</t>
    </r>
    <r>
      <rPr>
        <b/>
        <sz val="8"/>
        <rFont val="Univers (W1)"/>
        <family val="2"/>
      </rPr>
      <t xml:space="preserve"> and 3555.107( e)              </t>
    </r>
    <r>
      <rPr>
        <b/>
        <sz val="8"/>
        <rFont val="Univers (W1)"/>
        <family val="0"/>
      </rPr>
      <t>Chapter 12, and 15 Administrative Handbook</t>
    </r>
  </si>
  <si>
    <r>
      <t xml:space="preserve">Guaranteed Rural Housing Loan Status </t>
    </r>
    <r>
      <rPr>
        <b/>
        <sz val="8"/>
        <rFont val="Univers (W1)"/>
        <family val="0"/>
      </rPr>
      <t>and Borrower Default</t>
    </r>
    <r>
      <rPr>
        <b/>
        <sz val="8"/>
        <rFont val="Univers (W1)"/>
        <family val="2"/>
      </rPr>
      <t xml:space="preserve"> Report 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</si>
</sst>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00"/>
    <numFmt numFmtId="165" formatCode=".0"/>
    <numFmt numFmtId="166" formatCode=".000"/>
    <numFmt numFmtId="167" formatCode="[$-409]dddd\,\ mmmm\ dd\,\ yyyy"/>
    <numFmt numFmtId="168" formatCode="[$-409]h:mm:ss\ AM/PM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Univers (W1)"/>
      <family val="2"/>
    </font>
    <font>
      <b/>
      <sz val="10"/>
      <name val="Univers (W1)"/>
      <family val="2"/>
    </font>
    <font>
      <b/>
      <sz val="8"/>
      <name val="Univers (W1)"/>
      <family val="2"/>
    </font>
    <font>
      <b/>
      <i/>
      <u val="single"/>
      <sz val="10"/>
      <name val="Univers (W1)"/>
      <family val="2"/>
    </font>
    <font>
      <i/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Univers (W1)"/>
      <family val="0"/>
    </font>
    <font>
      <b/>
      <u val="single"/>
      <sz val="14"/>
      <name val="Arial"/>
      <family val="2"/>
    </font>
    <font>
      <b/>
      <u val="single"/>
      <sz val="8"/>
      <name val="Univers (W1)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8"/>
      <color indexed="10"/>
      <name val="Univers (W1)"/>
      <family val="0"/>
    </font>
    <font>
      <b/>
      <i/>
      <sz val="8"/>
      <color indexed="10"/>
      <name val="Univers (W1)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8"/>
      <color rgb="FFFF0000"/>
      <name val="Univers (W1)"/>
      <family val="0"/>
    </font>
    <font>
      <b/>
      <i/>
      <sz val="8"/>
      <color rgb="FFFF0000"/>
      <name val="Univers (W1)"/>
      <family val="0"/>
    </font>
    <font>
      <b/>
      <sz val="8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4" fillId="0" borderId="0" xfId="56" applyFont="1" applyBorder="1" applyAlignment="1">
      <alignment horizontal="center"/>
      <protection/>
    </xf>
    <xf numFmtId="3" fontId="4" fillId="0" borderId="0" xfId="56" applyNumberFormat="1" applyFont="1" applyBorder="1" applyAlignment="1">
      <alignment horizontal="center"/>
      <protection/>
    </xf>
    <xf numFmtId="0" fontId="4" fillId="0" borderId="0" xfId="46" applyNumberFormat="1" applyFont="1" applyBorder="1" applyAlignment="1">
      <alignment horizontal="center" wrapText="1"/>
    </xf>
    <xf numFmtId="0" fontId="5" fillId="0" borderId="0" xfId="56" applyFont="1" applyAlignment="1">
      <alignment horizontal="centerContinuous"/>
      <protection/>
    </xf>
    <xf numFmtId="3" fontId="5" fillId="0" borderId="0" xfId="56" applyNumberFormat="1" applyFont="1" applyAlignment="1">
      <alignment horizontal="centerContinuous"/>
      <protection/>
    </xf>
    <xf numFmtId="0" fontId="5" fillId="0" borderId="0" xfId="46" applyNumberFormat="1" applyFont="1" applyAlignment="1">
      <alignment horizontal="centerContinuous"/>
    </xf>
    <xf numFmtId="3" fontId="6" fillId="0" borderId="10" xfId="56" applyNumberFormat="1" applyFont="1" applyBorder="1" applyAlignment="1" quotePrefix="1">
      <alignment horizontal="right" vertical="top" wrapText="1"/>
      <protection/>
    </xf>
    <xf numFmtId="6" fontId="6" fillId="0" borderId="10" xfId="46" applyNumberFormat="1" applyFont="1" applyBorder="1" applyAlignment="1" quotePrefix="1">
      <alignment horizontal="right" vertical="top" wrapText="1"/>
    </xf>
    <xf numFmtId="0" fontId="6" fillId="0" borderId="10" xfId="56" applyFont="1" applyBorder="1" applyAlignment="1" applyProtection="1">
      <alignment horizontal="center" vertical="top" wrapText="1"/>
      <protection locked="0"/>
    </xf>
    <xf numFmtId="3" fontId="6" fillId="0" borderId="10" xfId="56" applyNumberFormat="1" applyFont="1" applyBorder="1" applyAlignment="1" applyProtection="1" quotePrefix="1">
      <alignment horizontal="right" vertical="top" wrapText="1"/>
      <protection locked="0"/>
    </xf>
    <xf numFmtId="0" fontId="4" fillId="0" borderId="0" xfId="56" applyFont="1" applyBorder="1" applyAlignment="1" applyProtection="1">
      <alignment horizontal="center"/>
      <protection locked="0"/>
    </xf>
    <xf numFmtId="0" fontId="5" fillId="0" borderId="0" xfId="56" applyFont="1" applyAlignment="1" applyProtection="1">
      <alignment horizontal="centerContinuous"/>
      <protection locked="0"/>
    </xf>
    <xf numFmtId="0" fontId="6" fillId="0" borderId="10" xfId="56" applyFont="1" applyBorder="1" applyAlignment="1" applyProtection="1">
      <alignment vertical="top" wrapText="1"/>
      <protection locked="0"/>
    </xf>
    <xf numFmtId="0" fontId="6" fillId="0" borderId="10" xfId="56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/>
      <protection locked="0"/>
    </xf>
    <xf numFmtId="8" fontId="6" fillId="0" borderId="10" xfId="56" applyNumberFormat="1" applyFont="1" applyBorder="1" applyAlignment="1" applyProtection="1" quotePrefix="1">
      <alignment horizontal="center" vertical="top" wrapText="1"/>
      <protection locked="0"/>
    </xf>
    <xf numFmtId="0" fontId="4" fillId="0" borderId="10" xfId="56" applyFont="1" applyBorder="1" applyAlignment="1" applyProtection="1">
      <alignment horizontal="center"/>
      <protection/>
    </xf>
    <xf numFmtId="3" fontId="4" fillId="0" borderId="10" xfId="56" applyNumberFormat="1" applyFont="1" applyBorder="1" applyAlignment="1" applyProtection="1">
      <alignment horizontal="center"/>
      <protection/>
    </xf>
    <xf numFmtId="0" fontId="4" fillId="0" borderId="10" xfId="46" applyNumberFormat="1" applyFont="1" applyBorder="1" applyAlignment="1" applyProtection="1">
      <alignment horizontal="center" wrapText="1"/>
      <protection/>
    </xf>
    <xf numFmtId="0" fontId="7" fillId="0" borderId="0" xfId="56" applyFont="1" applyAlignment="1" applyProtection="1">
      <alignment horizontal="centerContinuous"/>
      <protection locked="0"/>
    </xf>
    <xf numFmtId="0" fontId="7" fillId="0" borderId="0" xfId="56" applyFont="1" applyAlignment="1">
      <alignment horizontal="centerContinuous"/>
      <protection/>
    </xf>
    <xf numFmtId="3" fontId="7" fillId="0" borderId="0" xfId="56" applyNumberFormat="1" applyFont="1" applyAlignment="1">
      <alignment horizontal="centerContinuous"/>
      <protection/>
    </xf>
    <xf numFmtId="0" fontId="7" fillId="0" borderId="0" xfId="46" applyNumberFormat="1" applyFont="1" applyAlignment="1">
      <alignment horizontal="centerContinuous"/>
    </xf>
    <xf numFmtId="0" fontId="8" fillId="0" borderId="0" xfId="0" applyFont="1" applyAlignment="1">
      <alignment/>
    </xf>
    <xf numFmtId="0" fontId="7" fillId="0" borderId="0" xfId="56" applyFont="1" applyAlignment="1" applyProtection="1">
      <alignment horizontal="centerContinuous"/>
      <protection/>
    </xf>
    <xf numFmtId="0" fontId="6" fillId="0" borderId="11" xfId="56" applyFont="1" applyBorder="1" applyAlignment="1" applyProtection="1">
      <alignment vertical="top" wrapText="1"/>
      <protection locked="0"/>
    </xf>
    <xf numFmtId="0" fontId="6" fillId="0" borderId="12" xfId="56" applyFont="1" applyBorder="1" applyAlignment="1" applyProtection="1">
      <alignment vertical="top" wrapText="1"/>
      <protection locked="0"/>
    </xf>
    <xf numFmtId="0" fontId="6" fillId="0" borderId="12" xfId="56" applyFont="1" applyBorder="1" applyAlignment="1" applyProtection="1">
      <alignment horizontal="left" vertical="top" wrapText="1"/>
      <protection locked="0"/>
    </xf>
    <xf numFmtId="0" fontId="6" fillId="0" borderId="12" xfId="56" applyFont="1" applyBorder="1" applyAlignment="1" applyProtection="1">
      <alignment horizontal="center" vertical="top" wrapText="1"/>
      <protection locked="0"/>
    </xf>
    <xf numFmtId="3" fontId="6" fillId="0" borderId="12" xfId="56" applyNumberFormat="1" applyFont="1" applyBorder="1" applyAlignment="1" quotePrefix="1">
      <alignment horizontal="right" vertical="top" wrapText="1"/>
      <protection/>
    </xf>
    <xf numFmtId="8" fontId="6" fillId="0" borderId="12" xfId="56" applyNumberFormat="1" applyFont="1" applyBorder="1" applyAlignment="1" applyProtection="1" quotePrefix="1">
      <alignment horizontal="center" vertical="top" wrapText="1"/>
      <protection locked="0"/>
    </xf>
    <xf numFmtId="0" fontId="0" fillId="0" borderId="0" xfId="0" applyBorder="1" applyAlignment="1">
      <alignment/>
    </xf>
    <xf numFmtId="0" fontId="4" fillId="0" borderId="0" xfId="56" applyFont="1" applyBorder="1" applyAlignment="1" applyProtection="1">
      <alignment horizontal="center"/>
      <protection/>
    </xf>
    <xf numFmtId="3" fontId="4" fillId="0" borderId="0" xfId="56" applyNumberFormat="1" applyFont="1" applyBorder="1" applyAlignment="1" applyProtection="1">
      <alignment horizontal="center"/>
      <protection/>
    </xf>
    <xf numFmtId="0" fontId="4" fillId="0" borderId="0" xfId="46" applyNumberFormat="1" applyFont="1" applyBorder="1" applyAlignment="1" applyProtection="1">
      <alignment horizontal="center" wrapText="1"/>
      <protection/>
    </xf>
    <xf numFmtId="0" fontId="0" fillId="0" borderId="0" xfId="0" applyFont="1" applyAlignment="1">
      <alignment/>
    </xf>
    <xf numFmtId="8" fontId="6" fillId="0" borderId="11" xfId="56" applyNumberFormat="1" applyFont="1" applyBorder="1" applyAlignment="1" applyProtection="1" quotePrefix="1">
      <alignment horizontal="center" wrapText="1"/>
      <protection locked="0"/>
    </xf>
    <xf numFmtId="6" fontId="6" fillId="0" borderId="11" xfId="46" applyNumberFormat="1" applyFont="1" applyBorder="1" applyAlignment="1" quotePrefix="1">
      <alignment horizontal="right" wrapText="1"/>
    </xf>
    <xf numFmtId="0" fontId="6" fillId="0" borderId="13" xfId="56" applyFont="1" applyBorder="1" applyAlignment="1" applyProtection="1">
      <alignment vertical="top" wrapText="1"/>
      <protection locked="0"/>
    </xf>
    <xf numFmtId="3" fontId="1" fillId="0" borderId="0" xfId="56" applyNumberFormat="1" applyFont="1" applyBorder="1" applyAlignment="1" quotePrefix="1">
      <alignment horizontal="right" vertical="top" wrapText="1"/>
      <protection/>
    </xf>
    <xf numFmtId="0" fontId="1" fillId="0" borderId="0" xfId="56" applyFont="1" applyBorder="1" applyAlignment="1" applyProtection="1">
      <alignment horizontal="center" vertical="top" wrapText="1"/>
      <protection locked="0"/>
    </xf>
    <xf numFmtId="3" fontId="1" fillId="0" borderId="0" xfId="56" applyNumberFormat="1" applyFont="1" applyBorder="1" applyAlignment="1" applyProtection="1" quotePrefix="1">
      <alignment horizontal="right" vertical="top" wrapText="1"/>
      <protection locked="0"/>
    </xf>
    <xf numFmtId="3" fontId="6" fillId="0" borderId="13" xfId="56" applyNumberFormat="1" applyFont="1" applyBorder="1" applyAlignment="1" applyProtection="1" quotePrefix="1">
      <alignment horizontal="right" wrapText="1"/>
      <protection locked="0"/>
    </xf>
    <xf numFmtId="3" fontId="6" fillId="0" borderId="13" xfId="56" applyNumberFormat="1" applyFont="1" applyBorder="1" applyAlignment="1" quotePrefix="1">
      <alignment horizontal="right" wrapText="1"/>
      <protection/>
    </xf>
    <xf numFmtId="0" fontId="11" fillId="0" borderId="0" xfId="56" applyFont="1" applyAlignment="1" applyProtection="1">
      <alignment horizontal="centerContinuous"/>
      <protection/>
    </xf>
    <xf numFmtId="8" fontId="1" fillId="0" borderId="0" xfId="56" applyNumberFormat="1" applyFont="1" applyBorder="1" applyAlignment="1" applyProtection="1">
      <alignment horizontal="right" vertical="top"/>
      <protection locked="0"/>
    </xf>
    <xf numFmtId="0" fontId="1" fillId="0" borderId="0" xfId="56" applyFont="1" applyBorder="1" applyAlignment="1" applyProtection="1">
      <alignment horizontal="left" vertical="top" wrapText="1"/>
      <protection locked="0"/>
    </xf>
    <xf numFmtId="6" fontId="1" fillId="0" borderId="0" xfId="46" applyNumberFormat="1" applyFont="1" applyBorder="1" applyAlignment="1" quotePrefix="1">
      <alignment horizontal="right" vertical="top" wrapText="1"/>
    </xf>
    <xf numFmtId="0" fontId="4" fillId="0" borderId="14" xfId="56" applyFont="1" applyBorder="1" applyAlignment="1" applyProtection="1">
      <alignment horizontal="center"/>
      <protection/>
    </xf>
    <xf numFmtId="0" fontId="4" fillId="0" borderId="15" xfId="46" applyNumberFormat="1" applyFont="1" applyBorder="1" applyAlignment="1" applyProtection="1">
      <alignment horizontal="center" wrapText="1"/>
      <protection/>
    </xf>
    <xf numFmtId="2" fontId="4" fillId="0" borderId="10" xfId="56" applyNumberFormat="1" applyFont="1" applyBorder="1" applyAlignment="1" applyProtection="1">
      <alignment horizontal="center"/>
      <protection/>
    </xf>
    <xf numFmtId="2" fontId="4" fillId="0" borderId="0" xfId="56" applyNumberFormat="1" applyFont="1" applyBorder="1" applyAlignment="1" applyProtection="1">
      <alignment horizontal="center"/>
      <protection locked="0"/>
    </xf>
    <xf numFmtId="2" fontId="5" fillId="0" borderId="0" xfId="56" applyNumberFormat="1" applyFont="1" applyAlignment="1" applyProtection="1">
      <alignment horizontal="centerContinuous"/>
      <protection locked="0"/>
    </xf>
    <xf numFmtId="2" fontId="7" fillId="0" borderId="0" xfId="56" applyNumberFormat="1" applyFont="1" applyAlignment="1" applyProtection="1">
      <alignment horizontal="centerContinuous"/>
      <protection locked="0"/>
    </xf>
    <xf numFmtId="2" fontId="6" fillId="0" borderId="10" xfId="56" applyNumberFormat="1" applyFont="1" applyBorder="1" applyAlignment="1" applyProtection="1" quotePrefix="1">
      <alignment horizontal="center" vertical="top" wrapText="1"/>
      <protection locked="0"/>
    </xf>
    <xf numFmtId="2" fontId="6" fillId="0" borderId="12" xfId="56" applyNumberFormat="1" applyFont="1" applyBorder="1" applyAlignment="1" applyProtection="1" quotePrefix="1">
      <alignment horizontal="center" vertical="top" wrapText="1"/>
      <protection locked="0"/>
    </xf>
    <xf numFmtId="2" fontId="0" fillId="0" borderId="0" xfId="0" applyNumberFormat="1" applyAlignment="1">
      <alignment/>
    </xf>
    <xf numFmtId="2" fontId="4" fillId="0" borderId="0" xfId="56" applyNumberFormat="1" applyFont="1" applyBorder="1" applyAlignment="1" applyProtection="1">
      <alignment horizontal="center"/>
      <protection/>
    </xf>
    <xf numFmtId="2" fontId="6" fillId="0" borderId="13" xfId="56" applyNumberFormat="1" applyFont="1" applyBorder="1" applyAlignment="1" applyProtection="1" quotePrefix="1">
      <alignment horizontal="center" wrapText="1"/>
      <protection locked="0"/>
    </xf>
    <xf numFmtId="2" fontId="1" fillId="0" borderId="0" xfId="56" applyNumberFormat="1" applyFont="1" applyBorder="1" applyAlignment="1" applyProtection="1" quotePrefix="1">
      <alignment horizontal="center" vertical="top" wrapText="1"/>
      <protection locked="0"/>
    </xf>
    <xf numFmtId="2" fontId="0" fillId="0" borderId="0" xfId="0" applyNumberFormat="1" applyAlignment="1" applyProtection="1">
      <alignment/>
      <protection locked="0"/>
    </xf>
    <xf numFmtId="3" fontId="0" fillId="0" borderId="0" xfId="0" applyNumberFormat="1" applyAlignment="1">
      <alignment/>
    </xf>
    <xf numFmtId="8" fontId="1" fillId="0" borderId="16" xfId="56" applyNumberFormat="1" applyFont="1" applyBorder="1" applyAlignment="1" applyProtection="1">
      <alignment horizontal="right" vertical="top"/>
      <protection locked="0"/>
    </xf>
    <xf numFmtId="0" fontId="1" fillId="0" borderId="16" xfId="56" applyFont="1" applyBorder="1" applyAlignment="1" applyProtection="1">
      <alignment horizontal="left" vertical="top" wrapText="1"/>
      <protection locked="0"/>
    </xf>
    <xf numFmtId="0" fontId="1" fillId="0" borderId="16" xfId="56" applyFont="1" applyBorder="1" applyAlignment="1" applyProtection="1">
      <alignment horizontal="center" vertical="top" wrapText="1"/>
      <protection locked="0"/>
    </xf>
    <xf numFmtId="3" fontId="1" fillId="0" borderId="16" xfId="56" applyNumberFormat="1" applyFont="1" applyBorder="1" applyAlignment="1" applyProtection="1" quotePrefix="1">
      <alignment horizontal="right" vertical="top" wrapText="1"/>
      <protection locked="0"/>
    </xf>
    <xf numFmtId="3" fontId="1" fillId="0" borderId="16" xfId="56" applyNumberFormat="1" applyFont="1" applyBorder="1" applyAlignment="1" quotePrefix="1">
      <alignment horizontal="right" vertical="top" wrapText="1"/>
      <protection/>
    </xf>
    <xf numFmtId="2" fontId="1" fillId="0" borderId="16" xfId="56" applyNumberFormat="1" applyFont="1" applyBorder="1" applyAlignment="1" applyProtection="1" quotePrefix="1">
      <alignment horizontal="center" vertical="top" wrapText="1"/>
      <protection locked="0"/>
    </xf>
    <xf numFmtId="0" fontId="0" fillId="0" borderId="16" xfId="0" applyFont="1" applyBorder="1" applyAlignment="1">
      <alignment/>
    </xf>
    <xf numFmtId="3" fontId="6" fillId="0" borderId="10" xfId="56" applyNumberFormat="1" applyFont="1" applyBorder="1" applyAlignment="1" applyProtection="1" quotePrefix="1">
      <alignment horizontal="right" wrapText="1"/>
      <protection locked="0"/>
    </xf>
    <xf numFmtId="3" fontId="6" fillId="0" borderId="10" xfId="56" applyNumberFormat="1" applyFont="1" applyBorder="1" applyAlignment="1" quotePrefix="1">
      <alignment horizontal="right" wrapText="1"/>
      <protection/>
    </xf>
    <xf numFmtId="2" fontId="6" fillId="0" borderId="10" xfId="56" applyNumberFormat="1" applyFont="1" applyBorder="1" applyAlignment="1" applyProtection="1" quotePrefix="1">
      <alignment horizontal="center" wrapText="1"/>
      <protection locked="0"/>
    </xf>
    <xf numFmtId="8" fontId="6" fillId="0" borderId="10" xfId="56" applyNumberFormat="1" applyFont="1" applyBorder="1" applyAlignment="1" applyProtection="1" quotePrefix="1">
      <alignment horizontal="center" wrapText="1"/>
      <protection locked="0"/>
    </xf>
    <xf numFmtId="6" fontId="6" fillId="0" borderId="10" xfId="46" applyNumberFormat="1" applyFont="1" applyBorder="1" applyAlignment="1" quotePrefix="1">
      <alignment horizontal="right" wrapText="1"/>
    </xf>
    <xf numFmtId="3" fontId="6" fillId="0" borderId="17" xfId="56" applyNumberFormat="1" applyFont="1" applyBorder="1" applyAlignment="1" applyProtection="1" quotePrefix="1">
      <alignment horizontal="right" wrapText="1"/>
      <protection locked="0"/>
    </xf>
    <xf numFmtId="3" fontId="6" fillId="0" borderId="17" xfId="56" applyNumberFormat="1" applyFont="1" applyBorder="1" applyAlignment="1" quotePrefix="1">
      <alignment horizontal="right" wrapText="1"/>
      <protection/>
    </xf>
    <xf numFmtId="2" fontId="6" fillId="0" borderId="17" xfId="56" applyNumberFormat="1" applyFont="1" applyBorder="1" applyAlignment="1" applyProtection="1" quotePrefix="1">
      <alignment horizontal="center" wrapText="1"/>
      <protection locked="0"/>
    </xf>
    <xf numFmtId="8" fontId="6" fillId="0" borderId="17" xfId="56" applyNumberFormat="1" applyFont="1" applyBorder="1" applyAlignment="1" applyProtection="1" quotePrefix="1">
      <alignment horizontal="center" wrapText="1"/>
      <protection locked="0"/>
    </xf>
    <xf numFmtId="6" fontId="6" fillId="0" borderId="17" xfId="46" applyNumberFormat="1" applyFont="1" applyBorder="1" applyAlignment="1" quotePrefix="1">
      <alignment horizontal="right" wrapText="1"/>
    </xf>
    <xf numFmtId="6" fontId="6" fillId="0" borderId="12" xfId="46" applyNumberFormat="1" applyFont="1" applyBorder="1" applyAlignment="1" quotePrefix="1">
      <alignment horizontal="right" vertical="top" wrapText="1"/>
    </xf>
    <xf numFmtId="3" fontId="6" fillId="0" borderId="11" xfId="56" applyNumberFormat="1" applyFont="1" applyBorder="1" applyAlignment="1" applyProtection="1" quotePrefix="1">
      <alignment horizontal="right" wrapText="1"/>
      <protection locked="0"/>
    </xf>
    <xf numFmtId="3" fontId="6" fillId="0" borderId="11" xfId="56" applyNumberFormat="1" applyFont="1" applyBorder="1" applyAlignment="1" quotePrefix="1">
      <alignment horizontal="right" wrapText="1"/>
      <protection/>
    </xf>
    <xf numFmtId="2" fontId="6" fillId="0" borderId="11" xfId="56" applyNumberFormat="1" applyFont="1" applyBorder="1" applyAlignment="1" applyProtection="1" quotePrefix="1">
      <alignment horizontal="center" wrapText="1"/>
      <protection locked="0"/>
    </xf>
    <xf numFmtId="6" fontId="6" fillId="0" borderId="13" xfId="46" applyNumberFormat="1" applyFont="1" applyBorder="1" applyAlignment="1" quotePrefix="1">
      <alignment horizontal="right" wrapText="1"/>
    </xf>
    <xf numFmtId="0" fontId="4" fillId="0" borderId="10" xfId="56" applyFont="1" applyFill="1" applyBorder="1" applyAlignment="1" applyProtection="1">
      <alignment horizontal="center"/>
      <protection/>
    </xf>
    <xf numFmtId="0" fontId="4" fillId="0" borderId="0" xfId="56" applyFont="1" applyFill="1" applyBorder="1" applyAlignment="1" applyProtection="1">
      <alignment horizontal="center"/>
      <protection locked="0"/>
    </xf>
    <xf numFmtId="0" fontId="5" fillId="0" borderId="0" xfId="56" applyFont="1" applyFill="1" applyAlignment="1" applyProtection="1">
      <alignment horizontal="centerContinuous"/>
      <protection locked="0"/>
    </xf>
    <xf numFmtId="0" fontId="7" fillId="0" borderId="0" xfId="56" applyFont="1" applyFill="1" applyAlignment="1" applyProtection="1">
      <alignment horizontal="centerContinuous"/>
      <protection locked="0"/>
    </xf>
    <xf numFmtId="0" fontId="6" fillId="0" borderId="10" xfId="56" applyFont="1" applyFill="1" applyBorder="1" applyAlignment="1" applyProtection="1">
      <alignment horizontal="center" vertical="top" wrapText="1"/>
      <protection locked="0"/>
    </xf>
    <xf numFmtId="0" fontId="6" fillId="0" borderId="11" xfId="56" applyFont="1" applyFill="1" applyBorder="1" applyAlignment="1" applyProtection="1">
      <alignment horizontal="center" wrapText="1"/>
      <protection locked="0"/>
    </xf>
    <xf numFmtId="0" fontId="6" fillId="0" borderId="12" xfId="56" applyFont="1" applyFill="1" applyBorder="1" applyAlignment="1" applyProtection="1">
      <alignment horizontal="center" vertical="top" wrapText="1"/>
      <protection locked="0"/>
    </xf>
    <xf numFmtId="0" fontId="0" fillId="0" borderId="0" xfId="0" applyFill="1" applyAlignment="1">
      <alignment/>
    </xf>
    <xf numFmtId="0" fontId="4" fillId="0" borderId="0" xfId="56" applyFont="1" applyFill="1" applyBorder="1" applyAlignment="1" applyProtection="1">
      <alignment horizontal="center"/>
      <protection/>
    </xf>
    <xf numFmtId="0" fontId="6" fillId="0" borderId="13" xfId="56" applyFont="1" applyFill="1" applyBorder="1" applyAlignment="1" applyProtection="1">
      <alignment horizontal="center" wrapText="1"/>
      <protection locked="0"/>
    </xf>
    <xf numFmtId="0" fontId="1" fillId="0" borderId="16" xfId="56" applyFont="1" applyFill="1" applyBorder="1" applyAlignment="1" applyProtection="1">
      <alignment horizontal="center" vertical="top" wrapText="1"/>
      <protection locked="0"/>
    </xf>
    <xf numFmtId="0" fontId="1" fillId="0" borderId="0" xfId="56" applyFont="1" applyFill="1" applyBorder="1" applyAlignment="1" applyProtection="1">
      <alignment horizontal="center" vertical="top" wrapText="1"/>
      <protection locked="0"/>
    </xf>
    <xf numFmtId="0" fontId="6" fillId="0" borderId="10" xfId="56" applyFont="1" applyFill="1" applyBorder="1" applyAlignment="1" applyProtection="1">
      <alignment horizontal="center" wrapText="1"/>
      <protection locked="0"/>
    </xf>
    <xf numFmtId="0" fontId="6" fillId="0" borderId="17" xfId="56" applyFont="1" applyFill="1" applyBorder="1" applyAlignment="1" applyProtection="1">
      <alignment horizontal="center" wrapText="1"/>
      <protection locked="0"/>
    </xf>
    <xf numFmtId="0" fontId="0" fillId="0" borderId="0" xfId="0" applyFill="1" applyAlignment="1" applyProtection="1">
      <alignment/>
      <protection locked="0"/>
    </xf>
    <xf numFmtId="0" fontId="4" fillId="33" borderId="10" xfId="56" applyFont="1" applyFill="1" applyBorder="1" applyAlignment="1" applyProtection="1">
      <alignment horizontal="center" wrapText="1"/>
      <protection/>
    </xf>
    <xf numFmtId="0" fontId="4" fillId="33" borderId="10" xfId="56" applyFont="1" applyFill="1" applyBorder="1" applyAlignment="1" applyProtection="1">
      <alignment horizontal="center"/>
      <protection/>
    </xf>
    <xf numFmtId="2" fontId="4" fillId="33" borderId="10" xfId="56" applyNumberFormat="1" applyFont="1" applyFill="1" applyBorder="1" applyAlignment="1" applyProtection="1">
      <alignment horizontal="center" wrapText="1"/>
      <protection/>
    </xf>
    <xf numFmtId="3" fontId="4" fillId="33" borderId="10" xfId="56" applyNumberFormat="1" applyFont="1" applyFill="1" applyBorder="1" applyAlignment="1" applyProtection="1">
      <alignment horizontal="center" wrapText="1"/>
      <protection/>
    </xf>
    <xf numFmtId="0" fontId="4" fillId="33" borderId="10" xfId="46" applyNumberFormat="1" applyFont="1" applyFill="1" applyBorder="1" applyAlignment="1" applyProtection="1">
      <alignment horizontal="center" wrapText="1"/>
      <protection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8" fontId="6" fillId="0" borderId="13" xfId="56" applyNumberFormat="1" applyFont="1" applyBorder="1" applyAlignment="1" applyProtection="1" quotePrefix="1">
      <alignment horizontal="center" wrapText="1"/>
      <protection locked="0"/>
    </xf>
    <xf numFmtId="0" fontId="0" fillId="0" borderId="0" xfId="0" applyFont="1" applyBorder="1" applyAlignment="1">
      <alignment/>
    </xf>
    <xf numFmtId="3" fontId="6" fillId="0" borderId="12" xfId="56" applyNumberFormat="1" applyFont="1" applyBorder="1" applyAlignment="1" applyProtection="1" quotePrefix="1">
      <alignment horizontal="right" vertical="top" wrapText="1"/>
      <protection locked="0"/>
    </xf>
    <xf numFmtId="0" fontId="4" fillId="33" borderId="19" xfId="56" applyFont="1" applyFill="1" applyBorder="1" applyAlignment="1" applyProtection="1">
      <alignment horizontal="center" wrapText="1"/>
      <protection/>
    </xf>
    <xf numFmtId="0" fontId="4" fillId="33" borderId="12" xfId="56" applyFont="1" applyFill="1" applyBorder="1" applyAlignment="1" applyProtection="1">
      <alignment horizontal="center"/>
      <protection/>
    </xf>
    <xf numFmtId="0" fontId="4" fillId="33" borderId="12" xfId="56" applyFont="1" applyFill="1" applyBorder="1" applyAlignment="1" applyProtection="1">
      <alignment horizontal="center" wrapText="1"/>
      <protection/>
    </xf>
    <xf numFmtId="2" fontId="4" fillId="33" borderId="12" xfId="56" applyNumberFormat="1" applyFont="1" applyFill="1" applyBorder="1" applyAlignment="1" applyProtection="1">
      <alignment horizontal="center" wrapText="1"/>
      <protection/>
    </xf>
    <xf numFmtId="3" fontId="4" fillId="33" borderId="12" xfId="56" applyNumberFormat="1" applyFont="1" applyFill="1" applyBorder="1" applyAlignment="1" applyProtection="1">
      <alignment horizontal="center" wrapText="1"/>
      <protection/>
    </xf>
    <xf numFmtId="0" fontId="4" fillId="33" borderId="20" xfId="46" applyNumberFormat="1" applyFont="1" applyFill="1" applyBorder="1" applyAlignment="1" applyProtection="1">
      <alignment horizontal="center" wrapText="1"/>
      <protection/>
    </xf>
    <xf numFmtId="3" fontId="12" fillId="34" borderId="21" xfId="56" applyNumberFormat="1" applyFont="1" applyFill="1" applyBorder="1" applyAlignment="1" applyProtection="1">
      <alignment horizontal="centerContinuous" vertical="top"/>
      <protection/>
    </xf>
    <xf numFmtId="8" fontId="9" fillId="34" borderId="21" xfId="56" applyNumberFormat="1" applyFont="1" applyFill="1" applyBorder="1" applyAlignment="1" applyProtection="1" quotePrefix="1">
      <alignment horizontal="centerContinuous" vertical="top"/>
      <protection/>
    </xf>
    <xf numFmtId="0" fontId="9" fillId="34" borderId="21" xfId="56" applyFont="1" applyFill="1" applyBorder="1" applyAlignment="1" applyProtection="1">
      <alignment horizontal="centerContinuous" vertical="top" wrapText="1"/>
      <protection locked="0"/>
    </xf>
    <xf numFmtId="3" fontId="9" fillId="34" borderId="21" xfId="56" applyNumberFormat="1" applyFont="1" applyFill="1" applyBorder="1" applyAlignment="1" applyProtection="1" quotePrefix="1">
      <alignment horizontal="centerContinuous" vertical="top" wrapText="1"/>
      <protection locked="0"/>
    </xf>
    <xf numFmtId="3" fontId="9" fillId="34" borderId="21" xfId="56" applyNumberFormat="1" applyFont="1" applyFill="1" applyBorder="1" applyAlignment="1" quotePrefix="1">
      <alignment horizontal="centerContinuous" vertical="top" wrapText="1"/>
      <protection/>
    </xf>
    <xf numFmtId="2" fontId="9" fillId="34" borderId="21" xfId="56" applyNumberFormat="1" applyFont="1" applyFill="1" applyBorder="1" applyAlignment="1" applyProtection="1" quotePrefix="1">
      <alignment horizontal="centerContinuous" vertical="top" wrapText="1"/>
      <protection locked="0"/>
    </xf>
    <xf numFmtId="3" fontId="10" fillId="34" borderId="21" xfId="0" applyNumberFormat="1" applyFont="1" applyFill="1" applyBorder="1" applyAlignment="1">
      <alignment horizontal="centerContinuous"/>
    </xf>
    <xf numFmtId="0" fontId="10" fillId="34" borderId="21" xfId="0" applyFont="1" applyFill="1" applyBorder="1" applyAlignment="1">
      <alignment horizontal="centerContinuous"/>
    </xf>
    <xf numFmtId="6" fontId="9" fillId="34" borderId="21" xfId="46" applyNumberFormat="1" applyFont="1" applyFill="1" applyBorder="1" applyAlignment="1" applyProtection="1" quotePrefix="1">
      <alignment horizontal="centerContinuous" vertical="top"/>
      <protection/>
    </xf>
    <xf numFmtId="3" fontId="6" fillId="0" borderId="12" xfId="56" applyNumberFormat="1" applyFont="1" applyBorder="1" applyAlignment="1" quotePrefix="1">
      <alignment horizontal="right" wrapText="1"/>
      <protection/>
    </xf>
    <xf numFmtId="8" fontId="6" fillId="0" borderId="12" xfId="56" applyNumberFormat="1" applyFont="1" applyBorder="1" applyAlignment="1" applyProtection="1" quotePrefix="1">
      <alignment horizontal="center" wrapText="1"/>
      <protection locked="0"/>
    </xf>
    <xf numFmtId="0" fontId="6" fillId="0" borderId="11" xfId="56" applyFont="1" applyBorder="1" applyAlignment="1" applyProtection="1">
      <alignment horizontal="center" wrapText="1"/>
      <protection locked="0"/>
    </xf>
    <xf numFmtId="3" fontId="6" fillId="0" borderId="10" xfId="56" applyNumberFormat="1" applyFont="1" applyBorder="1" applyAlignment="1" applyProtection="1" quotePrefix="1">
      <alignment horizontal="right"/>
      <protection locked="0"/>
    </xf>
    <xf numFmtId="0" fontId="6" fillId="0" borderId="10" xfId="56" applyFont="1" applyBorder="1" applyAlignment="1" applyProtection="1">
      <alignment horizontal="center" wrapText="1"/>
      <protection locked="0"/>
    </xf>
    <xf numFmtId="2" fontId="6" fillId="0" borderId="10" xfId="56" applyNumberFormat="1" applyFont="1" applyFill="1" applyBorder="1" applyAlignment="1" applyProtection="1">
      <alignment horizontal="center" wrapText="1"/>
      <protection locked="0"/>
    </xf>
    <xf numFmtId="0" fontId="6" fillId="0" borderId="10" xfId="56" applyFont="1" applyBorder="1" applyAlignment="1" applyProtection="1">
      <alignment horizontal="left" wrapText="1"/>
      <protection locked="0"/>
    </xf>
    <xf numFmtId="0" fontId="6" fillId="0" borderId="22" xfId="56" applyFont="1" applyBorder="1" applyAlignment="1" applyProtection="1">
      <alignment horizontal="left" wrapText="1"/>
      <protection locked="0"/>
    </xf>
    <xf numFmtId="0" fontId="13" fillId="0" borderId="23" xfId="56" applyFont="1" applyBorder="1" applyAlignment="1" applyProtection="1">
      <alignment horizontal="left" wrapText="1"/>
      <protection locked="0"/>
    </xf>
    <xf numFmtId="0" fontId="6" fillId="0" borderId="12" xfId="56" applyFont="1" applyFill="1" applyBorder="1" applyAlignment="1" applyProtection="1">
      <alignment horizontal="center" wrapText="1"/>
      <protection locked="0"/>
    </xf>
    <xf numFmtId="6" fontId="6" fillId="0" borderId="12" xfId="46" applyNumberFormat="1" applyFont="1" applyBorder="1" applyAlignment="1" quotePrefix="1">
      <alignment horizontal="right" wrapText="1"/>
    </xf>
    <xf numFmtId="0" fontId="6" fillId="0" borderId="13" xfId="56" applyFont="1" applyBorder="1" applyAlignment="1" applyProtection="1">
      <alignment horizontal="left" wrapText="1"/>
      <protection locked="0"/>
    </xf>
    <xf numFmtId="0" fontId="6" fillId="0" borderId="13" xfId="56" applyFont="1" applyBorder="1" applyAlignment="1" applyProtection="1">
      <alignment horizontal="center" wrapText="1"/>
      <protection locked="0"/>
    </xf>
    <xf numFmtId="0" fontId="6" fillId="0" borderId="11" xfId="56" applyFont="1" applyBorder="1" applyAlignment="1" applyProtection="1">
      <alignment horizontal="left" wrapText="1"/>
      <protection locked="0"/>
    </xf>
    <xf numFmtId="3" fontId="6" fillId="35" borderId="10" xfId="56" applyNumberFormat="1" applyFont="1" applyFill="1" applyBorder="1" applyAlignment="1" applyProtection="1" quotePrefix="1">
      <alignment horizontal="right"/>
      <protection locked="0"/>
    </xf>
    <xf numFmtId="0" fontId="6" fillId="0" borderId="12" xfId="56" applyFont="1" applyBorder="1" applyAlignment="1" applyProtection="1">
      <alignment horizontal="left" wrapText="1"/>
      <protection locked="0"/>
    </xf>
    <xf numFmtId="0" fontId="6" fillId="0" borderId="12" xfId="56" applyFont="1" applyBorder="1" applyAlignment="1" applyProtection="1">
      <alignment horizontal="center" wrapText="1"/>
      <protection locked="0"/>
    </xf>
    <xf numFmtId="2" fontId="6" fillId="0" borderId="12" xfId="56" applyNumberFormat="1" applyFont="1" applyBorder="1" applyAlignment="1" applyProtection="1" quotePrefix="1">
      <alignment horizontal="center" wrapText="1"/>
      <protection locked="0"/>
    </xf>
    <xf numFmtId="0" fontId="6" fillId="0" borderId="24" xfId="56" applyFont="1" applyBorder="1" applyAlignment="1" applyProtection="1">
      <alignment horizontal="left" wrapText="1"/>
      <protection locked="0"/>
    </xf>
    <xf numFmtId="0" fontId="6" fillId="0" borderId="17" xfId="56" applyFont="1" applyBorder="1" applyAlignment="1" applyProtection="1">
      <alignment horizontal="left" wrapText="1"/>
      <protection locked="0"/>
    </xf>
    <xf numFmtId="0" fontId="6" fillId="0" borderId="17" xfId="56" applyFont="1" applyBorder="1" applyAlignment="1" applyProtection="1">
      <alignment horizontal="center" wrapText="1"/>
      <protection locked="0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Border="1" applyAlignment="1">
      <alignment/>
    </xf>
    <xf numFmtId="6" fontId="1" fillId="0" borderId="0" xfId="0" applyNumberFormat="1" applyFont="1" applyBorder="1" applyAlignment="1">
      <alignment/>
    </xf>
    <xf numFmtId="3" fontId="6" fillId="0" borderId="12" xfId="56" applyNumberFormat="1" applyFont="1" applyBorder="1" applyAlignment="1" applyProtection="1" quotePrefix="1">
      <alignment horizontal="right"/>
      <protection locked="0"/>
    </xf>
    <xf numFmtId="0" fontId="6" fillId="0" borderId="11" xfId="56" applyFont="1" applyBorder="1" applyAlignment="1" applyProtection="1">
      <alignment wrapText="1"/>
      <protection locked="0"/>
    </xf>
    <xf numFmtId="0" fontId="6" fillId="0" borderId="10" xfId="56" applyFont="1" applyBorder="1" applyAlignment="1" applyProtection="1">
      <alignment wrapText="1"/>
      <protection locked="0"/>
    </xf>
    <xf numFmtId="0" fontId="6" fillId="0" borderId="13" xfId="56" applyFont="1" applyBorder="1" applyAlignment="1" applyProtection="1">
      <alignment wrapText="1"/>
      <protection locked="0"/>
    </xf>
    <xf numFmtId="0" fontId="6" fillId="0" borderId="17" xfId="56" applyFont="1" applyBorder="1" applyAlignment="1" applyProtection="1">
      <alignment vertical="top" wrapText="1"/>
      <protection locked="0"/>
    </xf>
    <xf numFmtId="3" fontId="6" fillId="0" borderId="13" xfId="56" applyNumberFormat="1" applyFont="1" applyFill="1" applyBorder="1" applyAlignment="1" applyProtection="1">
      <alignment horizontal="center" wrapText="1"/>
      <protection locked="0"/>
    </xf>
    <xf numFmtId="3" fontId="1" fillId="36" borderId="25" xfId="56" applyNumberFormat="1" applyFont="1" applyFill="1" applyBorder="1" applyAlignment="1" applyProtection="1" quotePrefix="1">
      <alignment horizontal="right" vertical="top"/>
      <protection/>
    </xf>
    <xf numFmtId="8" fontId="1" fillId="37" borderId="26" xfId="56" applyNumberFormat="1" applyFont="1" applyFill="1" applyBorder="1" applyAlignment="1" applyProtection="1">
      <alignment horizontal="right" vertical="top"/>
      <protection/>
    </xf>
    <xf numFmtId="0" fontId="1" fillId="38" borderId="26" xfId="56" applyFont="1" applyFill="1" applyBorder="1" applyAlignment="1" applyProtection="1">
      <alignment horizontal="center" vertical="top" wrapText="1"/>
      <protection locked="0"/>
    </xf>
    <xf numFmtId="3" fontId="1" fillId="39" borderId="26" xfId="56" applyNumberFormat="1" applyFont="1" applyFill="1" applyBorder="1" applyAlignment="1" applyProtection="1" quotePrefix="1">
      <alignment horizontal="right" vertical="top" wrapText="1"/>
      <protection locked="0"/>
    </xf>
    <xf numFmtId="3" fontId="1" fillId="40" borderId="26" xfId="56" applyNumberFormat="1" applyFont="1" applyFill="1" applyBorder="1" applyAlignment="1" quotePrefix="1">
      <alignment horizontal="right" vertical="top" wrapText="1"/>
      <protection/>
    </xf>
    <xf numFmtId="2" fontId="1" fillId="41" borderId="26" xfId="56" applyNumberFormat="1" applyFont="1" applyFill="1" applyBorder="1" applyAlignment="1" applyProtection="1" quotePrefix="1">
      <alignment horizontal="center" vertical="top" wrapText="1"/>
      <protection locked="0"/>
    </xf>
    <xf numFmtId="3" fontId="1" fillId="42" borderId="26" xfId="0" applyNumberFormat="1" applyFont="1" applyFill="1" applyBorder="1" applyAlignment="1">
      <alignment/>
    </xf>
    <xf numFmtId="0" fontId="1" fillId="43" borderId="26" xfId="0" applyFont="1" applyFill="1" applyBorder="1" applyAlignment="1">
      <alignment/>
    </xf>
    <xf numFmtId="6" fontId="1" fillId="44" borderId="27" xfId="46" applyNumberFormat="1" applyFont="1" applyFill="1" applyBorder="1" applyAlignment="1" applyProtection="1" quotePrefix="1">
      <alignment horizontal="right" vertical="top"/>
      <protection/>
    </xf>
    <xf numFmtId="0" fontId="1" fillId="45" borderId="11" xfId="56" applyFont="1" applyFill="1" applyBorder="1" applyAlignment="1" applyProtection="1">
      <alignment horizontal="center" vertical="top" wrapText="1"/>
      <protection locked="0"/>
    </xf>
    <xf numFmtId="3" fontId="1" fillId="46" borderId="11" xfId="56" applyNumberFormat="1" applyFont="1" applyFill="1" applyBorder="1" applyAlignment="1" applyProtection="1" quotePrefix="1">
      <alignment horizontal="right" vertical="top" wrapText="1"/>
      <protection locked="0"/>
    </xf>
    <xf numFmtId="6" fontId="1" fillId="47" borderId="28" xfId="46" applyNumberFormat="1" applyFont="1" applyFill="1" applyBorder="1" applyAlignment="1" applyProtection="1">
      <alignment horizontal="right" vertical="top"/>
      <protection/>
    </xf>
    <xf numFmtId="3" fontId="1" fillId="48" borderId="29" xfId="56" applyNumberFormat="1" applyFont="1" applyFill="1" applyBorder="1" applyAlignment="1" applyProtection="1" quotePrefix="1">
      <alignment horizontal="right" vertical="top"/>
      <protection/>
    </xf>
    <xf numFmtId="8" fontId="1" fillId="49" borderId="29" xfId="56" applyNumberFormat="1" applyFont="1" applyFill="1" applyBorder="1" applyAlignment="1" applyProtection="1">
      <alignment horizontal="right" vertical="top"/>
      <protection/>
    </xf>
    <xf numFmtId="0" fontId="1" fillId="50" borderId="29" xfId="56" applyFont="1" applyFill="1" applyBorder="1" applyAlignment="1" applyProtection="1">
      <alignment horizontal="center" vertical="top" wrapText="1"/>
      <protection locked="0"/>
    </xf>
    <xf numFmtId="3" fontId="1" fillId="51" borderId="29" xfId="56" applyNumberFormat="1" applyFont="1" applyFill="1" applyBorder="1" applyAlignment="1" applyProtection="1" quotePrefix="1">
      <alignment horizontal="right" vertical="top" wrapText="1"/>
      <protection locked="0"/>
    </xf>
    <xf numFmtId="3" fontId="16" fillId="52" borderId="29" xfId="56" applyNumberFormat="1" applyFont="1" applyFill="1" applyBorder="1" applyAlignment="1" quotePrefix="1">
      <alignment horizontal="right" vertical="top" wrapText="1"/>
      <protection/>
    </xf>
    <xf numFmtId="2" fontId="16" fillId="53" borderId="29" xfId="56" applyNumberFormat="1" applyFont="1" applyFill="1" applyBorder="1" applyAlignment="1" applyProtection="1" quotePrefix="1">
      <alignment horizontal="center" vertical="top" wrapText="1"/>
      <protection locked="0"/>
    </xf>
    <xf numFmtId="3" fontId="16" fillId="54" borderId="29" xfId="0" applyNumberFormat="1" applyFont="1" applyFill="1" applyBorder="1" applyAlignment="1">
      <alignment/>
    </xf>
    <xf numFmtId="0" fontId="16" fillId="55" borderId="29" xfId="0" applyFont="1" applyFill="1" applyBorder="1" applyAlignment="1">
      <alignment/>
    </xf>
    <xf numFmtId="6" fontId="16" fillId="56" borderId="29" xfId="46" applyNumberFormat="1" applyFont="1" applyFill="1" applyBorder="1" applyAlignment="1" applyProtection="1" quotePrefix="1">
      <alignment horizontal="right" vertical="top"/>
      <protection/>
    </xf>
    <xf numFmtId="3" fontId="6" fillId="0" borderId="10" xfId="56" applyNumberFormat="1" applyFont="1" applyFill="1" applyBorder="1" applyAlignment="1" applyProtection="1">
      <alignment horizontal="center" wrapText="1"/>
      <protection locked="0"/>
    </xf>
    <xf numFmtId="0" fontId="6" fillId="0" borderId="10" xfId="56" applyFont="1" applyBorder="1" applyAlignment="1" applyProtection="1">
      <alignment wrapText="1"/>
      <protection locked="0"/>
    </xf>
    <xf numFmtId="0" fontId="13" fillId="0" borderId="12" xfId="56" applyFont="1" applyBorder="1" applyAlignment="1" applyProtection="1">
      <alignment vertical="top" wrapText="1"/>
      <protection locked="0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35" borderId="10" xfId="56" applyFont="1" applyFill="1" applyBorder="1" applyAlignment="1" applyProtection="1">
      <alignment horizontal="center" wrapText="1"/>
      <protection locked="0"/>
    </xf>
    <xf numFmtId="3" fontId="57" fillId="35" borderId="10" xfId="56" applyNumberFormat="1" applyFont="1" applyFill="1" applyBorder="1" applyAlignment="1" applyProtection="1" quotePrefix="1">
      <alignment horizontal="right" wrapText="1"/>
      <protection locked="0"/>
    </xf>
    <xf numFmtId="3" fontId="56" fillId="35" borderId="10" xfId="56" applyNumberFormat="1" applyFont="1" applyFill="1" applyBorder="1" applyAlignment="1" quotePrefix="1">
      <alignment horizontal="right" wrapText="1"/>
      <protection/>
    </xf>
    <xf numFmtId="2" fontId="56" fillId="35" borderId="10" xfId="56" applyNumberFormat="1" applyFont="1" applyFill="1" applyBorder="1" applyAlignment="1" applyProtection="1" quotePrefix="1">
      <alignment horizontal="center" wrapText="1"/>
      <protection locked="0"/>
    </xf>
    <xf numFmtId="8" fontId="56" fillId="35" borderId="10" xfId="56" applyNumberFormat="1" applyFont="1" applyFill="1" applyBorder="1" applyAlignment="1" applyProtection="1" quotePrefix="1">
      <alignment horizontal="center" wrapText="1"/>
      <protection locked="0"/>
    </xf>
    <xf numFmtId="6" fontId="56" fillId="35" borderId="10" xfId="46" applyNumberFormat="1" applyFont="1" applyFill="1" applyBorder="1" applyAlignment="1" quotePrefix="1">
      <alignment horizontal="right" wrapText="1"/>
    </xf>
    <xf numFmtId="0" fontId="5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5" fillId="0" borderId="0" xfId="0" applyFont="1" applyFill="1" applyBorder="1" applyAlignment="1">
      <alignment/>
    </xf>
    <xf numFmtId="0" fontId="6" fillId="0" borderId="17" xfId="56" applyFont="1" applyBorder="1" applyAlignment="1" applyProtection="1">
      <alignment wrapText="1"/>
      <protection locked="0"/>
    </xf>
    <xf numFmtId="3" fontId="56" fillId="0" borderId="11" xfId="56" applyNumberFormat="1" applyFont="1" applyBorder="1" applyAlignment="1" applyProtection="1" quotePrefix="1">
      <alignment horizontal="right" wrapText="1"/>
      <protection locked="0"/>
    </xf>
    <xf numFmtId="3" fontId="56" fillId="0" borderId="13" xfId="56" applyNumberFormat="1" applyFont="1" applyFill="1" applyBorder="1" applyAlignment="1" applyProtection="1">
      <alignment horizontal="center" wrapText="1"/>
      <protection locked="0"/>
    </xf>
    <xf numFmtId="3" fontId="56" fillId="0" borderId="11" xfId="56" applyNumberFormat="1" applyFont="1" applyBorder="1" applyAlignment="1" quotePrefix="1">
      <alignment horizontal="right" wrapText="1"/>
      <protection/>
    </xf>
    <xf numFmtId="2" fontId="56" fillId="0" borderId="11" xfId="56" applyNumberFormat="1" applyFont="1" applyBorder="1" applyAlignment="1" applyProtection="1" quotePrefix="1">
      <alignment horizontal="center" wrapText="1"/>
      <protection locked="0"/>
    </xf>
    <xf numFmtId="3" fontId="56" fillId="0" borderId="10" xfId="56" applyNumberFormat="1" applyFont="1" applyBorder="1" applyAlignment="1" quotePrefix="1">
      <alignment horizontal="right" wrapText="1"/>
      <protection/>
    </xf>
    <xf numFmtId="8" fontId="56" fillId="0" borderId="11" xfId="56" applyNumberFormat="1" applyFont="1" applyBorder="1" applyAlignment="1" applyProtection="1" quotePrefix="1">
      <alignment horizontal="center" wrapText="1"/>
      <protection locked="0"/>
    </xf>
    <xf numFmtId="6" fontId="56" fillId="0" borderId="13" xfId="46" applyNumberFormat="1" applyFont="1" applyBorder="1" applyAlignment="1" quotePrefix="1">
      <alignment horizontal="right" wrapText="1"/>
    </xf>
    <xf numFmtId="0" fontId="6" fillId="0" borderId="11" xfId="56" applyFont="1" applyBorder="1" applyAlignment="1" applyProtection="1">
      <alignment vertical="top" wrapText="1"/>
      <protection locked="0"/>
    </xf>
    <xf numFmtId="0" fontId="6" fillId="0" borderId="10" xfId="56" applyFont="1" applyBorder="1" applyAlignment="1" applyProtection="1">
      <alignment vertical="top" wrapText="1"/>
      <protection locked="0"/>
    </xf>
    <xf numFmtId="0" fontId="1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6" fillId="35" borderId="10" xfId="56" applyFont="1" applyFill="1" applyBorder="1" applyAlignment="1" applyProtection="1">
      <alignment vertical="top" wrapText="1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/>
      <protection locked="0"/>
    </xf>
    <xf numFmtId="0" fontId="1" fillId="0" borderId="0" xfId="0" applyFont="1" applyBorder="1" applyAlignment="1">
      <alignment/>
    </xf>
    <xf numFmtId="0" fontId="6" fillId="35" borderId="10" xfId="56" applyFont="1" applyFill="1" applyBorder="1" applyAlignment="1" applyProtection="1">
      <alignment horizontal="left" wrapText="1"/>
      <protection locked="0"/>
    </xf>
    <xf numFmtId="0" fontId="6" fillId="35" borderId="10" xfId="56" applyFont="1" applyFill="1" applyBorder="1" applyAlignment="1" applyProtection="1">
      <alignment horizont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_Sheet1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view="pageLayout" zoomScale="120" zoomScalePageLayoutView="120" workbookViewId="0" topLeftCell="B1">
      <selection activeCell="G30" sqref="G30"/>
    </sheetView>
  </sheetViews>
  <sheetFormatPr defaultColWidth="9.140625" defaultRowHeight="12.75"/>
  <cols>
    <col min="1" max="1" width="20.421875" style="206" customWidth="1"/>
    <col min="2" max="2" width="25.7109375" style="206" customWidth="1"/>
    <col min="3" max="3" width="15.00390625" style="206" customWidth="1"/>
    <col min="4" max="4" width="9.28125" style="15" customWidth="1"/>
    <col min="5" max="5" width="13.00390625" style="99" customWidth="1"/>
    <col min="6" max="6" width="11.7109375" style="0" customWidth="1"/>
    <col min="7" max="7" width="11.7109375" style="61" customWidth="1"/>
    <col min="8" max="8" width="12.28125" style="62" customWidth="1"/>
    <col min="9" max="9" width="9.28125" style="15" customWidth="1"/>
    <col min="10" max="10" width="13.28125" style="0" customWidth="1"/>
  </cols>
  <sheetData>
    <row r="1" spans="1:10" ht="72">
      <c r="A1" s="100" t="s">
        <v>0</v>
      </c>
      <c r="B1" s="101" t="s">
        <v>1</v>
      </c>
      <c r="C1" s="100" t="s">
        <v>2</v>
      </c>
      <c r="D1" s="100" t="s">
        <v>3</v>
      </c>
      <c r="E1" s="100" t="s">
        <v>4</v>
      </c>
      <c r="F1" s="100" t="s">
        <v>5</v>
      </c>
      <c r="G1" s="102" t="s">
        <v>6</v>
      </c>
      <c r="H1" s="103" t="s">
        <v>7</v>
      </c>
      <c r="I1" s="100" t="s">
        <v>8</v>
      </c>
      <c r="J1" s="104" t="s">
        <v>9</v>
      </c>
    </row>
    <row r="2" spans="1:10" ht="12.75">
      <c r="A2" s="17" t="s">
        <v>10</v>
      </c>
      <c r="B2" s="17" t="s">
        <v>11</v>
      </c>
      <c r="C2" s="17" t="s">
        <v>12</v>
      </c>
      <c r="D2" s="17" t="s">
        <v>13</v>
      </c>
      <c r="E2" s="85" t="s">
        <v>14</v>
      </c>
      <c r="F2" s="17" t="s">
        <v>15</v>
      </c>
      <c r="G2" s="51" t="s">
        <v>16</v>
      </c>
      <c r="H2" s="18" t="s">
        <v>17</v>
      </c>
      <c r="I2" s="17" t="s">
        <v>18</v>
      </c>
      <c r="J2" s="19" t="s">
        <v>19</v>
      </c>
    </row>
    <row r="3" spans="1:10" ht="12.75">
      <c r="A3" s="11"/>
      <c r="B3" s="11"/>
      <c r="C3" s="11"/>
      <c r="D3" s="11"/>
      <c r="E3" s="86"/>
      <c r="F3" s="1"/>
      <c r="G3" s="52"/>
      <c r="H3" s="2"/>
      <c r="I3" s="11"/>
      <c r="J3" s="3"/>
    </row>
    <row r="4" spans="1:10" ht="15.75">
      <c r="A4" s="45" t="s">
        <v>20</v>
      </c>
      <c r="B4" s="12"/>
      <c r="C4" s="12"/>
      <c r="D4" s="12"/>
      <c r="E4" s="87"/>
      <c r="F4" s="4"/>
      <c r="G4" s="53"/>
      <c r="H4" s="5"/>
      <c r="I4" s="12"/>
      <c r="J4" s="6"/>
    </row>
    <row r="5" spans="1:10" s="24" customFormat="1" ht="12.75">
      <c r="A5" s="25"/>
      <c r="B5" s="20"/>
      <c r="C5" s="20"/>
      <c r="D5" s="20"/>
      <c r="E5" s="88"/>
      <c r="F5" s="21"/>
      <c r="G5" s="54"/>
      <c r="H5" s="22"/>
      <c r="I5" s="20"/>
      <c r="J5" s="23"/>
    </row>
    <row r="6" spans="1:10" ht="48">
      <c r="A6" s="201" t="s">
        <v>81</v>
      </c>
      <c r="B6" s="131" t="s">
        <v>21</v>
      </c>
      <c r="C6" s="129" t="s">
        <v>22</v>
      </c>
      <c r="D6" s="70">
        <v>2520</v>
      </c>
      <c r="E6" s="178">
        <v>80</v>
      </c>
      <c r="F6" s="71">
        <f>D6*E6</f>
        <v>201600</v>
      </c>
      <c r="G6" s="72">
        <v>0.16</v>
      </c>
      <c r="H6" s="71">
        <f>PRODUCT(F6:G6)</f>
        <v>32256</v>
      </c>
      <c r="I6" s="73">
        <v>38.46</v>
      </c>
      <c r="J6" s="74">
        <f>PRODUCT(H6:I6)</f>
        <v>1240565.76</v>
      </c>
    </row>
    <row r="7" spans="1:10" s="32" customFormat="1" ht="48">
      <c r="A7" s="200" t="s">
        <v>83</v>
      </c>
      <c r="B7" s="132" t="s">
        <v>43</v>
      </c>
      <c r="C7" s="129" t="s">
        <v>23</v>
      </c>
      <c r="D7" s="70">
        <v>2520</v>
      </c>
      <c r="E7" s="97">
        <v>19.69</v>
      </c>
      <c r="F7" s="71">
        <f aca="true" t="shared" si="0" ref="F7:F17">D7*E7</f>
        <v>49618.8</v>
      </c>
      <c r="G7" s="72">
        <v>0.5</v>
      </c>
      <c r="H7" s="71">
        <f>F7*G7</f>
        <v>24809.4</v>
      </c>
      <c r="I7" s="73">
        <v>38.46</v>
      </c>
      <c r="J7" s="74">
        <f>PRODUCT(H7,I7)</f>
        <v>954169.5240000001</v>
      </c>
    </row>
    <row r="8" spans="1:10" ht="24">
      <c r="A8" s="180"/>
      <c r="B8" s="133"/>
      <c r="C8" s="129" t="s">
        <v>24</v>
      </c>
      <c r="D8" s="70">
        <v>2520</v>
      </c>
      <c r="E8" s="134">
        <v>72.49</v>
      </c>
      <c r="F8" s="71">
        <f t="shared" si="0"/>
        <v>182674.8</v>
      </c>
      <c r="G8" s="72">
        <v>0.5</v>
      </c>
      <c r="H8" s="125">
        <f>PRODUCT(F8,G8)</f>
        <v>91337.4</v>
      </c>
      <c r="I8" s="126">
        <v>38.46</v>
      </c>
      <c r="J8" s="135">
        <f>PRODUCT(H8,I8)</f>
        <v>3512836.4039999996</v>
      </c>
    </row>
    <row r="9" spans="1:10" ht="48.75" customHeight="1">
      <c r="A9" s="39" t="s">
        <v>74</v>
      </c>
      <c r="B9" s="136" t="s">
        <v>48</v>
      </c>
      <c r="C9" s="137" t="s">
        <v>47</v>
      </c>
      <c r="D9" s="43">
        <v>2520</v>
      </c>
      <c r="E9" s="134">
        <v>80</v>
      </c>
      <c r="F9" s="125">
        <f t="shared" si="0"/>
        <v>201600</v>
      </c>
      <c r="G9" s="59">
        <v>3</v>
      </c>
      <c r="H9" s="125">
        <f aca="true" t="shared" si="1" ref="H9:H14">PRODUCT(F9:G9)</f>
        <v>604800</v>
      </c>
      <c r="I9" s="107">
        <v>19.71</v>
      </c>
      <c r="J9" s="135">
        <v>6717442</v>
      </c>
    </row>
    <row r="10" spans="1:14" ht="48">
      <c r="A10" s="26" t="s">
        <v>76</v>
      </c>
      <c r="B10" s="138" t="s">
        <v>25</v>
      </c>
      <c r="C10" s="127" t="s">
        <v>26</v>
      </c>
      <c r="D10" s="81">
        <v>2</v>
      </c>
      <c r="E10" s="97">
        <v>1</v>
      </c>
      <c r="F10" s="82">
        <f t="shared" si="0"/>
        <v>2</v>
      </c>
      <c r="G10" s="83">
        <v>0.5</v>
      </c>
      <c r="H10" s="71">
        <f t="shared" si="1"/>
        <v>1</v>
      </c>
      <c r="I10" s="37">
        <v>19.71</v>
      </c>
      <c r="J10" s="74">
        <f>PRODUCT(H10,I10)</f>
        <v>19.71</v>
      </c>
      <c r="K10" s="181"/>
      <c r="L10" s="181"/>
      <c r="M10" s="181"/>
      <c r="N10" s="181"/>
    </row>
    <row r="11" spans="1:10" ht="48">
      <c r="A11" s="200" t="s">
        <v>82</v>
      </c>
      <c r="B11" s="138" t="s">
        <v>64</v>
      </c>
      <c r="C11" s="127" t="s">
        <v>45</v>
      </c>
      <c r="D11" s="81">
        <v>2470</v>
      </c>
      <c r="E11" s="156">
        <v>82.63</v>
      </c>
      <c r="F11" s="82">
        <f t="shared" si="0"/>
        <v>204096.09999999998</v>
      </c>
      <c r="G11" s="83">
        <v>0.25</v>
      </c>
      <c r="H11" s="71">
        <f t="shared" si="1"/>
        <v>51024.024999999994</v>
      </c>
      <c r="I11" s="37">
        <v>19.71</v>
      </c>
      <c r="J11" s="84">
        <f>PRODUCT(H11,I11)</f>
        <v>1005683.5327499999</v>
      </c>
    </row>
    <row r="12" spans="1:10" ht="24">
      <c r="A12" s="26" t="s">
        <v>80</v>
      </c>
      <c r="B12" s="138" t="s">
        <v>79</v>
      </c>
      <c r="C12" s="127" t="s">
        <v>45</v>
      </c>
      <c r="D12" s="193"/>
      <c r="E12" s="194"/>
      <c r="F12" s="195"/>
      <c r="G12" s="196"/>
      <c r="H12" s="197"/>
      <c r="I12" s="198"/>
      <c r="J12" s="199"/>
    </row>
    <row r="13" spans="1:10" s="32" customFormat="1" ht="60">
      <c r="A13" s="13" t="s">
        <v>85</v>
      </c>
      <c r="B13" s="131" t="s">
        <v>97</v>
      </c>
      <c r="C13" s="129" t="s">
        <v>45</v>
      </c>
      <c r="D13" s="139">
        <v>2470</v>
      </c>
      <c r="E13" s="97">
        <v>4</v>
      </c>
      <c r="F13" s="71">
        <f t="shared" si="0"/>
        <v>9880</v>
      </c>
      <c r="G13" s="72">
        <v>0.25</v>
      </c>
      <c r="H13" s="71">
        <f t="shared" si="1"/>
        <v>2470</v>
      </c>
      <c r="I13" s="73">
        <v>19.71</v>
      </c>
      <c r="J13" s="74">
        <f>ROUND(H13*I13,0)</f>
        <v>48684</v>
      </c>
    </row>
    <row r="14" spans="1:10" s="32" customFormat="1" ht="48">
      <c r="A14" s="13" t="s">
        <v>77</v>
      </c>
      <c r="B14" s="131" t="s">
        <v>46</v>
      </c>
      <c r="C14" s="129" t="s">
        <v>26</v>
      </c>
      <c r="D14" s="139">
        <v>294</v>
      </c>
      <c r="E14" s="134">
        <v>17.19</v>
      </c>
      <c r="F14" s="71">
        <f t="shared" si="0"/>
        <v>5053.860000000001</v>
      </c>
      <c r="G14" s="72">
        <v>1</v>
      </c>
      <c r="H14" s="71">
        <f t="shared" si="1"/>
        <v>5053.860000000001</v>
      </c>
      <c r="I14" s="73">
        <v>19.71</v>
      </c>
      <c r="J14" s="135">
        <v>61598.88</v>
      </c>
    </row>
    <row r="15" spans="1:10" ht="36">
      <c r="A15" s="13" t="s">
        <v>61</v>
      </c>
      <c r="B15" s="138" t="s">
        <v>27</v>
      </c>
      <c r="C15" s="127" t="s">
        <v>26</v>
      </c>
      <c r="D15" s="81">
        <v>1</v>
      </c>
      <c r="E15" s="90">
        <v>1</v>
      </c>
      <c r="F15" s="82">
        <f t="shared" si="0"/>
        <v>1</v>
      </c>
      <c r="G15" s="83">
        <v>0.5</v>
      </c>
      <c r="H15" s="71">
        <f>PRODUCT(F15:G15)</f>
        <v>0.5</v>
      </c>
      <c r="I15" s="37">
        <v>19.71</v>
      </c>
      <c r="J15" s="84">
        <f>ROUND(H15*I15,0)</f>
        <v>10</v>
      </c>
    </row>
    <row r="16" spans="1:10" s="32" customFormat="1" ht="48">
      <c r="A16" s="13" t="s">
        <v>62</v>
      </c>
      <c r="B16" s="143" t="s">
        <v>28</v>
      </c>
      <c r="C16" s="129" t="s">
        <v>26</v>
      </c>
      <c r="D16" s="70">
        <v>172</v>
      </c>
      <c r="E16" s="97">
        <v>10.84</v>
      </c>
      <c r="F16" s="71">
        <f t="shared" si="0"/>
        <v>1864.48</v>
      </c>
      <c r="G16" s="72">
        <v>0.16</v>
      </c>
      <c r="H16" s="71">
        <f>PRODUCT(F16,G16)</f>
        <v>298.3168</v>
      </c>
      <c r="I16" s="73">
        <v>19.71</v>
      </c>
      <c r="J16" s="74">
        <f>PRODUCT(H16,I16)</f>
        <v>5879.824128</v>
      </c>
    </row>
    <row r="17" spans="1:10" s="32" customFormat="1" ht="48">
      <c r="A17" s="27" t="s">
        <v>86</v>
      </c>
      <c r="B17" s="131" t="s">
        <v>49</v>
      </c>
      <c r="C17" s="129" t="s">
        <v>26</v>
      </c>
      <c r="D17" s="70">
        <v>33</v>
      </c>
      <c r="E17" s="97">
        <v>1.3</v>
      </c>
      <c r="F17" s="71">
        <f t="shared" si="0"/>
        <v>42.9</v>
      </c>
      <c r="G17" s="72">
        <v>0.16</v>
      </c>
      <c r="H17" s="71">
        <f>PRODUCT(F17,G17)</f>
        <v>6.864</v>
      </c>
      <c r="I17" s="73">
        <v>19.71</v>
      </c>
      <c r="J17" s="74">
        <f>PRODUCT(H17,I17)</f>
        <v>135.28944</v>
      </c>
    </row>
    <row r="18" spans="1:10" s="32" customFormat="1" ht="48.75" thickBot="1">
      <c r="A18" s="155" t="s">
        <v>63</v>
      </c>
      <c r="B18" s="144" t="s">
        <v>50</v>
      </c>
      <c r="C18" s="145" t="s">
        <v>26</v>
      </c>
      <c r="D18" s="75">
        <v>46</v>
      </c>
      <c r="E18" s="98">
        <v>4</v>
      </c>
      <c r="F18" s="76">
        <f>D18*E18</f>
        <v>184</v>
      </c>
      <c r="G18" s="77">
        <v>0.25</v>
      </c>
      <c r="H18" s="76">
        <f>PRODUCT(F18,G18)</f>
        <v>46</v>
      </c>
      <c r="I18" s="78">
        <v>19.71</v>
      </c>
      <c r="J18" s="79">
        <f>PRODUCT(H18,I18)</f>
        <v>906.6600000000001</v>
      </c>
    </row>
    <row r="19" spans="1:11" s="106" customFormat="1" ht="13.5" thickTop="1">
      <c r="A19" s="202" t="s">
        <v>29</v>
      </c>
      <c r="B19" s="207"/>
      <c r="C19" s="207"/>
      <c r="D19" s="147"/>
      <c r="E19" s="148"/>
      <c r="F19" s="147">
        <f>SUM(F6:F18)</f>
        <v>856617.94</v>
      </c>
      <c r="G19" s="149"/>
      <c r="H19" s="147">
        <f>SUM(H6:H18)</f>
        <v>812103.3658</v>
      </c>
      <c r="I19" s="146"/>
      <c r="J19" s="150">
        <f>SUM(J6:J18)</f>
        <v>13547931.584318</v>
      </c>
      <c r="K19" s="105"/>
    </row>
    <row r="20" spans="1:9" ht="12.75">
      <c r="A20" s="203"/>
      <c r="B20" s="203"/>
      <c r="C20" s="203"/>
      <c r="D20"/>
      <c r="E20" s="92"/>
      <c r="G20" s="57"/>
      <c r="I20"/>
    </row>
    <row r="21" spans="1:10" ht="72">
      <c r="A21" s="100" t="s">
        <v>0</v>
      </c>
      <c r="B21" s="101" t="s">
        <v>1</v>
      </c>
      <c r="C21" s="100" t="s">
        <v>2</v>
      </c>
      <c r="D21" s="100" t="s">
        <v>3</v>
      </c>
      <c r="E21" s="100" t="s">
        <v>4</v>
      </c>
      <c r="F21" s="100" t="s">
        <v>5</v>
      </c>
      <c r="G21" s="102" t="s">
        <v>6</v>
      </c>
      <c r="H21" s="103" t="s">
        <v>7</v>
      </c>
      <c r="I21" s="100" t="s">
        <v>8</v>
      </c>
      <c r="J21" s="104" t="s">
        <v>9</v>
      </c>
    </row>
    <row r="22" spans="1:10" ht="12.75">
      <c r="A22" s="17" t="s">
        <v>10</v>
      </c>
      <c r="B22" s="17" t="s">
        <v>11</v>
      </c>
      <c r="C22" s="17" t="s">
        <v>12</v>
      </c>
      <c r="D22" s="17" t="s">
        <v>13</v>
      </c>
      <c r="E22" s="85" t="s">
        <v>14</v>
      </c>
      <c r="F22" s="17" t="s">
        <v>15</v>
      </c>
      <c r="G22" s="51" t="s">
        <v>16</v>
      </c>
      <c r="H22" s="18" t="s">
        <v>17</v>
      </c>
      <c r="I22" s="17" t="s">
        <v>18</v>
      </c>
      <c r="J22" s="19" t="s">
        <v>19</v>
      </c>
    </row>
    <row r="23" spans="1:10" ht="12.75">
      <c r="A23" s="33"/>
      <c r="B23" s="33"/>
      <c r="C23" s="33"/>
      <c r="D23" s="33"/>
      <c r="E23" s="93"/>
      <c r="F23" s="33"/>
      <c r="G23" s="58"/>
      <c r="H23" s="34"/>
      <c r="I23" s="33"/>
      <c r="J23" s="35"/>
    </row>
    <row r="24" spans="1:10" ht="15.75">
      <c r="A24" s="45" t="s">
        <v>30</v>
      </c>
      <c r="B24" s="12"/>
      <c r="C24" s="12"/>
      <c r="D24" s="12"/>
      <c r="E24" s="87"/>
      <c r="F24" s="4"/>
      <c r="G24" s="53"/>
      <c r="H24" s="5"/>
      <c r="I24" s="12"/>
      <c r="J24" s="6"/>
    </row>
    <row r="25" spans="1:10" ht="15.75">
      <c r="A25" s="45"/>
      <c r="B25" s="12"/>
      <c r="C25" s="12"/>
      <c r="D25" s="12"/>
      <c r="E25" s="87"/>
      <c r="F25" s="4"/>
      <c r="G25" s="53"/>
      <c r="H25" s="5"/>
      <c r="I25" s="12"/>
      <c r="J25" s="6"/>
    </row>
    <row r="26" spans="1:10" ht="48">
      <c r="A26" s="204" t="s">
        <v>75</v>
      </c>
      <c r="B26" s="208" t="s">
        <v>73</v>
      </c>
      <c r="C26" s="209" t="s">
        <v>26</v>
      </c>
      <c r="D26" s="184"/>
      <c r="E26" s="183"/>
      <c r="F26" s="185"/>
      <c r="G26" s="186"/>
      <c r="H26" s="185"/>
      <c r="I26" s="187"/>
      <c r="J26" s="188"/>
    </row>
    <row r="27" spans="1:11" ht="60">
      <c r="A27" s="26" t="s">
        <v>87</v>
      </c>
      <c r="B27" s="138" t="s">
        <v>31</v>
      </c>
      <c r="C27" s="129" t="s">
        <v>51</v>
      </c>
      <c r="D27" s="70">
        <v>2470</v>
      </c>
      <c r="E27" s="97">
        <v>36.84</v>
      </c>
      <c r="F27" s="71">
        <f>D27*E27</f>
        <v>90994.8</v>
      </c>
      <c r="G27" s="72">
        <v>0.5</v>
      </c>
      <c r="H27" s="71">
        <f>F27*G27</f>
        <v>45497.4</v>
      </c>
      <c r="I27" s="73">
        <v>19.71</v>
      </c>
      <c r="J27" s="38">
        <f>PRODUCT(H27,I27)</f>
        <v>896753.7540000001</v>
      </c>
      <c r="K27" s="182"/>
    </row>
    <row r="28" spans="1:10" ht="24">
      <c r="A28" s="39"/>
      <c r="B28" s="136"/>
      <c r="C28" s="137" t="s">
        <v>78</v>
      </c>
      <c r="D28" s="43">
        <v>17</v>
      </c>
      <c r="E28" s="94">
        <v>1</v>
      </c>
      <c r="F28" s="71">
        <f aca="true" t="shared" si="2" ref="F28:F40">D28*E28</f>
        <v>17</v>
      </c>
      <c r="G28" s="59">
        <v>0.5</v>
      </c>
      <c r="H28" s="125">
        <f aca="true" t="shared" si="3" ref="H28:H40">F28*G28</f>
        <v>8.5</v>
      </c>
      <c r="I28" s="73">
        <v>19.71</v>
      </c>
      <c r="J28" s="84">
        <f>PRODUCT(H28,I28)</f>
        <v>167.535</v>
      </c>
    </row>
    <row r="29" spans="1:10" ht="48">
      <c r="A29" s="26" t="s">
        <v>88</v>
      </c>
      <c r="B29" s="138" t="s">
        <v>32</v>
      </c>
      <c r="C29" s="127" t="s">
        <v>52</v>
      </c>
      <c r="D29" s="128">
        <v>99</v>
      </c>
      <c r="E29" s="97">
        <v>1</v>
      </c>
      <c r="F29" s="71">
        <f t="shared" si="2"/>
        <v>99</v>
      </c>
      <c r="G29" s="72">
        <v>4</v>
      </c>
      <c r="H29" s="125">
        <f t="shared" si="3"/>
        <v>396</v>
      </c>
      <c r="I29" s="126">
        <v>40.87</v>
      </c>
      <c r="J29" s="38">
        <f aca="true" t="shared" si="4" ref="J29:J35">ROUND(H29*I29,0)</f>
        <v>16185</v>
      </c>
    </row>
    <row r="30" spans="1:10" ht="48">
      <c r="A30" s="26" t="s">
        <v>89</v>
      </c>
      <c r="B30" s="138" t="s">
        <v>33</v>
      </c>
      <c r="C30" s="127" t="s">
        <v>53</v>
      </c>
      <c r="D30" s="43">
        <v>2520</v>
      </c>
      <c r="E30" s="94">
        <v>80</v>
      </c>
      <c r="F30" s="71">
        <f t="shared" si="2"/>
        <v>201600</v>
      </c>
      <c r="G30" s="59">
        <v>0.25</v>
      </c>
      <c r="H30" s="71">
        <f t="shared" si="3"/>
        <v>50400</v>
      </c>
      <c r="I30" s="37">
        <v>19.71</v>
      </c>
      <c r="J30" s="38">
        <f t="shared" si="4"/>
        <v>993384</v>
      </c>
    </row>
    <row r="31" spans="1:10" s="32" customFormat="1" ht="48">
      <c r="A31" s="26" t="s">
        <v>90</v>
      </c>
      <c r="B31" s="138" t="s">
        <v>35</v>
      </c>
      <c r="C31" s="127" t="s">
        <v>54</v>
      </c>
      <c r="D31" s="81">
        <v>2520</v>
      </c>
      <c r="E31" s="90">
        <v>79.56</v>
      </c>
      <c r="F31" s="71">
        <f t="shared" si="2"/>
        <v>200491.2</v>
      </c>
      <c r="G31" s="83">
        <v>1</v>
      </c>
      <c r="H31" s="82">
        <f t="shared" si="3"/>
        <v>200491.2</v>
      </c>
      <c r="I31" s="37">
        <v>19.71</v>
      </c>
      <c r="J31" s="38">
        <f>(H31*I31)</f>
        <v>3951681.5520000006</v>
      </c>
    </row>
    <row r="32" spans="1:10" s="32" customFormat="1" ht="48">
      <c r="A32" s="13" t="s">
        <v>91</v>
      </c>
      <c r="B32" s="131" t="s">
        <v>36</v>
      </c>
      <c r="C32" s="129" t="s">
        <v>55</v>
      </c>
      <c r="D32" s="128">
        <v>2520</v>
      </c>
      <c r="E32" s="130">
        <v>79.56</v>
      </c>
      <c r="F32" s="71">
        <f t="shared" si="2"/>
        <v>200491.2</v>
      </c>
      <c r="G32" s="72">
        <v>0.08333</v>
      </c>
      <c r="H32" s="71">
        <f t="shared" si="3"/>
        <v>16706.931696</v>
      </c>
      <c r="I32" s="73">
        <v>19.71</v>
      </c>
      <c r="J32" s="74">
        <f t="shared" si="4"/>
        <v>329294</v>
      </c>
    </row>
    <row r="33" spans="1:10" s="32" customFormat="1" ht="48">
      <c r="A33" s="13" t="s">
        <v>65</v>
      </c>
      <c r="B33" s="131" t="s">
        <v>37</v>
      </c>
      <c r="C33" s="129" t="s">
        <v>56</v>
      </c>
      <c r="D33" s="128">
        <v>0</v>
      </c>
      <c r="E33" s="97">
        <v>0</v>
      </c>
      <c r="F33" s="71">
        <f t="shared" si="2"/>
        <v>0</v>
      </c>
      <c r="G33" s="72">
        <v>1</v>
      </c>
      <c r="H33" s="71">
        <f t="shared" si="3"/>
        <v>0</v>
      </c>
      <c r="I33" s="73">
        <v>0</v>
      </c>
      <c r="J33" s="74">
        <f t="shared" si="4"/>
        <v>0</v>
      </c>
    </row>
    <row r="34" spans="1:10" s="32" customFormat="1" ht="36">
      <c r="A34" s="39" t="s">
        <v>65</v>
      </c>
      <c r="B34" s="136" t="s">
        <v>44</v>
      </c>
      <c r="C34" s="129" t="s">
        <v>57</v>
      </c>
      <c r="D34" s="128">
        <v>19</v>
      </c>
      <c r="E34" s="97">
        <v>1</v>
      </c>
      <c r="F34" s="71">
        <f t="shared" si="2"/>
        <v>19</v>
      </c>
      <c r="G34" s="72">
        <v>0.67</v>
      </c>
      <c r="H34" s="71">
        <f t="shared" si="3"/>
        <v>12.73</v>
      </c>
      <c r="I34" s="73">
        <v>19.71</v>
      </c>
      <c r="J34" s="74">
        <f t="shared" si="4"/>
        <v>251</v>
      </c>
    </row>
    <row r="35" spans="1:13" s="32" customFormat="1" ht="12.75">
      <c r="A35" s="27"/>
      <c r="B35" s="140"/>
      <c r="C35" s="141" t="s">
        <v>34</v>
      </c>
      <c r="D35" s="151">
        <v>8</v>
      </c>
      <c r="E35" s="134">
        <v>3.38</v>
      </c>
      <c r="F35" s="71">
        <f t="shared" si="2"/>
        <v>27.04</v>
      </c>
      <c r="G35" s="142">
        <v>0.33</v>
      </c>
      <c r="H35" s="125">
        <f t="shared" si="3"/>
        <v>8.9232</v>
      </c>
      <c r="I35" s="126">
        <v>19.71</v>
      </c>
      <c r="J35" s="74">
        <f t="shared" si="4"/>
        <v>176</v>
      </c>
      <c r="K35" s="189"/>
      <c r="L35" s="190"/>
      <c r="M35" s="190"/>
    </row>
    <row r="36" spans="1:13" s="32" customFormat="1" ht="48">
      <c r="A36" s="152" t="s">
        <v>92</v>
      </c>
      <c r="B36" s="138" t="s">
        <v>69</v>
      </c>
      <c r="C36" s="127" t="s">
        <v>40</v>
      </c>
      <c r="D36" s="81">
        <v>0</v>
      </c>
      <c r="E36" s="90"/>
      <c r="F36" s="71">
        <f t="shared" si="2"/>
        <v>0</v>
      </c>
      <c r="G36" s="83"/>
      <c r="H36" s="82">
        <f t="shared" si="3"/>
        <v>0</v>
      </c>
      <c r="I36" s="37"/>
      <c r="J36" s="38"/>
      <c r="K36" s="189"/>
      <c r="L36" s="190"/>
      <c r="M36" s="190"/>
    </row>
    <row r="37" spans="1:13" s="32" customFormat="1" ht="30.75">
      <c r="A37" s="153" t="s">
        <v>93</v>
      </c>
      <c r="B37" s="131" t="s">
        <v>66</v>
      </c>
      <c r="C37" s="129" t="s">
        <v>84</v>
      </c>
      <c r="D37" s="70">
        <v>2520</v>
      </c>
      <c r="E37" s="130">
        <v>79.05</v>
      </c>
      <c r="F37" s="71">
        <f t="shared" si="2"/>
        <v>199206</v>
      </c>
      <c r="G37" s="72">
        <v>1</v>
      </c>
      <c r="H37" s="71">
        <f t="shared" si="3"/>
        <v>199206</v>
      </c>
      <c r="I37" s="73">
        <v>19.71</v>
      </c>
      <c r="J37" s="74">
        <f>ROUND(H37*I37,0)</f>
        <v>3926350</v>
      </c>
      <c r="K37" s="189"/>
      <c r="L37" s="190"/>
      <c r="M37" s="190"/>
    </row>
    <row r="38" spans="1:11" s="32" customFormat="1" ht="41.25">
      <c r="A38" s="153" t="s">
        <v>94</v>
      </c>
      <c r="B38" s="131" t="s">
        <v>70</v>
      </c>
      <c r="C38" s="129" t="s">
        <v>59</v>
      </c>
      <c r="D38" s="70">
        <v>0</v>
      </c>
      <c r="E38" s="97"/>
      <c r="F38" s="71">
        <f t="shared" si="2"/>
        <v>0</v>
      </c>
      <c r="G38" s="72"/>
      <c r="H38" s="71">
        <f t="shared" si="3"/>
        <v>0</v>
      </c>
      <c r="I38" s="73"/>
      <c r="J38" s="74"/>
      <c r="K38" s="189"/>
    </row>
    <row r="39" spans="1:12" s="32" customFormat="1" ht="31.5" thickBot="1">
      <c r="A39" s="154" t="s">
        <v>94</v>
      </c>
      <c r="B39" s="136" t="s">
        <v>71</v>
      </c>
      <c r="C39" s="137" t="s">
        <v>58</v>
      </c>
      <c r="D39" s="43">
        <v>0</v>
      </c>
      <c r="E39" s="94"/>
      <c r="F39" s="71">
        <f t="shared" si="2"/>
        <v>0</v>
      </c>
      <c r="G39" s="59"/>
      <c r="H39" s="44">
        <f t="shared" si="3"/>
        <v>0</v>
      </c>
      <c r="I39" s="107"/>
      <c r="J39" s="84"/>
      <c r="K39" s="191"/>
      <c r="L39" s="190"/>
    </row>
    <row r="40" spans="1:10" s="69" customFormat="1" ht="32.25" thickBot="1" thickTop="1">
      <c r="A40" s="179" t="s">
        <v>95</v>
      </c>
      <c r="B40" s="131" t="s">
        <v>68</v>
      </c>
      <c r="C40" s="129" t="s">
        <v>67</v>
      </c>
      <c r="D40" s="70">
        <v>2520</v>
      </c>
      <c r="E40" s="97">
        <v>6.56</v>
      </c>
      <c r="F40" s="71">
        <f t="shared" si="2"/>
        <v>16531.2</v>
      </c>
      <c r="G40" s="72">
        <v>0.16</v>
      </c>
      <c r="H40" s="71">
        <f t="shared" si="3"/>
        <v>2644.992</v>
      </c>
      <c r="I40" s="73">
        <v>38.46</v>
      </c>
      <c r="J40" s="74">
        <f>ROUND(H40*I40,0)</f>
        <v>101726</v>
      </c>
    </row>
    <row r="41" spans="1:10" s="36" customFormat="1" ht="13.5" thickTop="1">
      <c r="A41" s="63" t="s">
        <v>38</v>
      </c>
      <c r="B41" s="64"/>
      <c r="C41" s="65"/>
      <c r="D41" s="66"/>
      <c r="E41" s="95"/>
      <c r="F41" s="67">
        <f>SUM(F27:F40)</f>
        <v>909476.44</v>
      </c>
      <c r="G41" s="68"/>
      <c r="H41" s="67">
        <f>SUM(H27:H40)</f>
        <v>515372.676896</v>
      </c>
      <c r="I41" s="69"/>
      <c r="J41" s="67">
        <f>SUM(J27:J40)</f>
        <v>10215968.841000002</v>
      </c>
    </row>
    <row r="42" spans="1:10" s="36" customFormat="1" ht="48">
      <c r="A42" s="100" t="s">
        <v>0</v>
      </c>
      <c r="B42" s="101" t="s">
        <v>1</v>
      </c>
      <c r="C42" s="100" t="s">
        <v>2</v>
      </c>
      <c r="D42" s="100" t="s">
        <v>3</v>
      </c>
      <c r="E42" s="100" t="s">
        <v>4</v>
      </c>
      <c r="F42" s="100" t="s">
        <v>5</v>
      </c>
      <c r="G42" s="102" t="s">
        <v>6</v>
      </c>
      <c r="H42" s="103" t="s">
        <v>7</v>
      </c>
      <c r="I42" s="100" t="s">
        <v>8</v>
      </c>
      <c r="J42" s="104" t="s">
        <v>9</v>
      </c>
    </row>
    <row r="43" spans="1:10" s="36" customFormat="1" ht="12.75">
      <c r="A43" s="17" t="s">
        <v>10</v>
      </c>
      <c r="B43" s="17" t="s">
        <v>11</v>
      </c>
      <c r="C43" s="17" t="s">
        <v>12</v>
      </c>
      <c r="D43" s="17" t="s">
        <v>13</v>
      </c>
      <c r="E43" s="85" t="s">
        <v>14</v>
      </c>
      <c r="F43" s="17" t="s">
        <v>15</v>
      </c>
      <c r="G43" s="51" t="s">
        <v>16</v>
      </c>
      <c r="H43" s="18" t="s">
        <v>17</v>
      </c>
      <c r="I43" s="17" t="s">
        <v>18</v>
      </c>
      <c r="J43" s="19" t="s">
        <v>19</v>
      </c>
    </row>
    <row r="44" spans="1:10" s="36" customFormat="1" ht="12.75">
      <c r="A44" s="33"/>
      <c r="B44" s="33"/>
      <c r="C44" s="33"/>
      <c r="D44" s="33"/>
      <c r="E44" s="93"/>
      <c r="F44" s="33"/>
      <c r="G44" s="58"/>
      <c r="H44" s="34"/>
      <c r="I44" s="33"/>
      <c r="J44" s="35"/>
    </row>
    <row r="45" spans="1:10" s="36" customFormat="1" ht="15">
      <c r="A45" s="45" t="s">
        <v>39</v>
      </c>
      <c r="B45" s="12"/>
      <c r="C45" s="12"/>
      <c r="D45" s="12"/>
      <c r="E45" s="87"/>
      <c r="F45" s="4"/>
      <c r="G45" s="53"/>
      <c r="H45" s="5"/>
      <c r="I45" s="12"/>
      <c r="J45" s="6"/>
    </row>
    <row r="46" spans="1:10" s="108" customFormat="1" ht="12.75">
      <c r="A46" s="12"/>
      <c r="B46" s="12"/>
      <c r="C46" s="12"/>
      <c r="D46" s="12"/>
      <c r="E46" s="87"/>
      <c r="F46" s="4"/>
      <c r="G46" s="53"/>
      <c r="H46" s="5"/>
      <c r="I46" s="12"/>
      <c r="J46" s="6"/>
    </row>
    <row r="47" spans="1:10" s="108" customFormat="1" ht="42" thickBot="1">
      <c r="A47" s="192" t="s">
        <v>96</v>
      </c>
      <c r="B47" s="144" t="s">
        <v>72</v>
      </c>
      <c r="C47" s="145" t="s">
        <v>60</v>
      </c>
      <c r="D47" s="75">
        <v>0</v>
      </c>
      <c r="E47" s="98"/>
      <c r="F47" s="76"/>
      <c r="G47" s="77"/>
      <c r="H47" s="76"/>
      <c r="I47" s="78"/>
      <c r="J47" s="79"/>
    </row>
    <row r="48" spans="1:3" s="108" customFormat="1" ht="13.5" thickTop="1">
      <c r="A48" s="205"/>
      <c r="B48" s="205"/>
      <c r="C48" s="205"/>
    </row>
    <row r="49" spans="1:3" s="108" customFormat="1" ht="48.75" customHeight="1">
      <c r="A49" s="205"/>
      <c r="B49" s="205"/>
      <c r="C49" s="205"/>
    </row>
    <row r="50" spans="1:3" s="108" customFormat="1" ht="12.75">
      <c r="A50" s="205"/>
      <c r="B50" s="205"/>
      <c r="C50" s="205"/>
    </row>
    <row r="51" spans="1:3" s="108" customFormat="1" ht="12.75">
      <c r="A51" s="205"/>
      <c r="B51" s="205"/>
      <c r="C51" s="205"/>
    </row>
    <row r="52" spans="1:10" s="36" customFormat="1" ht="12.75">
      <c r="A52" s="205"/>
      <c r="B52" s="205"/>
      <c r="C52" s="205"/>
      <c r="D52" s="108"/>
      <c r="E52" s="108"/>
      <c r="F52" s="108"/>
      <c r="G52" s="108"/>
      <c r="H52" s="108"/>
      <c r="I52" s="108"/>
      <c r="J52" s="108"/>
    </row>
    <row r="53" spans="1:10" s="36" customFormat="1" ht="12.75">
      <c r="A53" s="46"/>
      <c r="B53" s="47"/>
      <c r="C53" s="41"/>
      <c r="D53" s="42"/>
      <c r="E53" s="96"/>
      <c r="F53" s="40"/>
      <c r="G53" s="60"/>
      <c r="H53" s="40"/>
      <c r="J53" s="48"/>
    </row>
    <row r="54" spans="1:10" s="36" customFormat="1" ht="12.75">
      <c r="A54" s="46"/>
      <c r="B54" s="47"/>
      <c r="C54" s="41"/>
      <c r="D54" s="42"/>
      <c r="E54" s="96"/>
      <c r="F54" s="40"/>
      <c r="G54" s="60"/>
      <c r="H54" s="40"/>
      <c r="J54" s="48"/>
    </row>
    <row r="55" spans="1:10" s="108" customFormat="1" ht="12.75">
      <c r="A55" s="46"/>
      <c r="B55" s="47"/>
      <c r="C55" s="41"/>
      <c r="D55" s="42"/>
      <c r="E55" s="96"/>
      <c r="F55" s="40"/>
      <c r="G55" s="60"/>
      <c r="H55" s="40"/>
      <c r="I55" s="36"/>
      <c r="J55" s="48"/>
    </row>
    <row r="56" spans="1:10" s="32" customFormat="1" ht="18" thickBot="1">
      <c r="A56" s="116" t="s">
        <v>41</v>
      </c>
      <c r="B56" s="117"/>
      <c r="C56" s="118"/>
      <c r="D56" s="119"/>
      <c r="E56" s="118"/>
      <c r="F56" s="120"/>
      <c r="G56" s="121"/>
      <c r="H56" s="122"/>
      <c r="I56" s="123"/>
      <c r="J56" s="124"/>
    </row>
    <row r="57" spans="1:10" ht="48">
      <c r="A57" s="110" t="s">
        <v>0</v>
      </c>
      <c r="B57" s="111" t="s">
        <v>1</v>
      </c>
      <c r="C57" s="112" t="s">
        <v>2</v>
      </c>
      <c r="D57" s="112" t="s">
        <v>3</v>
      </c>
      <c r="E57" s="112" t="s">
        <v>4</v>
      </c>
      <c r="F57" s="112" t="s">
        <v>5</v>
      </c>
      <c r="G57" s="113" t="s">
        <v>6</v>
      </c>
      <c r="H57" s="114" t="s">
        <v>7</v>
      </c>
      <c r="I57" s="112" t="s">
        <v>8</v>
      </c>
      <c r="J57" s="115" t="s">
        <v>9</v>
      </c>
    </row>
    <row r="58" spans="1:10" s="36" customFormat="1" ht="12.75">
      <c r="A58" s="49" t="s">
        <v>10</v>
      </c>
      <c r="B58" s="17" t="s">
        <v>11</v>
      </c>
      <c r="C58" s="17" t="s">
        <v>12</v>
      </c>
      <c r="D58" s="17" t="s">
        <v>13</v>
      </c>
      <c r="E58" s="85" t="s">
        <v>14</v>
      </c>
      <c r="F58" s="17" t="s">
        <v>15</v>
      </c>
      <c r="G58" s="51" t="s">
        <v>16</v>
      </c>
      <c r="H58" s="18" t="s">
        <v>17</v>
      </c>
      <c r="I58" s="17" t="s">
        <v>18</v>
      </c>
      <c r="J58" s="50" t="s">
        <v>19</v>
      </c>
    </row>
    <row r="59" spans="1:10" s="36" customFormat="1" ht="12.75">
      <c r="A59" s="157"/>
      <c r="B59" s="158" t="s">
        <v>29</v>
      </c>
      <c r="C59" s="159"/>
      <c r="D59" s="160"/>
      <c r="E59" s="159"/>
      <c r="F59" s="161">
        <f>F19</f>
        <v>856617.94</v>
      </c>
      <c r="G59" s="162"/>
      <c r="H59" s="163">
        <f>H19</f>
        <v>812103.3658</v>
      </c>
      <c r="I59" s="164"/>
      <c r="J59" s="165">
        <f>J19</f>
        <v>13547931.584318</v>
      </c>
    </row>
    <row r="60" spans="1:10" s="108" customFormat="1" ht="12.75">
      <c r="A60" s="157"/>
      <c r="B60" s="158" t="s">
        <v>38</v>
      </c>
      <c r="C60" s="166"/>
      <c r="D60" s="167"/>
      <c r="E60" s="159"/>
      <c r="F60" s="161">
        <f>F41</f>
        <v>909476.44</v>
      </c>
      <c r="G60" s="162"/>
      <c r="H60" s="163">
        <f>H41</f>
        <v>515372.676896</v>
      </c>
      <c r="I60" s="164"/>
      <c r="J60" s="168">
        <f>J41</f>
        <v>10215968.841000002</v>
      </c>
    </row>
    <row r="61" spans="1:10" ht="14.25" thickBot="1">
      <c r="A61" s="169"/>
      <c r="B61" s="170" t="s">
        <v>42</v>
      </c>
      <c r="C61" s="171"/>
      <c r="D61" s="172">
        <v>2520</v>
      </c>
      <c r="E61" s="171"/>
      <c r="F61" s="173">
        <f>SUM(F59:F60)</f>
        <v>1766094.38</v>
      </c>
      <c r="G61" s="174"/>
      <c r="H61" s="175">
        <f>SUM(H59:H60)</f>
        <v>1327476.042696</v>
      </c>
      <c r="I61" s="176"/>
      <c r="J61" s="177">
        <f>SUM(J59:J60)</f>
        <v>23763900.425318003</v>
      </c>
    </row>
    <row r="62" spans="1:10" ht="12.75">
      <c r="A62" s="27"/>
      <c r="B62" s="28"/>
      <c r="C62" s="29"/>
      <c r="D62" s="109"/>
      <c r="E62" s="91"/>
      <c r="F62" s="30"/>
      <c r="G62" s="56"/>
      <c r="H62" s="30"/>
      <c r="I62" s="31"/>
      <c r="J62" s="80"/>
    </row>
    <row r="63" spans="1:10" ht="12.75">
      <c r="A63" s="13"/>
      <c r="B63" s="14"/>
      <c r="C63" s="9"/>
      <c r="D63" s="10"/>
      <c r="E63" s="89"/>
      <c r="F63" s="7"/>
      <c r="G63" s="55"/>
      <c r="H63" s="7"/>
      <c r="I63" s="16"/>
      <c r="J63" s="8"/>
    </row>
  </sheetData>
  <sheetProtection/>
  <printOptions horizontalCentered="1"/>
  <pageMargins left="0.7" right="0.7" top="0.75" bottom="0.75" header="0.3" footer="0.3"/>
  <pageSetup horizontalDpi="600" verticalDpi="600" orientation="landscape" paperSize="5" scale="95" r:id="rId3"/>
  <headerFooter alignWithMargins="0">
    <oddHeader>&amp;C&amp;"Arial,Bold"&amp;11 7 CFR PART 3555 - OMB No. 0575-0179
2020 PAPERWORK BURDEN PACKAGE - SINGLE FAMILY HOUSING GUARANTEED LOAN PROGRAM</oddHeader>
  </headerFooter>
  <rowBreaks count="3" manualBreakCount="3">
    <brk id="19" max="255" man="1"/>
    <brk id="40" max="255" man="1"/>
    <brk id="53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</dc:creator>
  <cp:keywords/>
  <dc:description/>
  <cp:lastModifiedBy>Brown, Kimble - OCIO-CIO, Washington, DC</cp:lastModifiedBy>
  <cp:lastPrinted>2020-01-28T14:03:57Z</cp:lastPrinted>
  <dcterms:created xsi:type="dcterms:W3CDTF">2000-02-02T18:16:12Z</dcterms:created>
  <dcterms:modified xsi:type="dcterms:W3CDTF">2020-11-24T20:13:15Z</dcterms:modified>
  <cp:category/>
  <cp:version/>
  <cp:contentType/>
  <cp:contentStatus/>
</cp:coreProperties>
</file>