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M:\OMB\0191 National Organic Program TM-6\2020 COLLECTION\"/>
    </mc:Choice>
  </mc:AlternateContent>
  <xr:revisionPtr revIDLastSave="0" documentId="8_{2F2D3272-D9F7-465D-905D-09A95D4DAA5F}" xr6:coauthVersionLast="41" xr6:coauthVersionMax="41" xr10:uidLastSave="{00000000-0000-0000-0000-000000000000}"/>
  <bookViews>
    <workbookView xWindow="735" yWindow="735" windowWidth="19170" windowHeight="9660" xr2:uid="{40A6F394-2DE1-4459-A1A9-38EA2433639C}"/>
  </bookViews>
  <sheets>
    <sheet name="Q 15 Breakout" sheetId="1" r:id="rId1"/>
  </sheets>
  <externalReferences>
    <externalReference r:id="rId2"/>
  </externalReferences>
  <definedNames>
    <definedName name="Inflate">[1]Product!$BM$6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1" l="1"/>
  <c r="E53" i="1" l="1"/>
  <c r="E52" i="1"/>
  <c r="E51" i="1"/>
  <c r="E50" i="1"/>
  <c r="E49" i="1"/>
  <c r="E48" i="1"/>
  <c r="E47" i="1"/>
  <c r="E46" i="1"/>
  <c r="E45" i="1"/>
  <c r="E44" i="1"/>
  <c r="E43" i="1"/>
  <c r="E42" i="1"/>
  <c r="E41" i="1"/>
  <c r="E40" i="1"/>
  <c r="E39" i="1"/>
  <c r="E36" i="1"/>
  <c r="E35" i="1"/>
  <c r="E34" i="1"/>
  <c r="E33" i="1"/>
  <c r="E32" i="1"/>
  <c r="E31" i="1"/>
  <c r="E30" i="1"/>
  <c r="E29" i="1"/>
  <c r="E28" i="1"/>
  <c r="E27" i="1"/>
  <c r="E26" i="1"/>
  <c r="E25" i="1"/>
  <c r="E24" i="1"/>
  <c r="C67" i="1"/>
  <c r="C54" i="1"/>
  <c r="D54" i="1"/>
  <c r="C37" i="1"/>
  <c r="C21" i="1"/>
  <c r="C69" i="1" s="1"/>
  <c r="C6" i="1"/>
  <c r="E8" i="1"/>
  <c r="E9" i="1"/>
  <c r="E10" i="1"/>
  <c r="E11" i="1"/>
  <c r="E12" i="1"/>
  <c r="E13" i="1"/>
  <c r="E14" i="1"/>
  <c r="E15" i="1"/>
  <c r="E16" i="1"/>
  <c r="E17" i="1"/>
  <c r="E18" i="1"/>
  <c r="E19" i="1"/>
  <c r="E20" i="1"/>
  <c r="E23" i="1"/>
  <c r="E56" i="1"/>
  <c r="E67" i="1" s="1"/>
  <c r="E57" i="1"/>
  <c r="E60" i="1"/>
  <c r="E63" i="1"/>
  <c r="E64" i="1"/>
  <c r="E66" i="1"/>
  <c r="D67" i="1"/>
  <c r="E54" i="1" l="1"/>
  <c r="E21" i="1"/>
  <c r="D37" i="1"/>
  <c r="E37" i="1" s="1"/>
  <c r="D6" i="1"/>
  <c r="D21" i="1"/>
  <c r="D69" i="1" s="1"/>
  <c r="E5" i="1" l="1"/>
  <c r="E4" i="1"/>
  <c r="E6" i="1" l="1"/>
  <c r="E69" i="1" s="1"/>
</calcChain>
</file>

<file path=xl/sharedStrings.xml><?xml version="1.0" encoding="utf-8"?>
<sst xmlns="http://schemas.openxmlformats.org/spreadsheetml/2006/main" count="161" uniqueCount="113">
  <si>
    <t>REGS</t>
  </si>
  <si>
    <t>REG Text</t>
  </si>
  <si>
    <t>Difference Between New and Previous Burden</t>
  </si>
  <si>
    <t>Type of Change</t>
  </si>
  <si>
    <t>Subpart C &amp; E - Production &amp; Handling -- Operators submit initial application or update existing Organic System Plan (OSP)</t>
  </si>
  <si>
    <t>205.201(a)(1) - (6),205.400(b),  205.401d,  205.406(a)(1)(i)           205.406(a)(3)</t>
  </si>
  <si>
    <r>
      <rPr>
        <b/>
        <sz val="9"/>
        <rFont val="Arial"/>
        <family val="2"/>
      </rPr>
      <t>ADJ</t>
    </r>
    <r>
      <rPr>
        <sz val="9"/>
        <rFont val="Arial"/>
        <family val="2"/>
      </rPr>
      <t xml:space="preserve"> </t>
    </r>
  </si>
  <si>
    <t>205.303- 205.311</t>
  </si>
  <si>
    <t xml:space="preserve">ADJ </t>
  </si>
  <si>
    <t>205.402(b)(2)</t>
  </si>
  <si>
    <t>205.501(a)(18)</t>
  </si>
  <si>
    <t>205.504(d)(2)</t>
  </si>
  <si>
    <t>205.621(c)</t>
  </si>
  <si>
    <t>TOTAL</t>
  </si>
  <si>
    <t>205.306</t>
  </si>
  <si>
    <t xml:space="preserve">SUMMARY OF 2020 INFORMATION COLLECTION -          #0581-0191  Q15 Breakout                                                                                                                                                                                                                                                                                      </t>
  </si>
  <si>
    <t xml:space="preserve">205.103 &amp;.237 </t>
  </si>
  <si>
    <t>205.101(c)</t>
  </si>
  <si>
    <t>205.103</t>
  </si>
  <si>
    <t>Producers and Handlers (Operations)</t>
  </si>
  <si>
    <t xml:space="preserve">205.301 </t>
  </si>
  <si>
    <t>205.301</t>
  </si>
  <si>
    <t>205.401(c)</t>
  </si>
  <si>
    <t>205.405(b)(1) &amp; (b)(3)</t>
  </si>
  <si>
    <t>205.405(b) (2)</t>
  </si>
  <si>
    <t>205.663</t>
  </si>
  <si>
    <t>205.681(a)</t>
  </si>
  <si>
    <t>Accredited Certifying Agents - Certification</t>
  </si>
  <si>
    <t>205.402</t>
  </si>
  <si>
    <t>205.404(b)   205.406(d)</t>
  </si>
  <si>
    <t>205.405(a)   205.406(c)    205.662(a)</t>
  </si>
  <si>
    <t>205.405 (c)(1)(ii), 205.405(c) (2)</t>
  </si>
  <si>
    <t>205.405(c)(3)       205.501(a)(15)(i)</t>
  </si>
  <si>
    <t>205.662(c)</t>
  </si>
  <si>
    <t>205.662(e)</t>
  </si>
  <si>
    <r>
      <t xml:space="preserve">Subpart B -- APPLICABILITY </t>
    </r>
    <r>
      <rPr>
        <sz val="9"/>
        <rFont val="Arial"/>
        <family val="2"/>
      </rPr>
      <t xml:space="preserve">  exempt producers and handlers (11.5% of current total certified) document compliance and maintain records for not less than 3 years. </t>
    </r>
    <r>
      <rPr>
        <b/>
        <sz val="9"/>
        <rFont val="Arial"/>
        <family val="2"/>
      </rPr>
      <t xml:space="preserve"> National Agricultural Statistic Service (NASS) estimates  that exempt producers represent 11.5% of the total number of certified organic producers. The difference is due to aligning with NASS's estimate, rather than guestimating.</t>
    </r>
    <r>
      <rPr>
        <sz val="9"/>
        <rFont val="Arial"/>
        <family val="2"/>
      </rPr>
      <t xml:space="preserve">
</t>
    </r>
  </si>
  <si>
    <r>
      <t xml:space="preserve">Certified operators maintain records for not less than 5 years. </t>
    </r>
    <r>
      <rPr>
        <b/>
        <sz val="9"/>
        <rFont val="Arial"/>
        <family val="2"/>
      </rPr>
      <t>Corrected recordkeeping from 80 hours to 40 hours. Recordkeeping is an act of routine storage, and is not labor intensive. Records are also kept to comply with other requirements, such as the Internal Revenue Service (IRS) and State Business Licensing requirements. The total hours are not halved from the prior renewal package because the number of farmers have increased from 31,000 to 44,805.</t>
    </r>
  </si>
  <si>
    <r>
      <rPr>
        <b/>
        <sz val="9"/>
        <rFont val="Arial"/>
        <family val="2"/>
      </rPr>
      <t xml:space="preserve">Initial Application consists of: </t>
    </r>
    <r>
      <rPr>
        <sz val="9"/>
        <rFont val="Arial"/>
        <family val="2"/>
      </rPr>
      <t xml:space="preserve">Operators list practices and procedures to be performed and maintained, substances used, monitoring practices &amp; procedures,  describe recordkeeping systems, practices to prevent commingling &amp; contact with prohibited substances, and other information as necessary. </t>
    </r>
    <r>
      <rPr>
        <b/>
        <sz val="9"/>
        <rFont val="Arial"/>
        <family val="2"/>
      </rPr>
      <t xml:space="preserve">Consolidated all Organic System Plan regs for operations applying for certification for the first time changed. Hours changes from 40 to 80 hours. At some in the history of preparing these collections, the preparation time for Initial and Updated applications for certification were reversed. See OMB approved revision 10/2018. </t>
    </r>
  </si>
  <si>
    <r>
      <rPr>
        <b/>
        <sz val="9"/>
        <rFont val="Arial"/>
        <family val="2"/>
      </rPr>
      <t>Annual Update:</t>
    </r>
    <r>
      <rPr>
        <sz val="9"/>
        <rFont val="Arial"/>
        <family val="2"/>
      </rPr>
      <t xml:space="preserve"> Operators update lists of practices and procedures to be performed and maintained, substances used, monitoring practices &amp; procedures,  describe recordkeeping systems, practices to prevent commingling &amp; contact with prohibited substances, and other information as necessary.</t>
    </r>
    <r>
      <rPr>
        <b/>
        <sz val="9"/>
        <rFont val="Arial"/>
        <family val="2"/>
      </rPr>
      <t xml:space="preserve"> Consolidated all Organic System Plan regs for certified operations updating their OSPs annually with hours corrected from 80 to 40 during revision approved by OMB 10/2018.</t>
    </r>
  </si>
  <si>
    <r>
      <t xml:space="preserve">Subpart D - Labels,  Labeling, and Market Information - </t>
    </r>
    <r>
      <rPr>
        <sz val="9"/>
        <rFont val="Arial"/>
        <family val="2"/>
      </rPr>
      <t>certified handlers determine composition of products to be labeled</t>
    </r>
    <r>
      <rPr>
        <b/>
        <sz val="9"/>
        <rFont val="Arial"/>
        <family val="2"/>
      </rPr>
      <t>. Change due to increase in number of certified handlers.</t>
    </r>
  </si>
  <si>
    <r>
      <t>livestock feed handlers determine composition of feed.</t>
    </r>
    <r>
      <rPr>
        <b/>
        <sz val="9"/>
        <rFont val="Arial"/>
        <family val="2"/>
      </rPr>
      <t xml:space="preserve"> Change due to increase in number of certified livestock feed handlers.</t>
    </r>
  </si>
  <si>
    <r>
      <rPr>
        <b/>
        <sz val="9"/>
        <rFont val="Arial"/>
        <family val="2"/>
      </rPr>
      <t>Subpart E - Appli. for Cert. of Operations Annual Update as Appropriate</t>
    </r>
    <r>
      <rPr>
        <sz val="9"/>
        <rFont val="Arial"/>
        <family val="2"/>
      </rPr>
      <t xml:space="preserve">  Operators submit names of other agents to whom applications were sent dates, &amp; outcomes of noncompliance actions. </t>
    </r>
  </si>
  <si>
    <r>
      <t xml:space="preserve">livestock feed handlers ensure that labels comply with the requirements for livestock feed. </t>
    </r>
    <r>
      <rPr>
        <b/>
        <sz val="9"/>
        <rFont val="Arial"/>
        <family val="2"/>
      </rPr>
      <t>Changes due to a increase number of livestock feed handlers.</t>
    </r>
  </si>
  <si>
    <r>
      <t xml:space="preserve">Review of Application/Updates
</t>
    </r>
    <r>
      <rPr>
        <sz val="9"/>
        <rFont val="Arial"/>
        <family val="2"/>
      </rPr>
      <t xml:space="preserve">agents review and process applications/updates received for completeness and viability, communicate findings to applicant, schedule on-site inspections, and provide operations copy of their on-site inspection. </t>
    </r>
    <r>
      <rPr>
        <b/>
        <sz val="9"/>
        <rFont val="Arial"/>
        <family val="2"/>
      </rPr>
      <t xml:space="preserve"> Increase due to increased number of operations seeking certification</t>
    </r>
  </si>
  <si>
    <r>
      <t xml:space="preserve">agents issue certificates of organic operation, annual and updated certificates  </t>
    </r>
    <r>
      <rPr>
        <b/>
        <sz val="9"/>
        <rFont val="Arial"/>
        <family val="2"/>
      </rPr>
      <t xml:space="preserve">Increase due to increased number of operations seeking certification </t>
    </r>
  </si>
  <si>
    <r>
      <t xml:space="preserve">agents recommend that NOP issue a temporary variance and notifies certified operations of any variance. </t>
    </r>
    <r>
      <rPr>
        <b/>
        <sz val="9"/>
        <rFont val="Arial"/>
        <family val="2"/>
      </rPr>
      <t>Decreased due to fewer variances requested.</t>
    </r>
  </si>
  <si>
    <t>205.404(b)     205.406(d)</t>
  </si>
  <si>
    <r>
      <t xml:space="preserve">Agents set up accounts in Organic Integrity Database and upload basic data on all operations. </t>
    </r>
    <r>
      <rPr>
        <b/>
        <sz val="9"/>
        <rFont val="Arial"/>
        <family val="2"/>
      </rPr>
      <t>New burden with standing up new online database</t>
    </r>
  </si>
  <si>
    <t xml:space="preserve">205.670(d) &amp; (e)  </t>
  </si>
  <si>
    <t>205.670(f)</t>
  </si>
  <si>
    <t>205.670(g)</t>
  </si>
  <si>
    <t>78</t>
  </si>
  <si>
    <t>205.405(c) (1)(i)</t>
  </si>
  <si>
    <t xml:space="preserve">205.501 (a)(2-4), (6-7), (11)(v), (15) &amp; (20-21);  205.503 (a -b), (d)(1-2) &amp; (c-e); 205.504(a -e); 205.510(a)(1-2), and 205.642 </t>
  </si>
  <si>
    <t>205.501 (a)(4)-(a)(6)</t>
  </si>
  <si>
    <t>205.501(a)(8)</t>
  </si>
  <si>
    <t>205.501(a)(20)</t>
  </si>
  <si>
    <t>205.504(d)(3)</t>
  </si>
  <si>
    <t>205.505(b)</t>
  </si>
  <si>
    <t>205.510(a)(3)</t>
  </si>
  <si>
    <t>205.500(c)(2)</t>
  </si>
  <si>
    <t>205.504</t>
  </si>
  <si>
    <t>205.507(b)      205.665(g)</t>
  </si>
  <si>
    <t>205.501(c)(3)    205.665(f)</t>
  </si>
  <si>
    <t>205.681(b)</t>
  </si>
  <si>
    <t>205.403                    205.406(b)</t>
  </si>
  <si>
    <t>Subpart G Administrative - Petitioners</t>
  </si>
  <si>
    <t>205.607</t>
  </si>
  <si>
    <t>Subpart G Administrative -State Organic Program</t>
  </si>
  <si>
    <t>205.621(a)</t>
  </si>
  <si>
    <t>Previous Burden - 2016 plus 2018 revision as appropriate</t>
  </si>
  <si>
    <t>New Burden 2019</t>
  </si>
  <si>
    <t>Subpart E Certification - Inspectors</t>
  </si>
  <si>
    <t>205.29</t>
  </si>
  <si>
    <r>
      <t xml:space="preserve">Pasture Practice Reporting by Certified Operations (Maintenance). </t>
    </r>
    <r>
      <rPr>
        <b/>
        <sz val="9"/>
        <rFont val="Arial"/>
        <family val="2"/>
      </rPr>
      <t>Change due to Increase in number of certified organic livestock producers</t>
    </r>
  </si>
  <si>
    <r>
      <t xml:space="preserve">Accreditation of Certifying Agents -  Form TM-10CG - </t>
    </r>
    <r>
      <rPr>
        <sz val="9"/>
        <rFont val="Arial"/>
        <family val="2"/>
      </rPr>
      <t>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t>
    </r>
    <r>
      <rPr>
        <b/>
        <sz val="9"/>
        <rFont val="Arial"/>
        <family val="2"/>
      </rPr>
      <t>. Increased because more operations seeking certification</t>
    </r>
  </si>
  <si>
    <r>
      <t xml:space="preserve">Accreditation of Certifying Agents -  Form TM-10CG - </t>
    </r>
    <r>
      <rPr>
        <sz val="9"/>
        <rFont val="Arial"/>
        <family val="2"/>
      </rPr>
      <t>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t>
    </r>
    <r>
      <rPr>
        <b/>
        <sz val="9"/>
        <rFont val="Arial"/>
        <family val="2"/>
      </rPr>
      <t xml:space="preserve">. Increased because all recordkeeping was consolidated into a single requirement.  </t>
    </r>
  </si>
  <si>
    <r>
      <t>Agents provide information to applicants seeking certification.</t>
    </r>
    <r>
      <rPr>
        <b/>
        <sz val="9"/>
        <rFont val="Arial"/>
        <family val="2"/>
      </rPr>
      <t xml:space="preserve"> Change reflects actual number of new applicants. </t>
    </r>
  </si>
  <si>
    <r>
      <t xml:space="preserve">Agents notify inspector of certifying agent's certification decision of an operation that the inspector evaluated. </t>
    </r>
    <r>
      <rPr>
        <b/>
        <sz val="9"/>
        <rFont val="Arial"/>
        <family val="2"/>
      </rPr>
      <t xml:space="preserve">Increase due to more operations. </t>
    </r>
  </si>
  <si>
    <r>
      <t xml:space="preserve">Agents provide inspec. Repts. &amp; evaluation documents for operations certified.  Agents only provide examples of 3 inspection reports each year, not all operations. </t>
    </r>
    <r>
      <rPr>
        <b/>
        <sz val="9"/>
        <rFont val="Arial"/>
        <family val="2"/>
      </rPr>
      <t xml:space="preserve">Slight decrease due to one certifying agents losing accreditation. </t>
    </r>
  </si>
  <si>
    <r>
      <t xml:space="preserve">Agents demonstrate the ability to comply with State Organic Program's additional requirements. </t>
    </r>
    <r>
      <rPr>
        <b/>
        <sz val="9"/>
        <rFont val="Arial"/>
        <family val="2"/>
      </rPr>
      <t>Increased time to be aligned with what this activity requires.</t>
    </r>
  </si>
  <si>
    <r>
      <t xml:space="preserve">Agents provide results of any accreditation done by another accrediting body. </t>
    </r>
    <r>
      <rPr>
        <b/>
        <sz val="9"/>
        <rFont val="Arial"/>
        <family val="2"/>
      </rPr>
      <t>No change because there are very few other accrediting bodies in the organic space.</t>
    </r>
  </si>
  <si>
    <r>
      <t xml:space="preserve">Agents report measures implemented at request of Administrator, annual. </t>
    </r>
    <r>
      <rPr>
        <b/>
        <sz val="9"/>
        <rFont val="Arial"/>
        <family val="2"/>
      </rPr>
      <t>Increased because enforcement has improved.</t>
    </r>
  </si>
  <si>
    <r>
      <t xml:space="preserve">private agents provide additional assurances with statements of agreement. </t>
    </r>
    <r>
      <rPr>
        <b/>
        <sz val="9"/>
        <rFont val="Arial"/>
        <family val="2"/>
      </rPr>
      <t>Increased to 30 minutes per request</t>
    </r>
  </si>
  <si>
    <r>
      <rPr>
        <b/>
        <sz val="9"/>
        <rFont val="Arial"/>
        <family val="2"/>
      </rPr>
      <t>NOP Import Certificate</t>
    </r>
    <r>
      <rPr>
        <sz val="9"/>
        <rFont val="Arial"/>
        <family val="2"/>
      </rPr>
      <t xml:space="preserve"> is a condition of international equivalency arrangements. </t>
    </r>
    <r>
      <rPr>
        <b/>
        <sz val="9"/>
        <rFont val="Arial"/>
        <family val="2"/>
      </rPr>
      <t>Increased due to more transactions.</t>
    </r>
  </si>
  <si>
    <r>
      <t xml:space="preserve">Export Certificates </t>
    </r>
    <r>
      <rPr>
        <sz val="9"/>
        <rFont val="Arial"/>
        <family val="2"/>
      </rPr>
      <t xml:space="preserve">agents issue as required by equivalency arrangements. </t>
    </r>
    <r>
      <rPr>
        <b/>
        <sz val="9"/>
        <rFont val="Arial"/>
        <family val="2"/>
      </rPr>
      <t>Increased due to more transactions.</t>
    </r>
  </si>
  <si>
    <r>
      <t xml:space="preserve">Denial of Accreditation   </t>
    </r>
    <r>
      <rPr>
        <sz val="9"/>
        <rFont val="Arial"/>
        <family val="2"/>
      </rPr>
      <t>applicants may either appeal the decision or describe actions taken to correct the deficiencies  an agent that is suspended may submit a request for accreditation with corrections</t>
    </r>
    <r>
      <rPr>
        <b/>
        <sz val="9"/>
        <rFont val="Arial"/>
        <family val="2"/>
      </rPr>
      <t>. Only one denial occurred this year.</t>
    </r>
  </si>
  <si>
    <r>
      <rPr>
        <b/>
        <sz val="9"/>
        <rFont val="Arial"/>
        <family val="2"/>
      </rPr>
      <t xml:space="preserve">Suspensions or Revocations of Accreditation </t>
    </r>
    <r>
      <rPr>
        <sz val="9"/>
        <rFont val="Arial"/>
        <family val="2"/>
      </rPr>
      <t xml:space="preserve">Agents that are suspended or revoked transfer records to Secretary and make them available to State officials. </t>
    </r>
    <r>
      <rPr>
        <b/>
        <sz val="9"/>
        <rFont val="Arial"/>
        <family val="2"/>
      </rPr>
      <t xml:space="preserve">Increased due to not being accounted for in previous packages. Hours due to one certifying agent losing accreditation this year. </t>
    </r>
  </si>
  <si>
    <r>
      <rPr>
        <b/>
        <sz val="9"/>
        <rFont val="Arial"/>
        <family val="2"/>
      </rPr>
      <t>Adverse Action Appeal Process</t>
    </r>
    <r>
      <rPr>
        <sz val="9"/>
        <rFont val="Arial"/>
        <family val="2"/>
      </rPr>
      <t xml:space="preserve"> applicants for accreditation or accredited agents appeal adverse decisions to Administrator. </t>
    </r>
    <r>
      <rPr>
        <b/>
        <sz val="9"/>
        <rFont val="Arial"/>
        <family val="2"/>
      </rPr>
      <t>No change because same number of certifying agents that either applied for accreditation or were denied renewal of their accreditation as prior years</t>
    </r>
  </si>
  <si>
    <r>
      <t xml:space="preserve">inspectors provide on-site inspection reports to the certifying agent, annual. </t>
    </r>
    <r>
      <rPr>
        <b/>
        <sz val="9"/>
        <rFont val="Arial"/>
        <family val="2"/>
      </rPr>
      <t>Increased due to increase in total operations inspected.</t>
    </r>
  </si>
  <si>
    <r>
      <t xml:space="preserve">Certification Review Personnel have 10 hours of training per year.  Calculated as two (2) 5 hour trainings. </t>
    </r>
    <r>
      <rPr>
        <b/>
        <sz val="9"/>
        <rFont val="Arial"/>
        <family val="2"/>
      </rPr>
      <t>Included because training is recommended best practice and audits show that training is required by certifying agents.</t>
    </r>
  </si>
  <si>
    <r>
      <t xml:space="preserve">Inspectors have 10 hours of training per year.  Calculated as two (2) 5 hour trainings. </t>
    </r>
    <r>
      <rPr>
        <b/>
        <sz val="9"/>
        <rFont val="Arial"/>
        <family val="2"/>
      </rPr>
      <t>Included because training is recommended best practice and audits show that training is required by certifying agents.</t>
    </r>
  </si>
  <si>
    <r>
      <t xml:space="preserve">Residue Testing: </t>
    </r>
    <r>
      <rPr>
        <sz val="9"/>
        <rFont val="Arial"/>
        <family val="2"/>
      </rPr>
      <t>A certifying agent must, on an annual basis, sample and test from a minimum of five percent of the operations it certifies.</t>
    </r>
    <r>
      <rPr>
        <b/>
        <sz val="9"/>
        <rFont val="Arial"/>
        <family val="2"/>
      </rPr>
      <t xml:space="preserve">  Results must be provided to operation. Increase due to increased number of operations seeking certification and better reporting</t>
    </r>
  </si>
  <si>
    <r>
      <t xml:space="preserve">agents provide applicant with a copy of test results for any samples taken by inspectors. </t>
    </r>
    <r>
      <rPr>
        <b/>
        <sz val="9"/>
        <rFont val="Arial"/>
        <family val="2"/>
      </rPr>
      <t xml:space="preserve"> Increase due to increased number of operations seeking certification</t>
    </r>
    <r>
      <rPr>
        <sz val="9"/>
        <rFont val="Arial"/>
        <family val="2"/>
      </rPr>
      <t xml:space="preserve"> </t>
    </r>
    <r>
      <rPr>
        <b/>
        <sz val="9"/>
        <rFont val="Arial"/>
        <family val="2"/>
      </rPr>
      <t>and better reporting</t>
    </r>
  </si>
  <si>
    <r>
      <rPr>
        <b/>
        <sz val="9"/>
        <rFont val="Arial"/>
        <family val="2"/>
      </rPr>
      <t>Noncompliance Procedures of Operations</t>
    </r>
    <r>
      <rPr>
        <sz val="9"/>
        <rFont val="Arial"/>
        <family val="2"/>
      </rPr>
      <t xml:space="preserve">
agents provide written notification to operators of noncompliances.  (10% of all certified operations and new applicants) </t>
    </r>
    <r>
      <rPr>
        <b/>
        <sz val="9"/>
        <rFont val="Arial"/>
        <family val="2"/>
      </rPr>
      <t xml:space="preserve">Increased due to more total operations. </t>
    </r>
  </si>
  <si>
    <r>
      <t xml:space="preserve">Agents approve corrective action of new applicants and existing operations, and issue certificates of organic operation to operator. (50% of those operations who submitted corrective actions or rebuttals). </t>
    </r>
    <r>
      <rPr>
        <b/>
        <sz val="9"/>
        <rFont val="Arial"/>
        <family val="2"/>
      </rPr>
      <t xml:space="preserve">Increased due to more total operations. </t>
    </r>
  </si>
  <si>
    <r>
      <t xml:space="preserve">Agents deny certification when applicants' noncompliance are not sufficiently corrected or when applicant fails to respond to noncompliances.  (This includes the nonrespondents to the noncompliances (50%) and those that responded but did not correct the noncompliances sufficiently (50%)).  </t>
    </r>
    <r>
      <rPr>
        <b/>
        <sz val="9"/>
        <rFont val="Arial"/>
        <family val="2"/>
      </rPr>
      <t>Increased due to more accurate account and more operations applying for certification.</t>
    </r>
  </si>
  <si>
    <r>
      <t xml:space="preserve">Agents/State notify operators of proposed suspension or revocation.  (This includes the nonrespondents to the noncompliances (50%) and those that responded but did not correct the noncompliances sufficiently (50%)). </t>
    </r>
    <r>
      <rPr>
        <b/>
        <sz val="9"/>
        <rFont val="Arial"/>
        <family val="2"/>
      </rPr>
      <t xml:space="preserve">Increased due to better procedures and enforcement. </t>
    </r>
  </si>
  <si>
    <r>
      <t xml:space="preserve">Agents/States notify operators of suspension or revocation. (Operations that did not request mediation or appeal adverse actions) </t>
    </r>
    <r>
      <rPr>
        <b/>
        <sz val="9"/>
        <rFont val="Arial"/>
        <family val="2"/>
      </rPr>
      <t>Increased due to better enforcement procedures</t>
    </r>
  </si>
  <si>
    <r>
      <t>Agents send Administrator notification of approvals or denials and adverse actions</t>
    </r>
    <r>
      <rPr>
        <b/>
        <sz val="9"/>
        <rFont val="Arial"/>
        <family val="2"/>
      </rPr>
      <t>. Increased due to better enforcement procedures</t>
    </r>
  </si>
  <si>
    <r>
      <t>States and agents provide test results to the public</t>
    </r>
    <r>
      <rPr>
        <b/>
        <sz val="9"/>
        <rFont val="Arial"/>
        <family val="2"/>
      </rPr>
      <t>. Increased due to agents following recommended guidance and increased use of websites to provide this information to the public.</t>
    </r>
  </si>
  <si>
    <r>
      <t>States and agents report to health agencies any findings of pesticide residues that exceed regulatory tolerances.</t>
    </r>
    <r>
      <rPr>
        <b/>
        <sz val="9"/>
        <rFont val="Arial"/>
        <family val="2"/>
      </rPr>
      <t xml:space="preserve"> Slight increase due to increased operations</t>
    </r>
  </si>
  <si>
    <t>Accredited Certifying Agents - Accreditation</t>
  </si>
  <si>
    <r>
      <t>Operators describe corrective actions taken or rebut the non-compliance - 5</t>
    </r>
    <r>
      <rPr>
        <b/>
        <sz val="9"/>
        <rFont val="Arial"/>
        <family val="2"/>
      </rPr>
      <t>% of operations based on internal program experience over time</t>
    </r>
  </si>
  <si>
    <r>
      <t xml:space="preserve">Mediation </t>
    </r>
    <r>
      <rPr>
        <sz val="9"/>
        <rFont val="Arial"/>
        <family val="2"/>
      </rPr>
      <t>applicants for certification or certified operations request mediation/certifier declines request</t>
    </r>
  </si>
  <si>
    <r>
      <t xml:space="preserve">Adverse Action Appeal Process </t>
    </r>
    <r>
      <rPr>
        <sz val="9"/>
        <rFont val="Arial"/>
        <family val="2"/>
      </rPr>
      <t>applicants for certification or certified operators appeal adverse decisions to Administrator</t>
    </r>
  </si>
  <si>
    <r>
      <t>States update State organic  program to the Secretary. Reporting.</t>
    </r>
    <r>
      <rPr>
        <i/>
        <sz val="9"/>
        <rFont val="Arial"/>
        <family val="2"/>
      </rPr>
      <t xml:space="preserve"> </t>
    </r>
    <r>
      <rPr>
        <b/>
        <sz val="9"/>
        <rFont val="Arial"/>
        <family val="2"/>
      </rPr>
      <t>Not properly accounted for in prior years.</t>
    </r>
  </si>
  <si>
    <r>
      <t xml:space="preserve">Petitioners petition to amend the National List. </t>
    </r>
    <r>
      <rPr>
        <b/>
        <sz val="9"/>
        <rFont val="Arial"/>
        <family val="2"/>
      </rPr>
      <t>No change</t>
    </r>
  </si>
  <si>
    <r>
      <rPr>
        <sz val="9"/>
        <rFont val="Arial"/>
        <family val="2"/>
      </rPr>
      <t>States submit proposed State organic program to Secretary</t>
    </r>
    <r>
      <rPr>
        <b/>
        <sz val="9"/>
        <rFont val="Arial"/>
        <family val="2"/>
      </rPr>
      <t>. No new States have applied to be a state organic program.</t>
    </r>
  </si>
  <si>
    <t>Operators submit new application to another agent. No change.</t>
  </si>
  <si>
    <r>
      <t xml:space="preserve">States update State organic  program to the Secretary. </t>
    </r>
    <r>
      <rPr>
        <b/>
        <sz val="9"/>
        <rFont val="Arial"/>
        <family val="2"/>
      </rPr>
      <t xml:space="preserve">Recordkeeping. Not properly accounted for in prior years. </t>
    </r>
  </si>
  <si>
    <r>
      <t xml:space="preserve">certified  handlers ensure that labels comply with the requirements for labeling food as organic. </t>
    </r>
    <r>
      <rPr>
        <b/>
        <sz val="9"/>
        <rFont val="Arial"/>
        <family val="2"/>
      </rPr>
      <t>Changes due to correction of hours from 10 to 2 hours per label per OMB approved revision from 10/2018. There is an increased number of handlers.</t>
    </r>
  </si>
  <si>
    <r>
      <t xml:space="preserve">Pasture Recordkeeping by Certified Operations (Maintenance) </t>
    </r>
    <r>
      <rPr>
        <b/>
        <sz val="9"/>
        <rFont val="Arial"/>
        <family val="2"/>
      </rPr>
      <t xml:space="preserve"> Consolidated into recordkeeping of all livestock producers</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</si>
</sst>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0000000"/>
  </numFmts>
  <fonts count="17" x14ac:knownFonts="1">
    <font>
      <sz val="11"/>
      <color theme="1"/>
      <name val="Calibri"/>
      <family val="2"/>
      <scheme val="minor"/>
    </font>
    <font>
      <b/>
      <sz val="10"/>
      <name val="Arial"/>
      <family val="2"/>
    </font>
    <font>
      <sz val="10"/>
      <name val="Arial"/>
      <family val="2"/>
    </font>
    <font>
      <sz val="9"/>
      <name val="Arial"/>
      <family val="2"/>
    </font>
    <font>
      <b/>
      <sz val="9"/>
      <name val="Arial"/>
      <family val="2"/>
    </font>
    <font>
      <sz val="8"/>
      <name val="Times New Roman"/>
      <family val="1"/>
    </font>
    <font>
      <b/>
      <sz val="11"/>
      <name val="Arial"/>
      <family val="2"/>
    </font>
    <font>
      <sz val="11"/>
      <name val="Arial"/>
      <family val="2"/>
    </font>
    <font>
      <sz val="11"/>
      <color theme="1"/>
      <name val="Calibri"/>
      <family val="2"/>
      <scheme val="minor"/>
    </font>
    <font>
      <b/>
      <sz val="8"/>
      <name val="Arial"/>
      <family val="2"/>
    </font>
    <font>
      <sz val="8"/>
      <name val="Arial"/>
      <family val="2"/>
    </font>
    <font>
      <sz val="9"/>
      <color rgb="FFFF0000"/>
      <name val="Arial"/>
      <family val="2"/>
    </font>
    <font>
      <b/>
      <sz val="11"/>
      <color theme="1"/>
      <name val="Calibri"/>
      <family val="2"/>
      <scheme val="minor"/>
    </font>
    <font>
      <i/>
      <sz val="9"/>
      <name val="Arial"/>
      <family val="2"/>
    </font>
    <font>
      <sz val="10"/>
      <name val="Times New Roman"/>
      <family val="1"/>
    </font>
    <font>
      <b/>
      <i/>
      <sz val="12"/>
      <name val="Arial"/>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8" fillId="0" borderId="0" applyFont="0" applyFill="0" applyBorder="0" applyAlignment="0" applyProtection="0"/>
  </cellStyleXfs>
  <cellXfs count="80">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horizontal="centerContinuous" vertical="center"/>
    </xf>
    <xf numFmtId="0" fontId="2" fillId="0" borderId="0" xfId="0" applyFont="1" applyFill="1" applyBorder="1"/>
    <xf numFmtId="0" fontId="4" fillId="0" borderId="0" xfId="0" applyFont="1" applyFill="1" applyBorder="1" applyAlignment="1">
      <alignment vertical="top" wrapText="1"/>
    </xf>
    <xf numFmtId="0" fontId="3" fillId="0" borderId="0" xfId="0" applyFont="1" applyFill="1" applyBorder="1"/>
    <xf numFmtId="49" fontId="3" fillId="0" borderId="0" xfId="0" applyNumberFormat="1" applyFont="1" applyFill="1" applyBorder="1" applyAlignment="1" applyProtection="1">
      <alignment vertical="center" wrapText="1"/>
      <protection locked="0"/>
    </xf>
    <xf numFmtId="0" fontId="0" fillId="0" borderId="0" xfId="0" applyAlignment="1">
      <alignment vertical="center" wrapText="1"/>
    </xf>
    <xf numFmtId="43" fontId="2" fillId="0" borderId="0" xfId="0" applyNumberFormat="1" applyFont="1" applyFill="1" applyBorder="1"/>
    <xf numFmtId="4" fontId="2"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49" fontId="5" fillId="0" borderId="4"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vertical="top" wrapText="1"/>
      <protection locked="0"/>
    </xf>
    <xf numFmtId="4" fontId="2" fillId="0" borderId="4" xfId="1" applyNumberFormat="1" applyFont="1" applyFill="1" applyBorder="1" applyAlignment="1" applyProtection="1">
      <alignment horizontal="center" vertical="center" wrapText="1"/>
      <protection locked="0"/>
    </xf>
    <xf numFmtId="4" fontId="2" fillId="0" borderId="4" xfId="0" applyNumberFormat="1" applyFont="1" applyFill="1" applyBorder="1" applyAlignment="1" applyProtection="1">
      <alignment horizontal="center" vertical="center" wrapText="1"/>
      <protection locked="0"/>
    </xf>
    <xf numFmtId="4"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49" fontId="3" fillId="0" borderId="4" xfId="0" applyNumberFormat="1" applyFont="1" applyFill="1" applyBorder="1" applyAlignment="1" applyProtection="1">
      <alignment vertical="center" wrapText="1"/>
      <protection locked="0"/>
    </xf>
    <xf numFmtId="4" fontId="3" fillId="0" borderId="4" xfId="1" applyNumberFormat="1" applyFont="1" applyFill="1" applyBorder="1" applyAlignment="1" applyProtection="1">
      <alignment horizontal="center" vertical="center" wrapText="1"/>
      <protection locked="0"/>
    </xf>
    <xf numFmtId="4" fontId="3" fillId="0" borderId="4" xfId="0" applyNumberFormat="1" applyFont="1" applyFill="1" applyBorder="1" applyAlignment="1" applyProtection="1">
      <alignment horizontal="center" vertical="center" wrapText="1"/>
      <protection locked="0"/>
    </xf>
    <xf numFmtId="0" fontId="4"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49" fontId="3" fillId="0" borderId="4"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vertical="center" wrapText="1"/>
      <protection locked="0"/>
    </xf>
    <xf numFmtId="49" fontId="4" fillId="0" borderId="4" xfId="0" applyNumberFormat="1" applyFont="1" applyFill="1" applyBorder="1" applyAlignment="1" applyProtection="1">
      <alignment horizontal="center" vertical="center" wrapText="1"/>
      <protection locked="0"/>
    </xf>
    <xf numFmtId="4" fontId="3"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9" fontId="5" fillId="2" borderId="4"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vertical="center" wrapText="1"/>
      <protection locked="0"/>
    </xf>
    <xf numFmtId="4" fontId="3" fillId="2" borderId="4" xfId="0" applyNumberFormat="1" applyFont="1" applyFill="1" applyBorder="1" applyAlignment="1" applyProtection="1">
      <alignment horizontal="center" vertical="center" wrapText="1"/>
      <protection locked="0"/>
    </xf>
    <xf numFmtId="49" fontId="3" fillId="3" borderId="4" xfId="0" applyNumberFormat="1" applyFont="1" applyFill="1" applyBorder="1" applyAlignment="1" applyProtection="1">
      <alignment vertical="center" wrapText="1"/>
      <protection locked="0"/>
    </xf>
    <xf numFmtId="4" fontId="3" fillId="3" borderId="4" xfId="0" applyNumberFormat="1" applyFont="1" applyFill="1" applyBorder="1" applyAlignment="1">
      <alignment horizontal="center" vertical="center" wrapText="1"/>
    </xf>
    <xf numFmtId="4" fontId="4"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vertical="center" wrapText="1"/>
      <protection locked="0"/>
    </xf>
    <xf numFmtId="49" fontId="4" fillId="0" borderId="4" xfId="0" applyNumberFormat="1" applyFont="1" applyFill="1" applyBorder="1" applyAlignment="1" applyProtection="1">
      <alignment horizontal="left" vertical="center" wrapText="1"/>
      <protection locked="0"/>
    </xf>
    <xf numFmtId="49" fontId="3" fillId="0" borderId="4" xfId="0"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49" fontId="10" fillId="0" borderId="4" xfId="0" applyNumberFormat="1" applyFont="1" applyFill="1" applyBorder="1" applyAlignment="1" applyProtection="1">
      <alignment horizontal="left" vertical="center" wrapText="1"/>
      <protection locked="0"/>
    </xf>
    <xf numFmtId="49" fontId="10" fillId="0" borderId="4" xfId="0" applyNumberFormat="1" applyFont="1" applyFill="1" applyBorder="1" applyAlignment="1">
      <alignment horizontal="left" vertical="center" wrapText="1"/>
    </xf>
    <xf numFmtId="0" fontId="10" fillId="0" borderId="0" xfId="0" applyFont="1" applyFill="1" applyBorder="1"/>
    <xf numFmtId="4" fontId="11" fillId="0" borderId="4" xfId="0" applyNumberFormat="1" applyFont="1" applyFill="1" applyBorder="1" applyAlignment="1">
      <alignment horizontal="center" vertical="center"/>
    </xf>
    <xf numFmtId="4" fontId="0" fillId="0" borderId="0" xfId="0" applyNumberFormat="1" applyBorder="1" applyAlignment="1">
      <alignment horizontal="center" vertical="center"/>
    </xf>
    <xf numFmtId="4" fontId="6" fillId="0" borderId="0" xfId="0" applyNumberFormat="1" applyFont="1" applyFill="1" applyBorder="1" applyAlignment="1">
      <alignment horizontal="center" vertical="center"/>
    </xf>
    <xf numFmtId="49" fontId="1" fillId="0" borderId="4" xfId="0" applyNumberFormat="1" applyFont="1" applyFill="1" applyBorder="1" applyAlignment="1" applyProtection="1">
      <alignment vertical="center" wrapText="1"/>
      <protection locked="0"/>
    </xf>
    <xf numFmtId="2" fontId="0" fillId="0" borderId="0" xfId="0" applyNumberFormat="1"/>
    <xf numFmtId="2" fontId="3" fillId="0" borderId="0" xfId="0" applyNumberFormat="1" applyFont="1" applyFill="1" applyBorder="1"/>
    <xf numFmtId="4" fontId="14" fillId="0" borderId="4" xfId="0" applyNumberFormat="1" applyFont="1" applyFill="1" applyBorder="1" applyAlignment="1">
      <alignment horizontal="center" vertical="center"/>
    </xf>
    <xf numFmtId="49" fontId="10" fillId="0" borderId="4" xfId="0" applyNumberFormat="1" applyFont="1" applyFill="1" applyBorder="1" applyAlignment="1">
      <alignment vertical="top" wrapText="1"/>
    </xf>
    <xf numFmtId="49" fontId="3" fillId="0" borderId="4" xfId="0" applyNumberFormat="1" applyFont="1" applyFill="1" applyBorder="1" applyAlignment="1">
      <alignment vertical="top" wrapText="1"/>
    </xf>
    <xf numFmtId="4" fontId="3" fillId="0" borderId="4" xfId="1"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protection locked="0"/>
    </xf>
    <xf numFmtId="49" fontId="3" fillId="0" borderId="4" xfId="0" applyNumberFormat="1" applyFont="1" applyFill="1" applyBorder="1" applyAlignment="1" applyProtection="1">
      <alignment vertical="top" wrapText="1"/>
      <protection locked="0"/>
    </xf>
    <xf numFmtId="49" fontId="3" fillId="0" borderId="4" xfId="0" applyNumberFormat="1" applyFont="1" applyFill="1" applyBorder="1" applyAlignment="1" applyProtection="1">
      <alignment horizontal="left" vertical="top" wrapText="1"/>
      <protection locked="0"/>
    </xf>
    <xf numFmtId="4" fontId="4" fillId="0" borderId="4" xfId="0" applyNumberFormat="1" applyFont="1" applyFill="1" applyBorder="1" applyAlignment="1">
      <alignment horizontal="center" vertical="center"/>
    </xf>
    <xf numFmtId="0" fontId="1" fillId="0" borderId="4" xfId="0" applyFont="1" applyFill="1" applyBorder="1" applyAlignment="1" applyProtection="1">
      <alignment vertical="center"/>
    </xf>
    <xf numFmtId="4" fontId="2" fillId="0" borderId="4" xfId="0" applyNumberFormat="1" applyFont="1" applyFill="1" applyBorder="1" applyAlignment="1" applyProtection="1">
      <alignment horizontal="center" vertical="center"/>
    </xf>
    <xf numFmtId="4" fontId="2"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4" fontId="12" fillId="0" borderId="4" xfId="0" applyNumberFormat="1" applyFont="1" applyBorder="1" applyAlignment="1">
      <alignment horizontal="center" vertical="center"/>
    </xf>
    <xf numFmtId="0" fontId="10"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 fontId="3" fillId="0" borderId="6" xfId="0" applyNumberFormat="1" applyFont="1" applyFill="1" applyBorder="1" applyAlignment="1">
      <alignment horizontal="center" vertical="center"/>
    </xf>
    <xf numFmtId="0" fontId="3" fillId="0" borderId="7" xfId="0" applyFont="1" applyFill="1" applyBorder="1" applyAlignment="1">
      <alignment vertical="center" wrapText="1"/>
    </xf>
    <xf numFmtId="0" fontId="9"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4" fontId="1" fillId="0" borderId="4" xfId="0" applyNumberFormat="1" applyFont="1" applyFill="1" applyBorder="1" applyAlignment="1">
      <alignment horizontal="center" vertical="center" wrapText="1"/>
    </xf>
    <xf numFmtId="0" fontId="1" fillId="0" borderId="4" xfId="0" applyFont="1" applyFill="1" applyBorder="1" applyAlignment="1">
      <alignment vertical="center" wrapText="1"/>
    </xf>
    <xf numFmtId="49" fontId="16" fillId="0" borderId="4" xfId="0" applyNumberFormat="1" applyFont="1" applyBorder="1" applyAlignment="1">
      <alignment horizontal="left" vertical="center"/>
    </xf>
    <xf numFmtId="3" fontId="0" fillId="0" borderId="0" xfId="0" applyNumberFormat="1"/>
    <xf numFmtId="4" fontId="0" fillId="0" borderId="0" xfId="0" applyNumberFormat="1" applyAlignment="1">
      <alignment vertical="center" wrapText="1"/>
    </xf>
    <xf numFmtId="4" fontId="4" fillId="0" borderId="0" xfId="0" applyNumberFormat="1" applyFont="1" applyFill="1" applyBorder="1" applyAlignment="1">
      <alignment vertical="top" wrapText="1"/>
    </xf>
    <xf numFmtId="4" fontId="3" fillId="0" borderId="0" xfId="0" applyNumberFormat="1" applyFont="1" applyFill="1" applyBorder="1"/>
    <xf numFmtId="3" fontId="2" fillId="0" borderId="0" xfId="0" applyNumberFormat="1" applyFont="1" applyFill="1" applyBorder="1"/>
    <xf numFmtId="4" fontId="0" fillId="0" borderId="0" xfId="0" applyNumberFormat="1"/>
    <xf numFmtId="164" fontId="2" fillId="0" borderId="0" xfId="0" applyNumberFormat="1" applyFont="1" applyFill="1" applyBorder="1"/>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361950</xdr:rowOff>
    </xdr:from>
    <xdr:to>
      <xdr:col>0</xdr:col>
      <xdr:colOff>9525</xdr:colOff>
      <xdr:row>3</xdr:row>
      <xdr:rowOff>371475</xdr:rowOff>
    </xdr:to>
    <xdr:cxnSp macro="">
      <xdr:nvCxnSpPr>
        <xdr:cNvPr id="2" name="Straight Arrow Connector 1">
          <a:extLst>
            <a:ext uri="{FF2B5EF4-FFF2-40B4-BE49-F238E27FC236}">
              <a16:creationId xmlns:a16="http://schemas.microsoft.com/office/drawing/2014/main" id="{0A4C6D33-2637-4762-A54A-18ADECE6AE8E}"/>
            </a:ext>
          </a:extLst>
        </xdr:cNvPr>
        <xdr:cNvCxnSpPr/>
      </xdr:nvCxnSpPr>
      <xdr:spPr>
        <a:xfrm flipV="1">
          <a:off x="0" y="2619375"/>
          <a:ext cx="95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19</xdr:row>
      <xdr:rowOff>390525</xdr:rowOff>
    </xdr:from>
    <xdr:to>
      <xdr:col>0</xdr:col>
      <xdr:colOff>19050</xdr:colOff>
      <xdr:row>19</xdr:row>
      <xdr:rowOff>400051</xdr:rowOff>
    </xdr:to>
    <xdr:cxnSp macro="">
      <xdr:nvCxnSpPr>
        <xdr:cNvPr id="3" name="Straight Arrow Connector 2">
          <a:extLst>
            <a:ext uri="{FF2B5EF4-FFF2-40B4-BE49-F238E27FC236}">
              <a16:creationId xmlns:a16="http://schemas.microsoft.com/office/drawing/2014/main" id="{8F06F9A0-EAE1-413E-913D-181C235A7097}"/>
            </a:ext>
          </a:extLst>
        </xdr:cNvPr>
        <xdr:cNvCxnSpPr/>
      </xdr:nvCxnSpPr>
      <xdr:spPr>
        <a:xfrm flipV="1">
          <a:off x="0" y="8343900"/>
          <a:ext cx="19050" cy="9526"/>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34</xdr:row>
      <xdr:rowOff>209550</xdr:rowOff>
    </xdr:from>
    <xdr:to>
      <xdr:col>0</xdr:col>
      <xdr:colOff>19050</xdr:colOff>
      <xdr:row>34</xdr:row>
      <xdr:rowOff>219077</xdr:rowOff>
    </xdr:to>
    <xdr:cxnSp macro="">
      <xdr:nvCxnSpPr>
        <xdr:cNvPr id="7" name="Straight Arrow Connector 6">
          <a:extLst>
            <a:ext uri="{FF2B5EF4-FFF2-40B4-BE49-F238E27FC236}">
              <a16:creationId xmlns:a16="http://schemas.microsoft.com/office/drawing/2014/main" id="{FAF8054E-FF33-4768-B682-0E9FAFE830BF}"/>
            </a:ext>
          </a:extLst>
        </xdr:cNvPr>
        <xdr:cNvCxnSpPr/>
      </xdr:nvCxnSpPr>
      <xdr:spPr>
        <a:xfrm>
          <a:off x="0" y="17411700"/>
          <a:ext cx="22860" cy="7622"/>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228600</xdr:rowOff>
    </xdr:from>
    <xdr:to>
      <xdr:col>0</xdr:col>
      <xdr:colOff>9525</xdr:colOff>
      <xdr:row>47</xdr:row>
      <xdr:rowOff>238125</xdr:rowOff>
    </xdr:to>
    <xdr:cxnSp macro="">
      <xdr:nvCxnSpPr>
        <xdr:cNvPr id="11" name="Straight Arrow Connector 10">
          <a:extLst>
            <a:ext uri="{FF2B5EF4-FFF2-40B4-BE49-F238E27FC236}">
              <a16:creationId xmlns:a16="http://schemas.microsoft.com/office/drawing/2014/main" id="{32D4D084-4916-49AD-848A-7D74356AC9B5}"/>
            </a:ext>
          </a:extLst>
        </xdr:cNvPr>
        <xdr:cNvCxnSpPr/>
      </xdr:nvCxnSpPr>
      <xdr:spPr>
        <a:xfrm flipV="1">
          <a:off x="0" y="26365200"/>
          <a:ext cx="9525" cy="95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50</xdr:row>
      <xdr:rowOff>228600</xdr:rowOff>
    </xdr:from>
    <xdr:to>
      <xdr:col>0</xdr:col>
      <xdr:colOff>9525</xdr:colOff>
      <xdr:row>51</xdr:row>
      <xdr:rowOff>285750</xdr:rowOff>
    </xdr:to>
    <xdr:cxnSp macro="">
      <xdr:nvCxnSpPr>
        <xdr:cNvPr id="12" name="Straight Arrow Connector 11">
          <a:extLst>
            <a:ext uri="{FF2B5EF4-FFF2-40B4-BE49-F238E27FC236}">
              <a16:creationId xmlns:a16="http://schemas.microsoft.com/office/drawing/2014/main" id="{2F8CA368-6D15-4EF9-B788-66E494F85AF6}"/>
            </a:ext>
          </a:extLst>
        </xdr:cNvPr>
        <xdr:cNvCxnSpPr/>
      </xdr:nvCxnSpPr>
      <xdr:spPr>
        <a:xfrm>
          <a:off x="0" y="27593925"/>
          <a:ext cx="9525" cy="8096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46</xdr:row>
      <xdr:rowOff>298457</xdr:rowOff>
    </xdr:from>
    <xdr:to>
      <xdr:col>0</xdr:col>
      <xdr:colOff>38100</xdr:colOff>
      <xdr:row>46</xdr:row>
      <xdr:rowOff>314325</xdr:rowOff>
    </xdr:to>
    <xdr:cxnSp macro="">
      <xdr:nvCxnSpPr>
        <xdr:cNvPr id="13" name="Straight Arrow Connector 12">
          <a:extLst>
            <a:ext uri="{FF2B5EF4-FFF2-40B4-BE49-F238E27FC236}">
              <a16:creationId xmlns:a16="http://schemas.microsoft.com/office/drawing/2014/main" id="{07E776D4-2504-4C5B-8431-95E1400C50C4}"/>
            </a:ext>
          </a:extLst>
        </xdr:cNvPr>
        <xdr:cNvCxnSpPr/>
      </xdr:nvCxnSpPr>
      <xdr:spPr>
        <a:xfrm>
          <a:off x="0" y="26082632"/>
          <a:ext cx="38100" cy="15868"/>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tnobpfs1\program\SD\RULES\Practice%20Standards\NOP-17-02%20(Compliance)\PR\RIA-RFA\Copy%20of%20FDA%20Labeling%20Cost%20Model_Aug%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Product"/>
      <sheetName val="Label Change Costs"/>
      <sheetName val="Print Method"/>
      <sheetName val="Coordination"/>
      <sheetName val="Package"/>
      <sheetName val="Package Inserts"/>
      <sheetName val="Peel-Back Labels"/>
      <sheetName val="Analytical Costs"/>
      <sheetName val="Market Test Costs"/>
      <sheetName val="Inventory"/>
      <sheetName val="Labor Costs"/>
      <sheetName val="NAICS"/>
      <sheetName val="Product Categories"/>
      <sheetName val="Output"/>
      <sheetName val="Output1"/>
      <sheetName val="Output2"/>
      <sheetName val="Output4"/>
      <sheetName val="Output3"/>
    </sheetNames>
    <sheetDataSet>
      <sheetData sheetId="0"/>
      <sheetData sheetId="1">
        <row r="6">
          <cell r="BM6">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69213-4960-4DDB-9C77-DDCD082B8383}">
  <sheetPr>
    <pageSetUpPr fitToPage="1"/>
  </sheetPr>
  <dimension ref="A1:T96"/>
  <sheetViews>
    <sheetView tabSelected="1" topLeftCell="A10" workbookViewId="0">
      <selection activeCell="H14" sqref="H14"/>
    </sheetView>
  </sheetViews>
  <sheetFormatPr defaultRowHeight="12.75" x14ac:dyDescent="0.2"/>
  <cols>
    <col min="1" max="1" width="16.85546875" style="40" customWidth="1"/>
    <col min="2" max="2" width="58.5703125" style="3" customWidth="1"/>
    <col min="3" max="4" width="18.5703125" style="9" customWidth="1"/>
    <col min="5" max="5" width="18.7109375" style="9" customWidth="1"/>
    <col min="6" max="6" width="40.5703125" style="10" customWidth="1"/>
    <col min="7" max="7" width="17.7109375" style="3" customWidth="1"/>
    <col min="8" max="8" width="13.5703125" style="3" bestFit="1" customWidth="1"/>
    <col min="9" max="9" width="11.28515625" style="3" bestFit="1" customWidth="1"/>
    <col min="10" max="10" width="12.42578125" style="3" bestFit="1" customWidth="1"/>
    <col min="11" max="11" width="13.28515625" style="3" bestFit="1" customWidth="1"/>
    <col min="12" max="12" width="12.28515625" style="3" bestFit="1" customWidth="1"/>
    <col min="13" max="13" width="11.28515625" style="3" bestFit="1" customWidth="1"/>
    <col min="14" max="252" width="9.140625" style="3"/>
    <col min="253" max="253" width="27.140625" style="3" customWidth="1"/>
    <col min="254" max="254" width="21.5703125" style="3" customWidth="1"/>
    <col min="255" max="255" width="12.7109375" style="3" customWidth="1"/>
    <col min="256" max="256" width="13.140625" style="3" customWidth="1"/>
    <col min="257" max="257" width="10.7109375" style="3" customWidth="1"/>
    <col min="258" max="262" width="9.140625" style="3"/>
    <col min="263" max="263" width="13.28515625" style="3" customWidth="1"/>
    <col min="264" max="508" width="9.140625" style="3"/>
    <col min="509" max="509" width="27.140625" style="3" customWidth="1"/>
    <col min="510" max="510" width="21.5703125" style="3" customWidth="1"/>
    <col min="511" max="511" width="12.7109375" style="3" customWidth="1"/>
    <col min="512" max="512" width="13.140625" style="3" customWidth="1"/>
    <col min="513" max="513" width="10.7109375" style="3" customWidth="1"/>
    <col min="514" max="518" width="9.140625" style="3"/>
    <col min="519" max="519" width="13.28515625" style="3" customWidth="1"/>
    <col min="520" max="764" width="9.140625" style="3"/>
    <col min="765" max="765" width="27.140625" style="3" customWidth="1"/>
    <col min="766" max="766" width="21.5703125" style="3" customWidth="1"/>
    <col min="767" max="767" width="12.7109375" style="3" customWidth="1"/>
    <col min="768" max="768" width="13.140625" style="3" customWidth="1"/>
    <col min="769" max="769" width="10.7109375" style="3" customWidth="1"/>
    <col min="770" max="774" width="9.140625" style="3"/>
    <col min="775" max="775" width="13.28515625" style="3" customWidth="1"/>
    <col min="776" max="1020" width="9.140625" style="3"/>
    <col min="1021" max="1021" width="27.140625" style="3" customWidth="1"/>
    <col min="1022" max="1022" width="21.5703125" style="3" customWidth="1"/>
    <col min="1023" max="1023" width="12.7109375" style="3" customWidth="1"/>
    <col min="1024" max="1024" width="13.140625" style="3" customWidth="1"/>
    <col min="1025" max="1025" width="10.7109375" style="3" customWidth="1"/>
    <col min="1026" max="1030" width="9.140625" style="3"/>
    <col min="1031" max="1031" width="13.28515625" style="3" customWidth="1"/>
    <col min="1032" max="1276" width="9.140625" style="3"/>
    <col min="1277" max="1277" width="27.140625" style="3" customWidth="1"/>
    <col min="1278" max="1278" width="21.5703125" style="3" customWidth="1"/>
    <col min="1279" max="1279" width="12.7109375" style="3" customWidth="1"/>
    <col min="1280" max="1280" width="13.140625" style="3" customWidth="1"/>
    <col min="1281" max="1281" width="10.7109375" style="3" customWidth="1"/>
    <col min="1282" max="1286" width="9.140625" style="3"/>
    <col min="1287" max="1287" width="13.28515625" style="3" customWidth="1"/>
    <col min="1288" max="1532" width="9.140625" style="3"/>
    <col min="1533" max="1533" width="27.140625" style="3" customWidth="1"/>
    <col min="1534" max="1534" width="21.5703125" style="3" customWidth="1"/>
    <col min="1535" max="1535" width="12.7109375" style="3" customWidth="1"/>
    <col min="1536" max="1536" width="13.140625" style="3" customWidth="1"/>
    <col min="1537" max="1537" width="10.7109375" style="3" customWidth="1"/>
    <col min="1538" max="1542" width="9.140625" style="3"/>
    <col min="1543" max="1543" width="13.28515625" style="3" customWidth="1"/>
    <col min="1544" max="1788" width="9.140625" style="3"/>
    <col min="1789" max="1789" width="27.140625" style="3" customWidth="1"/>
    <col min="1790" max="1790" width="21.5703125" style="3" customWidth="1"/>
    <col min="1791" max="1791" width="12.7109375" style="3" customWidth="1"/>
    <col min="1792" max="1792" width="13.140625" style="3" customWidth="1"/>
    <col min="1793" max="1793" width="10.7109375" style="3" customWidth="1"/>
    <col min="1794" max="1798" width="9.140625" style="3"/>
    <col min="1799" max="1799" width="13.28515625" style="3" customWidth="1"/>
    <col min="1800" max="2044" width="9.140625" style="3"/>
    <col min="2045" max="2045" width="27.140625" style="3" customWidth="1"/>
    <col min="2046" max="2046" width="21.5703125" style="3" customWidth="1"/>
    <col min="2047" max="2047" width="12.7109375" style="3" customWidth="1"/>
    <col min="2048" max="2048" width="13.140625" style="3" customWidth="1"/>
    <col min="2049" max="2049" width="10.7109375" style="3" customWidth="1"/>
    <col min="2050" max="2054" width="9.140625" style="3"/>
    <col min="2055" max="2055" width="13.28515625" style="3" customWidth="1"/>
    <col min="2056" max="2300" width="9.140625" style="3"/>
    <col min="2301" max="2301" width="27.140625" style="3" customWidth="1"/>
    <col min="2302" max="2302" width="21.5703125" style="3" customWidth="1"/>
    <col min="2303" max="2303" width="12.7109375" style="3" customWidth="1"/>
    <col min="2304" max="2304" width="13.140625" style="3" customWidth="1"/>
    <col min="2305" max="2305" width="10.7109375" style="3" customWidth="1"/>
    <col min="2306" max="2310" width="9.140625" style="3"/>
    <col min="2311" max="2311" width="13.28515625" style="3" customWidth="1"/>
    <col min="2312" max="2556" width="9.140625" style="3"/>
    <col min="2557" max="2557" width="27.140625" style="3" customWidth="1"/>
    <col min="2558" max="2558" width="21.5703125" style="3" customWidth="1"/>
    <col min="2559" max="2559" width="12.7109375" style="3" customWidth="1"/>
    <col min="2560" max="2560" width="13.140625" style="3" customWidth="1"/>
    <col min="2561" max="2561" width="10.7109375" style="3" customWidth="1"/>
    <col min="2562" max="2566" width="9.140625" style="3"/>
    <col min="2567" max="2567" width="13.28515625" style="3" customWidth="1"/>
    <col min="2568" max="2812" width="9.140625" style="3"/>
    <col min="2813" max="2813" width="27.140625" style="3" customWidth="1"/>
    <col min="2814" max="2814" width="21.5703125" style="3" customWidth="1"/>
    <col min="2815" max="2815" width="12.7109375" style="3" customWidth="1"/>
    <col min="2816" max="2816" width="13.140625" style="3" customWidth="1"/>
    <col min="2817" max="2817" width="10.7109375" style="3" customWidth="1"/>
    <col min="2818" max="2822" width="9.140625" style="3"/>
    <col min="2823" max="2823" width="13.28515625" style="3" customWidth="1"/>
    <col min="2824" max="3068" width="9.140625" style="3"/>
    <col min="3069" max="3069" width="27.140625" style="3" customWidth="1"/>
    <col min="3070" max="3070" width="21.5703125" style="3" customWidth="1"/>
    <col min="3071" max="3071" width="12.7109375" style="3" customWidth="1"/>
    <col min="3072" max="3072" width="13.140625" style="3" customWidth="1"/>
    <col min="3073" max="3073" width="10.7109375" style="3" customWidth="1"/>
    <col min="3074" max="3078" width="9.140625" style="3"/>
    <col min="3079" max="3079" width="13.28515625" style="3" customWidth="1"/>
    <col min="3080" max="3324" width="9.140625" style="3"/>
    <col min="3325" max="3325" width="27.140625" style="3" customWidth="1"/>
    <col min="3326" max="3326" width="21.5703125" style="3" customWidth="1"/>
    <col min="3327" max="3327" width="12.7109375" style="3" customWidth="1"/>
    <col min="3328" max="3328" width="13.140625" style="3" customWidth="1"/>
    <col min="3329" max="3329" width="10.7109375" style="3" customWidth="1"/>
    <col min="3330" max="3334" width="9.140625" style="3"/>
    <col min="3335" max="3335" width="13.28515625" style="3" customWidth="1"/>
    <col min="3336" max="3580" width="9.140625" style="3"/>
    <col min="3581" max="3581" width="27.140625" style="3" customWidth="1"/>
    <col min="3582" max="3582" width="21.5703125" style="3" customWidth="1"/>
    <col min="3583" max="3583" width="12.7109375" style="3" customWidth="1"/>
    <col min="3584" max="3584" width="13.140625" style="3" customWidth="1"/>
    <col min="3585" max="3585" width="10.7109375" style="3" customWidth="1"/>
    <col min="3586" max="3590" width="9.140625" style="3"/>
    <col min="3591" max="3591" width="13.28515625" style="3" customWidth="1"/>
    <col min="3592" max="3836" width="9.140625" style="3"/>
    <col min="3837" max="3837" width="27.140625" style="3" customWidth="1"/>
    <col min="3838" max="3838" width="21.5703125" style="3" customWidth="1"/>
    <col min="3839" max="3839" width="12.7109375" style="3" customWidth="1"/>
    <col min="3840" max="3840" width="13.140625" style="3" customWidth="1"/>
    <col min="3841" max="3841" width="10.7109375" style="3" customWidth="1"/>
    <col min="3842" max="3846" width="9.140625" style="3"/>
    <col min="3847" max="3847" width="13.28515625" style="3" customWidth="1"/>
    <col min="3848" max="4092" width="9.140625" style="3"/>
    <col min="4093" max="4093" width="27.140625" style="3" customWidth="1"/>
    <col min="4094" max="4094" width="21.5703125" style="3" customWidth="1"/>
    <col min="4095" max="4095" width="12.7109375" style="3" customWidth="1"/>
    <col min="4096" max="4096" width="13.140625" style="3" customWidth="1"/>
    <col min="4097" max="4097" width="10.7109375" style="3" customWidth="1"/>
    <col min="4098" max="4102" width="9.140625" style="3"/>
    <col min="4103" max="4103" width="13.28515625" style="3" customWidth="1"/>
    <col min="4104" max="4348" width="9.140625" style="3"/>
    <col min="4349" max="4349" width="27.140625" style="3" customWidth="1"/>
    <col min="4350" max="4350" width="21.5703125" style="3" customWidth="1"/>
    <col min="4351" max="4351" width="12.7109375" style="3" customWidth="1"/>
    <col min="4352" max="4352" width="13.140625" style="3" customWidth="1"/>
    <col min="4353" max="4353" width="10.7109375" style="3" customWidth="1"/>
    <col min="4354" max="4358" width="9.140625" style="3"/>
    <col min="4359" max="4359" width="13.28515625" style="3" customWidth="1"/>
    <col min="4360" max="4604" width="9.140625" style="3"/>
    <col min="4605" max="4605" width="27.140625" style="3" customWidth="1"/>
    <col min="4606" max="4606" width="21.5703125" style="3" customWidth="1"/>
    <col min="4607" max="4607" width="12.7109375" style="3" customWidth="1"/>
    <col min="4608" max="4608" width="13.140625" style="3" customWidth="1"/>
    <col min="4609" max="4609" width="10.7109375" style="3" customWidth="1"/>
    <col min="4610" max="4614" width="9.140625" style="3"/>
    <col min="4615" max="4615" width="13.28515625" style="3" customWidth="1"/>
    <col min="4616" max="4860" width="9.140625" style="3"/>
    <col min="4861" max="4861" width="27.140625" style="3" customWidth="1"/>
    <col min="4862" max="4862" width="21.5703125" style="3" customWidth="1"/>
    <col min="4863" max="4863" width="12.7109375" style="3" customWidth="1"/>
    <col min="4864" max="4864" width="13.140625" style="3" customWidth="1"/>
    <col min="4865" max="4865" width="10.7109375" style="3" customWidth="1"/>
    <col min="4866" max="4870" width="9.140625" style="3"/>
    <col min="4871" max="4871" width="13.28515625" style="3" customWidth="1"/>
    <col min="4872" max="5116" width="9.140625" style="3"/>
    <col min="5117" max="5117" width="27.140625" style="3" customWidth="1"/>
    <col min="5118" max="5118" width="21.5703125" style="3" customWidth="1"/>
    <col min="5119" max="5119" width="12.7109375" style="3" customWidth="1"/>
    <col min="5120" max="5120" width="13.140625" style="3" customWidth="1"/>
    <col min="5121" max="5121" width="10.7109375" style="3" customWidth="1"/>
    <col min="5122" max="5126" width="9.140625" style="3"/>
    <col min="5127" max="5127" width="13.28515625" style="3" customWidth="1"/>
    <col min="5128" max="5372" width="9.140625" style="3"/>
    <col min="5373" max="5373" width="27.140625" style="3" customWidth="1"/>
    <col min="5374" max="5374" width="21.5703125" style="3" customWidth="1"/>
    <col min="5375" max="5375" width="12.7109375" style="3" customWidth="1"/>
    <col min="5376" max="5376" width="13.140625" style="3" customWidth="1"/>
    <col min="5377" max="5377" width="10.7109375" style="3" customWidth="1"/>
    <col min="5378" max="5382" width="9.140625" style="3"/>
    <col min="5383" max="5383" width="13.28515625" style="3" customWidth="1"/>
    <col min="5384" max="5628" width="9.140625" style="3"/>
    <col min="5629" max="5629" width="27.140625" style="3" customWidth="1"/>
    <col min="5630" max="5630" width="21.5703125" style="3" customWidth="1"/>
    <col min="5631" max="5631" width="12.7109375" style="3" customWidth="1"/>
    <col min="5632" max="5632" width="13.140625" style="3" customWidth="1"/>
    <col min="5633" max="5633" width="10.7109375" style="3" customWidth="1"/>
    <col min="5634" max="5638" width="9.140625" style="3"/>
    <col min="5639" max="5639" width="13.28515625" style="3" customWidth="1"/>
    <col min="5640" max="5884" width="9.140625" style="3"/>
    <col min="5885" max="5885" width="27.140625" style="3" customWidth="1"/>
    <col min="5886" max="5886" width="21.5703125" style="3" customWidth="1"/>
    <col min="5887" max="5887" width="12.7109375" style="3" customWidth="1"/>
    <col min="5888" max="5888" width="13.140625" style="3" customWidth="1"/>
    <col min="5889" max="5889" width="10.7109375" style="3" customWidth="1"/>
    <col min="5890" max="5894" width="9.140625" style="3"/>
    <col min="5895" max="5895" width="13.28515625" style="3" customWidth="1"/>
    <col min="5896" max="6140" width="9.140625" style="3"/>
    <col min="6141" max="6141" width="27.140625" style="3" customWidth="1"/>
    <col min="6142" max="6142" width="21.5703125" style="3" customWidth="1"/>
    <col min="6143" max="6143" width="12.7109375" style="3" customWidth="1"/>
    <col min="6144" max="6144" width="13.140625" style="3" customWidth="1"/>
    <col min="6145" max="6145" width="10.7109375" style="3" customWidth="1"/>
    <col min="6146" max="6150" width="9.140625" style="3"/>
    <col min="6151" max="6151" width="13.28515625" style="3" customWidth="1"/>
    <col min="6152" max="6396" width="9.140625" style="3"/>
    <col min="6397" max="6397" width="27.140625" style="3" customWidth="1"/>
    <col min="6398" max="6398" width="21.5703125" style="3" customWidth="1"/>
    <col min="6399" max="6399" width="12.7109375" style="3" customWidth="1"/>
    <col min="6400" max="6400" width="13.140625" style="3" customWidth="1"/>
    <col min="6401" max="6401" width="10.7109375" style="3" customWidth="1"/>
    <col min="6402" max="6406" width="9.140625" style="3"/>
    <col min="6407" max="6407" width="13.28515625" style="3" customWidth="1"/>
    <col min="6408" max="6652" width="9.140625" style="3"/>
    <col min="6653" max="6653" width="27.140625" style="3" customWidth="1"/>
    <col min="6654" max="6654" width="21.5703125" style="3" customWidth="1"/>
    <col min="6655" max="6655" width="12.7109375" style="3" customWidth="1"/>
    <col min="6656" max="6656" width="13.140625" style="3" customWidth="1"/>
    <col min="6657" max="6657" width="10.7109375" style="3" customWidth="1"/>
    <col min="6658" max="6662" width="9.140625" style="3"/>
    <col min="6663" max="6663" width="13.28515625" style="3" customWidth="1"/>
    <col min="6664" max="6908" width="9.140625" style="3"/>
    <col min="6909" max="6909" width="27.140625" style="3" customWidth="1"/>
    <col min="6910" max="6910" width="21.5703125" style="3" customWidth="1"/>
    <col min="6911" max="6911" width="12.7109375" style="3" customWidth="1"/>
    <col min="6912" max="6912" width="13.140625" style="3" customWidth="1"/>
    <col min="6913" max="6913" width="10.7109375" style="3" customWidth="1"/>
    <col min="6914" max="6918" width="9.140625" style="3"/>
    <col min="6919" max="6919" width="13.28515625" style="3" customWidth="1"/>
    <col min="6920" max="7164" width="9.140625" style="3"/>
    <col min="7165" max="7165" width="27.140625" style="3" customWidth="1"/>
    <col min="7166" max="7166" width="21.5703125" style="3" customWidth="1"/>
    <col min="7167" max="7167" width="12.7109375" style="3" customWidth="1"/>
    <col min="7168" max="7168" width="13.140625" style="3" customWidth="1"/>
    <col min="7169" max="7169" width="10.7109375" style="3" customWidth="1"/>
    <col min="7170" max="7174" width="9.140625" style="3"/>
    <col min="7175" max="7175" width="13.28515625" style="3" customWidth="1"/>
    <col min="7176" max="7420" width="9.140625" style="3"/>
    <col min="7421" max="7421" width="27.140625" style="3" customWidth="1"/>
    <col min="7422" max="7422" width="21.5703125" style="3" customWidth="1"/>
    <col min="7423" max="7423" width="12.7109375" style="3" customWidth="1"/>
    <col min="7424" max="7424" width="13.140625" style="3" customWidth="1"/>
    <col min="7425" max="7425" width="10.7109375" style="3" customWidth="1"/>
    <col min="7426" max="7430" width="9.140625" style="3"/>
    <col min="7431" max="7431" width="13.28515625" style="3" customWidth="1"/>
    <col min="7432" max="7676" width="9.140625" style="3"/>
    <col min="7677" max="7677" width="27.140625" style="3" customWidth="1"/>
    <col min="7678" max="7678" width="21.5703125" style="3" customWidth="1"/>
    <col min="7679" max="7679" width="12.7109375" style="3" customWidth="1"/>
    <col min="7680" max="7680" width="13.140625" style="3" customWidth="1"/>
    <col min="7681" max="7681" width="10.7109375" style="3" customWidth="1"/>
    <col min="7682" max="7686" width="9.140625" style="3"/>
    <col min="7687" max="7687" width="13.28515625" style="3" customWidth="1"/>
    <col min="7688" max="7932" width="9.140625" style="3"/>
    <col min="7933" max="7933" width="27.140625" style="3" customWidth="1"/>
    <col min="7934" max="7934" width="21.5703125" style="3" customWidth="1"/>
    <col min="7935" max="7935" width="12.7109375" style="3" customWidth="1"/>
    <col min="7936" max="7936" width="13.140625" style="3" customWidth="1"/>
    <col min="7937" max="7937" width="10.7109375" style="3" customWidth="1"/>
    <col min="7938" max="7942" width="9.140625" style="3"/>
    <col min="7943" max="7943" width="13.28515625" style="3" customWidth="1"/>
    <col min="7944" max="8188" width="9.140625" style="3"/>
    <col min="8189" max="8189" width="27.140625" style="3" customWidth="1"/>
    <col min="8190" max="8190" width="21.5703125" style="3" customWidth="1"/>
    <col min="8191" max="8191" width="12.7109375" style="3" customWidth="1"/>
    <col min="8192" max="8192" width="13.140625" style="3" customWidth="1"/>
    <col min="8193" max="8193" width="10.7109375" style="3" customWidth="1"/>
    <col min="8194" max="8198" width="9.140625" style="3"/>
    <col min="8199" max="8199" width="13.28515625" style="3" customWidth="1"/>
    <col min="8200" max="8444" width="9.140625" style="3"/>
    <col min="8445" max="8445" width="27.140625" style="3" customWidth="1"/>
    <col min="8446" max="8446" width="21.5703125" style="3" customWidth="1"/>
    <col min="8447" max="8447" width="12.7109375" style="3" customWidth="1"/>
    <col min="8448" max="8448" width="13.140625" style="3" customWidth="1"/>
    <col min="8449" max="8449" width="10.7109375" style="3" customWidth="1"/>
    <col min="8450" max="8454" width="9.140625" style="3"/>
    <col min="8455" max="8455" width="13.28515625" style="3" customWidth="1"/>
    <col min="8456" max="8700" width="9.140625" style="3"/>
    <col min="8701" max="8701" width="27.140625" style="3" customWidth="1"/>
    <col min="8702" max="8702" width="21.5703125" style="3" customWidth="1"/>
    <col min="8703" max="8703" width="12.7109375" style="3" customWidth="1"/>
    <col min="8704" max="8704" width="13.140625" style="3" customWidth="1"/>
    <col min="8705" max="8705" width="10.7109375" style="3" customWidth="1"/>
    <col min="8706" max="8710" width="9.140625" style="3"/>
    <col min="8711" max="8711" width="13.28515625" style="3" customWidth="1"/>
    <col min="8712" max="8956" width="9.140625" style="3"/>
    <col min="8957" max="8957" width="27.140625" style="3" customWidth="1"/>
    <col min="8958" max="8958" width="21.5703125" style="3" customWidth="1"/>
    <col min="8959" max="8959" width="12.7109375" style="3" customWidth="1"/>
    <col min="8960" max="8960" width="13.140625" style="3" customWidth="1"/>
    <col min="8961" max="8961" width="10.7109375" style="3" customWidth="1"/>
    <col min="8962" max="8966" width="9.140625" style="3"/>
    <col min="8967" max="8967" width="13.28515625" style="3" customWidth="1"/>
    <col min="8968" max="9212" width="9.140625" style="3"/>
    <col min="9213" max="9213" width="27.140625" style="3" customWidth="1"/>
    <col min="9214" max="9214" width="21.5703125" style="3" customWidth="1"/>
    <col min="9215" max="9215" width="12.7109375" style="3" customWidth="1"/>
    <col min="9216" max="9216" width="13.140625" style="3" customWidth="1"/>
    <col min="9217" max="9217" width="10.7109375" style="3" customWidth="1"/>
    <col min="9218" max="9222" width="9.140625" style="3"/>
    <col min="9223" max="9223" width="13.28515625" style="3" customWidth="1"/>
    <col min="9224" max="9468" width="9.140625" style="3"/>
    <col min="9469" max="9469" width="27.140625" style="3" customWidth="1"/>
    <col min="9470" max="9470" width="21.5703125" style="3" customWidth="1"/>
    <col min="9471" max="9471" width="12.7109375" style="3" customWidth="1"/>
    <col min="9472" max="9472" width="13.140625" style="3" customWidth="1"/>
    <col min="9473" max="9473" width="10.7109375" style="3" customWidth="1"/>
    <col min="9474" max="9478" width="9.140625" style="3"/>
    <col min="9479" max="9479" width="13.28515625" style="3" customWidth="1"/>
    <col min="9480" max="9724" width="9.140625" style="3"/>
    <col min="9725" max="9725" width="27.140625" style="3" customWidth="1"/>
    <col min="9726" max="9726" width="21.5703125" style="3" customWidth="1"/>
    <col min="9727" max="9727" width="12.7109375" style="3" customWidth="1"/>
    <col min="9728" max="9728" width="13.140625" style="3" customWidth="1"/>
    <col min="9729" max="9729" width="10.7109375" style="3" customWidth="1"/>
    <col min="9730" max="9734" width="9.140625" style="3"/>
    <col min="9735" max="9735" width="13.28515625" style="3" customWidth="1"/>
    <col min="9736" max="9980" width="9.140625" style="3"/>
    <col min="9981" max="9981" width="27.140625" style="3" customWidth="1"/>
    <col min="9982" max="9982" width="21.5703125" style="3" customWidth="1"/>
    <col min="9983" max="9983" width="12.7109375" style="3" customWidth="1"/>
    <col min="9984" max="9984" width="13.140625" style="3" customWidth="1"/>
    <col min="9985" max="9985" width="10.7109375" style="3" customWidth="1"/>
    <col min="9986" max="9990" width="9.140625" style="3"/>
    <col min="9991" max="9991" width="13.28515625" style="3" customWidth="1"/>
    <col min="9992" max="10236" width="9.140625" style="3"/>
    <col min="10237" max="10237" width="27.140625" style="3" customWidth="1"/>
    <col min="10238" max="10238" width="21.5703125" style="3" customWidth="1"/>
    <col min="10239" max="10239" width="12.7109375" style="3" customWidth="1"/>
    <col min="10240" max="10240" width="13.140625" style="3" customWidth="1"/>
    <col min="10241" max="10241" width="10.7109375" style="3" customWidth="1"/>
    <col min="10242" max="10246" width="9.140625" style="3"/>
    <col min="10247" max="10247" width="13.28515625" style="3" customWidth="1"/>
    <col min="10248" max="10492" width="9.140625" style="3"/>
    <col min="10493" max="10493" width="27.140625" style="3" customWidth="1"/>
    <col min="10494" max="10494" width="21.5703125" style="3" customWidth="1"/>
    <col min="10495" max="10495" width="12.7109375" style="3" customWidth="1"/>
    <col min="10496" max="10496" width="13.140625" style="3" customWidth="1"/>
    <col min="10497" max="10497" width="10.7109375" style="3" customWidth="1"/>
    <col min="10498" max="10502" width="9.140625" style="3"/>
    <col min="10503" max="10503" width="13.28515625" style="3" customWidth="1"/>
    <col min="10504" max="10748" width="9.140625" style="3"/>
    <col min="10749" max="10749" width="27.140625" style="3" customWidth="1"/>
    <col min="10750" max="10750" width="21.5703125" style="3" customWidth="1"/>
    <col min="10751" max="10751" width="12.7109375" style="3" customWidth="1"/>
    <col min="10752" max="10752" width="13.140625" style="3" customWidth="1"/>
    <col min="10753" max="10753" width="10.7109375" style="3" customWidth="1"/>
    <col min="10754" max="10758" width="9.140625" style="3"/>
    <col min="10759" max="10759" width="13.28515625" style="3" customWidth="1"/>
    <col min="10760" max="11004" width="9.140625" style="3"/>
    <col min="11005" max="11005" width="27.140625" style="3" customWidth="1"/>
    <col min="11006" max="11006" width="21.5703125" style="3" customWidth="1"/>
    <col min="11007" max="11007" width="12.7109375" style="3" customWidth="1"/>
    <col min="11008" max="11008" width="13.140625" style="3" customWidth="1"/>
    <col min="11009" max="11009" width="10.7109375" style="3" customWidth="1"/>
    <col min="11010" max="11014" width="9.140625" style="3"/>
    <col min="11015" max="11015" width="13.28515625" style="3" customWidth="1"/>
    <col min="11016" max="11260" width="9.140625" style="3"/>
    <col min="11261" max="11261" width="27.140625" style="3" customWidth="1"/>
    <col min="11262" max="11262" width="21.5703125" style="3" customWidth="1"/>
    <col min="11263" max="11263" width="12.7109375" style="3" customWidth="1"/>
    <col min="11264" max="11264" width="13.140625" style="3" customWidth="1"/>
    <col min="11265" max="11265" width="10.7109375" style="3" customWidth="1"/>
    <col min="11266" max="11270" width="9.140625" style="3"/>
    <col min="11271" max="11271" width="13.28515625" style="3" customWidth="1"/>
    <col min="11272" max="11516" width="9.140625" style="3"/>
    <col min="11517" max="11517" width="27.140625" style="3" customWidth="1"/>
    <col min="11518" max="11518" width="21.5703125" style="3" customWidth="1"/>
    <col min="11519" max="11519" width="12.7109375" style="3" customWidth="1"/>
    <col min="11520" max="11520" width="13.140625" style="3" customWidth="1"/>
    <col min="11521" max="11521" width="10.7109375" style="3" customWidth="1"/>
    <col min="11522" max="11526" width="9.140625" style="3"/>
    <col min="11527" max="11527" width="13.28515625" style="3" customWidth="1"/>
    <col min="11528" max="11772" width="9.140625" style="3"/>
    <col min="11773" max="11773" width="27.140625" style="3" customWidth="1"/>
    <col min="11774" max="11774" width="21.5703125" style="3" customWidth="1"/>
    <col min="11775" max="11775" width="12.7109375" style="3" customWidth="1"/>
    <col min="11776" max="11776" width="13.140625" style="3" customWidth="1"/>
    <col min="11777" max="11777" width="10.7109375" style="3" customWidth="1"/>
    <col min="11778" max="11782" width="9.140625" style="3"/>
    <col min="11783" max="11783" width="13.28515625" style="3" customWidth="1"/>
    <col min="11784" max="12028" width="9.140625" style="3"/>
    <col min="12029" max="12029" width="27.140625" style="3" customWidth="1"/>
    <col min="12030" max="12030" width="21.5703125" style="3" customWidth="1"/>
    <col min="12031" max="12031" width="12.7109375" style="3" customWidth="1"/>
    <col min="12032" max="12032" width="13.140625" style="3" customWidth="1"/>
    <col min="12033" max="12033" width="10.7109375" style="3" customWidth="1"/>
    <col min="12034" max="12038" width="9.140625" style="3"/>
    <col min="12039" max="12039" width="13.28515625" style="3" customWidth="1"/>
    <col min="12040" max="12284" width="9.140625" style="3"/>
    <col min="12285" max="12285" width="27.140625" style="3" customWidth="1"/>
    <col min="12286" max="12286" width="21.5703125" style="3" customWidth="1"/>
    <col min="12287" max="12287" width="12.7109375" style="3" customWidth="1"/>
    <col min="12288" max="12288" width="13.140625" style="3" customWidth="1"/>
    <col min="12289" max="12289" width="10.7109375" style="3" customWidth="1"/>
    <col min="12290" max="12294" width="9.140625" style="3"/>
    <col min="12295" max="12295" width="13.28515625" style="3" customWidth="1"/>
    <col min="12296" max="12540" width="9.140625" style="3"/>
    <col min="12541" max="12541" width="27.140625" style="3" customWidth="1"/>
    <col min="12542" max="12542" width="21.5703125" style="3" customWidth="1"/>
    <col min="12543" max="12543" width="12.7109375" style="3" customWidth="1"/>
    <col min="12544" max="12544" width="13.140625" style="3" customWidth="1"/>
    <col min="12545" max="12545" width="10.7109375" style="3" customWidth="1"/>
    <col min="12546" max="12550" width="9.140625" style="3"/>
    <col min="12551" max="12551" width="13.28515625" style="3" customWidth="1"/>
    <col min="12552" max="12796" width="9.140625" style="3"/>
    <col min="12797" max="12797" width="27.140625" style="3" customWidth="1"/>
    <col min="12798" max="12798" width="21.5703125" style="3" customWidth="1"/>
    <col min="12799" max="12799" width="12.7109375" style="3" customWidth="1"/>
    <col min="12800" max="12800" width="13.140625" style="3" customWidth="1"/>
    <col min="12801" max="12801" width="10.7109375" style="3" customWidth="1"/>
    <col min="12802" max="12806" width="9.140625" style="3"/>
    <col min="12807" max="12807" width="13.28515625" style="3" customWidth="1"/>
    <col min="12808" max="13052" width="9.140625" style="3"/>
    <col min="13053" max="13053" width="27.140625" style="3" customWidth="1"/>
    <col min="13054" max="13054" width="21.5703125" style="3" customWidth="1"/>
    <col min="13055" max="13055" width="12.7109375" style="3" customWidth="1"/>
    <col min="13056" max="13056" width="13.140625" style="3" customWidth="1"/>
    <col min="13057" max="13057" width="10.7109375" style="3" customWidth="1"/>
    <col min="13058" max="13062" width="9.140625" style="3"/>
    <col min="13063" max="13063" width="13.28515625" style="3" customWidth="1"/>
    <col min="13064" max="13308" width="9.140625" style="3"/>
    <col min="13309" max="13309" width="27.140625" style="3" customWidth="1"/>
    <col min="13310" max="13310" width="21.5703125" style="3" customWidth="1"/>
    <col min="13311" max="13311" width="12.7109375" style="3" customWidth="1"/>
    <col min="13312" max="13312" width="13.140625" style="3" customWidth="1"/>
    <col min="13313" max="13313" width="10.7109375" style="3" customWidth="1"/>
    <col min="13314" max="13318" width="9.140625" style="3"/>
    <col min="13319" max="13319" width="13.28515625" style="3" customWidth="1"/>
    <col min="13320" max="13564" width="9.140625" style="3"/>
    <col min="13565" max="13565" width="27.140625" style="3" customWidth="1"/>
    <col min="13566" max="13566" width="21.5703125" style="3" customWidth="1"/>
    <col min="13567" max="13567" width="12.7109375" style="3" customWidth="1"/>
    <col min="13568" max="13568" width="13.140625" style="3" customWidth="1"/>
    <col min="13569" max="13569" width="10.7109375" style="3" customWidth="1"/>
    <col min="13570" max="13574" width="9.140625" style="3"/>
    <col min="13575" max="13575" width="13.28515625" style="3" customWidth="1"/>
    <col min="13576" max="13820" width="9.140625" style="3"/>
    <col min="13821" max="13821" width="27.140625" style="3" customWidth="1"/>
    <col min="13822" max="13822" width="21.5703125" style="3" customWidth="1"/>
    <col min="13823" max="13823" width="12.7109375" style="3" customWidth="1"/>
    <col min="13824" max="13824" width="13.140625" style="3" customWidth="1"/>
    <col min="13825" max="13825" width="10.7109375" style="3" customWidth="1"/>
    <col min="13826" max="13830" width="9.140625" style="3"/>
    <col min="13831" max="13831" width="13.28515625" style="3" customWidth="1"/>
    <col min="13832" max="14076" width="9.140625" style="3"/>
    <col min="14077" max="14077" width="27.140625" style="3" customWidth="1"/>
    <col min="14078" max="14078" width="21.5703125" style="3" customWidth="1"/>
    <col min="14079" max="14079" width="12.7109375" style="3" customWidth="1"/>
    <col min="14080" max="14080" width="13.140625" style="3" customWidth="1"/>
    <col min="14081" max="14081" width="10.7109375" style="3" customWidth="1"/>
    <col min="14082" max="14086" width="9.140625" style="3"/>
    <col min="14087" max="14087" width="13.28515625" style="3" customWidth="1"/>
    <col min="14088" max="14332" width="9.140625" style="3"/>
    <col min="14333" max="14333" width="27.140625" style="3" customWidth="1"/>
    <col min="14334" max="14334" width="21.5703125" style="3" customWidth="1"/>
    <col min="14335" max="14335" width="12.7109375" style="3" customWidth="1"/>
    <col min="14336" max="14336" width="13.140625" style="3" customWidth="1"/>
    <col min="14337" max="14337" width="10.7109375" style="3" customWidth="1"/>
    <col min="14338" max="14342" width="9.140625" style="3"/>
    <col min="14343" max="14343" width="13.28515625" style="3" customWidth="1"/>
    <col min="14344" max="14588" width="9.140625" style="3"/>
    <col min="14589" max="14589" width="27.140625" style="3" customWidth="1"/>
    <col min="14590" max="14590" width="21.5703125" style="3" customWidth="1"/>
    <col min="14591" max="14591" width="12.7109375" style="3" customWidth="1"/>
    <col min="14592" max="14592" width="13.140625" style="3" customWidth="1"/>
    <col min="14593" max="14593" width="10.7109375" style="3" customWidth="1"/>
    <col min="14594" max="14598" width="9.140625" style="3"/>
    <col min="14599" max="14599" width="13.28515625" style="3" customWidth="1"/>
    <col min="14600" max="14844" width="9.140625" style="3"/>
    <col min="14845" max="14845" width="27.140625" style="3" customWidth="1"/>
    <col min="14846" max="14846" width="21.5703125" style="3" customWidth="1"/>
    <col min="14847" max="14847" width="12.7109375" style="3" customWidth="1"/>
    <col min="14848" max="14848" width="13.140625" style="3" customWidth="1"/>
    <col min="14849" max="14849" width="10.7109375" style="3" customWidth="1"/>
    <col min="14850" max="14854" width="9.140625" style="3"/>
    <col min="14855" max="14855" width="13.28515625" style="3" customWidth="1"/>
    <col min="14856" max="15100" width="9.140625" style="3"/>
    <col min="15101" max="15101" width="27.140625" style="3" customWidth="1"/>
    <col min="15102" max="15102" width="21.5703125" style="3" customWidth="1"/>
    <col min="15103" max="15103" width="12.7109375" style="3" customWidth="1"/>
    <col min="15104" max="15104" width="13.140625" style="3" customWidth="1"/>
    <col min="15105" max="15105" width="10.7109375" style="3" customWidth="1"/>
    <col min="15106" max="15110" width="9.140625" style="3"/>
    <col min="15111" max="15111" width="13.28515625" style="3" customWidth="1"/>
    <col min="15112" max="15356" width="9.140625" style="3"/>
    <col min="15357" max="15357" width="27.140625" style="3" customWidth="1"/>
    <col min="15358" max="15358" width="21.5703125" style="3" customWidth="1"/>
    <col min="15359" max="15359" width="12.7109375" style="3" customWidth="1"/>
    <col min="15360" max="15360" width="13.140625" style="3" customWidth="1"/>
    <col min="15361" max="15361" width="10.7109375" style="3" customWidth="1"/>
    <col min="15362" max="15366" width="9.140625" style="3"/>
    <col min="15367" max="15367" width="13.28515625" style="3" customWidth="1"/>
    <col min="15368" max="15612" width="9.140625" style="3"/>
    <col min="15613" max="15613" width="27.140625" style="3" customWidth="1"/>
    <col min="15614" max="15614" width="21.5703125" style="3" customWidth="1"/>
    <col min="15615" max="15615" width="12.7109375" style="3" customWidth="1"/>
    <col min="15616" max="15616" width="13.140625" style="3" customWidth="1"/>
    <col min="15617" max="15617" width="10.7109375" style="3" customWidth="1"/>
    <col min="15618" max="15622" width="9.140625" style="3"/>
    <col min="15623" max="15623" width="13.28515625" style="3" customWidth="1"/>
    <col min="15624" max="15868" width="9.140625" style="3"/>
    <col min="15869" max="15869" width="27.140625" style="3" customWidth="1"/>
    <col min="15870" max="15870" width="21.5703125" style="3" customWidth="1"/>
    <col min="15871" max="15871" width="12.7109375" style="3" customWidth="1"/>
    <col min="15872" max="15872" width="13.140625" style="3" customWidth="1"/>
    <col min="15873" max="15873" width="10.7109375" style="3" customWidth="1"/>
    <col min="15874" max="15878" width="9.140625" style="3"/>
    <col min="15879" max="15879" width="13.28515625" style="3" customWidth="1"/>
    <col min="15880" max="16124" width="9.140625" style="3"/>
    <col min="16125" max="16125" width="27.140625" style="3" customWidth="1"/>
    <col min="16126" max="16126" width="21.5703125" style="3" customWidth="1"/>
    <col min="16127" max="16127" width="12.7109375" style="3" customWidth="1"/>
    <col min="16128" max="16128" width="13.140625" style="3" customWidth="1"/>
    <col min="16129" max="16129" width="10.7109375" style="3" customWidth="1"/>
    <col min="16130" max="16134" width="9.140625" style="3"/>
    <col min="16135" max="16135" width="13.28515625" style="3" customWidth="1"/>
    <col min="16136" max="16384" width="9.140625" style="3"/>
  </cols>
  <sheetData>
    <row r="1" spans="1:20" s="2" customFormat="1" ht="31.5" customHeight="1" x14ac:dyDescent="0.25">
      <c r="A1" s="77" t="s">
        <v>15</v>
      </c>
      <c r="B1" s="78"/>
      <c r="C1" s="78"/>
      <c r="D1" s="78"/>
      <c r="E1" s="78"/>
      <c r="F1" s="79"/>
      <c r="G1" s="1"/>
      <c r="H1"/>
      <c r="I1"/>
      <c r="J1"/>
      <c r="K1"/>
      <c r="L1"/>
      <c r="M1"/>
      <c r="N1"/>
      <c r="O1"/>
      <c r="P1"/>
      <c r="Q1"/>
      <c r="R1"/>
      <c r="S1"/>
      <c r="T1"/>
    </row>
    <row r="2" spans="1:20" ht="61.5" customHeight="1" x14ac:dyDescent="0.25">
      <c r="A2" s="65" t="s">
        <v>0</v>
      </c>
      <c r="B2" s="66" t="s">
        <v>1</v>
      </c>
      <c r="C2" s="67" t="s">
        <v>70</v>
      </c>
      <c r="D2" s="67" t="s">
        <v>71</v>
      </c>
      <c r="E2" s="67" t="s">
        <v>2</v>
      </c>
      <c r="F2" s="68" t="s">
        <v>3</v>
      </c>
      <c r="H2"/>
      <c r="I2"/>
      <c r="J2"/>
      <c r="K2"/>
      <c r="L2"/>
      <c r="M2"/>
      <c r="N2"/>
      <c r="O2"/>
      <c r="P2"/>
      <c r="Q2"/>
      <c r="R2"/>
      <c r="S2"/>
      <c r="T2"/>
    </row>
    <row r="3" spans="1:20" s="5" customFormat="1" ht="24.75" customHeight="1" x14ac:dyDescent="0.25">
      <c r="A3" s="61"/>
      <c r="B3" s="62" t="s">
        <v>19</v>
      </c>
      <c r="C3" s="63"/>
      <c r="D3" s="63"/>
      <c r="E3" s="63"/>
      <c r="F3" s="64"/>
      <c r="G3" s="4"/>
      <c r="H3"/>
      <c r="I3"/>
      <c r="J3"/>
      <c r="K3"/>
      <c r="L3"/>
      <c r="M3"/>
      <c r="N3"/>
      <c r="O3"/>
      <c r="P3"/>
      <c r="Q3"/>
      <c r="R3"/>
      <c r="S3"/>
      <c r="T3"/>
    </row>
    <row r="4" spans="1:20" s="5" customFormat="1" ht="76.5" customHeight="1" x14ac:dyDescent="0.25">
      <c r="A4" s="11" t="s">
        <v>17</v>
      </c>
      <c r="B4" s="12" t="s">
        <v>35</v>
      </c>
      <c r="C4" s="13">
        <v>7650</v>
      </c>
      <c r="D4" s="14">
        <v>4866</v>
      </c>
      <c r="E4" s="15">
        <f>D4-C4</f>
        <v>-2784</v>
      </c>
      <c r="F4" s="16" t="s">
        <v>6</v>
      </c>
      <c r="G4" s="72"/>
      <c r="H4" s="45"/>
      <c r="I4" s="45"/>
      <c r="J4"/>
      <c r="K4"/>
      <c r="L4"/>
      <c r="M4"/>
      <c r="N4"/>
      <c r="O4"/>
      <c r="P4"/>
      <c r="Q4"/>
      <c r="R4"/>
      <c r="S4"/>
      <c r="T4"/>
    </row>
    <row r="5" spans="1:20" s="5" customFormat="1" ht="90" customHeight="1" x14ac:dyDescent="0.25">
      <c r="A5" s="11" t="s">
        <v>18</v>
      </c>
      <c r="B5" s="17" t="s">
        <v>36</v>
      </c>
      <c r="C5" s="18">
        <v>2480000</v>
      </c>
      <c r="D5" s="19">
        <v>1792209.24</v>
      </c>
      <c r="E5" s="15">
        <f>D5-C5</f>
        <v>-687790.76</v>
      </c>
      <c r="F5" s="16" t="s">
        <v>6</v>
      </c>
      <c r="G5" s="4"/>
      <c r="H5"/>
      <c r="I5"/>
      <c r="J5"/>
      <c r="K5"/>
      <c r="L5"/>
      <c r="M5"/>
      <c r="N5"/>
      <c r="O5"/>
      <c r="P5"/>
      <c r="Q5"/>
      <c r="R5"/>
      <c r="S5"/>
      <c r="T5"/>
    </row>
    <row r="6" spans="1:20" s="5" customFormat="1" ht="31.5" customHeight="1" x14ac:dyDescent="0.25">
      <c r="A6" s="11"/>
      <c r="B6" s="17"/>
      <c r="C6" s="32">
        <f>SUM(C4:C5)</f>
        <v>2487650</v>
      </c>
      <c r="D6" s="32">
        <f>SUM(D4:D5)</f>
        <v>1797075.24</v>
      </c>
      <c r="E6" s="32">
        <f>SUM(E4:E5)</f>
        <v>-690574.76</v>
      </c>
      <c r="F6" s="16"/>
      <c r="G6" s="4"/>
      <c r="H6"/>
      <c r="I6"/>
      <c r="J6"/>
      <c r="K6"/>
      <c r="L6"/>
      <c r="M6"/>
      <c r="N6"/>
      <c r="O6"/>
      <c r="P6"/>
      <c r="Q6"/>
      <c r="R6"/>
      <c r="S6"/>
      <c r="T6"/>
    </row>
    <row r="7" spans="1:20" s="5" customFormat="1" ht="35.25" customHeight="1" x14ac:dyDescent="0.25">
      <c r="A7" s="11"/>
      <c r="B7" s="20" t="s">
        <v>4</v>
      </c>
      <c r="C7" s="19"/>
      <c r="D7" s="19"/>
      <c r="E7" s="15"/>
      <c r="F7" s="17"/>
      <c r="G7" s="4"/>
      <c r="H7"/>
      <c r="I7"/>
      <c r="J7"/>
      <c r="K7"/>
      <c r="L7"/>
      <c r="M7"/>
      <c r="N7"/>
      <c r="O7"/>
      <c r="P7"/>
      <c r="Q7"/>
      <c r="R7"/>
      <c r="S7"/>
      <c r="T7"/>
    </row>
    <row r="8" spans="1:20" s="5" customFormat="1" ht="111.75" customHeight="1" x14ac:dyDescent="0.25">
      <c r="A8" s="37" t="s">
        <v>5</v>
      </c>
      <c r="B8" s="21" t="s">
        <v>37</v>
      </c>
      <c r="C8" s="15">
        <v>152000</v>
      </c>
      <c r="D8" s="15">
        <v>199698.47999999998</v>
      </c>
      <c r="E8" s="15">
        <f t="shared" ref="E8:E66" si="0">D8-C8</f>
        <v>47698.479999999981</v>
      </c>
      <c r="F8" s="16" t="s">
        <v>6</v>
      </c>
      <c r="G8" s="4"/>
      <c r="H8"/>
      <c r="I8"/>
      <c r="J8"/>
      <c r="K8"/>
      <c r="L8"/>
      <c r="M8"/>
      <c r="N8"/>
      <c r="O8"/>
      <c r="P8"/>
      <c r="Q8"/>
      <c r="R8"/>
      <c r="S8"/>
      <c r="T8"/>
    </row>
    <row r="9" spans="1:20" s="5" customFormat="1" ht="92.25" customHeight="1" x14ac:dyDescent="0.25">
      <c r="A9" s="38" t="s">
        <v>5</v>
      </c>
      <c r="B9" s="22" t="s">
        <v>38</v>
      </c>
      <c r="C9" s="19">
        <v>1240000</v>
      </c>
      <c r="D9" s="19">
        <v>1692360</v>
      </c>
      <c r="E9" s="15">
        <f t="shared" si="0"/>
        <v>452360</v>
      </c>
      <c r="F9" s="16" t="s">
        <v>6</v>
      </c>
      <c r="G9" s="4"/>
      <c r="H9"/>
      <c r="I9"/>
      <c r="J9"/>
      <c r="K9"/>
      <c r="L9"/>
      <c r="M9"/>
      <c r="N9"/>
      <c r="O9"/>
      <c r="P9"/>
      <c r="Q9"/>
      <c r="R9"/>
      <c r="S9"/>
      <c r="T9"/>
    </row>
    <row r="10" spans="1:20" s="5" customFormat="1" ht="35.25" customHeight="1" x14ac:dyDescent="0.25">
      <c r="A10" s="11" t="s">
        <v>16</v>
      </c>
      <c r="B10" s="17" t="s">
        <v>74</v>
      </c>
      <c r="C10" s="19">
        <v>37600</v>
      </c>
      <c r="D10" s="19">
        <v>50896</v>
      </c>
      <c r="E10" s="15">
        <f t="shared" si="0"/>
        <v>13296</v>
      </c>
      <c r="F10" s="16" t="s">
        <v>6</v>
      </c>
      <c r="G10" s="4"/>
      <c r="H10"/>
      <c r="I10"/>
      <c r="J10"/>
      <c r="K10"/>
      <c r="L10"/>
      <c r="M10"/>
      <c r="N10"/>
      <c r="O10"/>
      <c r="P10"/>
      <c r="Q10"/>
      <c r="R10"/>
      <c r="S10"/>
      <c r="T10"/>
    </row>
    <row r="11" spans="1:20" s="5" customFormat="1" ht="33" customHeight="1" x14ac:dyDescent="0.25">
      <c r="A11" s="11" t="s">
        <v>16</v>
      </c>
      <c r="B11" s="17" t="s">
        <v>112</v>
      </c>
      <c r="C11" s="19">
        <v>4700</v>
      </c>
      <c r="D11" s="19">
        <v>0</v>
      </c>
      <c r="E11" s="15">
        <f t="shared" si="0"/>
        <v>-4700</v>
      </c>
      <c r="F11" s="16" t="s">
        <v>6</v>
      </c>
      <c r="G11" s="4"/>
      <c r="H11"/>
      <c r="I11"/>
      <c r="J11"/>
      <c r="K11"/>
      <c r="L11"/>
      <c r="M11"/>
      <c r="N11"/>
      <c r="O11"/>
      <c r="P11"/>
      <c r="Q11"/>
      <c r="R11"/>
      <c r="S11"/>
      <c r="T11"/>
    </row>
    <row r="12" spans="1:20" s="5" customFormat="1" ht="37.5" customHeight="1" x14ac:dyDescent="0.25">
      <c r="A12" s="11" t="s">
        <v>20</v>
      </c>
      <c r="B12" s="23" t="s">
        <v>39</v>
      </c>
      <c r="C12" s="19">
        <v>262680</v>
      </c>
      <c r="D12" s="19">
        <v>363700</v>
      </c>
      <c r="E12" s="15">
        <f t="shared" si="0"/>
        <v>101020</v>
      </c>
      <c r="F12" s="24" t="s">
        <v>8</v>
      </c>
      <c r="H12"/>
      <c r="I12"/>
      <c r="J12"/>
      <c r="K12"/>
      <c r="L12"/>
      <c r="M12"/>
      <c r="N12"/>
      <c r="O12"/>
      <c r="P12"/>
      <c r="Q12"/>
      <c r="R12"/>
      <c r="S12"/>
      <c r="T12"/>
    </row>
    <row r="13" spans="1:20" s="5" customFormat="1" ht="33" customHeight="1" x14ac:dyDescent="0.25">
      <c r="A13" s="11" t="s">
        <v>21</v>
      </c>
      <c r="B13" s="17" t="s">
        <v>40</v>
      </c>
      <c r="C13" s="25">
        <v>694</v>
      </c>
      <c r="D13" s="25">
        <v>3990</v>
      </c>
      <c r="E13" s="15">
        <f t="shared" si="0"/>
        <v>3296</v>
      </c>
      <c r="F13" s="26" t="s">
        <v>8</v>
      </c>
      <c r="G13" s="73"/>
      <c r="H13"/>
      <c r="I13"/>
      <c r="J13"/>
      <c r="K13"/>
      <c r="L13"/>
      <c r="M13"/>
      <c r="N13"/>
      <c r="O13"/>
      <c r="P13"/>
      <c r="Q13"/>
      <c r="R13"/>
      <c r="S13"/>
      <c r="T13"/>
    </row>
    <row r="14" spans="1:20" s="5" customFormat="1" ht="57.75" customHeight="1" x14ac:dyDescent="0.25">
      <c r="A14" s="27" t="s">
        <v>7</v>
      </c>
      <c r="B14" s="28" t="s">
        <v>111</v>
      </c>
      <c r="C14" s="29">
        <v>525360</v>
      </c>
      <c r="D14" s="29">
        <v>727400</v>
      </c>
      <c r="E14" s="15">
        <f t="shared" si="0"/>
        <v>202040</v>
      </c>
      <c r="F14" s="24" t="s">
        <v>8</v>
      </c>
      <c r="H14"/>
      <c r="I14" s="75"/>
      <c r="J14"/>
      <c r="K14"/>
      <c r="L14"/>
      <c r="M14"/>
      <c r="N14"/>
      <c r="O14"/>
      <c r="P14"/>
      <c r="Q14"/>
      <c r="R14"/>
      <c r="S14"/>
      <c r="T14"/>
    </row>
    <row r="15" spans="1:20" s="5" customFormat="1" ht="42.75" customHeight="1" x14ac:dyDescent="0.25">
      <c r="A15" s="27" t="s">
        <v>14</v>
      </c>
      <c r="B15" s="30" t="s">
        <v>42</v>
      </c>
      <c r="C15" s="25">
        <v>694</v>
      </c>
      <c r="D15" s="31">
        <v>3990</v>
      </c>
      <c r="E15" s="15">
        <f t="shared" si="0"/>
        <v>3296</v>
      </c>
      <c r="F15" s="26" t="s">
        <v>8</v>
      </c>
      <c r="G15" s="73"/>
      <c r="H15" s="75"/>
      <c r="I15"/>
      <c r="J15"/>
      <c r="K15"/>
      <c r="L15"/>
      <c r="M15"/>
      <c r="N15"/>
      <c r="O15"/>
      <c r="P15"/>
      <c r="Q15"/>
      <c r="R15"/>
      <c r="S15"/>
      <c r="T15"/>
    </row>
    <row r="16" spans="1:20" s="5" customFormat="1" ht="41.25" customHeight="1" x14ac:dyDescent="0.25">
      <c r="A16" s="11" t="s">
        <v>22</v>
      </c>
      <c r="B16" s="17" t="s">
        <v>41</v>
      </c>
      <c r="C16" s="51">
        <v>200</v>
      </c>
      <c r="D16" s="19">
        <v>200</v>
      </c>
      <c r="E16" s="15">
        <f t="shared" si="0"/>
        <v>0</v>
      </c>
      <c r="F16" s="17"/>
      <c r="H16"/>
      <c r="I16"/>
      <c r="J16"/>
      <c r="K16"/>
      <c r="L16"/>
      <c r="M16"/>
      <c r="N16"/>
      <c r="O16"/>
      <c r="P16"/>
      <c r="Q16"/>
      <c r="R16"/>
      <c r="S16"/>
      <c r="T16"/>
    </row>
    <row r="17" spans="1:20" s="5" customFormat="1" ht="29.25" customHeight="1" x14ac:dyDescent="0.25">
      <c r="A17" s="11" t="s">
        <v>23</v>
      </c>
      <c r="B17" s="53" t="s">
        <v>103</v>
      </c>
      <c r="C17" s="51">
        <v>1580</v>
      </c>
      <c r="D17" s="19">
        <v>6720.78</v>
      </c>
      <c r="E17" s="15">
        <f t="shared" si="0"/>
        <v>5140.78</v>
      </c>
      <c r="F17" s="26" t="s">
        <v>8</v>
      </c>
      <c r="H17"/>
      <c r="I17"/>
      <c r="J17"/>
      <c r="K17"/>
      <c r="L17"/>
      <c r="M17"/>
      <c r="N17"/>
      <c r="O17"/>
      <c r="P17"/>
      <c r="Q17"/>
      <c r="R17"/>
      <c r="S17"/>
      <c r="T17"/>
    </row>
    <row r="18" spans="1:20" s="5" customFormat="1" ht="31.5" customHeight="1" x14ac:dyDescent="0.25">
      <c r="A18" s="11" t="s">
        <v>24</v>
      </c>
      <c r="B18" s="17" t="s">
        <v>109</v>
      </c>
      <c r="C18" s="51">
        <v>130</v>
      </c>
      <c r="D18" s="19">
        <v>400</v>
      </c>
      <c r="E18" s="15">
        <f t="shared" si="0"/>
        <v>270</v>
      </c>
      <c r="F18" s="24"/>
      <c r="H18"/>
      <c r="I18"/>
      <c r="J18"/>
      <c r="K18"/>
      <c r="L18"/>
      <c r="M18"/>
      <c r="N18"/>
      <c r="O18"/>
      <c r="P18"/>
      <c r="Q18"/>
      <c r="R18"/>
      <c r="S18"/>
      <c r="T18"/>
    </row>
    <row r="19" spans="1:20" s="5" customFormat="1" ht="33" customHeight="1" x14ac:dyDescent="0.25">
      <c r="A19" s="11" t="s">
        <v>25</v>
      </c>
      <c r="B19" s="23" t="s">
        <v>104</v>
      </c>
      <c r="C19" s="51">
        <v>3</v>
      </c>
      <c r="D19" s="19">
        <v>1096.73</v>
      </c>
      <c r="E19" s="15">
        <f t="shared" si="0"/>
        <v>1093.73</v>
      </c>
      <c r="F19" s="26" t="s">
        <v>8</v>
      </c>
      <c r="H19"/>
      <c r="I19"/>
      <c r="J19"/>
      <c r="K19"/>
      <c r="L19"/>
      <c r="M19"/>
      <c r="N19"/>
      <c r="O19"/>
      <c r="P19"/>
      <c r="Q19"/>
      <c r="R19"/>
      <c r="S19"/>
      <c r="T19"/>
    </row>
    <row r="20" spans="1:20" s="5" customFormat="1" ht="28.5" customHeight="1" x14ac:dyDescent="0.25">
      <c r="A20" s="11" t="s">
        <v>26</v>
      </c>
      <c r="B20" s="23" t="s">
        <v>105</v>
      </c>
      <c r="C20" s="51">
        <v>370</v>
      </c>
      <c r="D20" s="19">
        <v>780</v>
      </c>
      <c r="E20" s="15">
        <f t="shared" si="0"/>
        <v>410</v>
      </c>
      <c r="F20" s="24" t="s">
        <v>8</v>
      </c>
      <c r="H20"/>
      <c r="I20"/>
      <c r="J20"/>
      <c r="K20"/>
      <c r="L20"/>
      <c r="M20"/>
      <c r="N20"/>
      <c r="O20"/>
      <c r="P20"/>
      <c r="Q20"/>
      <c r="R20"/>
      <c r="S20"/>
      <c r="T20"/>
    </row>
    <row r="21" spans="1:20" s="5" customFormat="1" ht="28.5" customHeight="1" x14ac:dyDescent="0.25">
      <c r="A21" s="11"/>
      <c r="B21" s="23"/>
      <c r="C21" s="32">
        <f>SUM(C8:C20)</f>
        <v>2226011</v>
      </c>
      <c r="D21" s="32">
        <f>SUM(D8:D20)</f>
        <v>3051231.9899999998</v>
      </c>
      <c r="E21" s="32">
        <f>SUM(E8:E20)</f>
        <v>825220.99</v>
      </c>
      <c r="F21" s="24"/>
      <c r="G21" s="73">
        <f>SUM(G4:G20)</f>
        <v>0</v>
      </c>
      <c r="H21"/>
      <c r="I21"/>
      <c r="J21"/>
      <c r="K21"/>
      <c r="L21"/>
      <c r="M21"/>
      <c r="N21"/>
      <c r="O21"/>
      <c r="P21"/>
      <c r="Q21"/>
      <c r="R21"/>
      <c r="S21"/>
      <c r="T21"/>
    </row>
    <row r="22" spans="1:20" s="5" customFormat="1" ht="30.75" customHeight="1" x14ac:dyDescent="0.25">
      <c r="A22" s="33"/>
      <c r="B22" s="34" t="s">
        <v>27</v>
      </c>
      <c r="C22" s="19"/>
      <c r="D22" s="19"/>
      <c r="E22" s="15"/>
      <c r="F22" s="34"/>
      <c r="H22"/>
      <c r="I22"/>
      <c r="J22"/>
      <c r="K22"/>
      <c r="L22"/>
      <c r="M22"/>
      <c r="N22"/>
      <c r="O22"/>
      <c r="P22"/>
      <c r="Q22"/>
      <c r="R22"/>
      <c r="S22"/>
      <c r="T22"/>
    </row>
    <row r="23" spans="1:20" s="5" customFormat="1" ht="70.5" customHeight="1" x14ac:dyDescent="0.25">
      <c r="A23" s="69" t="s">
        <v>28</v>
      </c>
      <c r="B23" s="35" t="s">
        <v>43</v>
      </c>
      <c r="C23" s="19">
        <v>205400</v>
      </c>
      <c r="D23" s="19">
        <v>268831.386</v>
      </c>
      <c r="E23" s="15">
        <f t="shared" si="0"/>
        <v>63431.385999999999</v>
      </c>
      <c r="F23" s="16" t="s">
        <v>6</v>
      </c>
      <c r="G23" s="46"/>
      <c r="H23"/>
      <c r="I23"/>
      <c r="J23"/>
      <c r="K23"/>
      <c r="L23"/>
      <c r="M23"/>
      <c r="N23"/>
      <c r="O23"/>
      <c r="P23"/>
      <c r="Q23"/>
      <c r="R23"/>
      <c r="S23"/>
      <c r="T23"/>
    </row>
    <row r="24" spans="1:20" s="5" customFormat="1" ht="36.75" customHeight="1" x14ac:dyDescent="0.25">
      <c r="A24" s="11" t="s">
        <v>46</v>
      </c>
      <c r="B24" s="17" t="s">
        <v>47</v>
      </c>
      <c r="C24" s="51">
        <v>0</v>
      </c>
      <c r="D24" s="19">
        <v>22402.62</v>
      </c>
      <c r="E24" s="15">
        <f t="shared" si="0"/>
        <v>22402.62</v>
      </c>
      <c r="F24" s="16" t="s">
        <v>6</v>
      </c>
      <c r="G24"/>
      <c r="H24"/>
      <c r="I24"/>
      <c r="J24"/>
      <c r="K24"/>
      <c r="L24"/>
      <c r="M24"/>
      <c r="N24"/>
      <c r="O24"/>
      <c r="P24"/>
      <c r="Q24"/>
      <c r="R24"/>
      <c r="S24"/>
      <c r="T24"/>
    </row>
    <row r="25" spans="1:20" s="5" customFormat="1" ht="43.5" customHeight="1" x14ac:dyDescent="0.25">
      <c r="A25" s="38" t="s">
        <v>29</v>
      </c>
      <c r="B25" s="22" t="s">
        <v>44</v>
      </c>
      <c r="C25" s="25">
        <v>16450</v>
      </c>
      <c r="D25" s="50">
        <v>22402.6155</v>
      </c>
      <c r="E25" s="15">
        <f t="shared" si="0"/>
        <v>5952.6154999999999</v>
      </c>
      <c r="F25" s="16" t="s">
        <v>6</v>
      </c>
      <c r="H25"/>
      <c r="I25"/>
      <c r="J25"/>
      <c r="K25"/>
      <c r="L25"/>
      <c r="M25"/>
      <c r="N25"/>
      <c r="O25"/>
      <c r="P25"/>
      <c r="Q25"/>
      <c r="R25"/>
      <c r="S25"/>
      <c r="T25"/>
    </row>
    <row r="26" spans="1:20" s="5" customFormat="1" ht="39.75" customHeight="1" x14ac:dyDescent="0.25">
      <c r="A26" s="39" t="s">
        <v>73</v>
      </c>
      <c r="B26" s="36" t="s">
        <v>45</v>
      </c>
      <c r="C26" s="15">
        <v>159.79</v>
      </c>
      <c r="D26" s="15">
        <v>12.5</v>
      </c>
      <c r="E26" s="15">
        <f t="shared" si="0"/>
        <v>-147.29</v>
      </c>
      <c r="F26" s="24" t="s">
        <v>8</v>
      </c>
      <c r="H26"/>
      <c r="I26"/>
      <c r="J26"/>
      <c r="K26"/>
      <c r="L26"/>
      <c r="M26"/>
      <c r="N26"/>
      <c r="O26"/>
      <c r="P26"/>
      <c r="Q26"/>
      <c r="R26"/>
      <c r="S26"/>
      <c r="T26"/>
    </row>
    <row r="27" spans="1:20" s="5" customFormat="1" ht="53.25" customHeight="1" x14ac:dyDescent="0.25">
      <c r="A27" s="11" t="s">
        <v>48</v>
      </c>
      <c r="B27" s="23" t="s">
        <v>92</v>
      </c>
      <c r="C27" s="51">
        <v>1577.83</v>
      </c>
      <c r="D27" s="19">
        <v>1120.1300000000001</v>
      </c>
      <c r="E27" s="15">
        <f t="shared" si="0"/>
        <v>-457.69999999999982</v>
      </c>
      <c r="F27" s="24" t="s">
        <v>8</v>
      </c>
      <c r="G27"/>
      <c r="H27"/>
      <c r="I27"/>
      <c r="J27"/>
      <c r="K27"/>
      <c r="L27"/>
      <c r="M27"/>
      <c r="N27"/>
      <c r="O27"/>
      <c r="P27"/>
      <c r="Q27"/>
      <c r="R27"/>
      <c r="S27"/>
      <c r="T27"/>
    </row>
    <row r="28" spans="1:20" s="5" customFormat="1" ht="50.25" customHeight="1" x14ac:dyDescent="0.25">
      <c r="A28" s="39" t="s">
        <v>9</v>
      </c>
      <c r="B28" s="36" t="s">
        <v>93</v>
      </c>
      <c r="C28" s="15">
        <v>1577.8275000000001</v>
      </c>
      <c r="D28" s="15">
        <v>560.07000000000005</v>
      </c>
      <c r="E28" s="15">
        <f t="shared" si="0"/>
        <v>-1017.7575000000001</v>
      </c>
      <c r="F28" s="16" t="s">
        <v>6</v>
      </c>
      <c r="H28"/>
      <c r="I28"/>
      <c r="J28"/>
      <c r="K28"/>
      <c r="L28"/>
      <c r="M28"/>
      <c r="N28"/>
      <c r="O28"/>
      <c r="P28"/>
      <c r="Q28"/>
      <c r="R28"/>
      <c r="S28"/>
      <c r="T28"/>
    </row>
    <row r="29" spans="1:20" s="5" customFormat="1" ht="54" customHeight="1" x14ac:dyDescent="0.25">
      <c r="A29" s="39" t="s">
        <v>30</v>
      </c>
      <c r="B29" s="36" t="s">
        <v>94</v>
      </c>
      <c r="C29" s="47">
        <v>1580</v>
      </c>
      <c r="D29" s="15">
        <v>4480.5200000000004</v>
      </c>
      <c r="E29" s="15">
        <f t="shared" si="0"/>
        <v>2900.5200000000004</v>
      </c>
      <c r="F29" s="26" t="s">
        <v>8</v>
      </c>
      <c r="H29"/>
      <c r="I29"/>
      <c r="J29"/>
      <c r="K29"/>
      <c r="L29"/>
      <c r="M29"/>
      <c r="N29"/>
      <c r="O29"/>
      <c r="P29"/>
      <c r="Q29"/>
      <c r="R29"/>
      <c r="S29"/>
      <c r="T29"/>
    </row>
    <row r="30" spans="1:20" s="5" customFormat="1" ht="53.25" customHeight="1" x14ac:dyDescent="0.25">
      <c r="A30" s="11" t="s">
        <v>52</v>
      </c>
      <c r="B30" s="17" t="s">
        <v>95</v>
      </c>
      <c r="C30" s="51">
        <v>1580</v>
      </c>
      <c r="D30" s="19">
        <v>2240.2600000000002</v>
      </c>
      <c r="E30" s="15">
        <f t="shared" si="0"/>
        <v>660.26000000000022</v>
      </c>
      <c r="F30" s="24" t="s">
        <v>8</v>
      </c>
      <c r="H30"/>
      <c r="I30"/>
      <c r="J30"/>
      <c r="K30"/>
      <c r="L30"/>
      <c r="M30"/>
      <c r="N30"/>
      <c r="O30"/>
      <c r="P30"/>
      <c r="Q30"/>
      <c r="R30"/>
      <c r="S30"/>
      <c r="T30"/>
    </row>
    <row r="31" spans="1:20" s="5" customFormat="1" ht="78.75" customHeight="1" x14ac:dyDescent="0.25">
      <c r="A31" s="39" t="s">
        <v>31</v>
      </c>
      <c r="B31" s="36" t="s">
        <v>96</v>
      </c>
      <c r="C31" s="47">
        <v>79</v>
      </c>
      <c r="D31" s="15">
        <v>1680.2</v>
      </c>
      <c r="E31" s="15">
        <f t="shared" si="0"/>
        <v>1601.2</v>
      </c>
      <c r="F31" s="26" t="s">
        <v>8</v>
      </c>
      <c r="H31"/>
      <c r="I31"/>
      <c r="J31"/>
      <c r="K31"/>
      <c r="L31"/>
      <c r="M31"/>
      <c r="N31"/>
      <c r="O31"/>
      <c r="P31"/>
      <c r="Q31"/>
      <c r="R31"/>
      <c r="S31"/>
      <c r="T31"/>
    </row>
    <row r="32" spans="1:20" s="5" customFormat="1" ht="51.75" customHeight="1" x14ac:dyDescent="0.25">
      <c r="A32" s="39" t="s">
        <v>33</v>
      </c>
      <c r="B32" s="36" t="s">
        <v>97</v>
      </c>
      <c r="C32" s="47">
        <v>315</v>
      </c>
      <c r="D32" s="15">
        <v>2706.72</v>
      </c>
      <c r="E32" s="15">
        <f t="shared" si="0"/>
        <v>2391.7199999999998</v>
      </c>
      <c r="F32" s="24" t="s">
        <v>8</v>
      </c>
      <c r="H32"/>
      <c r="I32"/>
      <c r="J32"/>
      <c r="K32"/>
      <c r="L32"/>
      <c r="M32"/>
      <c r="N32"/>
      <c r="O32"/>
      <c r="P32"/>
      <c r="Q32"/>
      <c r="R32"/>
      <c r="S32"/>
      <c r="T32"/>
    </row>
    <row r="33" spans="1:20" s="5" customFormat="1" ht="39.75" customHeight="1" x14ac:dyDescent="0.25">
      <c r="A33" s="39" t="s">
        <v>34</v>
      </c>
      <c r="B33" s="36" t="s">
        <v>98</v>
      </c>
      <c r="C33" s="47">
        <v>201.5</v>
      </c>
      <c r="D33" s="15">
        <v>2652.12</v>
      </c>
      <c r="E33" s="15">
        <f t="shared" si="0"/>
        <v>2450.62</v>
      </c>
      <c r="F33" s="26" t="s">
        <v>8</v>
      </c>
      <c r="H33"/>
      <c r="I33"/>
      <c r="J33"/>
      <c r="K33"/>
      <c r="L33"/>
      <c r="M33"/>
      <c r="N33"/>
      <c r="O33"/>
      <c r="P33"/>
      <c r="Q33"/>
      <c r="R33"/>
      <c r="S33"/>
      <c r="T33"/>
    </row>
    <row r="34" spans="1:20" s="5" customFormat="1" ht="28.5" customHeight="1" x14ac:dyDescent="0.25">
      <c r="A34" s="48" t="s">
        <v>32</v>
      </c>
      <c r="B34" s="49" t="s">
        <v>99</v>
      </c>
      <c r="C34" s="47">
        <v>395</v>
      </c>
      <c r="D34" s="15">
        <v>2240.2600000000002</v>
      </c>
      <c r="E34" s="15">
        <f t="shared" si="0"/>
        <v>1845.2600000000002</v>
      </c>
      <c r="F34" s="24" t="s">
        <v>8</v>
      </c>
      <c r="H34"/>
      <c r="I34"/>
      <c r="J34"/>
      <c r="K34"/>
      <c r="L34"/>
      <c r="M34"/>
      <c r="N34"/>
      <c r="O34"/>
      <c r="P34"/>
      <c r="Q34"/>
      <c r="R34"/>
      <c r="S34"/>
      <c r="T34"/>
    </row>
    <row r="35" spans="1:20" s="5" customFormat="1" ht="38.25" customHeight="1" x14ac:dyDescent="0.25">
      <c r="A35" s="11" t="s">
        <v>49</v>
      </c>
      <c r="B35" s="17" t="s">
        <v>100</v>
      </c>
      <c r="C35" s="19" t="s">
        <v>51</v>
      </c>
      <c r="D35" s="19">
        <v>1120.1300000000001</v>
      </c>
      <c r="E35" s="15">
        <f t="shared" si="0"/>
        <v>1042.1300000000001</v>
      </c>
      <c r="F35" s="26" t="s">
        <v>8</v>
      </c>
      <c r="H35"/>
      <c r="I35"/>
      <c r="J35"/>
      <c r="K35"/>
      <c r="L35"/>
      <c r="M35"/>
      <c r="N35"/>
      <c r="O35"/>
      <c r="P35"/>
      <c r="Q35"/>
      <c r="R35"/>
      <c r="S35"/>
      <c r="T35"/>
    </row>
    <row r="36" spans="1:20" s="5" customFormat="1" ht="40.5" customHeight="1" x14ac:dyDescent="0.25">
      <c r="A36" s="11" t="s">
        <v>50</v>
      </c>
      <c r="B36" s="17" t="s">
        <v>101</v>
      </c>
      <c r="C36" s="19">
        <v>78</v>
      </c>
      <c r="D36" s="19">
        <v>100</v>
      </c>
      <c r="E36" s="15">
        <f t="shared" si="0"/>
        <v>22</v>
      </c>
      <c r="F36" s="24" t="s">
        <v>8</v>
      </c>
      <c r="H36"/>
      <c r="I36"/>
      <c r="J36"/>
      <c r="K36"/>
      <c r="L36"/>
      <c r="M36"/>
      <c r="N36"/>
      <c r="O36"/>
      <c r="P36"/>
      <c r="Q36"/>
      <c r="R36"/>
      <c r="S36"/>
      <c r="T36"/>
    </row>
    <row r="37" spans="1:20" s="5" customFormat="1" ht="22.5" customHeight="1" x14ac:dyDescent="0.25">
      <c r="A37" s="11"/>
      <c r="B37" s="17"/>
      <c r="C37" s="32">
        <f>SUM(C23:C36)</f>
        <v>229393.94750000001</v>
      </c>
      <c r="D37" s="32">
        <f>SUM(D23:D36)</f>
        <v>332549.53150000004</v>
      </c>
      <c r="E37" s="54">
        <f t="shared" si="0"/>
        <v>103155.58400000003</v>
      </c>
      <c r="F37" s="24"/>
      <c r="H37"/>
      <c r="I37"/>
      <c r="J37"/>
      <c r="K37"/>
      <c r="L37"/>
      <c r="M37"/>
      <c r="N37"/>
      <c r="O37"/>
      <c r="P37"/>
      <c r="Q37"/>
      <c r="R37"/>
      <c r="S37"/>
      <c r="T37"/>
    </row>
    <row r="38" spans="1:20" s="5" customFormat="1" ht="40.5" customHeight="1" x14ac:dyDescent="0.25">
      <c r="A38" s="33"/>
      <c r="B38" s="34" t="s">
        <v>102</v>
      </c>
      <c r="C38" s="19"/>
      <c r="D38" s="19"/>
      <c r="E38" s="15"/>
      <c r="F38" s="34"/>
      <c r="H38"/>
      <c r="I38"/>
      <c r="J38"/>
      <c r="K38"/>
      <c r="L38"/>
      <c r="M38"/>
      <c r="N38"/>
      <c r="O38"/>
      <c r="P38"/>
      <c r="Q38"/>
      <c r="R38"/>
      <c r="S38"/>
      <c r="T38"/>
    </row>
    <row r="39" spans="1:20" s="5" customFormat="1" ht="121.5" customHeight="1" x14ac:dyDescent="0.25">
      <c r="A39" s="11" t="s">
        <v>53</v>
      </c>
      <c r="B39" s="23" t="s">
        <v>76</v>
      </c>
      <c r="C39" s="19">
        <v>347.72</v>
      </c>
      <c r="D39" s="51">
        <v>6240</v>
      </c>
      <c r="E39" s="15">
        <f t="shared" si="0"/>
        <v>5892.28</v>
      </c>
      <c r="F39" s="24" t="s">
        <v>8</v>
      </c>
      <c r="H39"/>
      <c r="I39"/>
      <c r="J39"/>
      <c r="K39"/>
      <c r="L39"/>
      <c r="M39"/>
      <c r="N39"/>
      <c r="O39"/>
      <c r="P39"/>
      <c r="Q39"/>
      <c r="R39"/>
      <c r="S39"/>
      <c r="T39"/>
    </row>
    <row r="40" spans="1:20" s="5" customFormat="1" ht="123.75" customHeight="1" x14ac:dyDescent="0.25">
      <c r="A40" s="11" t="s">
        <v>53</v>
      </c>
      <c r="B40" s="23" t="s">
        <v>75</v>
      </c>
      <c r="C40" s="19">
        <v>4740</v>
      </c>
      <c r="D40" s="19">
        <v>6240</v>
      </c>
      <c r="E40" s="15">
        <f t="shared" si="0"/>
        <v>1500</v>
      </c>
      <c r="F40" s="26" t="s">
        <v>8</v>
      </c>
      <c r="H40"/>
      <c r="I40"/>
      <c r="J40"/>
      <c r="K40"/>
      <c r="L40"/>
      <c r="M40"/>
      <c r="N40"/>
      <c r="O40"/>
      <c r="P40"/>
      <c r="Q40"/>
      <c r="R40"/>
      <c r="S40"/>
      <c r="T40"/>
    </row>
    <row r="41" spans="1:20" s="5" customFormat="1" ht="51.75" customHeight="1" x14ac:dyDescent="0.25">
      <c r="A41" s="11" t="s">
        <v>54</v>
      </c>
      <c r="B41" s="52" t="s">
        <v>90</v>
      </c>
      <c r="C41" s="19">
        <v>0</v>
      </c>
      <c r="D41" s="19">
        <v>2500</v>
      </c>
      <c r="E41" s="15">
        <f t="shared" si="0"/>
        <v>2500</v>
      </c>
      <c r="F41" s="26" t="s">
        <v>8</v>
      </c>
      <c r="H41"/>
      <c r="I41"/>
      <c r="J41"/>
      <c r="K41"/>
      <c r="L41"/>
      <c r="M41"/>
      <c r="N41"/>
      <c r="O41"/>
      <c r="P41"/>
      <c r="Q41"/>
      <c r="R41"/>
      <c r="S41"/>
      <c r="T41"/>
    </row>
    <row r="42" spans="1:20" s="5" customFormat="1" ht="32.25" customHeight="1" x14ac:dyDescent="0.25">
      <c r="A42" s="11" t="s">
        <v>55</v>
      </c>
      <c r="B42" s="17" t="s">
        <v>77</v>
      </c>
      <c r="C42" s="19">
        <v>2765</v>
      </c>
      <c r="D42" s="19">
        <v>2496.23</v>
      </c>
      <c r="E42" s="15">
        <f t="shared" si="0"/>
        <v>-268.77</v>
      </c>
      <c r="F42" s="24" t="s">
        <v>8</v>
      </c>
      <c r="H42"/>
      <c r="I42"/>
      <c r="J42"/>
      <c r="K42"/>
      <c r="L42"/>
      <c r="M42"/>
      <c r="N42"/>
      <c r="O42"/>
      <c r="P42"/>
      <c r="Q42"/>
      <c r="R42"/>
      <c r="S42"/>
      <c r="T42"/>
    </row>
    <row r="43" spans="1:20" s="5" customFormat="1" ht="36.75" customHeight="1" x14ac:dyDescent="0.25">
      <c r="A43" s="11" t="s">
        <v>10</v>
      </c>
      <c r="B43" s="17" t="s">
        <v>78</v>
      </c>
      <c r="C43" s="15">
        <v>8225</v>
      </c>
      <c r="D43" s="19">
        <v>11201.31</v>
      </c>
      <c r="E43" s="15">
        <f t="shared" si="0"/>
        <v>2976.3099999999995</v>
      </c>
      <c r="F43" s="26" t="s">
        <v>8</v>
      </c>
      <c r="H43"/>
      <c r="I43"/>
      <c r="J43"/>
      <c r="K43"/>
      <c r="L43"/>
      <c r="M43"/>
      <c r="N43"/>
      <c r="O43"/>
      <c r="P43"/>
      <c r="Q43"/>
      <c r="R43"/>
      <c r="S43"/>
      <c r="T43"/>
    </row>
    <row r="44" spans="1:20" s="5" customFormat="1" ht="50.25" customHeight="1" x14ac:dyDescent="0.25">
      <c r="A44" s="37" t="s">
        <v>11</v>
      </c>
      <c r="B44" s="21" t="s">
        <v>79</v>
      </c>
      <c r="C44" s="15">
        <v>237</v>
      </c>
      <c r="D44" s="15">
        <v>234</v>
      </c>
      <c r="E44" s="15">
        <f t="shared" si="0"/>
        <v>-3</v>
      </c>
      <c r="F44" s="26" t="s">
        <v>8</v>
      </c>
      <c r="H44"/>
      <c r="I44"/>
      <c r="J44"/>
      <c r="K44"/>
      <c r="L44"/>
      <c r="M44"/>
      <c r="N44"/>
      <c r="O44"/>
      <c r="P44"/>
      <c r="Q44"/>
      <c r="R44"/>
      <c r="S44"/>
      <c r="T44"/>
    </row>
    <row r="45" spans="1:20" s="5" customFormat="1" ht="33.75" customHeight="1" x14ac:dyDescent="0.25">
      <c r="A45" s="11" t="s">
        <v>56</v>
      </c>
      <c r="B45" s="17" t="s">
        <v>80</v>
      </c>
      <c r="C45" s="25">
        <v>26</v>
      </c>
      <c r="D45" s="25">
        <v>52</v>
      </c>
      <c r="E45" s="15">
        <f t="shared" si="0"/>
        <v>26</v>
      </c>
      <c r="F45" s="24" t="s">
        <v>8</v>
      </c>
      <c r="H45"/>
      <c r="I45"/>
      <c r="J45"/>
      <c r="K45"/>
      <c r="L45"/>
      <c r="M45"/>
      <c r="N45"/>
      <c r="O45"/>
      <c r="P45"/>
      <c r="Q45"/>
      <c r="R45"/>
      <c r="S45"/>
      <c r="T45"/>
    </row>
    <row r="46" spans="1:20" s="5" customFormat="1" ht="47.25" customHeight="1" x14ac:dyDescent="0.25">
      <c r="A46" s="11" t="s">
        <v>57</v>
      </c>
      <c r="B46" s="17" t="s">
        <v>81</v>
      </c>
      <c r="C46" s="19">
        <v>16</v>
      </c>
      <c r="D46" s="19">
        <v>16</v>
      </c>
      <c r="E46" s="15">
        <f t="shared" si="0"/>
        <v>0</v>
      </c>
      <c r="F46" s="26"/>
      <c r="H46"/>
      <c r="I46"/>
      <c r="J46"/>
      <c r="K46"/>
      <c r="L46"/>
      <c r="M46"/>
      <c r="N46"/>
      <c r="O46"/>
      <c r="P46"/>
      <c r="Q46"/>
      <c r="R46"/>
      <c r="S46"/>
      <c r="T46"/>
    </row>
    <row r="47" spans="1:20" s="5" customFormat="1" ht="28.5" customHeight="1" x14ac:dyDescent="0.25">
      <c r="A47" s="11" t="s">
        <v>58</v>
      </c>
      <c r="B47" s="17" t="s">
        <v>83</v>
      </c>
      <c r="C47" s="19">
        <v>15.75</v>
      </c>
      <c r="D47" s="19">
        <v>31.5</v>
      </c>
      <c r="E47" s="15">
        <f t="shared" si="0"/>
        <v>15.75</v>
      </c>
      <c r="F47" s="24" t="s">
        <v>8</v>
      </c>
      <c r="H47"/>
      <c r="I47"/>
      <c r="J47"/>
      <c r="K47"/>
      <c r="L47"/>
      <c r="M47"/>
      <c r="N47"/>
      <c r="O47"/>
      <c r="P47"/>
      <c r="Q47"/>
      <c r="R47"/>
      <c r="S47"/>
      <c r="T47"/>
    </row>
    <row r="48" spans="1:20" s="5" customFormat="1" ht="37.5" customHeight="1" x14ac:dyDescent="0.25">
      <c r="A48" s="11" t="s">
        <v>59</v>
      </c>
      <c r="B48" s="17" t="s">
        <v>82</v>
      </c>
      <c r="C48" s="19">
        <v>90</v>
      </c>
      <c r="D48" s="19">
        <v>1400</v>
      </c>
      <c r="E48" s="15">
        <f t="shared" si="0"/>
        <v>1310</v>
      </c>
      <c r="F48" s="26" t="s">
        <v>8</v>
      </c>
      <c r="H48"/>
      <c r="I48"/>
      <c r="J48"/>
      <c r="K48"/>
      <c r="L48"/>
      <c r="M48"/>
      <c r="N48"/>
      <c r="O48"/>
      <c r="P48"/>
      <c r="Q48"/>
      <c r="R48"/>
      <c r="S48"/>
      <c r="T48"/>
    </row>
    <row r="49" spans="1:20" s="5" customFormat="1" ht="29.25" customHeight="1" x14ac:dyDescent="0.25">
      <c r="A49" s="11" t="s">
        <v>60</v>
      </c>
      <c r="B49" s="17" t="s">
        <v>84</v>
      </c>
      <c r="C49" s="19">
        <v>2935.81</v>
      </c>
      <c r="D49" s="19">
        <v>3500</v>
      </c>
      <c r="E49" s="15">
        <f t="shared" si="0"/>
        <v>564.19000000000005</v>
      </c>
      <c r="F49" s="26" t="s">
        <v>8</v>
      </c>
      <c r="H49"/>
      <c r="I49"/>
      <c r="J49"/>
      <c r="K49"/>
      <c r="L49"/>
      <c r="M49"/>
      <c r="N49"/>
      <c r="O49"/>
      <c r="P49"/>
      <c r="Q49"/>
      <c r="R49"/>
      <c r="S49"/>
      <c r="T49"/>
    </row>
    <row r="50" spans="1:20" s="5" customFormat="1" ht="31.5" customHeight="1" x14ac:dyDescent="0.25">
      <c r="A50" s="11" t="s">
        <v>61</v>
      </c>
      <c r="B50" s="23" t="s">
        <v>85</v>
      </c>
      <c r="C50" s="19">
        <v>39.5</v>
      </c>
      <c r="D50" s="19">
        <v>390</v>
      </c>
      <c r="E50" s="15">
        <f t="shared" si="0"/>
        <v>350.5</v>
      </c>
      <c r="F50" s="24" t="s">
        <v>8</v>
      </c>
      <c r="H50"/>
      <c r="I50"/>
      <c r="J50"/>
      <c r="K50"/>
      <c r="L50"/>
      <c r="M50"/>
      <c r="N50"/>
      <c r="O50"/>
      <c r="P50"/>
      <c r="Q50"/>
      <c r="R50"/>
      <c r="S50"/>
      <c r="T50"/>
    </row>
    <row r="51" spans="1:20" s="5" customFormat="1" ht="57" customHeight="1" x14ac:dyDescent="0.25">
      <c r="A51" s="11" t="s">
        <v>62</v>
      </c>
      <c r="B51" s="23" t="s">
        <v>86</v>
      </c>
      <c r="C51" s="19">
        <v>8</v>
      </c>
      <c r="D51" s="19">
        <v>1</v>
      </c>
      <c r="E51" s="15">
        <f t="shared" si="0"/>
        <v>-7</v>
      </c>
      <c r="F51" s="26" t="s">
        <v>8</v>
      </c>
      <c r="H51"/>
      <c r="I51"/>
      <c r="J51"/>
      <c r="K51"/>
      <c r="L51"/>
      <c r="M51"/>
      <c r="N51"/>
      <c r="O51"/>
      <c r="P51"/>
      <c r="Q51"/>
      <c r="R51"/>
      <c r="S51"/>
      <c r="T51"/>
    </row>
    <row r="52" spans="1:20" s="5" customFormat="1" ht="66" customHeight="1" x14ac:dyDescent="0.25">
      <c r="A52" s="11" t="s">
        <v>63</v>
      </c>
      <c r="B52" s="17" t="s">
        <v>87</v>
      </c>
      <c r="C52" s="19">
        <v>0</v>
      </c>
      <c r="D52" s="19">
        <v>574.42999999999995</v>
      </c>
      <c r="E52" s="15">
        <f t="shared" si="0"/>
        <v>574.42999999999995</v>
      </c>
      <c r="F52" s="26" t="s">
        <v>8</v>
      </c>
      <c r="H52"/>
      <c r="I52"/>
      <c r="J52"/>
      <c r="K52"/>
      <c r="L52"/>
      <c r="M52"/>
      <c r="N52"/>
      <c r="O52"/>
      <c r="P52"/>
      <c r="Q52"/>
      <c r="R52"/>
      <c r="S52"/>
      <c r="T52"/>
    </row>
    <row r="53" spans="1:20" s="5" customFormat="1" ht="54" customHeight="1" x14ac:dyDescent="0.25">
      <c r="A53" s="11" t="s">
        <v>64</v>
      </c>
      <c r="B53" s="17" t="s">
        <v>88</v>
      </c>
      <c r="C53" s="19">
        <v>80</v>
      </c>
      <c r="D53" s="19">
        <v>80</v>
      </c>
      <c r="E53" s="15">
        <f t="shared" si="0"/>
        <v>0</v>
      </c>
      <c r="F53" s="17"/>
      <c r="H53"/>
      <c r="I53"/>
      <c r="J53"/>
      <c r="K53"/>
      <c r="L53"/>
      <c r="M53"/>
      <c r="N53"/>
      <c r="O53"/>
      <c r="P53"/>
      <c r="Q53"/>
      <c r="R53"/>
      <c r="S53"/>
      <c r="T53"/>
    </row>
    <row r="54" spans="1:20" s="5" customFormat="1" ht="21" customHeight="1" x14ac:dyDescent="0.25">
      <c r="A54" s="11"/>
      <c r="B54" s="17"/>
      <c r="C54" s="32">
        <f>SUM(C39:C53)</f>
        <v>19525.780000000002</v>
      </c>
      <c r="D54" s="32">
        <f>SUM(D39:D53)</f>
        <v>34956.47</v>
      </c>
      <c r="E54" s="32">
        <f>SUM(E39:E53)</f>
        <v>15430.689999999999</v>
      </c>
      <c r="F54" s="17"/>
      <c r="H54"/>
      <c r="I54"/>
      <c r="J54"/>
      <c r="K54"/>
      <c r="L54"/>
      <c r="M54"/>
      <c r="N54"/>
      <c r="O54"/>
      <c r="P54"/>
      <c r="Q54"/>
      <c r="R54"/>
      <c r="S54"/>
      <c r="T54"/>
    </row>
    <row r="55" spans="1:20" s="5" customFormat="1" ht="26.25" customHeight="1" x14ac:dyDescent="0.25">
      <c r="A55" s="55"/>
      <c r="B55" s="55" t="s">
        <v>72</v>
      </c>
      <c r="C55" s="56"/>
      <c r="D55" s="56"/>
      <c r="E55" s="15"/>
      <c r="F55" s="55"/>
      <c r="H55"/>
      <c r="I55"/>
      <c r="J55"/>
      <c r="K55"/>
      <c r="L55"/>
      <c r="M55"/>
      <c r="N55"/>
      <c r="O55"/>
      <c r="P55"/>
      <c r="Q55"/>
      <c r="R55"/>
      <c r="S55"/>
      <c r="T55"/>
    </row>
    <row r="56" spans="1:20" s="5" customFormat="1" ht="42.75" customHeight="1" x14ac:dyDescent="0.25">
      <c r="A56" s="11" t="s">
        <v>65</v>
      </c>
      <c r="B56" s="17" t="s">
        <v>89</v>
      </c>
      <c r="C56" s="57">
        <v>329000</v>
      </c>
      <c r="D56" s="57">
        <v>448052.31</v>
      </c>
      <c r="E56" s="15">
        <f t="shared" si="0"/>
        <v>119052.31</v>
      </c>
      <c r="F56" s="26" t="s">
        <v>8</v>
      </c>
      <c r="H56"/>
      <c r="I56"/>
      <c r="J56"/>
      <c r="K56"/>
      <c r="L56"/>
      <c r="M56"/>
      <c r="N56"/>
      <c r="O56"/>
      <c r="P56"/>
      <c r="Q56"/>
      <c r="R56"/>
      <c r="S56"/>
      <c r="T56"/>
    </row>
    <row r="57" spans="1:20" s="5" customFormat="1" ht="45" customHeight="1" x14ac:dyDescent="0.25">
      <c r="A57" s="11" t="s">
        <v>54</v>
      </c>
      <c r="B57" s="52" t="s">
        <v>91</v>
      </c>
      <c r="C57" s="19">
        <v>0</v>
      </c>
      <c r="D57" s="19">
        <v>2500</v>
      </c>
      <c r="E57" s="15">
        <f t="shared" si="0"/>
        <v>2500</v>
      </c>
      <c r="F57" s="26" t="s">
        <v>8</v>
      </c>
      <c r="H57"/>
      <c r="I57"/>
      <c r="J57"/>
      <c r="K57"/>
      <c r="L57"/>
      <c r="M57"/>
      <c r="N57"/>
      <c r="O57"/>
      <c r="P57"/>
      <c r="Q57"/>
      <c r="R57"/>
      <c r="S57"/>
      <c r="T57"/>
    </row>
    <row r="58" spans="1:20" s="5" customFormat="1" ht="18" customHeight="1" x14ac:dyDescent="0.25">
      <c r="A58" s="11"/>
      <c r="B58" s="53"/>
      <c r="C58" s="19"/>
      <c r="D58" s="19"/>
      <c r="E58" s="15"/>
      <c r="F58" s="53"/>
      <c r="H58"/>
      <c r="I58"/>
      <c r="J58"/>
      <c r="K58"/>
      <c r="L58"/>
      <c r="M58"/>
      <c r="N58"/>
      <c r="O58"/>
      <c r="P58"/>
      <c r="Q58"/>
      <c r="R58"/>
      <c r="S58"/>
      <c r="T58"/>
    </row>
    <row r="59" spans="1:20" s="5" customFormat="1" ht="24" customHeight="1" x14ac:dyDescent="0.25">
      <c r="A59" s="55"/>
      <c r="B59" s="55" t="s">
        <v>66</v>
      </c>
      <c r="C59" s="56"/>
      <c r="D59" s="56"/>
      <c r="E59" s="15"/>
      <c r="F59" s="55"/>
      <c r="H59"/>
      <c r="I59"/>
      <c r="J59"/>
      <c r="K59"/>
      <c r="L59"/>
      <c r="M59"/>
      <c r="N59"/>
      <c r="O59"/>
      <c r="P59"/>
      <c r="Q59"/>
      <c r="R59"/>
      <c r="S59"/>
      <c r="T59"/>
    </row>
    <row r="60" spans="1:20" s="5" customFormat="1" ht="42" customHeight="1" x14ac:dyDescent="0.25">
      <c r="A60" s="11" t="s">
        <v>67</v>
      </c>
      <c r="B60" s="17" t="s">
        <v>107</v>
      </c>
      <c r="C60" s="19">
        <v>750</v>
      </c>
      <c r="D60" s="19">
        <v>750</v>
      </c>
      <c r="E60" s="15">
        <f t="shared" si="0"/>
        <v>0</v>
      </c>
      <c r="F60" s="23"/>
      <c r="H60"/>
      <c r="I60"/>
      <c r="J60"/>
      <c r="K60"/>
      <c r="L60"/>
      <c r="M60"/>
      <c r="N60"/>
      <c r="O60"/>
      <c r="P60"/>
      <c r="Q60"/>
      <c r="R60"/>
      <c r="S60"/>
      <c r="T60"/>
    </row>
    <row r="61" spans="1:20" ht="31.5" customHeight="1" x14ac:dyDescent="0.25">
      <c r="A61" s="55"/>
      <c r="B61" s="55" t="s">
        <v>68</v>
      </c>
      <c r="C61" s="56"/>
      <c r="D61" s="56"/>
      <c r="E61" s="15"/>
      <c r="F61" s="55"/>
      <c r="G61" s="5"/>
      <c r="H61"/>
      <c r="I61"/>
      <c r="J61"/>
      <c r="K61"/>
      <c r="L61"/>
      <c r="M61"/>
      <c r="N61"/>
      <c r="O61"/>
      <c r="P61"/>
      <c r="Q61"/>
      <c r="R61"/>
      <c r="S61"/>
      <c r="T61"/>
    </row>
    <row r="62" spans="1:20" ht="19.5" customHeight="1" x14ac:dyDescent="0.25">
      <c r="A62" s="55"/>
      <c r="B62" s="55"/>
      <c r="C62" s="56"/>
      <c r="D62" s="56"/>
      <c r="E62" s="15"/>
      <c r="F62" s="55"/>
      <c r="G62" s="5"/>
      <c r="H62"/>
      <c r="I62"/>
      <c r="J62"/>
      <c r="K62"/>
      <c r="L62"/>
      <c r="M62"/>
      <c r="N62"/>
      <c r="O62"/>
      <c r="P62"/>
      <c r="Q62"/>
      <c r="R62"/>
      <c r="S62"/>
      <c r="T62"/>
    </row>
    <row r="63" spans="1:20" ht="36" customHeight="1" x14ac:dyDescent="0.25">
      <c r="A63" s="11" t="s">
        <v>69</v>
      </c>
      <c r="B63" s="12" t="s">
        <v>108</v>
      </c>
      <c r="C63" s="19">
        <v>40</v>
      </c>
      <c r="D63" s="19">
        <v>0</v>
      </c>
      <c r="E63" s="15">
        <f t="shared" si="0"/>
        <v>-40</v>
      </c>
      <c r="F63" s="26" t="s">
        <v>8</v>
      </c>
      <c r="G63" s="6"/>
      <c r="H63"/>
      <c r="I63"/>
      <c r="J63"/>
      <c r="K63"/>
      <c r="L63"/>
      <c r="M63"/>
      <c r="N63"/>
      <c r="O63"/>
      <c r="P63"/>
      <c r="Q63"/>
      <c r="R63"/>
      <c r="S63"/>
      <c r="T63"/>
    </row>
    <row r="64" spans="1:20" ht="39.75" customHeight="1" x14ac:dyDescent="0.25">
      <c r="A64" s="11" t="s">
        <v>12</v>
      </c>
      <c r="B64" s="17" t="s">
        <v>106</v>
      </c>
      <c r="C64" s="19">
        <v>0</v>
      </c>
      <c r="D64" s="19">
        <v>80</v>
      </c>
      <c r="E64" s="15">
        <f t="shared" si="0"/>
        <v>80</v>
      </c>
      <c r="F64" s="26" t="s">
        <v>8</v>
      </c>
      <c r="G64" s="6"/>
      <c r="H64"/>
      <c r="I64" s="70"/>
      <c r="J64"/>
      <c r="K64"/>
      <c r="L64"/>
      <c r="M64"/>
      <c r="N64"/>
      <c r="O64"/>
      <c r="P64"/>
      <c r="Q64"/>
      <c r="R64"/>
      <c r="S64"/>
      <c r="T64"/>
    </row>
    <row r="65" spans="1:20" ht="24" customHeight="1" x14ac:dyDescent="0.25">
      <c r="A65" s="11"/>
      <c r="B65" s="17"/>
      <c r="C65" s="19"/>
      <c r="D65" s="32"/>
      <c r="E65" s="15"/>
      <c r="F65" s="26"/>
      <c r="G65" s="6"/>
      <c r="H65"/>
      <c r="I65" s="70"/>
      <c r="J65"/>
      <c r="K65"/>
      <c r="L65"/>
      <c r="M65"/>
      <c r="N65"/>
      <c r="O65"/>
      <c r="P65"/>
      <c r="Q65"/>
      <c r="R65"/>
      <c r="S65"/>
      <c r="T65"/>
    </row>
    <row r="66" spans="1:20" ht="35.25" customHeight="1" x14ac:dyDescent="0.25">
      <c r="A66" s="11" t="s">
        <v>12</v>
      </c>
      <c r="B66" s="52" t="s">
        <v>110</v>
      </c>
      <c r="C66" s="19">
        <v>0</v>
      </c>
      <c r="D66" s="19">
        <v>80</v>
      </c>
      <c r="E66" s="15">
        <f t="shared" si="0"/>
        <v>80</v>
      </c>
      <c r="F66" s="24" t="s">
        <v>8</v>
      </c>
      <c r="G66" s="8"/>
      <c r="H66"/>
      <c r="I66"/>
      <c r="J66"/>
      <c r="K66"/>
      <c r="L66"/>
      <c r="M66"/>
      <c r="N66"/>
      <c r="O66"/>
      <c r="P66"/>
      <c r="Q66"/>
      <c r="R66"/>
      <c r="S66"/>
      <c r="T66"/>
    </row>
    <row r="67" spans="1:20" ht="30" customHeight="1" x14ac:dyDescent="0.25">
      <c r="A67" s="11"/>
      <c r="B67" s="44"/>
      <c r="C67" s="60">
        <f>C56+C57+C60+C63+C64+C66</f>
        <v>329790</v>
      </c>
      <c r="D67" s="60">
        <f>D56+D57+D60+D63+D64+D66</f>
        <v>451462.31</v>
      </c>
      <c r="E67" s="60">
        <f>E56+E57+E60+E63+E64+E66</f>
        <v>121672.31</v>
      </c>
      <c r="F67" s="26"/>
      <c r="H67"/>
      <c r="I67"/>
      <c r="J67"/>
      <c r="K67"/>
      <c r="L67"/>
      <c r="M67"/>
      <c r="N67"/>
      <c r="O67"/>
      <c r="P67"/>
      <c r="Q67"/>
      <c r="R67"/>
      <c r="S67"/>
      <c r="T67"/>
    </row>
    <row r="68" spans="1:20" ht="30" customHeight="1" x14ac:dyDescent="0.25">
      <c r="A68" s="11"/>
      <c r="B68" s="17"/>
      <c r="C68" s="19"/>
      <c r="D68" s="19"/>
      <c r="E68" s="41"/>
      <c r="F68" s="26"/>
      <c r="H68"/>
      <c r="I68"/>
      <c r="J68"/>
      <c r="K68"/>
      <c r="L68"/>
      <c r="M68"/>
      <c r="N68"/>
      <c r="O68"/>
      <c r="P68"/>
      <c r="Q68"/>
      <c r="R68"/>
      <c r="S68"/>
      <c r="T68"/>
    </row>
    <row r="69" spans="1:20" ht="30" customHeight="1" x14ac:dyDescent="0.25">
      <c r="A69" s="58" t="s">
        <v>13</v>
      </c>
      <c r="B69" s="59"/>
      <c r="C69" s="54">
        <f>C67+C54+C37+C21+C6</f>
        <v>5292370.7275</v>
      </c>
      <c r="D69" s="54">
        <f>D67+D54+D37+D21+D6</f>
        <v>5667275.5415000003</v>
      </c>
      <c r="E69" s="54">
        <f>E67+E54+E37+E21+E6</f>
        <v>374904.81400000001</v>
      </c>
      <c r="F69" s="59"/>
      <c r="G69" s="74"/>
      <c r="H69" s="75"/>
      <c r="I69"/>
      <c r="J69"/>
      <c r="K69"/>
      <c r="L69"/>
      <c r="M69"/>
      <c r="N69"/>
      <c r="O69"/>
      <c r="P69"/>
      <c r="Q69"/>
      <c r="R69"/>
      <c r="S69"/>
      <c r="T69"/>
    </row>
    <row r="70" spans="1:20" ht="30" customHeight="1" x14ac:dyDescent="0.25">
      <c r="C70" s="43"/>
      <c r="D70" s="43"/>
      <c r="E70" s="42"/>
      <c r="F70" s="71"/>
      <c r="G70" s="76"/>
      <c r="H70"/>
      <c r="I70"/>
      <c r="J70"/>
      <c r="K70"/>
      <c r="L70"/>
      <c r="M70"/>
      <c r="N70"/>
      <c r="O70"/>
      <c r="P70"/>
      <c r="Q70"/>
      <c r="R70"/>
      <c r="S70"/>
      <c r="T70"/>
    </row>
    <row r="71" spans="1:20" ht="30" customHeight="1" x14ac:dyDescent="0.25">
      <c r="E71" s="42"/>
      <c r="F71" s="7"/>
      <c r="H71"/>
      <c r="I71"/>
      <c r="J71"/>
      <c r="K71"/>
      <c r="L71"/>
      <c r="M71"/>
      <c r="N71"/>
      <c r="O71"/>
      <c r="P71"/>
      <c r="Q71"/>
      <c r="R71"/>
      <c r="S71"/>
      <c r="T71"/>
    </row>
    <row r="72" spans="1:20" ht="30" customHeight="1" x14ac:dyDescent="0.25">
      <c r="E72" s="42"/>
      <c r="F72" s="7"/>
      <c r="H72"/>
      <c r="I72"/>
      <c r="J72"/>
      <c r="K72"/>
      <c r="L72"/>
      <c r="M72"/>
      <c r="N72"/>
      <c r="O72"/>
      <c r="P72"/>
      <c r="Q72"/>
      <c r="R72"/>
      <c r="S72"/>
      <c r="T72"/>
    </row>
    <row r="73" spans="1:20" ht="30" customHeight="1" x14ac:dyDescent="0.25">
      <c r="E73" s="42"/>
      <c r="F73" s="7"/>
      <c r="H73"/>
      <c r="I73"/>
      <c r="J73"/>
      <c r="K73"/>
      <c r="L73"/>
      <c r="M73"/>
      <c r="N73"/>
      <c r="O73"/>
      <c r="P73"/>
      <c r="Q73"/>
      <c r="R73"/>
      <c r="S73"/>
      <c r="T73"/>
    </row>
    <row r="74" spans="1:20" ht="30" customHeight="1" x14ac:dyDescent="0.25">
      <c r="E74" s="42"/>
      <c r="F74" s="7"/>
      <c r="H74"/>
      <c r="I74"/>
      <c r="J74"/>
      <c r="K74"/>
      <c r="L74"/>
      <c r="M74"/>
      <c r="N74"/>
      <c r="O74"/>
      <c r="P74"/>
      <c r="Q74"/>
      <c r="R74"/>
      <c r="S74"/>
      <c r="T74"/>
    </row>
    <row r="75" spans="1:20" ht="30" customHeight="1" x14ac:dyDescent="0.25">
      <c r="E75" s="42"/>
      <c r="F75" s="7"/>
      <c r="H75"/>
      <c r="I75"/>
      <c r="J75"/>
      <c r="K75"/>
      <c r="L75"/>
      <c r="M75"/>
      <c r="N75"/>
      <c r="O75"/>
      <c r="P75"/>
      <c r="Q75"/>
      <c r="R75"/>
      <c r="S75"/>
      <c r="T75"/>
    </row>
    <row r="76" spans="1:20" ht="30" customHeight="1" x14ac:dyDescent="0.25">
      <c r="E76" s="42"/>
      <c r="F76" s="7"/>
      <c r="H76"/>
      <c r="I76"/>
      <c r="J76"/>
      <c r="K76"/>
      <c r="L76"/>
      <c r="M76"/>
      <c r="N76"/>
      <c r="O76"/>
      <c r="P76"/>
      <c r="Q76"/>
      <c r="R76"/>
      <c r="S76"/>
      <c r="T76"/>
    </row>
    <row r="77" spans="1:20" ht="30" customHeight="1" x14ac:dyDescent="0.25">
      <c r="E77" s="42"/>
      <c r="F77" s="7"/>
      <c r="H77"/>
      <c r="I77"/>
      <c r="J77"/>
      <c r="K77"/>
      <c r="L77"/>
      <c r="M77"/>
      <c r="N77"/>
      <c r="O77"/>
      <c r="P77"/>
      <c r="Q77"/>
      <c r="R77"/>
      <c r="S77"/>
      <c r="T77"/>
    </row>
    <row r="78" spans="1:20" ht="30" customHeight="1" x14ac:dyDescent="0.25">
      <c r="E78" s="42"/>
      <c r="F78" s="7"/>
      <c r="H78"/>
      <c r="I78"/>
      <c r="J78"/>
      <c r="K78"/>
      <c r="L78"/>
      <c r="M78"/>
      <c r="N78"/>
      <c r="O78"/>
      <c r="P78"/>
      <c r="Q78"/>
      <c r="R78"/>
      <c r="S78"/>
      <c r="T78"/>
    </row>
    <row r="79" spans="1:20" ht="30" customHeight="1" x14ac:dyDescent="0.25">
      <c r="E79" s="42"/>
      <c r="F79" s="7"/>
      <c r="H79"/>
      <c r="I79"/>
      <c r="J79"/>
      <c r="K79"/>
      <c r="L79"/>
      <c r="M79"/>
      <c r="N79"/>
      <c r="O79"/>
      <c r="P79"/>
      <c r="Q79"/>
      <c r="R79"/>
      <c r="S79"/>
      <c r="T79"/>
    </row>
    <row r="80" spans="1:20" ht="30" customHeight="1" x14ac:dyDescent="0.25">
      <c r="E80" s="42"/>
      <c r="F80" s="7"/>
      <c r="H80"/>
      <c r="I80"/>
      <c r="J80"/>
      <c r="K80"/>
      <c r="L80"/>
      <c r="M80"/>
      <c r="N80"/>
      <c r="O80"/>
      <c r="P80"/>
      <c r="Q80"/>
      <c r="R80"/>
      <c r="S80"/>
      <c r="T80"/>
    </row>
    <row r="81" spans="5:20" ht="30" customHeight="1" x14ac:dyDescent="0.25">
      <c r="E81" s="42"/>
      <c r="F81" s="7"/>
      <c r="H81"/>
      <c r="I81"/>
      <c r="J81"/>
      <c r="K81"/>
      <c r="L81"/>
      <c r="M81"/>
      <c r="N81"/>
      <c r="O81"/>
      <c r="P81"/>
      <c r="Q81"/>
      <c r="R81"/>
      <c r="S81"/>
      <c r="T81"/>
    </row>
    <row r="82" spans="5:20" ht="30" customHeight="1" x14ac:dyDescent="0.25">
      <c r="E82" s="42"/>
      <c r="F82" s="7"/>
      <c r="H82"/>
      <c r="I82"/>
      <c r="J82"/>
      <c r="K82"/>
      <c r="L82"/>
      <c r="M82"/>
      <c r="N82"/>
      <c r="O82"/>
      <c r="P82"/>
      <c r="Q82"/>
      <c r="R82"/>
      <c r="S82"/>
      <c r="T82"/>
    </row>
    <row r="83" spans="5:20" ht="30" customHeight="1" x14ac:dyDescent="0.25">
      <c r="E83" s="42"/>
      <c r="F83" s="7"/>
      <c r="H83"/>
      <c r="I83"/>
      <c r="J83"/>
      <c r="K83"/>
      <c r="L83"/>
      <c r="M83"/>
      <c r="N83"/>
      <c r="O83"/>
      <c r="P83"/>
      <c r="Q83"/>
      <c r="R83"/>
      <c r="S83"/>
      <c r="T83"/>
    </row>
    <row r="84" spans="5:20" ht="30" customHeight="1" x14ac:dyDescent="0.25">
      <c r="E84" s="42"/>
      <c r="F84" s="7"/>
      <c r="H84"/>
      <c r="I84"/>
      <c r="J84"/>
      <c r="K84"/>
      <c r="L84"/>
      <c r="M84"/>
      <c r="N84"/>
      <c r="O84"/>
      <c r="P84"/>
      <c r="Q84"/>
      <c r="R84"/>
      <c r="S84"/>
      <c r="T84"/>
    </row>
    <row r="85" spans="5:20" ht="15" x14ac:dyDescent="0.25">
      <c r="E85" s="42"/>
      <c r="F85" s="7"/>
      <c r="H85"/>
      <c r="I85"/>
      <c r="J85"/>
      <c r="K85"/>
      <c r="L85"/>
      <c r="M85"/>
      <c r="N85"/>
      <c r="O85"/>
      <c r="P85"/>
      <c r="Q85"/>
      <c r="R85"/>
      <c r="S85"/>
      <c r="T85"/>
    </row>
    <row r="86" spans="5:20" ht="15" x14ac:dyDescent="0.25">
      <c r="E86" s="42"/>
      <c r="F86" s="7"/>
      <c r="H86"/>
      <c r="I86"/>
      <c r="J86"/>
      <c r="K86"/>
      <c r="L86"/>
      <c r="M86"/>
      <c r="N86"/>
      <c r="O86"/>
      <c r="P86"/>
      <c r="Q86"/>
      <c r="R86"/>
      <c r="S86"/>
      <c r="T86"/>
    </row>
    <row r="87" spans="5:20" ht="15" x14ac:dyDescent="0.25">
      <c r="E87" s="42"/>
      <c r="F87" s="7"/>
      <c r="H87"/>
      <c r="I87"/>
      <c r="J87"/>
      <c r="K87"/>
      <c r="L87"/>
      <c r="M87"/>
      <c r="N87"/>
      <c r="O87"/>
      <c r="P87"/>
      <c r="Q87"/>
      <c r="R87"/>
      <c r="S87"/>
      <c r="T87"/>
    </row>
    <row r="88" spans="5:20" ht="15" x14ac:dyDescent="0.25">
      <c r="E88" s="42"/>
      <c r="F88" s="7"/>
      <c r="H88"/>
      <c r="I88"/>
      <c r="J88"/>
      <c r="K88"/>
      <c r="L88"/>
      <c r="M88"/>
      <c r="N88"/>
      <c r="O88"/>
      <c r="P88"/>
      <c r="Q88"/>
      <c r="R88"/>
      <c r="S88"/>
      <c r="T88"/>
    </row>
    <row r="89" spans="5:20" ht="15" x14ac:dyDescent="0.25">
      <c r="E89" s="42"/>
      <c r="F89" s="7"/>
      <c r="H89"/>
      <c r="I89"/>
      <c r="J89"/>
      <c r="K89"/>
      <c r="L89"/>
      <c r="M89"/>
      <c r="N89"/>
      <c r="O89"/>
      <c r="P89"/>
      <c r="Q89"/>
      <c r="R89"/>
      <c r="S89"/>
      <c r="T89"/>
    </row>
    <row r="90" spans="5:20" ht="15" x14ac:dyDescent="0.25">
      <c r="E90" s="42"/>
      <c r="F90" s="7"/>
      <c r="H90"/>
      <c r="I90"/>
      <c r="J90"/>
      <c r="K90"/>
      <c r="L90"/>
      <c r="M90"/>
      <c r="N90"/>
      <c r="O90"/>
      <c r="P90"/>
      <c r="Q90"/>
      <c r="R90"/>
      <c r="S90"/>
      <c r="T90"/>
    </row>
    <row r="91" spans="5:20" ht="15" x14ac:dyDescent="0.25">
      <c r="E91" s="42"/>
      <c r="F91" s="7"/>
      <c r="H91"/>
      <c r="I91"/>
      <c r="J91"/>
    </row>
    <row r="92" spans="5:20" ht="15" x14ac:dyDescent="0.25">
      <c r="E92" s="42"/>
      <c r="F92" s="7"/>
      <c r="H92"/>
      <c r="I92"/>
      <c r="J92"/>
    </row>
    <row r="93" spans="5:20" ht="15" x14ac:dyDescent="0.2">
      <c r="E93" s="42"/>
      <c r="F93" s="7"/>
    </row>
    <row r="94" spans="5:20" ht="15" x14ac:dyDescent="0.2">
      <c r="E94" s="42"/>
      <c r="F94" s="7"/>
    </row>
    <row r="95" spans="5:20" ht="15" x14ac:dyDescent="0.2">
      <c r="E95" s="42"/>
      <c r="F95" s="7"/>
    </row>
    <row r="96" spans="5:20" ht="15" x14ac:dyDescent="0.2">
      <c r="F96" s="7"/>
    </row>
  </sheetData>
  <mergeCells count="1">
    <mergeCell ref="A1:F1"/>
  </mergeCells>
  <pageMargins left="0.7" right="0.7" top="0.7" bottom="0.7" header="0.3" footer="0.3"/>
  <pageSetup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 15 Breakout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Field Support Services</dc:creator>
  <cp:lastModifiedBy>Pish, Marylin - AMS</cp:lastModifiedBy>
  <cp:lastPrinted>2020-01-09T16:25:14Z</cp:lastPrinted>
  <dcterms:created xsi:type="dcterms:W3CDTF">2018-09-13T17:13:51Z</dcterms:created>
  <dcterms:modified xsi:type="dcterms:W3CDTF">2020-01-09T16:27:11Z</dcterms:modified>
</cp:coreProperties>
</file>