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siu\Desktop\PRSB Responsibilities\ICR\IPM 2019\2019 Documents\2nd FRN Package\Final Package\"/>
    </mc:Choice>
  </mc:AlternateContent>
  <xr:revisionPtr revIDLastSave="0" documentId="8_{A8EDE8DB-9C2D-4885-8770-B618155FBABB}" xr6:coauthVersionLast="41" xr6:coauthVersionMax="41" xr10:uidLastSave="{00000000-0000-0000-0000-000000000000}"/>
  <bookViews>
    <workbookView xWindow="2688" yWindow="2688" windowWidth="17280" windowHeight="8964" tabRatio="711" xr2:uid="{00000000-000D-0000-FFFF-FFFF00000000}"/>
  </bookViews>
  <sheets>
    <sheet name="wage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0" l="1"/>
  <c r="D19" i="10"/>
  <c r="E7" i="10" l="1"/>
  <c r="E8" i="10" s="1"/>
  <c r="E10" i="10" s="1"/>
  <c r="D7" i="10"/>
  <c r="D8" i="10" s="1"/>
  <c r="C7" i="10"/>
  <c r="C8" i="10" s="1"/>
  <c r="E11" i="10" l="1"/>
  <c r="D10" i="10"/>
  <c r="D11" i="10" s="1"/>
  <c r="C10" i="10"/>
  <c r="C11" i="10" s="1"/>
  <c r="E20" i="10" l="1"/>
  <c r="E21" i="10" s="1"/>
  <c r="D20" i="10"/>
  <c r="D21" i="10" s="1"/>
  <c r="C20" i="10"/>
  <c r="C21" i="10" s="1"/>
  <c r="D23" i="10" l="1"/>
  <c r="D24" i="10" s="1"/>
  <c r="E23" i="10"/>
  <c r="E24" i="10" s="1"/>
  <c r="C23" i="10"/>
  <c r="C24" i="10" s="1"/>
</calcChain>
</file>

<file path=xl/sharedStrings.xml><?xml version="1.0" encoding="utf-8"?>
<sst xmlns="http://schemas.openxmlformats.org/spreadsheetml/2006/main" count="60" uniqueCount="32">
  <si>
    <t>Labor Category:</t>
  </si>
  <si>
    <t>Formula</t>
  </si>
  <si>
    <t>Managerial</t>
  </si>
  <si>
    <t>Technical</t>
  </si>
  <si>
    <t>Clerical</t>
  </si>
  <si>
    <t xml:space="preserve"> = W</t>
  </si>
  <si>
    <t>Lb = B/W</t>
  </si>
  <si>
    <t>Benefits per hour</t>
  </si>
  <si>
    <t>B = W*Lb</t>
  </si>
  <si>
    <t>Loaded Hourly Rate</t>
  </si>
  <si>
    <t>Wb = W + B = W(1+Lb)</t>
  </si>
  <si>
    <t>Lo = OH/Wb</t>
  </si>
  <si>
    <t>50%</t>
  </si>
  <si>
    <t>Overhead per hour</t>
  </si>
  <si>
    <t>OH = Wb*Lo</t>
  </si>
  <si>
    <t>Fully Loaded Hourly Rate</t>
  </si>
  <si>
    <t xml:space="preserve">Wf = Wb + OH
 = W + B + OH  </t>
  </si>
  <si>
    <t>Overhead Percentage3</t>
  </si>
  <si>
    <t>NAICS: 999300</t>
  </si>
  <si>
    <t xml:space="preserve">Local Government </t>
  </si>
  <si>
    <t>http://www.bls.gov/oes/current/naics4_999300.htm</t>
  </si>
  <si>
    <t>NAICS: 999100</t>
  </si>
  <si>
    <t>EPA or Federal Government</t>
  </si>
  <si>
    <r>
      <t>Unloaded Hourly Rate</t>
    </r>
    <r>
      <rPr>
        <vertAlign val="superscript"/>
        <sz val="12"/>
        <rFont val="Times New Roman"/>
        <family val="1"/>
      </rPr>
      <t>1</t>
    </r>
  </si>
  <si>
    <r>
      <t>Benefits Percentage</t>
    </r>
    <r>
      <rPr>
        <vertAlign val="superscript"/>
        <sz val="12"/>
        <rFont val="Times New Roman"/>
        <family val="1"/>
      </rPr>
      <t>2</t>
    </r>
  </si>
  <si>
    <r>
      <t>Overhead Percentage</t>
    </r>
    <r>
      <rPr>
        <vertAlign val="superscript"/>
        <sz val="12"/>
        <rFont val="Times New Roman"/>
        <family val="1"/>
      </rPr>
      <t>3</t>
    </r>
  </si>
  <si>
    <t xml:space="preserve">http://www.bls.gov/oes/current/naics4_999100.htm </t>
  </si>
  <si>
    <t>May 2018 data</t>
  </si>
  <si>
    <t>http://www.bls.gov/news.release/ecec.t01.htm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</si>
  <si>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Bureau of Labor Statistics, US Department of Labor.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</si>
  <si>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Bureau of Labor Statistics, US Department of Labor.  Benefits represent approximately 45.8% of unloaded wage rates, based on total benefits for all civilian non-farm workers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</si>
  <si>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Overhead is 50% of the loaded wage rate based on the EPA guideline of 20-70%.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</si>
</sst>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u/>
      <sz val="11"/>
      <color theme="10"/>
      <name val="Calibri"/>
      <family val="2"/>
      <scheme val="minor"/>
    </font>
    <font>
      <vertAlign val="superscript"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rgb="FFFF0000"/>
      <name val="Times New Roman"/>
      <family val="1"/>
    </font>
    <font>
      <b/>
      <sz val="18"/>
      <color rgb="FFFF0000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vertical="top"/>
    </xf>
    <xf numFmtId="0" fontId="5" fillId="0" borderId="0" xfId="0" applyFont="1" applyAlignment="1"/>
    <xf numFmtId="7" fontId="4" fillId="0" borderId="1" xfId="1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quotePrefix="1" applyFont="1" applyBorder="1" applyAlignment="1">
      <alignment vertical="top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4" fontId="4" fillId="0" borderId="0" xfId="1" applyFont="1" applyFill="1" applyBorder="1" applyAlignment="1">
      <alignment horizontal="center" vertical="top" wrapText="1"/>
    </xf>
    <xf numFmtId="0" fontId="9" fillId="0" borderId="0" xfId="2" applyFont="1" applyFill="1" applyBorder="1" applyAlignment="1" applyProtection="1"/>
    <xf numFmtId="165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10" fillId="0" borderId="0" xfId="0" applyFont="1" applyBorder="1"/>
    <xf numFmtId="165" fontId="4" fillId="0" borderId="0" xfId="0" applyNumberFormat="1" applyFont="1" applyBorder="1" applyAlignment="1">
      <alignment horizontal="center" vertical="top"/>
    </xf>
    <xf numFmtId="44" fontId="4" fillId="0" borderId="0" xfId="1" applyFont="1" applyBorder="1" applyAlignment="1">
      <alignment horizontal="center" vertical="top"/>
    </xf>
    <xf numFmtId="7" fontId="4" fillId="0" borderId="0" xfId="0" applyNumberFormat="1" applyFont="1" applyBorder="1" applyAlignment="1">
      <alignment horizontal="center" vertical="top"/>
    </xf>
    <xf numFmtId="0" fontId="11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quotePrefix="1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7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7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quotePrefix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7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0" xfId="2" applyFont="1" applyAlignment="1" applyProtection="1"/>
    <xf numFmtId="0" fontId="2" fillId="0" borderId="0" xfId="0" applyFont="1"/>
    <xf numFmtId="0" fontId="2" fillId="0" borderId="0" xfId="0" applyFont="1" applyBorder="1"/>
    <xf numFmtId="0" fontId="12" fillId="0" borderId="0" xfId="2" applyFont="1" applyBorder="1" applyAlignment="1" applyProtection="1"/>
    <xf numFmtId="0" fontId="12" fillId="0" borderId="0" xfId="2" applyFont="1" applyBorder="1"/>
    <xf numFmtId="0" fontId="13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Fill="1" applyBorder="1"/>
    <xf numFmtId="0" fontId="12" fillId="0" borderId="0" xfId="2" applyFont="1" applyFill="1" applyBorder="1" applyAlignment="1" applyProtection="1"/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ls.gov/news.release/ecec.t01.htm" TargetMode="External"/><Relationship Id="rId2" Type="http://schemas.openxmlformats.org/officeDocument/2006/relationships/hyperlink" Target="http://www.bls.gov/oes/current/naics4_999300.htm" TargetMode="External"/><Relationship Id="rId1" Type="http://schemas.openxmlformats.org/officeDocument/2006/relationships/hyperlink" Target="http://www.bls.gov/oes/current/naics4_999100.ht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ls.gov/news.release/ecec.t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abSelected="1" zoomScale="90" zoomScaleNormal="90" workbookViewId="0">
      <selection activeCell="D24" sqref="D24"/>
    </sheetView>
  </sheetViews>
  <sheetFormatPr defaultColWidth="8.88671875" defaultRowHeight="15.6" x14ac:dyDescent="0.3"/>
  <cols>
    <col min="1" max="1" width="24.44140625" style="8" bestFit="1" customWidth="1"/>
    <col min="2" max="2" width="33" style="8" bestFit="1" customWidth="1"/>
    <col min="3" max="3" width="12.109375" style="8" bestFit="1" customWidth="1"/>
    <col min="4" max="4" width="10.33203125" style="8" bestFit="1" customWidth="1"/>
    <col min="5" max="5" width="8.6640625" style="8" bestFit="1" customWidth="1"/>
    <col min="6" max="6" width="4.109375" style="8" customWidth="1"/>
    <col min="7" max="7" width="27.5546875" style="8" customWidth="1"/>
    <col min="8" max="8" width="30.5546875" style="8" customWidth="1"/>
    <col min="9" max="9" width="11" style="8" bestFit="1" customWidth="1"/>
    <col min="10" max="10" width="9.88671875" style="8" bestFit="1" customWidth="1"/>
    <col min="11" max="11" width="9.5546875" style="8" customWidth="1"/>
    <col min="12" max="16384" width="8.88671875" style="8"/>
  </cols>
  <sheetData>
    <row r="1" spans="1:13" x14ac:dyDescent="0.3">
      <c r="G1" s="32"/>
      <c r="H1" s="17"/>
      <c r="I1" s="17"/>
      <c r="J1" s="17"/>
      <c r="K1" s="17"/>
      <c r="L1" s="17"/>
    </row>
    <row r="2" spans="1:13" s="5" customFormat="1" ht="15" customHeight="1" x14ac:dyDescent="0.3">
      <c r="A2" s="6" t="s">
        <v>18</v>
      </c>
      <c r="B2" s="9" t="s">
        <v>27</v>
      </c>
      <c r="C2" s="9"/>
      <c r="D2" s="7"/>
      <c r="E2" s="7"/>
      <c r="F2" s="4"/>
      <c r="G2" s="16"/>
      <c r="H2" s="17"/>
      <c r="I2" s="17"/>
      <c r="J2" s="17"/>
      <c r="K2" s="17"/>
    </row>
    <row r="3" spans="1:13" s="5" customFormat="1" ht="14.4" customHeight="1" x14ac:dyDescent="0.3">
      <c r="A3" s="2" t="s">
        <v>19</v>
      </c>
      <c r="B3" s="7"/>
      <c r="C3" s="7"/>
      <c r="D3" s="7"/>
      <c r="E3" s="7"/>
      <c r="F3" s="4"/>
      <c r="G3" s="18"/>
      <c r="H3" s="17"/>
      <c r="I3" s="17"/>
      <c r="J3" s="17"/>
      <c r="K3" s="17"/>
    </row>
    <row r="4" spans="1:13" s="3" customFormat="1" x14ac:dyDescent="0.3">
      <c r="A4" s="53" t="s">
        <v>0</v>
      </c>
      <c r="B4" s="53" t="s">
        <v>1</v>
      </c>
      <c r="C4" s="54" t="s">
        <v>2</v>
      </c>
      <c r="D4" s="54" t="s">
        <v>3</v>
      </c>
      <c r="E4" s="54" t="s">
        <v>4</v>
      </c>
      <c r="F4" s="13"/>
      <c r="G4" s="19"/>
      <c r="H4" s="19"/>
      <c r="I4" s="20"/>
      <c r="J4" s="20"/>
      <c r="K4" s="20"/>
    </row>
    <row r="5" spans="1:13" s="3" customFormat="1" ht="18.600000000000001" x14ac:dyDescent="0.3">
      <c r="A5" s="43" t="s">
        <v>23</v>
      </c>
      <c r="B5" s="45" t="s">
        <v>5</v>
      </c>
      <c r="C5" s="15">
        <v>44.63</v>
      </c>
      <c r="D5" s="15">
        <v>32.69</v>
      </c>
      <c r="E5" s="15">
        <v>20.329999999999998</v>
      </c>
      <c r="F5" s="13"/>
      <c r="G5" s="21"/>
      <c r="H5" s="22"/>
      <c r="I5" s="28"/>
      <c r="J5" s="28"/>
      <c r="K5" s="28"/>
    </row>
    <row r="6" spans="1:13" s="3" customFormat="1" ht="18.600000000000001" x14ac:dyDescent="0.3">
      <c r="A6" s="43" t="s">
        <v>24</v>
      </c>
      <c r="B6" s="43" t="s">
        <v>6</v>
      </c>
      <c r="C6" s="46">
        <v>0.45800000000000002</v>
      </c>
      <c r="D6" s="46">
        <v>0.45800000000000002</v>
      </c>
      <c r="E6" s="46">
        <v>0.45800000000000002</v>
      </c>
      <c r="F6" s="13"/>
      <c r="G6" s="19"/>
      <c r="H6" s="19"/>
      <c r="I6" s="33"/>
      <c r="J6" s="33"/>
      <c r="K6" s="33"/>
      <c r="L6" s="31"/>
      <c r="M6" s="31"/>
    </row>
    <row r="7" spans="1:13" s="3" customFormat="1" x14ac:dyDescent="0.3">
      <c r="A7" s="43" t="s">
        <v>7</v>
      </c>
      <c r="B7" s="43" t="s">
        <v>8</v>
      </c>
      <c r="C7" s="15">
        <f>C5*C6</f>
        <v>20.440540000000002</v>
      </c>
      <c r="D7" s="15">
        <f t="shared" ref="D7:E7" si="0">D5*D6</f>
        <v>14.972019999999999</v>
      </c>
      <c r="E7" s="15">
        <f t="shared" si="0"/>
        <v>9.31114</v>
      </c>
      <c r="F7" s="13"/>
      <c r="G7" s="19"/>
      <c r="H7" s="19"/>
      <c r="I7" s="34"/>
      <c r="J7" s="34"/>
      <c r="K7" s="34"/>
    </row>
    <row r="8" spans="1:13" s="3" customFormat="1" x14ac:dyDescent="0.3">
      <c r="A8" s="43" t="s">
        <v>9</v>
      </c>
      <c r="B8" s="43" t="s">
        <v>10</v>
      </c>
      <c r="C8" s="42">
        <f>C5+C7</f>
        <v>65.070540000000008</v>
      </c>
      <c r="D8" s="42">
        <f t="shared" ref="D8:E8" si="1">D5+D7</f>
        <v>47.662019999999998</v>
      </c>
      <c r="E8" s="42">
        <f t="shared" si="1"/>
        <v>29.64114</v>
      </c>
      <c r="F8" s="13"/>
      <c r="G8" s="19"/>
      <c r="H8" s="19"/>
      <c r="I8" s="35"/>
      <c r="J8" s="35"/>
      <c r="K8" s="35"/>
    </row>
    <row r="9" spans="1:13" s="3" customFormat="1" x14ac:dyDescent="0.3">
      <c r="A9" s="43" t="s">
        <v>17</v>
      </c>
      <c r="B9" s="43" t="s">
        <v>11</v>
      </c>
      <c r="C9" s="44" t="s">
        <v>12</v>
      </c>
      <c r="D9" s="44" t="s">
        <v>12</v>
      </c>
      <c r="E9" s="44" t="s">
        <v>12</v>
      </c>
      <c r="F9" s="13"/>
      <c r="G9" s="19"/>
      <c r="H9" s="19"/>
      <c r="I9" s="20"/>
      <c r="J9" s="20"/>
      <c r="K9" s="20"/>
    </row>
    <row r="10" spans="1:13" s="3" customFormat="1" x14ac:dyDescent="0.3">
      <c r="A10" s="43" t="s">
        <v>13</v>
      </c>
      <c r="B10" s="43" t="s">
        <v>14</v>
      </c>
      <c r="C10" s="15">
        <f>C8*C9</f>
        <v>32.535270000000004</v>
      </c>
      <c r="D10" s="15">
        <f t="shared" ref="D10:E10" si="2">D8*D9</f>
        <v>23.831009999999999</v>
      </c>
      <c r="E10" s="15">
        <f t="shared" si="2"/>
        <v>14.82057</v>
      </c>
      <c r="F10" s="13"/>
      <c r="G10" s="19"/>
      <c r="H10" s="19"/>
      <c r="I10" s="34"/>
      <c r="J10" s="34"/>
      <c r="K10" s="34"/>
    </row>
    <row r="11" spans="1:13" s="3" customFormat="1" x14ac:dyDescent="0.3">
      <c r="A11" s="43" t="s">
        <v>15</v>
      </c>
      <c r="B11" s="43" t="s">
        <v>16</v>
      </c>
      <c r="C11" s="42">
        <f>C8+C10</f>
        <v>97.605810000000019</v>
      </c>
      <c r="D11" s="42">
        <f t="shared" ref="D11:E11" si="3">D8+D10</f>
        <v>71.493030000000005</v>
      </c>
      <c r="E11" s="42">
        <f t="shared" si="3"/>
        <v>44.461709999999997</v>
      </c>
      <c r="F11" s="13"/>
      <c r="G11" s="19"/>
      <c r="H11" s="19"/>
      <c r="I11" s="35"/>
      <c r="J11" s="35"/>
      <c r="K11" s="35"/>
    </row>
    <row r="12" spans="1:13" s="61" customFormat="1" ht="16.8" x14ac:dyDescent="0.25">
      <c r="A12" s="65" t="s">
        <v>29</v>
      </c>
      <c r="B12" s="60"/>
      <c r="C12" s="60" t="s">
        <v>20</v>
      </c>
      <c r="E12" s="66"/>
      <c r="F12" s="62"/>
      <c r="G12" s="62"/>
      <c r="I12" s="62"/>
      <c r="J12" s="62"/>
      <c r="K12" s="67"/>
      <c r="L12" s="62"/>
      <c r="M12" s="62"/>
    </row>
    <row r="13" spans="1:13" s="61" customFormat="1" ht="16.8" x14ac:dyDescent="0.25">
      <c r="A13" s="65" t="s">
        <v>30</v>
      </c>
      <c r="B13" s="60"/>
      <c r="E13" s="65"/>
      <c r="F13" s="62"/>
      <c r="G13" s="62"/>
      <c r="H13" s="63"/>
      <c r="I13" s="62"/>
      <c r="J13" s="64" t="s">
        <v>28</v>
      </c>
      <c r="L13" s="62"/>
      <c r="M13" s="62"/>
    </row>
    <row r="14" spans="1:13" s="61" customFormat="1" ht="18.75" customHeight="1" x14ac:dyDescent="0.25">
      <c r="A14" s="65" t="s">
        <v>31</v>
      </c>
      <c r="B14" s="1"/>
    </row>
    <row r="15" spans="1:13" ht="22.8" x14ac:dyDescent="0.4">
      <c r="A15" s="10" t="s">
        <v>21</v>
      </c>
      <c r="B15" s="9" t="s">
        <v>27</v>
      </c>
      <c r="G15" s="24"/>
      <c r="H15" s="36"/>
      <c r="I15" s="23"/>
      <c r="J15" s="23"/>
      <c r="K15" s="23"/>
      <c r="L15" s="23"/>
      <c r="M15" s="23"/>
    </row>
    <row r="16" spans="1:13" x14ac:dyDescent="0.3">
      <c r="A16" s="11" t="s">
        <v>22</v>
      </c>
      <c r="C16" s="12"/>
      <c r="G16" s="25"/>
      <c r="H16" s="23"/>
      <c r="I16" s="26"/>
      <c r="J16" s="23"/>
      <c r="K16" s="23"/>
      <c r="L16" s="23"/>
      <c r="M16" s="23"/>
    </row>
    <row r="17" spans="1:13" s="14" customFormat="1" x14ac:dyDescent="0.3">
      <c r="A17" s="55" t="s">
        <v>0</v>
      </c>
      <c r="B17" s="55" t="s">
        <v>1</v>
      </c>
      <c r="C17" s="56" t="s">
        <v>2</v>
      </c>
      <c r="D17" s="56" t="s">
        <v>3</v>
      </c>
      <c r="E17" s="56" t="s">
        <v>4</v>
      </c>
      <c r="G17" s="13"/>
      <c r="H17" s="13"/>
      <c r="I17" s="37"/>
      <c r="J17" s="37"/>
      <c r="K17" s="37"/>
      <c r="L17" s="27"/>
      <c r="M17" s="27"/>
    </row>
    <row r="18" spans="1:13" s="14" customFormat="1" ht="18.600000000000001" x14ac:dyDescent="0.3">
      <c r="A18" s="47" t="s">
        <v>23</v>
      </c>
      <c r="B18" s="49" t="s">
        <v>5</v>
      </c>
      <c r="C18" s="57">
        <v>60.42</v>
      </c>
      <c r="D18" s="57">
        <v>39.89</v>
      </c>
      <c r="E18" s="57">
        <v>22.33</v>
      </c>
      <c r="G18" s="4"/>
      <c r="H18" s="38"/>
      <c r="I18" s="28"/>
      <c r="J18" s="28"/>
      <c r="K18" s="28"/>
      <c r="L18" s="27"/>
      <c r="M18" s="27"/>
    </row>
    <row r="19" spans="1:13" s="14" customFormat="1" ht="18.600000000000001" x14ac:dyDescent="0.3">
      <c r="A19" s="47" t="s">
        <v>24</v>
      </c>
      <c r="B19" s="47" t="s">
        <v>6</v>
      </c>
      <c r="C19" s="30">
        <v>0.45800000000000002</v>
      </c>
      <c r="D19" s="50">
        <f>C19</f>
        <v>0.45800000000000002</v>
      </c>
      <c r="E19" s="50">
        <f>C19</f>
        <v>0.45800000000000002</v>
      </c>
      <c r="G19" s="4"/>
      <c r="H19" s="4"/>
      <c r="I19" s="39"/>
      <c r="J19" s="39"/>
      <c r="K19" s="39"/>
      <c r="L19" s="27"/>
      <c r="M19" s="27"/>
    </row>
    <row r="20" spans="1:13" s="14" customFormat="1" x14ac:dyDescent="0.3">
      <c r="A20" s="47" t="s">
        <v>7</v>
      </c>
      <c r="B20" s="47" t="s">
        <v>8</v>
      </c>
      <c r="C20" s="58">
        <f>+C18*C19</f>
        <v>27.672360000000001</v>
      </c>
      <c r="D20" s="58">
        <f>+D18*D19</f>
        <v>18.26962</v>
      </c>
      <c r="E20" s="58">
        <f>+E18*E19</f>
        <v>10.22714</v>
      </c>
      <c r="G20" s="4"/>
      <c r="H20" s="4"/>
      <c r="I20" s="28"/>
      <c r="J20" s="28"/>
      <c r="K20" s="28"/>
      <c r="L20" s="27"/>
      <c r="M20" s="27"/>
    </row>
    <row r="21" spans="1:13" s="14" customFormat="1" x14ac:dyDescent="0.3">
      <c r="A21" s="47" t="s">
        <v>9</v>
      </c>
      <c r="B21" s="47" t="s">
        <v>10</v>
      </c>
      <c r="C21" s="51">
        <f>+C18+C20</f>
        <v>88.092359999999999</v>
      </c>
      <c r="D21" s="51">
        <f>+D18+D20</f>
        <v>58.159620000000004</v>
      </c>
      <c r="E21" s="51">
        <f>+E18+E20</f>
        <v>32.557139999999997</v>
      </c>
      <c r="G21" s="4"/>
      <c r="H21" s="4"/>
      <c r="I21" s="40"/>
      <c r="J21" s="40"/>
      <c r="K21" s="40"/>
      <c r="L21" s="27"/>
      <c r="M21" s="27"/>
    </row>
    <row r="22" spans="1:13" s="14" customFormat="1" ht="18.600000000000001" x14ac:dyDescent="0.3">
      <c r="A22" s="47" t="s">
        <v>25</v>
      </c>
      <c r="B22" s="47" t="s">
        <v>11</v>
      </c>
      <c r="C22" s="48" t="s">
        <v>12</v>
      </c>
      <c r="D22" s="48" t="s">
        <v>12</v>
      </c>
      <c r="E22" s="48" t="s">
        <v>12</v>
      </c>
      <c r="G22" s="4"/>
      <c r="H22" s="4"/>
      <c r="I22" s="41"/>
      <c r="J22" s="41"/>
      <c r="K22" s="41"/>
      <c r="L22" s="27"/>
      <c r="M22" s="27"/>
    </row>
    <row r="23" spans="1:13" s="14" customFormat="1" x14ac:dyDescent="0.3">
      <c r="A23" s="47" t="s">
        <v>13</v>
      </c>
      <c r="B23" s="47" t="s">
        <v>14</v>
      </c>
      <c r="C23" s="58">
        <f>+C21*C22</f>
        <v>44.04618</v>
      </c>
      <c r="D23" s="58">
        <f>+D21*D22</f>
        <v>29.079810000000002</v>
      </c>
      <c r="E23" s="58">
        <f>+E21*E22</f>
        <v>16.278569999999998</v>
      </c>
      <c r="G23" s="4"/>
      <c r="H23" s="4"/>
      <c r="I23" s="28"/>
      <c r="J23" s="28"/>
      <c r="K23" s="28"/>
      <c r="L23" s="27"/>
      <c r="M23" s="27"/>
    </row>
    <row r="24" spans="1:13" s="14" customFormat="1" x14ac:dyDescent="0.3">
      <c r="A24" s="47" t="s">
        <v>15</v>
      </c>
      <c r="B24" s="52" t="s">
        <v>16</v>
      </c>
      <c r="C24" s="59">
        <f>+C21+C23</f>
        <v>132.13854000000001</v>
      </c>
      <c r="D24" s="59">
        <f>+D21+D23</f>
        <v>87.239429999999999</v>
      </c>
      <c r="E24" s="59">
        <f>+E21+E23</f>
        <v>48.835709999999992</v>
      </c>
      <c r="G24" s="4"/>
      <c r="I24" s="40"/>
      <c r="J24" s="40"/>
      <c r="K24" s="40"/>
      <c r="L24" s="27"/>
      <c r="M24" s="27"/>
    </row>
    <row r="25" spans="1:13" s="61" customFormat="1" ht="16.8" x14ac:dyDescent="0.25">
      <c r="A25" s="65" t="s">
        <v>29</v>
      </c>
      <c r="C25" s="60" t="s">
        <v>26</v>
      </c>
      <c r="E25" s="68"/>
      <c r="G25" s="69"/>
      <c r="H25" s="69"/>
      <c r="I25" s="69"/>
      <c r="J25" s="69"/>
      <c r="K25" s="69"/>
      <c r="L25" s="69"/>
      <c r="M25" s="69"/>
    </row>
    <row r="26" spans="1:13" s="61" customFormat="1" ht="16.8" x14ac:dyDescent="0.25">
      <c r="A26" s="65" t="s">
        <v>30</v>
      </c>
      <c r="B26" s="70"/>
      <c r="G26" s="71"/>
      <c r="H26" s="72"/>
      <c r="I26" s="69"/>
      <c r="J26" s="64" t="s">
        <v>28</v>
      </c>
      <c r="L26" s="69"/>
      <c r="M26" s="69"/>
    </row>
    <row r="27" spans="1:13" s="61" customFormat="1" ht="16.8" x14ac:dyDescent="0.25">
      <c r="A27" s="65" t="s">
        <v>31</v>
      </c>
      <c r="G27" s="71"/>
      <c r="H27" s="73"/>
      <c r="I27" s="69"/>
      <c r="J27" s="69"/>
      <c r="K27" s="69"/>
      <c r="L27" s="69"/>
      <c r="M27" s="69"/>
    </row>
    <row r="28" spans="1:13" x14ac:dyDescent="0.3">
      <c r="G28" s="5"/>
      <c r="H28" s="29"/>
      <c r="I28" s="23"/>
      <c r="J28" s="23"/>
      <c r="K28" s="23"/>
      <c r="L28" s="23"/>
      <c r="M28" s="23"/>
    </row>
    <row r="29" spans="1:13" x14ac:dyDescent="0.3">
      <c r="G29" s="5"/>
      <c r="H29" s="5"/>
      <c r="I29" s="23"/>
      <c r="J29" s="23"/>
      <c r="K29" s="23"/>
      <c r="L29" s="23"/>
      <c r="M29" s="23"/>
    </row>
    <row r="30" spans="1:13" x14ac:dyDescent="0.3">
      <c r="G30" s="5"/>
      <c r="H30" s="5"/>
      <c r="I30" s="23"/>
      <c r="J30" s="23"/>
      <c r="K30" s="23"/>
      <c r="L30" s="23"/>
      <c r="M30" s="23"/>
    </row>
    <row r="31" spans="1:13" x14ac:dyDescent="0.3">
      <c r="G31" s="5"/>
      <c r="H31" s="5"/>
      <c r="I31" s="23"/>
      <c r="J31" s="23"/>
      <c r="K31" s="23"/>
      <c r="L31" s="23"/>
      <c r="M31" s="23"/>
    </row>
    <row r="32" spans="1:13" x14ac:dyDescent="0.3">
      <c r="G32" s="5"/>
      <c r="H32" s="23"/>
      <c r="I32" s="23"/>
      <c r="J32" s="23"/>
      <c r="K32" s="23"/>
      <c r="L32" s="23"/>
      <c r="M32" s="23"/>
    </row>
    <row r="33" spans="7:13" x14ac:dyDescent="0.3">
      <c r="G33" s="74"/>
      <c r="H33" s="74"/>
      <c r="I33" s="74"/>
      <c r="J33" s="74"/>
      <c r="K33" s="74"/>
      <c r="L33" s="23"/>
      <c r="M33" s="23"/>
    </row>
    <row r="34" spans="7:13" x14ac:dyDescent="0.3">
      <c r="G34" s="23"/>
      <c r="H34" s="23"/>
      <c r="I34" s="23"/>
      <c r="J34" s="23"/>
      <c r="K34" s="23"/>
      <c r="L34" s="23"/>
      <c r="M34" s="23"/>
    </row>
    <row r="35" spans="7:13" x14ac:dyDescent="0.3">
      <c r="G35" s="23"/>
      <c r="H35" s="23"/>
      <c r="I35" s="23"/>
      <c r="J35" s="23"/>
      <c r="K35" s="23"/>
      <c r="L35" s="23"/>
      <c r="M35" s="23"/>
    </row>
    <row r="36" spans="7:13" x14ac:dyDescent="0.3">
      <c r="G36" s="23"/>
      <c r="H36" s="23"/>
      <c r="I36" s="23"/>
      <c r="J36" s="23"/>
      <c r="K36" s="23"/>
      <c r="L36" s="23"/>
      <c r="M36" s="23"/>
    </row>
    <row r="37" spans="7:13" x14ac:dyDescent="0.3">
      <c r="G37" s="23"/>
      <c r="H37" s="23"/>
      <c r="I37" s="23"/>
      <c r="J37" s="23"/>
      <c r="K37" s="23"/>
      <c r="L37" s="23"/>
      <c r="M37" s="23"/>
    </row>
    <row r="38" spans="7:13" x14ac:dyDescent="0.3">
      <c r="G38" s="23"/>
      <c r="H38" s="23"/>
      <c r="I38" s="23"/>
      <c r="J38" s="23"/>
      <c r="K38" s="23"/>
      <c r="L38" s="23"/>
      <c r="M38" s="23"/>
    </row>
    <row r="39" spans="7:13" x14ac:dyDescent="0.3">
      <c r="G39" s="23"/>
      <c r="H39" s="23"/>
      <c r="I39" s="23"/>
      <c r="J39" s="23"/>
      <c r="K39" s="23"/>
      <c r="L39" s="23"/>
      <c r="M39" s="23"/>
    </row>
    <row r="40" spans="7:13" x14ac:dyDescent="0.3">
      <c r="G40" s="23"/>
      <c r="H40" s="23"/>
      <c r="I40" s="23"/>
      <c r="J40" s="23"/>
      <c r="K40" s="23"/>
      <c r="L40" s="23"/>
      <c r="M40" s="23"/>
    </row>
    <row r="41" spans="7:13" x14ac:dyDescent="0.3">
      <c r="G41" s="23"/>
      <c r="H41" s="23"/>
      <c r="I41" s="23"/>
      <c r="J41" s="23"/>
      <c r="K41" s="23"/>
      <c r="L41" s="23"/>
      <c r="M41" s="23"/>
    </row>
  </sheetData>
  <mergeCells count="1">
    <mergeCell ref="G33:K33"/>
  </mergeCells>
  <hyperlinks>
    <hyperlink ref="C25" r:id="rId1" xr:uid="{00000000-0004-0000-0200-000001000000}"/>
    <hyperlink ref="C12" r:id="rId2" xr:uid="{846E7798-0A0B-48BF-B441-55D1955570B5}"/>
    <hyperlink ref="J13" r:id="rId3" xr:uid="{37F0438A-40B6-4BB5-A9DB-1A7C131385E3}"/>
    <hyperlink ref="J26" r:id="rId4" xr:uid="{5C320AC5-C1E3-4A4A-8F3C-D4B65FFD32A7}"/>
  </hyperlinks>
  <pageMargins left="0.7" right="0.7" top="0.75" bottom="0.75" header="0.3" footer="0.3"/>
  <pageSetup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945D3E4F86649B7BD7D579B37A57A" ma:contentTypeVersion="9" ma:contentTypeDescription="Create a new document." ma:contentTypeScope="" ma:versionID="3c2408a2a1416311fed11f2a0ac24ec0">
  <xsd:schema xmlns:xsd="http://www.w3.org/2001/XMLSchema" xmlns:xs="http://www.w3.org/2001/XMLSchema" xmlns:p="http://schemas.microsoft.com/office/2006/metadata/properties" xmlns:ns2="http://schemas.microsoft.com/sharepoint.v3" xmlns:ns3="4ffa91fb-a0ff-4ac5-b2db-65c790d184a4" xmlns:ns4="118f882f-1e32-4cf2-ad69-9de43d57f4c6" xmlns:ns5="a5d1ca4e-0a3f-4119-b619-e20b93ebd1aa" targetNamespace="http://schemas.microsoft.com/office/2006/metadata/properties" ma:root="true" ma:fieldsID="9ad7aa557e02f03d3024d5732e146f92" ns2:_="" ns3:_="" ns4:_="" ns5:_="">
    <xsd:import namespace="http://schemas.microsoft.com/sharepoint.v3"/>
    <xsd:import namespace="4ffa91fb-a0ff-4ac5-b2db-65c790d184a4"/>
    <xsd:import namespace="118f882f-1e32-4cf2-ad69-9de43d57f4c6"/>
    <xsd:import namespace="a5d1ca4e-0a3f-4119-b619-e20b93ebd1aa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TaxCatchAllLabel" minOccurs="0"/>
                <xsd:element ref="ns3:TaxCatchAll" minOccurs="0"/>
                <xsd:element ref="ns4:FRN_x0020_List_x0020_Item_x0020_ID"/>
                <xsd:element ref="ns5:SharedWithUsers" minOccurs="0"/>
                <xsd:element ref="ns5:SharedWithDetail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2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12331871-f22f-4f1e-b241-7c04b4cb386a}" ma:internalName="TaxCatchAllLabel" ma:readOnly="true" ma:showField="CatchAllDataLabel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7" nillable="true" ma:displayName="Taxonomy Catch All Column" ma:hidden="true" ma:list="{12331871-f22f-4f1e-b241-7c04b4cb386a}" ma:internalName="TaxCatchAll" ma:showField="CatchAllData" ma:web="a5d1ca4e-0a3f-4119-b619-e20b93ebd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f882f-1e32-4cf2-ad69-9de43d57f4c6" elementFormDefault="qualified">
    <xsd:import namespace="http://schemas.microsoft.com/office/2006/documentManagement/types"/>
    <xsd:import namespace="http://schemas.microsoft.com/office/infopath/2007/PartnerControls"/>
    <xsd:element name="FRN_x0020_List_x0020_Item_x0020_ID" ma:index="11" ma:displayName="FRN List Item ID" ma:internalName="FRN_x0020_List_x0020_Item_x0020_ID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1ca4e-0a3f-4119-b619-e20b93eb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Description xmlns="http://schemas.microsoft.com/sharepoint.v3" xsi:nil="true"/>
    <TaxCatchAll xmlns="4ffa91fb-a0ff-4ac5-b2db-65c790d184a4"/>
    <FRN_x0020_List_x0020_Item_x0020_ID xmlns="118f882f-1e32-4cf2-ad69-9de43d57f4c6">2414</FRN_x0020_List_x0020_Item_x0020_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AB9271BD-C77A-449D-AB62-3AD761C23C0C}"/>
</file>

<file path=customXml/itemProps2.xml><?xml version="1.0" encoding="utf-8"?>
<ds:datastoreItem xmlns:ds="http://schemas.openxmlformats.org/officeDocument/2006/customXml" ds:itemID="{E59CFE59-E187-4DF5-BD51-308083BFD33B}">
  <ds:schemaRefs>
    <ds:schemaRef ds:uri="80d19fa2-052e-4600-b297-6d25a1e870bd"/>
    <ds:schemaRef ds:uri="http://schemas.microsoft.com/sharepoint/v3/field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.v3"/>
    <ds:schemaRef ds:uri="http://schemas.openxmlformats.org/package/2006/metadata/core-properties"/>
    <ds:schemaRef ds:uri="http://purl.org/dc/dcmitype/"/>
    <ds:schemaRef ds:uri="http://schemas.microsoft.com/sharepoint/v3"/>
    <ds:schemaRef ds:uri="40542ee2-475e-463d-93b9-c58d05b42383"/>
    <ds:schemaRef ds:uri="4ffa91fb-a0ff-4ac5-b2db-65c790d184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F3572B-C513-4D38-B355-48CB6F44EF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A3AE1F-D06B-4181-8925-89B426D8F32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Lee</dc:creator>
  <cp:lastModifiedBy>Siu, Carolyn</cp:lastModifiedBy>
  <cp:lastPrinted>2015-10-08T17:59:56Z</cp:lastPrinted>
  <dcterms:created xsi:type="dcterms:W3CDTF">2015-10-06T14:48:51Z</dcterms:created>
  <dcterms:modified xsi:type="dcterms:W3CDTF">2019-12-09T11:10:06Z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0x010100E8F945D3E4F86649B7BD7D579B37A57A</vt:lpwstr>
  </property>
</Properties>
</file>