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codeName="{7A2D7E96-6E34-419A-AE5F-296B3A7E7977}"/>
  <workbookPr codeName="ThisWorkbook" defaultThemeVersion="124226"/>
  <mc:AlternateContent xmlns:mc="http://schemas.openxmlformats.org/markup-compatibility/2006">
    <mc:Choice Requires="x15">
      <x15ac:absPath xmlns:x15ac="http://schemas.microsoft.com/office/spreadsheetml/2010/11/ac" url="C:\Users\AGabbay\Documents\EPA\ODS\ODS Reporting Forms\2019-03-28\"/>
    </mc:Choice>
  </mc:AlternateContent>
  <xr:revisionPtr revIDLastSave="0" documentId="8_{05C819F4-D713-4A91-B51F-221F0AB47DF5}" xr6:coauthVersionLast="36" xr6:coauthVersionMax="36" xr10:uidLastSave="{00000000-0000-0000-0000-000000000000}"/>
  <workbookProtection workbookAlgorithmName="SHA-512" workbookHashValue="eLC1A4RDS3wMCRBJbDmD9i8j0I2DjIi/KAUin1ilNi45Y/IcRoZWyQ8tAEcvDfk7O8UHXexGfjQCQMJxnAUgVw==" workbookSaltValue="ZNuTMwJ8Vys9XlLjnxO/Jg==" workbookSpinCount="100000" lockStructure="1"/>
  <bookViews>
    <workbookView xWindow="3330" yWindow="450" windowWidth="16140" windowHeight="13140" tabRatio="830" xr2:uid="{00000000-000D-0000-FFFF-FFFF00000000}"/>
  </bookViews>
  <sheets>
    <sheet name="Instructions" sheetId="2" r:id="rId1"/>
    <sheet name="Section 1" sheetId="1" r:id="rId2"/>
    <sheet name="Section 2" sheetId="3" r:id="rId3"/>
    <sheet name="Summary" sheetId="8" r:id="rId4"/>
    <sheet name="Reference List" sheetId="13" r:id="rId5"/>
    <sheet name="Checks" sheetId="11" state="hidden" r:id="rId6"/>
    <sheet name="Lists" sheetId="7" state="hidden" r:id="rId7"/>
    <sheet name="OutputForCSV" sheetId="10" state="hidden" r:id="rId8"/>
  </sheets>
  <externalReferences>
    <externalReference r:id="rId9"/>
  </externalReferences>
  <definedNames>
    <definedName name="AllError">Checks!$D$13</definedName>
    <definedName name="ChemAllowances">Lists!$G$2</definedName>
    <definedName name="ChemName">'Section 2'!$N$1</definedName>
    <definedName name="ClassIChemicals">Lists!#REF!</definedName>
    <definedName name="ClassIIAllowanceTypes">Lists!#REF!</definedName>
    <definedName name="ClassIIChemAllowance">Lists!$G$3:$G$8</definedName>
    <definedName name="ClassIIChemicals">Lists!#REF!</definedName>
    <definedName name="ClassIPurpose">Lists!#REF!</definedName>
    <definedName name="CompaniesWithAllowances">Lists!#REF!</definedName>
    <definedName name="CompName">OutputForCSV!$F$1</definedName>
    <definedName name="Countries">Lists!$B$3:$B$203</definedName>
    <definedName name="CSVDate">Lists!$I$3</definedName>
    <definedName name="DateofExport">Checks!$D$10</definedName>
    <definedName name="DatePurchased">Checks!$D$9</definedName>
    <definedName name="EINCol">'Section 2'!$R$1</definedName>
    <definedName name="EINNum">'Section 2'!$R$2</definedName>
    <definedName name="EndRowS2">'Section 2'!$A$216</definedName>
    <definedName name="HeelsIntendedUses">Lists!$G$5:$G$7</definedName>
    <definedName name="LastCol">OutputForCSV!$V$1</definedName>
    <definedName name="LastRow">OutputForCSV!$A$202</definedName>
    <definedName name="LockStatus">Instructions!$H$13</definedName>
    <definedName name="MeBrPurpose">Lists!#REF!</definedName>
    <definedName name="MeBrTransactionType">Lists!#REF!</definedName>
    <definedName name="NotBlendBreakout">[1]Lists!$D$3:$D$40</definedName>
    <definedName name="_xlnm.Print_Area" localSheetId="0">Instructions!$B$2:$D$22</definedName>
    <definedName name="_xlnm.Print_Area" localSheetId="4">'Reference List'!$B$2:$J$79</definedName>
    <definedName name="_xlnm.Print_Area" localSheetId="1">'Section 1'!$B$2:$E$13</definedName>
    <definedName name="_xlnm.Print_Area" localSheetId="2">'Section 2'!$D$4:$W$217</definedName>
    <definedName name="_xlnm.Print_Area" localSheetId="3">Summary!$C$2:$F$19</definedName>
    <definedName name="ProduceImport">Checks!$D$7</definedName>
    <definedName name="Purpose">Lists!#REF!</definedName>
    <definedName name="ReportingQuarter">Lists!#REF!</definedName>
    <definedName name="ReportingYear">Lists!$E$3:$E$5</definedName>
    <definedName name="ReportType">Lists!$J$3</definedName>
    <definedName name="ReportYr">'Section 1'!$D$11</definedName>
    <definedName name="RowComplete">Checks!$D$4</definedName>
    <definedName name="Sec1Status">Checks!$D$3</definedName>
    <definedName name="Sec2Error">Checks!$D$12</definedName>
    <definedName name="Sec2Filled">Checks!$D$11</definedName>
    <definedName name="SourceCountry">Checks!$D$8</definedName>
    <definedName name="StartRowS2">'Section 2'!$A$17</definedName>
    <definedName name="SubmissionType">Lists!$D$3:$D$4</definedName>
    <definedName name="SubTSelection">'Section 1'!$D$10</definedName>
    <definedName name="Table2">Lists!$G$4:$G$10</definedName>
    <definedName name="ValidChemical">Checks!$D$6</definedName>
    <definedName name="ValidCountry">Checks!$D$5</definedName>
    <definedName name="ValidState">Checks!$D$5</definedName>
    <definedName name="VersionNumber">Lists!#REF!</definedName>
  </definedNames>
  <calcPr calcId="19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4" i="7" l="1"/>
  <c r="F3" i="7"/>
  <c r="AC17" i="3"/>
  <c r="AD17" i="3"/>
  <c r="AE17" i="3"/>
  <c r="AD18" i="3"/>
  <c r="AI17" i="3"/>
  <c r="R2" i="3"/>
  <c r="U416" i="3"/>
  <c r="U219" i="3"/>
  <c r="U220" i="3"/>
  <c r="U221" i="3"/>
  <c r="U222" i="3"/>
  <c r="U223" i="3"/>
  <c r="U224" i="3"/>
  <c r="U225" i="3"/>
  <c r="U226" i="3"/>
  <c r="U227" i="3"/>
  <c r="U228" i="3"/>
  <c r="U229" i="3"/>
  <c r="U230" i="3"/>
  <c r="U231" i="3"/>
  <c r="U232" i="3"/>
  <c r="U233" i="3"/>
  <c r="U234" i="3"/>
  <c r="U235" i="3"/>
  <c r="U236" i="3"/>
  <c r="U237" i="3"/>
  <c r="U238" i="3"/>
  <c r="U239" i="3"/>
  <c r="U240" i="3"/>
  <c r="U241" i="3"/>
  <c r="U242" i="3"/>
  <c r="U243" i="3"/>
  <c r="U244" i="3"/>
  <c r="U245" i="3"/>
  <c r="U246" i="3"/>
  <c r="U247" i="3"/>
  <c r="U248" i="3"/>
  <c r="U249" i="3"/>
  <c r="U250" i="3"/>
  <c r="U251" i="3"/>
  <c r="U252" i="3"/>
  <c r="U253" i="3"/>
  <c r="U254" i="3"/>
  <c r="U255" i="3"/>
  <c r="U256" i="3"/>
  <c r="U257" i="3"/>
  <c r="U258" i="3"/>
  <c r="U259" i="3"/>
  <c r="U260" i="3"/>
  <c r="U261" i="3"/>
  <c r="U262" i="3"/>
  <c r="U263" i="3"/>
  <c r="U264" i="3"/>
  <c r="U265" i="3"/>
  <c r="U266" i="3"/>
  <c r="U267" i="3"/>
  <c r="U268" i="3"/>
  <c r="U269" i="3"/>
  <c r="U270" i="3"/>
  <c r="U271" i="3"/>
  <c r="U272" i="3"/>
  <c r="U273" i="3"/>
  <c r="U274" i="3"/>
  <c r="U275" i="3"/>
  <c r="U276" i="3"/>
  <c r="U277" i="3"/>
  <c r="U278" i="3"/>
  <c r="U279" i="3"/>
  <c r="U280" i="3"/>
  <c r="U281" i="3"/>
  <c r="U282" i="3"/>
  <c r="U283" i="3"/>
  <c r="U284" i="3"/>
  <c r="U285" i="3"/>
  <c r="U286" i="3"/>
  <c r="U287" i="3"/>
  <c r="U288" i="3"/>
  <c r="U289" i="3"/>
  <c r="U290" i="3"/>
  <c r="U291" i="3"/>
  <c r="U292" i="3"/>
  <c r="U293" i="3"/>
  <c r="U294" i="3"/>
  <c r="U295" i="3"/>
  <c r="U296" i="3"/>
  <c r="U297" i="3"/>
  <c r="U298" i="3"/>
  <c r="U299" i="3"/>
  <c r="U300" i="3"/>
  <c r="U301" i="3"/>
  <c r="U302" i="3"/>
  <c r="U303" i="3"/>
  <c r="U304" i="3"/>
  <c r="U305" i="3"/>
  <c r="U306" i="3"/>
  <c r="U307" i="3"/>
  <c r="U308" i="3"/>
  <c r="U309" i="3"/>
  <c r="U310" i="3"/>
  <c r="U311" i="3"/>
  <c r="U312" i="3"/>
  <c r="U313" i="3"/>
  <c r="U314" i="3"/>
  <c r="U315" i="3"/>
  <c r="U316" i="3"/>
  <c r="U317" i="3"/>
  <c r="U318" i="3"/>
  <c r="U319" i="3"/>
  <c r="U320" i="3"/>
  <c r="U321" i="3"/>
  <c r="U322" i="3"/>
  <c r="U323" i="3"/>
  <c r="U324" i="3"/>
  <c r="U325" i="3"/>
  <c r="U326" i="3"/>
  <c r="U327" i="3"/>
  <c r="U328" i="3"/>
  <c r="U329" i="3"/>
  <c r="U330" i="3"/>
  <c r="U331" i="3"/>
  <c r="U332" i="3"/>
  <c r="U333" i="3"/>
  <c r="U334" i="3"/>
  <c r="U335" i="3"/>
  <c r="U336" i="3"/>
  <c r="U337" i="3"/>
  <c r="U338" i="3"/>
  <c r="U339" i="3"/>
  <c r="U340" i="3"/>
  <c r="U341" i="3"/>
  <c r="U342" i="3"/>
  <c r="U343" i="3"/>
  <c r="U344" i="3"/>
  <c r="U345" i="3"/>
  <c r="U346" i="3"/>
  <c r="U347" i="3"/>
  <c r="U348" i="3"/>
  <c r="U349" i="3"/>
  <c r="U350" i="3"/>
  <c r="U351" i="3"/>
  <c r="U352" i="3"/>
  <c r="U353" i="3"/>
  <c r="U354" i="3"/>
  <c r="U355" i="3"/>
  <c r="U356" i="3"/>
  <c r="U357" i="3"/>
  <c r="U358" i="3"/>
  <c r="U359" i="3"/>
  <c r="U360" i="3"/>
  <c r="U361" i="3"/>
  <c r="U362" i="3"/>
  <c r="U363" i="3"/>
  <c r="U364" i="3"/>
  <c r="U365" i="3"/>
  <c r="U366" i="3"/>
  <c r="U367" i="3"/>
  <c r="U368" i="3"/>
  <c r="U369" i="3"/>
  <c r="U370" i="3"/>
  <c r="U371" i="3"/>
  <c r="U372" i="3"/>
  <c r="U373" i="3"/>
  <c r="U374" i="3"/>
  <c r="U375" i="3"/>
  <c r="U376" i="3"/>
  <c r="U377" i="3"/>
  <c r="U378" i="3"/>
  <c r="U379" i="3"/>
  <c r="U380" i="3"/>
  <c r="U381" i="3"/>
  <c r="U382" i="3"/>
  <c r="U383" i="3"/>
  <c r="U384" i="3"/>
  <c r="U385" i="3"/>
  <c r="U386" i="3"/>
  <c r="U387" i="3"/>
  <c r="U388" i="3"/>
  <c r="U389" i="3"/>
  <c r="U390" i="3"/>
  <c r="U391" i="3"/>
  <c r="U392" i="3"/>
  <c r="U393" i="3"/>
  <c r="U394" i="3"/>
  <c r="U395" i="3"/>
  <c r="U396" i="3"/>
  <c r="U397" i="3"/>
  <c r="U398" i="3"/>
  <c r="U399" i="3"/>
  <c r="U400" i="3"/>
  <c r="U401" i="3"/>
  <c r="U402" i="3"/>
  <c r="U403" i="3"/>
  <c r="U404" i="3"/>
  <c r="U405" i="3"/>
  <c r="U406" i="3"/>
  <c r="U407" i="3"/>
  <c r="U408" i="3"/>
  <c r="U409" i="3"/>
  <c r="U410" i="3"/>
  <c r="U411" i="3"/>
  <c r="U412" i="3"/>
  <c r="U413" i="3"/>
  <c r="U414" i="3"/>
  <c r="U415" i="3"/>
  <c r="U218" i="3"/>
  <c r="J409" i="3"/>
  <c r="J410" i="3"/>
  <c r="J411" i="3"/>
  <c r="J412" i="3"/>
  <c r="J413" i="3"/>
  <c r="J414" i="3"/>
  <c r="J415" i="3"/>
  <c r="J416" i="3"/>
  <c r="J399" i="3"/>
  <c r="J400" i="3"/>
  <c r="J401" i="3"/>
  <c r="J402" i="3"/>
  <c r="J403" i="3"/>
  <c r="J404" i="3"/>
  <c r="J405" i="3"/>
  <c r="J406" i="3"/>
  <c r="J407" i="3"/>
  <c r="J408" i="3"/>
  <c r="J391" i="3"/>
  <c r="J392" i="3"/>
  <c r="J393" i="3"/>
  <c r="J394" i="3"/>
  <c r="J395" i="3"/>
  <c r="J396" i="3"/>
  <c r="J397" i="3"/>
  <c r="J398" i="3"/>
  <c r="J379" i="3"/>
  <c r="J380" i="3"/>
  <c r="J381" i="3"/>
  <c r="J382" i="3"/>
  <c r="J383" i="3"/>
  <c r="J384" i="3"/>
  <c r="J385" i="3"/>
  <c r="J386" i="3"/>
  <c r="J387" i="3"/>
  <c r="J388" i="3"/>
  <c r="J389" i="3"/>
  <c r="J390" i="3"/>
  <c r="J364" i="3"/>
  <c r="J365" i="3"/>
  <c r="J366" i="3"/>
  <c r="J367" i="3"/>
  <c r="J368" i="3"/>
  <c r="J369" i="3"/>
  <c r="J370" i="3"/>
  <c r="J371" i="3"/>
  <c r="J372" i="3"/>
  <c r="J373" i="3"/>
  <c r="J374" i="3"/>
  <c r="J375" i="3"/>
  <c r="J376" i="3"/>
  <c r="J377" i="3"/>
  <c r="J378" i="3"/>
  <c r="J278" i="3"/>
  <c r="J279" i="3"/>
  <c r="J280" i="3"/>
  <c r="J281" i="3"/>
  <c r="J282" i="3"/>
  <c r="J283" i="3"/>
  <c r="J284" i="3"/>
  <c r="J285" i="3"/>
  <c r="J286" i="3"/>
  <c r="J287" i="3"/>
  <c r="J288" i="3"/>
  <c r="J289" i="3"/>
  <c r="J290" i="3"/>
  <c r="J291" i="3"/>
  <c r="J292" i="3"/>
  <c r="J293" i="3"/>
  <c r="J294" i="3"/>
  <c r="J295" i="3"/>
  <c r="J296" i="3"/>
  <c r="J297" i="3"/>
  <c r="J298" i="3"/>
  <c r="J299" i="3"/>
  <c r="J300" i="3"/>
  <c r="J301" i="3"/>
  <c r="J302" i="3"/>
  <c r="J303"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4" i="3"/>
  <c r="J345" i="3"/>
  <c r="J346" i="3"/>
  <c r="J347" i="3"/>
  <c r="J348" i="3"/>
  <c r="J349" i="3"/>
  <c r="J350" i="3"/>
  <c r="J351" i="3"/>
  <c r="J352" i="3"/>
  <c r="J353" i="3"/>
  <c r="J354" i="3"/>
  <c r="J355" i="3"/>
  <c r="J356" i="3"/>
  <c r="J357" i="3"/>
  <c r="J358" i="3"/>
  <c r="J359" i="3"/>
  <c r="J360" i="3"/>
  <c r="J361" i="3"/>
  <c r="J362" i="3"/>
  <c r="J363" i="3"/>
  <c r="J219" i="3"/>
  <c r="J220" i="3"/>
  <c r="J221" i="3"/>
  <c r="J222" i="3"/>
  <c r="J223" i="3"/>
  <c r="J224" i="3"/>
  <c r="J225" i="3"/>
  <c r="J226" i="3"/>
  <c r="J227" i="3"/>
  <c r="J228" i="3"/>
  <c r="J229" i="3"/>
  <c r="J230" i="3"/>
  <c r="J231" i="3"/>
  <c r="J232" i="3"/>
  <c r="J233" i="3"/>
  <c r="J234" i="3"/>
  <c r="J235" i="3"/>
  <c r="J236" i="3"/>
  <c r="J237" i="3"/>
  <c r="J238" i="3"/>
  <c r="J239" i="3"/>
  <c r="J240" i="3"/>
  <c r="J241" i="3"/>
  <c r="J242" i="3"/>
  <c r="J243" i="3"/>
  <c r="J244" i="3"/>
  <c r="J245" i="3"/>
  <c r="J246" i="3"/>
  <c r="J247" i="3"/>
  <c r="J248" i="3"/>
  <c r="J249" i="3"/>
  <c r="J250" i="3"/>
  <c r="J251" i="3"/>
  <c r="J252" i="3"/>
  <c r="J253" i="3"/>
  <c r="J254" i="3"/>
  <c r="J255" i="3"/>
  <c r="J256" i="3"/>
  <c r="J257" i="3"/>
  <c r="J258" i="3"/>
  <c r="J259" i="3"/>
  <c r="J260" i="3"/>
  <c r="J261" i="3"/>
  <c r="J262" i="3"/>
  <c r="J263" i="3"/>
  <c r="J264" i="3"/>
  <c r="J265" i="3"/>
  <c r="J266" i="3"/>
  <c r="J267" i="3"/>
  <c r="J268" i="3"/>
  <c r="J269" i="3"/>
  <c r="J270" i="3"/>
  <c r="J271" i="3"/>
  <c r="J272" i="3"/>
  <c r="J273" i="3"/>
  <c r="J274" i="3"/>
  <c r="J275" i="3"/>
  <c r="J276" i="3"/>
  <c r="J277" i="3"/>
  <c r="J218" i="3"/>
  <c r="N219" i="3"/>
  <c r="N220" i="3"/>
  <c r="N221" i="3"/>
  <c r="N222" i="3"/>
  <c r="N223" i="3"/>
  <c r="N218" i="3"/>
  <c r="D15" i="1"/>
  <c r="D14" i="1"/>
  <c r="J1" i="10"/>
  <c r="H1" i="10"/>
  <c r="G1" i="10"/>
  <c r="F1" i="10"/>
  <c r="E6" i="8"/>
  <c r="E5" i="8"/>
  <c r="AI216" i="3"/>
  <c r="AH216" i="3"/>
  <c r="AE216" i="3"/>
  <c r="AD216" i="3"/>
  <c r="AC216" i="3"/>
  <c r="E216" i="3"/>
  <c r="AB216" i="3"/>
  <c r="C216" i="3"/>
  <c r="B216" i="3"/>
  <c r="AI215" i="3"/>
  <c r="AH215" i="3"/>
  <c r="AE215" i="3"/>
  <c r="AD215" i="3"/>
  <c r="AC215" i="3"/>
  <c r="E215" i="3"/>
  <c r="B215" i="3"/>
  <c r="AI214" i="3"/>
  <c r="AH214" i="3"/>
  <c r="AE214" i="3"/>
  <c r="AD214" i="3"/>
  <c r="AC214" i="3"/>
  <c r="E214" i="3"/>
  <c r="AB214" i="3"/>
  <c r="B214" i="3"/>
  <c r="AI213" i="3"/>
  <c r="AH213" i="3"/>
  <c r="AE213" i="3"/>
  <c r="AD213" i="3"/>
  <c r="AC213" i="3"/>
  <c r="E213" i="3"/>
  <c r="AB213" i="3"/>
  <c r="B213" i="3"/>
  <c r="AI212" i="3"/>
  <c r="AH212" i="3"/>
  <c r="AE212" i="3"/>
  <c r="AD212" i="3"/>
  <c r="AC212" i="3"/>
  <c r="E212" i="3"/>
  <c r="AB212" i="3"/>
  <c r="B212" i="3"/>
  <c r="AI211" i="3"/>
  <c r="AH211" i="3"/>
  <c r="AE211" i="3"/>
  <c r="AD211" i="3"/>
  <c r="AC211" i="3"/>
  <c r="E211" i="3"/>
  <c r="AB211" i="3"/>
  <c r="B211" i="3"/>
  <c r="AI210" i="3"/>
  <c r="AH210" i="3"/>
  <c r="AE210" i="3"/>
  <c r="AD210" i="3"/>
  <c r="AC210" i="3"/>
  <c r="E210" i="3"/>
  <c r="B210" i="3"/>
  <c r="AI209" i="3"/>
  <c r="AH209" i="3"/>
  <c r="AE209" i="3"/>
  <c r="AD209" i="3"/>
  <c r="AC209" i="3"/>
  <c r="E209" i="3"/>
  <c r="AB209" i="3"/>
  <c r="B209" i="3"/>
  <c r="AI208" i="3"/>
  <c r="AH208" i="3"/>
  <c r="AE208" i="3"/>
  <c r="AD208" i="3"/>
  <c r="AC208" i="3"/>
  <c r="E208" i="3"/>
  <c r="AB208" i="3"/>
  <c r="B208" i="3"/>
  <c r="AI207" i="3"/>
  <c r="AH207" i="3"/>
  <c r="AE207" i="3"/>
  <c r="AD207" i="3"/>
  <c r="AC207" i="3"/>
  <c r="E207" i="3"/>
  <c r="AB207" i="3"/>
  <c r="B207" i="3"/>
  <c r="AI206" i="3"/>
  <c r="AH206" i="3"/>
  <c r="AE206" i="3"/>
  <c r="AD206" i="3"/>
  <c r="AC206" i="3"/>
  <c r="E206" i="3"/>
  <c r="AB206" i="3"/>
  <c r="B206" i="3"/>
  <c r="AI205" i="3"/>
  <c r="AH205" i="3"/>
  <c r="AE205" i="3"/>
  <c r="AD205" i="3"/>
  <c r="AC205" i="3"/>
  <c r="E205" i="3"/>
  <c r="AB205" i="3"/>
  <c r="B205" i="3"/>
  <c r="AI204" i="3"/>
  <c r="AH204" i="3"/>
  <c r="AE204" i="3"/>
  <c r="AD204" i="3"/>
  <c r="AC204" i="3"/>
  <c r="E204" i="3"/>
  <c r="AB204" i="3"/>
  <c r="B204" i="3"/>
  <c r="AI203" i="3"/>
  <c r="AH203" i="3"/>
  <c r="AE203" i="3"/>
  <c r="AD203" i="3"/>
  <c r="AC203" i="3"/>
  <c r="E203" i="3"/>
  <c r="AB203" i="3"/>
  <c r="B203" i="3"/>
  <c r="AI202" i="3"/>
  <c r="AH202" i="3"/>
  <c r="AE202" i="3"/>
  <c r="AD202" i="3"/>
  <c r="AC202" i="3"/>
  <c r="E202" i="3"/>
  <c r="AB202" i="3"/>
  <c r="B202" i="3"/>
  <c r="AI201" i="3"/>
  <c r="AH201" i="3"/>
  <c r="AE201" i="3"/>
  <c r="AD201" i="3"/>
  <c r="AC201" i="3"/>
  <c r="E201" i="3"/>
  <c r="B201" i="3"/>
  <c r="AI200" i="3"/>
  <c r="AH200" i="3"/>
  <c r="AE200" i="3"/>
  <c r="AD200" i="3"/>
  <c r="AC200" i="3"/>
  <c r="E200" i="3"/>
  <c r="AB200" i="3"/>
  <c r="B200" i="3"/>
  <c r="AI199" i="3"/>
  <c r="AH199" i="3"/>
  <c r="AE199" i="3"/>
  <c r="AD199" i="3"/>
  <c r="AC199" i="3"/>
  <c r="E199" i="3"/>
  <c r="AB199" i="3"/>
  <c r="B199" i="3"/>
  <c r="AI198" i="3"/>
  <c r="AH198" i="3"/>
  <c r="AE198" i="3"/>
  <c r="AD198" i="3"/>
  <c r="AC198" i="3"/>
  <c r="E198" i="3"/>
  <c r="AB198" i="3"/>
  <c r="B198" i="3"/>
  <c r="AI197" i="3"/>
  <c r="AH197" i="3"/>
  <c r="AE197" i="3"/>
  <c r="AD197" i="3"/>
  <c r="AC197" i="3"/>
  <c r="E197" i="3"/>
  <c r="AB197" i="3"/>
  <c r="B197" i="3"/>
  <c r="AI196" i="3"/>
  <c r="AH196" i="3"/>
  <c r="AE196" i="3"/>
  <c r="AD196" i="3"/>
  <c r="AC196" i="3"/>
  <c r="E196" i="3"/>
  <c r="AB196" i="3"/>
  <c r="B196" i="3"/>
  <c r="AI195" i="3"/>
  <c r="AH195" i="3"/>
  <c r="AE195" i="3"/>
  <c r="AD195" i="3"/>
  <c r="AC195" i="3"/>
  <c r="E195" i="3"/>
  <c r="AB195" i="3"/>
  <c r="B195" i="3"/>
  <c r="AI194" i="3"/>
  <c r="AH194" i="3"/>
  <c r="AE194" i="3"/>
  <c r="AD194" i="3"/>
  <c r="AC194" i="3"/>
  <c r="E194" i="3"/>
  <c r="AB194" i="3"/>
  <c r="B194" i="3"/>
  <c r="AI193" i="3"/>
  <c r="AH193" i="3"/>
  <c r="AE193" i="3"/>
  <c r="AD193" i="3"/>
  <c r="AC193" i="3"/>
  <c r="E193" i="3"/>
  <c r="AB193" i="3"/>
  <c r="B193" i="3"/>
  <c r="AI192" i="3"/>
  <c r="AH192" i="3"/>
  <c r="AE192" i="3"/>
  <c r="AD192" i="3"/>
  <c r="AC192" i="3"/>
  <c r="E192" i="3"/>
  <c r="B192" i="3"/>
  <c r="AI191" i="3"/>
  <c r="AH191" i="3"/>
  <c r="AE191" i="3"/>
  <c r="AD191" i="3"/>
  <c r="AC191" i="3"/>
  <c r="E191" i="3"/>
  <c r="AB191" i="3"/>
  <c r="B191" i="3"/>
  <c r="AI190" i="3"/>
  <c r="AH190" i="3"/>
  <c r="AE190" i="3"/>
  <c r="AD190" i="3"/>
  <c r="AC190" i="3"/>
  <c r="E190" i="3"/>
  <c r="AB190" i="3"/>
  <c r="B190" i="3"/>
  <c r="AI189" i="3"/>
  <c r="AH189" i="3"/>
  <c r="AE189" i="3"/>
  <c r="AD189" i="3"/>
  <c r="AC189" i="3"/>
  <c r="E189" i="3"/>
  <c r="B189" i="3"/>
  <c r="AI188" i="3"/>
  <c r="AH188" i="3"/>
  <c r="AE188" i="3"/>
  <c r="AD188" i="3"/>
  <c r="AC188" i="3"/>
  <c r="E188" i="3"/>
  <c r="AB188" i="3"/>
  <c r="B188" i="3"/>
  <c r="AI187" i="3"/>
  <c r="AH187" i="3"/>
  <c r="AE187" i="3"/>
  <c r="AD187" i="3"/>
  <c r="AC187" i="3"/>
  <c r="E187" i="3"/>
  <c r="B187" i="3"/>
  <c r="AI186" i="3"/>
  <c r="AH186" i="3"/>
  <c r="AE186" i="3"/>
  <c r="AD186" i="3"/>
  <c r="AC186" i="3"/>
  <c r="E186" i="3"/>
  <c r="B186" i="3"/>
  <c r="AI185" i="3"/>
  <c r="AH185" i="3"/>
  <c r="AE185" i="3"/>
  <c r="AD185" i="3"/>
  <c r="AC185" i="3"/>
  <c r="E185" i="3"/>
  <c r="B185" i="3"/>
  <c r="AI184" i="3"/>
  <c r="AH184" i="3"/>
  <c r="AE184" i="3"/>
  <c r="AD184" i="3"/>
  <c r="AC184" i="3"/>
  <c r="E184" i="3"/>
  <c r="B184" i="3"/>
  <c r="AI183" i="3"/>
  <c r="AH183" i="3"/>
  <c r="AE183" i="3"/>
  <c r="AD183" i="3"/>
  <c r="AC183" i="3"/>
  <c r="E183" i="3"/>
  <c r="AB183" i="3"/>
  <c r="B183" i="3"/>
  <c r="AI182" i="3"/>
  <c r="AH182" i="3"/>
  <c r="AE182" i="3"/>
  <c r="AD182" i="3"/>
  <c r="AC182" i="3"/>
  <c r="E182" i="3"/>
  <c r="AB182" i="3"/>
  <c r="B182" i="3"/>
  <c r="AI181" i="3"/>
  <c r="AH181" i="3"/>
  <c r="AE181" i="3"/>
  <c r="AD181" i="3"/>
  <c r="AC181" i="3"/>
  <c r="E181" i="3"/>
  <c r="AB181" i="3"/>
  <c r="B181" i="3"/>
  <c r="AI180" i="3"/>
  <c r="AH180" i="3"/>
  <c r="AE180" i="3"/>
  <c r="AD180" i="3"/>
  <c r="AC180" i="3"/>
  <c r="E180" i="3"/>
  <c r="AB180" i="3"/>
  <c r="B180" i="3"/>
  <c r="AI179" i="3"/>
  <c r="AH179" i="3"/>
  <c r="AE179" i="3"/>
  <c r="AD179" i="3"/>
  <c r="AC179" i="3"/>
  <c r="E179" i="3"/>
  <c r="AB179" i="3"/>
  <c r="B179" i="3"/>
  <c r="AI178" i="3"/>
  <c r="AH178" i="3"/>
  <c r="AE178" i="3"/>
  <c r="AD178" i="3"/>
  <c r="AC178" i="3"/>
  <c r="E178" i="3"/>
  <c r="B178" i="3"/>
  <c r="AI177" i="3"/>
  <c r="AH177" i="3"/>
  <c r="AE177" i="3"/>
  <c r="AD177" i="3"/>
  <c r="AC177" i="3"/>
  <c r="E177" i="3"/>
  <c r="AB177" i="3"/>
  <c r="B177" i="3"/>
  <c r="AI176" i="3"/>
  <c r="AH176" i="3"/>
  <c r="AE176" i="3"/>
  <c r="AD176" i="3"/>
  <c r="AC176" i="3"/>
  <c r="E176" i="3"/>
  <c r="B176" i="3"/>
  <c r="AI175" i="3"/>
  <c r="AH175" i="3"/>
  <c r="AE175" i="3"/>
  <c r="AD175" i="3"/>
  <c r="AC175" i="3"/>
  <c r="E175" i="3"/>
  <c r="AB175" i="3"/>
  <c r="B175" i="3"/>
  <c r="AI174" i="3"/>
  <c r="AH174" i="3"/>
  <c r="AE174" i="3"/>
  <c r="AD174" i="3"/>
  <c r="AC174" i="3"/>
  <c r="E174" i="3"/>
  <c r="B174" i="3"/>
  <c r="AI173" i="3"/>
  <c r="AH173" i="3"/>
  <c r="AE173" i="3"/>
  <c r="AD173" i="3"/>
  <c r="AC173" i="3"/>
  <c r="E173" i="3"/>
  <c r="AB173" i="3"/>
  <c r="B173" i="3"/>
  <c r="AI172" i="3"/>
  <c r="AH172" i="3"/>
  <c r="AE172" i="3"/>
  <c r="AD172" i="3"/>
  <c r="AC172" i="3"/>
  <c r="E172" i="3"/>
  <c r="AB172" i="3"/>
  <c r="B172" i="3"/>
  <c r="AI171" i="3"/>
  <c r="AH171" i="3"/>
  <c r="AE171" i="3"/>
  <c r="AD171" i="3"/>
  <c r="AC171" i="3"/>
  <c r="E171" i="3"/>
  <c r="B171" i="3"/>
  <c r="AI170" i="3"/>
  <c r="AH170" i="3"/>
  <c r="AE170" i="3"/>
  <c r="AD170" i="3"/>
  <c r="AC170" i="3"/>
  <c r="E170" i="3"/>
  <c r="AB170" i="3"/>
  <c r="B170" i="3"/>
  <c r="AI169" i="3"/>
  <c r="AH169" i="3"/>
  <c r="AE169" i="3"/>
  <c r="AD169" i="3"/>
  <c r="AC169" i="3"/>
  <c r="E169" i="3"/>
  <c r="AB169" i="3"/>
  <c r="B169" i="3"/>
  <c r="AI168" i="3"/>
  <c r="AH168" i="3"/>
  <c r="AE168" i="3"/>
  <c r="AD168" i="3"/>
  <c r="AC168" i="3"/>
  <c r="E168" i="3"/>
  <c r="AB168" i="3"/>
  <c r="B168" i="3"/>
  <c r="AI167" i="3"/>
  <c r="AH167" i="3"/>
  <c r="AE167" i="3"/>
  <c r="AD167" i="3"/>
  <c r="AC167" i="3"/>
  <c r="E167" i="3"/>
  <c r="AB167" i="3"/>
  <c r="B167" i="3"/>
  <c r="AI166" i="3"/>
  <c r="AH166" i="3"/>
  <c r="AE166" i="3"/>
  <c r="AD166" i="3"/>
  <c r="AC166" i="3"/>
  <c r="E166" i="3"/>
  <c r="B166" i="3"/>
  <c r="AI165" i="3"/>
  <c r="AH165" i="3"/>
  <c r="AE165" i="3"/>
  <c r="AD165" i="3"/>
  <c r="AC165" i="3"/>
  <c r="E165" i="3"/>
  <c r="B165" i="3"/>
  <c r="AI164" i="3"/>
  <c r="AH164" i="3"/>
  <c r="AE164" i="3"/>
  <c r="AD164" i="3"/>
  <c r="AC164" i="3"/>
  <c r="E164" i="3"/>
  <c r="AB164" i="3"/>
  <c r="B164" i="3"/>
  <c r="AI163" i="3"/>
  <c r="AH163" i="3"/>
  <c r="AE163" i="3"/>
  <c r="AD163" i="3"/>
  <c r="AC163" i="3"/>
  <c r="E163" i="3"/>
  <c r="B163" i="3"/>
  <c r="AI162" i="3"/>
  <c r="AH162" i="3"/>
  <c r="AE162" i="3"/>
  <c r="AD162" i="3"/>
  <c r="AC162" i="3"/>
  <c r="E162" i="3"/>
  <c r="B162" i="3"/>
  <c r="AI161" i="3"/>
  <c r="AH161" i="3"/>
  <c r="AE161" i="3"/>
  <c r="AD161" i="3"/>
  <c r="AC161" i="3"/>
  <c r="E161" i="3"/>
  <c r="AB161" i="3"/>
  <c r="B161" i="3"/>
  <c r="AI160" i="3"/>
  <c r="AH160" i="3"/>
  <c r="AE160" i="3"/>
  <c r="AD160" i="3"/>
  <c r="AC160" i="3"/>
  <c r="E160" i="3"/>
  <c r="AB160" i="3"/>
  <c r="B160" i="3"/>
  <c r="AI159" i="3"/>
  <c r="AH159" i="3"/>
  <c r="AE159" i="3"/>
  <c r="AD159" i="3"/>
  <c r="AC159" i="3"/>
  <c r="E159" i="3"/>
  <c r="AB159" i="3"/>
  <c r="B159" i="3"/>
  <c r="AI158" i="3"/>
  <c r="AH158" i="3"/>
  <c r="AE158" i="3"/>
  <c r="AD158" i="3"/>
  <c r="AC158" i="3"/>
  <c r="E158" i="3"/>
  <c r="AB158" i="3"/>
  <c r="B158" i="3"/>
  <c r="AI157" i="3"/>
  <c r="AH157" i="3"/>
  <c r="AE157" i="3"/>
  <c r="AD157" i="3"/>
  <c r="AC157" i="3"/>
  <c r="E157" i="3"/>
  <c r="B157" i="3"/>
  <c r="AI156" i="3"/>
  <c r="AH156" i="3"/>
  <c r="AE156" i="3"/>
  <c r="AD156" i="3"/>
  <c r="AC156" i="3"/>
  <c r="E156" i="3"/>
  <c r="B156" i="3"/>
  <c r="AI155" i="3"/>
  <c r="AH155" i="3"/>
  <c r="AE155" i="3"/>
  <c r="AD155" i="3"/>
  <c r="AC155" i="3"/>
  <c r="E155" i="3"/>
  <c r="B155" i="3"/>
  <c r="AI154" i="3"/>
  <c r="AH154" i="3"/>
  <c r="AE154" i="3"/>
  <c r="AD154" i="3"/>
  <c r="AC154" i="3"/>
  <c r="E154" i="3"/>
  <c r="AB154" i="3"/>
  <c r="B154" i="3"/>
  <c r="AI153" i="3"/>
  <c r="AH153" i="3"/>
  <c r="AE153" i="3"/>
  <c r="AD153" i="3"/>
  <c r="AC153" i="3"/>
  <c r="E153" i="3"/>
  <c r="B153" i="3"/>
  <c r="AI152" i="3"/>
  <c r="AH152" i="3"/>
  <c r="AE152" i="3"/>
  <c r="AD152" i="3"/>
  <c r="AC152" i="3"/>
  <c r="E152" i="3"/>
  <c r="AB152" i="3"/>
  <c r="B152" i="3"/>
  <c r="AI151" i="3"/>
  <c r="AH151" i="3"/>
  <c r="AE151" i="3"/>
  <c r="AD151" i="3"/>
  <c r="AC151" i="3"/>
  <c r="E151" i="3"/>
  <c r="B151" i="3"/>
  <c r="AI150" i="3"/>
  <c r="AH150" i="3"/>
  <c r="AE150" i="3"/>
  <c r="AD150" i="3"/>
  <c r="AC150" i="3"/>
  <c r="E150" i="3"/>
  <c r="AB150" i="3"/>
  <c r="B150" i="3"/>
  <c r="AI149" i="3"/>
  <c r="AH149" i="3"/>
  <c r="AE149" i="3"/>
  <c r="AD149" i="3"/>
  <c r="AC149" i="3"/>
  <c r="E149" i="3"/>
  <c r="B149" i="3"/>
  <c r="AI148" i="3"/>
  <c r="AH148" i="3"/>
  <c r="AE148" i="3"/>
  <c r="AD148" i="3"/>
  <c r="AC148" i="3"/>
  <c r="E148" i="3"/>
  <c r="AB148" i="3"/>
  <c r="B148" i="3"/>
  <c r="AI147" i="3"/>
  <c r="AH147" i="3"/>
  <c r="AE147" i="3"/>
  <c r="AD147" i="3"/>
  <c r="AC147" i="3"/>
  <c r="E147" i="3"/>
  <c r="AB147" i="3"/>
  <c r="B147" i="3"/>
  <c r="AI146" i="3"/>
  <c r="AH146" i="3"/>
  <c r="AE146" i="3"/>
  <c r="AD146" i="3"/>
  <c r="AC146" i="3"/>
  <c r="E146" i="3"/>
  <c r="B146" i="3"/>
  <c r="AI145" i="3"/>
  <c r="AH145" i="3"/>
  <c r="AE145" i="3"/>
  <c r="AD145" i="3"/>
  <c r="AC145" i="3"/>
  <c r="E145" i="3"/>
  <c r="AB145" i="3"/>
  <c r="B145" i="3"/>
  <c r="AI144" i="3"/>
  <c r="AH144" i="3"/>
  <c r="AE144" i="3"/>
  <c r="AD144" i="3"/>
  <c r="AC144" i="3"/>
  <c r="E144" i="3"/>
  <c r="B144" i="3"/>
  <c r="AI143" i="3"/>
  <c r="AH143" i="3"/>
  <c r="AE143" i="3"/>
  <c r="AD143" i="3"/>
  <c r="AC143" i="3"/>
  <c r="E143" i="3"/>
  <c r="AB143" i="3"/>
  <c r="B143" i="3"/>
  <c r="AI142" i="3"/>
  <c r="AH142" i="3"/>
  <c r="AE142" i="3"/>
  <c r="AD142" i="3"/>
  <c r="AC142" i="3"/>
  <c r="E142" i="3"/>
  <c r="B142" i="3"/>
  <c r="AI141" i="3"/>
  <c r="AH141" i="3"/>
  <c r="AE141" i="3"/>
  <c r="AD141" i="3"/>
  <c r="AC141" i="3"/>
  <c r="E141" i="3"/>
  <c r="B141" i="3"/>
  <c r="AI140" i="3"/>
  <c r="AH140" i="3"/>
  <c r="AE140" i="3"/>
  <c r="AD140" i="3"/>
  <c r="AC140" i="3"/>
  <c r="E140" i="3"/>
  <c r="B140" i="3"/>
  <c r="AI139" i="3"/>
  <c r="AH139" i="3"/>
  <c r="AE139" i="3"/>
  <c r="AD139" i="3"/>
  <c r="AC139" i="3"/>
  <c r="E139" i="3"/>
  <c r="AB139" i="3"/>
  <c r="B139" i="3"/>
  <c r="AI138" i="3"/>
  <c r="AH138" i="3"/>
  <c r="AE138" i="3"/>
  <c r="AD138" i="3"/>
  <c r="AC138" i="3"/>
  <c r="E138" i="3"/>
  <c r="AB138" i="3"/>
  <c r="B138" i="3"/>
  <c r="AI137" i="3"/>
  <c r="AH137" i="3"/>
  <c r="AE137" i="3"/>
  <c r="AD137" i="3"/>
  <c r="AC137" i="3"/>
  <c r="E137" i="3"/>
  <c r="AB137" i="3"/>
  <c r="B137" i="3"/>
  <c r="AI136" i="3"/>
  <c r="AH136" i="3"/>
  <c r="AE136" i="3"/>
  <c r="AD136" i="3"/>
  <c r="AC136" i="3"/>
  <c r="E136" i="3"/>
  <c r="AB136" i="3"/>
  <c r="B136" i="3"/>
  <c r="AI135" i="3"/>
  <c r="AH135" i="3"/>
  <c r="AE135" i="3"/>
  <c r="AD135" i="3"/>
  <c r="AC135" i="3"/>
  <c r="E135" i="3"/>
  <c r="AB135" i="3"/>
  <c r="B135" i="3"/>
  <c r="AI134" i="3"/>
  <c r="AH134" i="3"/>
  <c r="AE134" i="3"/>
  <c r="AD134" i="3"/>
  <c r="AC134" i="3"/>
  <c r="E134" i="3"/>
  <c r="AB134" i="3"/>
  <c r="B134" i="3"/>
  <c r="AI133" i="3"/>
  <c r="AH133" i="3"/>
  <c r="AE133" i="3"/>
  <c r="AD133" i="3"/>
  <c r="AC133" i="3"/>
  <c r="E133" i="3"/>
  <c r="AB133" i="3"/>
  <c r="B133" i="3"/>
  <c r="AI132" i="3"/>
  <c r="AH132" i="3"/>
  <c r="AE132" i="3"/>
  <c r="AD132" i="3"/>
  <c r="AC132" i="3"/>
  <c r="E132" i="3"/>
  <c r="B132" i="3"/>
  <c r="AI131" i="3"/>
  <c r="AH131" i="3"/>
  <c r="AE131" i="3"/>
  <c r="AD131" i="3"/>
  <c r="AC131" i="3"/>
  <c r="E131" i="3"/>
  <c r="B131" i="3"/>
  <c r="AI130" i="3"/>
  <c r="AH130" i="3"/>
  <c r="AE130" i="3"/>
  <c r="AD130" i="3"/>
  <c r="AC130" i="3"/>
  <c r="E130" i="3"/>
  <c r="AB130" i="3"/>
  <c r="B130" i="3"/>
  <c r="AI129" i="3"/>
  <c r="AH129" i="3"/>
  <c r="AE129" i="3"/>
  <c r="AD129" i="3"/>
  <c r="AC129" i="3"/>
  <c r="E129" i="3"/>
  <c r="AB129" i="3"/>
  <c r="B129" i="3"/>
  <c r="AI128" i="3"/>
  <c r="AH128" i="3"/>
  <c r="AE128" i="3"/>
  <c r="AD128" i="3"/>
  <c r="AC128" i="3"/>
  <c r="E128" i="3"/>
  <c r="AB128" i="3"/>
  <c r="B128" i="3"/>
  <c r="AI127" i="3"/>
  <c r="AH127" i="3"/>
  <c r="AE127" i="3"/>
  <c r="AD127" i="3"/>
  <c r="AC127" i="3"/>
  <c r="E127" i="3"/>
  <c r="AB127" i="3"/>
  <c r="B127" i="3"/>
  <c r="AI126" i="3"/>
  <c r="AH126" i="3"/>
  <c r="AE126" i="3"/>
  <c r="AD126" i="3"/>
  <c r="AC126" i="3"/>
  <c r="E126" i="3"/>
  <c r="B126" i="3"/>
  <c r="AI125" i="3"/>
  <c r="AH125" i="3"/>
  <c r="AE125" i="3"/>
  <c r="AD125" i="3"/>
  <c r="AC125" i="3"/>
  <c r="E125" i="3"/>
  <c r="AB125" i="3"/>
  <c r="B125" i="3"/>
  <c r="AI124" i="3"/>
  <c r="AH124" i="3"/>
  <c r="AE124" i="3"/>
  <c r="AD124" i="3"/>
  <c r="AC124" i="3"/>
  <c r="E124" i="3"/>
  <c r="B124" i="3"/>
  <c r="AI123" i="3"/>
  <c r="AH123" i="3"/>
  <c r="AE123" i="3"/>
  <c r="AD123" i="3"/>
  <c r="AC123" i="3"/>
  <c r="E123" i="3"/>
  <c r="AB123" i="3"/>
  <c r="B123" i="3"/>
  <c r="AI122" i="3"/>
  <c r="AH122" i="3"/>
  <c r="AE122" i="3"/>
  <c r="AD122" i="3"/>
  <c r="AC122" i="3"/>
  <c r="E122" i="3"/>
  <c r="AB122" i="3"/>
  <c r="B122" i="3"/>
  <c r="AI121" i="3"/>
  <c r="AH121" i="3"/>
  <c r="AE121" i="3"/>
  <c r="AD121" i="3"/>
  <c r="AC121" i="3"/>
  <c r="E121" i="3"/>
  <c r="AB121" i="3"/>
  <c r="B121" i="3"/>
  <c r="AI120" i="3"/>
  <c r="AH120" i="3"/>
  <c r="AE120" i="3"/>
  <c r="AD120" i="3"/>
  <c r="AC120" i="3"/>
  <c r="E120" i="3"/>
  <c r="AB120" i="3"/>
  <c r="B120" i="3"/>
  <c r="AI119" i="3"/>
  <c r="AH119" i="3"/>
  <c r="AE119" i="3"/>
  <c r="AD119" i="3"/>
  <c r="AC119" i="3"/>
  <c r="E119" i="3"/>
  <c r="AB119" i="3"/>
  <c r="B119" i="3"/>
  <c r="AI118" i="3"/>
  <c r="AH118" i="3"/>
  <c r="AE118" i="3"/>
  <c r="AD118" i="3"/>
  <c r="AC118" i="3"/>
  <c r="E118" i="3"/>
  <c r="B118" i="3"/>
  <c r="AI117" i="3"/>
  <c r="AH117" i="3"/>
  <c r="AE117" i="3"/>
  <c r="AD117" i="3"/>
  <c r="AC117" i="3"/>
  <c r="E117" i="3"/>
  <c r="B117" i="3"/>
  <c r="AI116" i="3"/>
  <c r="AH116" i="3"/>
  <c r="AE116" i="3"/>
  <c r="AD116" i="3"/>
  <c r="AC116" i="3"/>
  <c r="E116" i="3"/>
  <c r="AB116" i="3"/>
  <c r="B116" i="3"/>
  <c r="AI115" i="3"/>
  <c r="AH115" i="3"/>
  <c r="AE115" i="3"/>
  <c r="AD115" i="3"/>
  <c r="AC115" i="3"/>
  <c r="E115" i="3"/>
  <c r="B115" i="3"/>
  <c r="AI114" i="3"/>
  <c r="AH114" i="3"/>
  <c r="AE114" i="3"/>
  <c r="AD114" i="3"/>
  <c r="AC114" i="3"/>
  <c r="E114" i="3"/>
  <c r="AB114" i="3"/>
  <c r="B114" i="3"/>
  <c r="AI113" i="3"/>
  <c r="AH113" i="3"/>
  <c r="AE113" i="3"/>
  <c r="AD113" i="3"/>
  <c r="AC113" i="3"/>
  <c r="E113" i="3"/>
  <c r="AB113" i="3"/>
  <c r="B113" i="3"/>
  <c r="AI112" i="3"/>
  <c r="AH112" i="3"/>
  <c r="AE112" i="3"/>
  <c r="AD112" i="3"/>
  <c r="AC112" i="3"/>
  <c r="E112" i="3"/>
  <c r="B112" i="3"/>
  <c r="AI111" i="3"/>
  <c r="AH111" i="3"/>
  <c r="AE111" i="3"/>
  <c r="AD111" i="3"/>
  <c r="AC111" i="3"/>
  <c r="E111" i="3"/>
  <c r="AB111" i="3"/>
  <c r="B111" i="3"/>
  <c r="AI110" i="3"/>
  <c r="AH110" i="3"/>
  <c r="AE110" i="3"/>
  <c r="AD110" i="3"/>
  <c r="AC110" i="3"/>
  <c r="E110" i="3"/>
  <c r="B110" i="3"/>
  <c r="AI109" i="3"/>
  <c r="AH109" i="3"/>
  <c r="AE109" i="3"/>
  <c r="AD109" i="3"/>
  <c r="AC109" i="3"/>
  <c r="E109" i="3"/>
  <c r="AB109" i="3"/>
  <c r="B109" i="3"/>
  <c r="AI108" i="3"/>
  <c r="AH108" i="3"/>
  <c r="AE108" i="3"/>
  <c r="AD108" i="3"/>
  <c r="AC108" i="3"/>
  <c r="E108" i="3"/>
  <c r="AB108" i="3"/>
  <c r="B108" i="3"/>
  <c r="AI107" i="3"/>
  <c r="AH107" i="3"/>
  <c r="AE107" i="3"/>
  <c r="AD107" i="3"/>
  <c r="AC107" i="3"/>
  <c r="E107" i="3"/>
  <c r="B107" i="3"/>
  <c r="AI106" i="3"/>
  <c r="AH106" i="3"/>
  <c r="AE106" i="3"/>
  <c r="AD106" i="3"/>
  <c r="AC106" i="3"/>
  <c r="E106" i="3"/>
  <c r="AB106" i="3"/>
  <c r="B106" i="3"/>
  <c r="AI105" i="3"/>
  <c r="AH105" i="3"/>
  <c r="AE105" i="3"/>
  <c r="AD105" i="3"/>
  <c r="AC105" i="3"/>
  <c r="E105" i="3"/>
  <c r="AB105" i="3"/>
  <c r="B105" i="3"/>
  <c r="AI104" i="3"/>
  <c r="AH104" i="3"/>
  <c r="AE104" i="3"/>
  <c r="AD104" i="3"/>
  <c r="AC104" i="3"/>
  <c r="E104" i="3"/>
  <c r="AB104" i="3"/>
  <c r="B104" i="3"/>
  <c r="AI103" i="3"/>
  <c r="AH103" i="3"/>
  <c r="AE103" i="3"/>
  <c r="AD103" i="3"/>
  <c r="AC103" i="3"/>
  <c r="E103" i="3"/>
  <c r="AB103" i="3"/>
  <c r="B103" i="3"/>
  <c r="AI102" i="3"/>
  <c r="AH102" i="3"/>
  <c r="AE102" i="3"/>
  <c r="AD102" i="3"/>
  <c r="AC102" i="3"/>
  <c r="E102" i="3"/>
  <c r="B102" i="3"/>
  <c r="AI101" i="3"/>
  <c r="AH101" i="3"/>
  <c r="AE101" i="3"/>
  <c r="AD101" i="3"/>
  <c r="AC101" i="3"/>
  <c r="E101" i="3"/>
  <c r="B101" i="3"/>
  <c r="AI100" i="3"/>
  <c r="AH100" i="3"/>
  <c r="AE100" i="3"/>
  <c r="AD100" i="3"/>
  <c r="AC100" i="3"/>
  <c r="E100" i="3"/>
  <c r="AB100" i="3"/>
  <c r="B100" i="3"/>
  <c r="AI99" i="3"/>
  <c r="AH99" i="3"/>
  <c r="AE99" i="3"/>
  <c r="AD99" i="3"/>
  <c r="AC99" i="3"/>
  <c r="E99" i="3"/>
  <c r="B99" i="3"/>
  <c r="AI98" i="3"/>
  <c r="AH98" i="3"/>
  <c r="AE98" i="3"/>
  <c r="AD98" i="3"/>
  <c r="AC98" i="3"/>
  <c r="E98" i="3"/>
  <c r="B98" i="3"/>
  <c r="AI97" i="3"/>
  <c r="AH97" i="3"/>
  <c r="AE97" i="3"/>
  <c r="AD97" i="3"/>
  <c r="AC97" i="3"/>
  <c r="E97" i="3"/>
  <c r="AB97" i="3"/>
  <c r="B97" i="3"/>
  <c r="AI96" i="3"/>
  <c r="AH96" i="3"/>
  <c r="AE96" i="3"/>
  <c r="AD96" i="3"/>
  <c r="AC96" i="3"/>
  <c r="E96" i="3"/>
  <c r="AB96" i="3"/>
  <c r="B96" i="3"/>
  <c r="AI95" i="3"/>
  <c r="AH95" i="3"/>
  <c r="AE95" i="3"/>
  <c r="AD95" i="3"/>
  <c r="AC95" i="3"/>
  <c r="E95" i="3"/>
  <c r="AB95" i="3"/>
  <c r="B95" i="3"/>
  <c r="AI94" i="3"/>
  <c r="AH94" i="3"/>
  <c r="AE94" i="3"/>
  <c r="AD94" i="3"/>
  <c r="AC94" i="3"/>
  <c r="E94" i="3"/>
  <c r="AB94" i="3"/>
  <c r="B94" i="3"/>
  <c r="AI93" i="3"/>
  <c r="AH93" i="3"/>
  <c r="AE93" i="3"/>
  <c r="AD93" i="3"/>
  <c r="AC93" i="3"/>
  <c r="E93" i="3"/>
  <c r="B93" i="3"/>
  <c r="AI92" i="3"/>
  <c r="AH92" i="3"/>
  <c r="AE92" i="3"/>
  <c r="AD92" i="3"/>
  <c r="AC92" i="3"/>
  <c r="E92" i="3"/>
  <c r="AB92" i="3"/>
  <c r="B92" i="3"/>
  <c r="AI91" i="3"/>
  <c r="AH91" i="3"/>
  <c r="AE91" i="3"/>
  <c r="AD91" i="3"/>
  <c r="AC91" i="3"/>
  <c r="E91" i="3"/>
  <c r="AB91" i="3"/>
  <c r="B91" i="3"/>
  <c r="AI90" i="3"/>
  <c r="AH90" i="3"/>
  <c r="AE90" i="3"/>
  <c r="AD90" i="3"/>
  <c r="AC90" i="3"/>
  <c r="E90" i="3"/>
  <c r="AB90" i="3"/>
  <c r="B90" i="3"/>
  <c r="AI89" i="3"/>
  <c r="AH89" i="3"/>
  <c r="AE89" i="3"/>
  <c r="AD89" i="3"/>
  <c r="AC89" i="3"/>
  <c r="E89" i="3"/>
  <c r="AB89" i="3"/>
  <c r="B89" i="3"/>
  <c r="AI88" i="3"/>
  <c r="AH88" i="3"/>
  <c r="AE88" i="3"/>
  <c r="AD88" i="3"/>
  <c r="AC88" i="3"/>
  <c r="E88" i="3"/>
  <c r="AB88" i="3"/>
  <c r="B88" i="3"/>
  <c r="AI87" i="3"/>
  <c r="AH87" i="3"/>
  <c r="AE87" i="3"/>
  <c r="AD87" i="3"/>
  <c r="AC87" i="3"/>
  <c r="E87" i="3"/>
  <c r="AB87" i="3"/>
  <c r="B87" i="3"/>
  <c r="AI86" i="3"/>
  <c r="AH86" i="3"/>
  <c r="AE86" i="3"/>
  <c r="AD86" i="3"/>
  <c r="AC86" i="3"/>
  <c r="E86" i="3"/>
  <c r="AB86" i="3"/>
  <c r="B86" i="3"/>
  <c r="AI85" i="3"/>
  <c r="AH85" i="3"/>
  <c r="AE85" i="3"/>
  <c r="AD85" i="3"/>
  <c r="AC85" i="3"/>
  <c r="E85" i="3"/>
  <c r="B85" i="3"/>
  <c r="AI84" i="3"/>
  <c r="AH84" i="3"/>
  <c r="AE84" i="3"/>
  <c r="AD84" i="3"/>
  <c r="AC84" i="3"/>
  <c r="E84" i="3"/>
  <c r="AB84" i="3"/>
  <c r="B84" i="3"/>
  <c r="AI83" i="3"/>
  <c r="AH83" i="3"/>
  <c r="AE83" i="3"/>
  <c r="AD83" i="3"/>
  <c r="AC83" i="3"/>
  <c r="E83" i="3"/>
  <c r="AB83" i="3"/>
  <c r="B83" i="3"/>
  <c r="AI82" i="3"/>
  <c r="AH82" i="3"/>
  <c r="AE82" i="3"/>
  <c r="AD82" i="3"/>
  <c r="AC82" i="3"/>
  <c r="E82" i="3"/>
  <c r="AB82" i="3"/>
  <c r="B82" i="3"/>
  <c r="AI81" i="3"/>
  <c r="AH81" i="3"/>
  <c r="AE81" i="3"/>
  <c r="AD81" i="3"/>
  <c r="AC81" i="3"/>
  <c r="E81" i="3"/>
  <c r="AB81" i="3"/>
  <c r="B81" i="3"/>
  <c r="AI80" i="3"/>
  <c r="AH80" i="3"/>
  <c r="AE80" i="3"/>
  <c r="AD80" i="3"/>
  <c r="AC80" i="3"/>
  <c r="E80" i="3"/>
  <c r="AB80" i="3"/>
  <c r="B80" i="3"/>
  <c r="AI79" i="3"/>
  <c r="AH79" i="3"/>
  <c r="AE79" i="3"/>
  <c r="AD79" i="3"/>
  <c r="AC79" i="3"/>
  <c r="E79" i="3"/>
  <c r="AB79" i="3"/>
  <c r="B79" i="3"/>
  <c r="AI78" i="3"/>
  <c r="AH78" i="3"/>
  <c r="AE78" i="3"/>
  <c r="AD78" i="3"/>
  <c r="AC78" i="3"/>
  <c r="E78" i="3"/>
  <c r="B78" i="3"/>
  <c r="AI77" i="3"/>
  <c r="AH77" i="3"/>
  <c r="AE77" i="3"/>
  <c r="AD77" i="3"/>
  <c r="AC77" i="3"/>
  <c r="E77" i="3"/>
  <c r="B77" i="3"/>
  <c r="AI76" i="3"/>
  <c r="AH76" i="3"/>
  <c r="AE76" i="3"/>
  <c r="AD76" i="3"/>
  <c r="AC76" i="3"/>
  <c r="E76" i="3"/>
  <c r="AB76" i="3"/>
  <c r="B76" i="3"/>
  <c r="AI75" i="3"/>
  <c r="AH75" i="3"/>
  <c r="AE75" i="3"/>
  <c r="AD75" i="3"/>
  <c r="AC75" i="3"/>
  <c r="E75" i="3"/>
  <c r="B75" i="3"/>
  <c r="AI74" i="3"/>
  <c r="AH74" i="3"/>
  <c r="AE74" i="3"/>
  <c r="AD74" i="3"/>
  <c r="AC74" i="3"/>
  <c r="E74" i="3"/>
  <c r="AB74" i="3"/>
  <c r="B74" i="3"/>
  <c r="AI73" i="3"/>
  <c r="AH73" i="3"/>
  <c r="AE73" i="3"/>
  <c r="AD73" i="3"/>
  <c r="AC73" i="3"/>
  <c r="E73" i="3"/>
  <c r="AB73" i="3"/>
  <c r="B73" i="3"/>
  <c r="AI72" i="3"/>
  <c r="AH72" i="3"/>
  <c r="AE72" i="3"/>
  <c r="AD72" i="3"/>
  <c r="AC72" i="3"/>
  <c r="E72" i="3"/>
  <c r="AB72" i="3"/>
  <c r="B72" i="3"/>
  <c r="AI71" i="3"/>
  <c r="AH71" i="3"/>
  <c r="AE71" i="3"/>
  <c r="AD71" i="3"/>
  <c r="AC71" i="3"/>
  <c r="E71" i="3"/>
  <c r="AB71" i="3"/>
  <c r="B71" i="3"/>
  <c r="AI70" i="3"/>
  <c r="AH70" i="3"/>
  <c r="AE70" i="3"/>
  <c r="AD70" i="3"/>
  <c r="AC70" i="3"/>
  <c r="E70" i="3"/>
  <c r="AB70" i="3"/>
  <c r="B70" i="3"/>
  <c r="AI69" i="3"/>
  <c r="AH69" i="3"/>
  <c r="AE69" i="3"/>
  <c r="AD69" i="3"/>
  <c r="AC69" i="3"/>
  <c r="E69" i="3"/>
  <c r="AB69" i="3"/>
  <c r="B69" i="3"/>
  <c r="AI68" i="3"/>
  <c r="AH68" i="3"/>
  <c r="AE68" i="3"/>
  <c r="AD68" i="3"/>
  <c r="AC68" i="3"/>
  <c r="E68" i="3"/>
  <c r="AB68" i="3"/>
  <c r="B68" i="3"/>
  <c r="AI67" i="3"/>
  <c r="AH67" i="3"/>
  <c r="AE67" i="3"/>
  <c r="AD67" i="3"/>
  <c r="AC67" i="3"/>
  <c r="E67" i="3"/>
  <c r="AB67" i="3"/>
  <c r="B67" i="3"/>
  <c r="AI66" i="3"/>
  <c r="AH66" i="3"/>
  <c r="AE66" i="3"/>
  <c r="AD66" i="3"/>
  <c r="AC66" i="3"/>
  <c r="E66" i="3"/>
  <c r="AB66" i="3"/>
  <c r="B66" i="3"/>
  <c r="AI65" i="3"/>
  <c r="AH65" i="3"/>
  <c r="AE65" i="3"/>
  <c r="AD65" i="3"/>
  <c r="AC65" i="3"/>
  <c r="E65" i="3"/>
  <c r="B65" i="3"/>
  <c r="AI64" i="3"/>
  <c r="AH64" i="3"/>
  <c r="AE64" i="3"/>
  <c r="AD64" i="3"/>
  <c r="AC64" i="3"/>
  <c r="E64" i="3"/>
  <c r="AB64" i="3"/>
  <c r="B64" i="3"/>
  <c r="AI63" i="3"/>
  <c r="AH63" i="3"/>
  <c r="AE63" i="3"/>
  <c r="AD63" i="3"/>
  <c r="AC63" i="3"/>
  <c r="E63" i="3"/>
  <c r="AB63" i="3"/>
  <c r="B63" i="3"/>
  <c r="AI62" i="3"/>
  <c r="AH62" i="3"/>
  <c r="AE62" i="3"/>
  <c r="AD62" i="3"/>
  <c r="AC62" i="3"/>
  <c r="E62" i="3"/>
  <c r="AB62" i="3"/>
  <c r="B62" i="3"/>
  <c r="AI61" i="3"/>
  <c r="AH61" i="3"/>
  <c r="AE61" i="3"/>
  <c r="AD61" i="3"/>
  <c r="AC61" i="3"/>
  <c r="E61" i="3"/>
  <c r="AB61" i="3"/>
  <c r="B61" i="3"/>
  <c r="AI60" i="3"/>
  <c r="AH60" i="3"/>
  <c r="AE60" i="3"/>
  <c r="AD60" i="3"/>
  <c r="AC60" i="3"/>
  <c r="E60" i="3"/>
  <c r="B60" i="3"/>
  <c r="AI59" i="3"/>
  <c r="AH59" i="3"/>
  <c r="AE59" i="3"/>
  <c r="AD59" i="3"/>
  <c r="AC59" i="3"/>
  <c r="E59" i="3"/>
  <c r="AB59" i="3"/>
  <c r="B59" i="3"/>
  <c r="AI58" i="3"/>
  <c r="AH58" i="3"/>
  <c r="AE58" i="3"/>
  <c r="AD58" i="3"/>
  <c r="AC58" i="3"/>
  <c r="E58" i="3"/>
  <c r="AB58" i="3"/>
  <c r="B58" i="3"/>
  <c r="AI57" i="3"/>
  <c r="AH57" i="3"/>
  <c r="AE57" i="3"/>
  <c r="AD57" i="3"/>
  <c r="AC57" i="3"/>
  <c r="E57" i="3"/>
  <c r="B57" i="3"/>
  <c r="AI56" i="3"/>
  <c r="AH56" i="3"/>
  <c r="AE56" i="3"/>
  <c r="AD56" i="3"/>
  <c r="AC56" i="3"/>
  <c r="E56" i="3"/>
  <c r="B56" i="3"/>
  <c r="AI55" i="3"/>
  <c r="AH55" i="3"/>
  <c r="AE55" i="3"/>
  <c r="AD55" i="3"/>
  <c r="AC55" i="3"/>
  <c r="E55" i="3"/>
  <c r="AB55" i="3"/>
  <c r="B55" i="3"/>
  <c r="AI54" i="3"/>
  <c r="AH54" i="3"/>
  <c r="AE54" i="3"/>
  <c r="AD54" i="3"/>
  <c r="AC54" i="3"/>
  <c r="E54" i="3"/>
  <c r="AB54" i="3"/>
  <c r="B54" i="3"/>
  <c r="AI53" i="3"/>
  <c r="AH53" i="3"/>
  <c r="AE53" i="3"/>
  <c r="AD53" i="3"/>
  <c r="AC53" i="3"/>
  <c r="E53" i="3"/>
  <c r="AB53" i="3"/>
  <c r="B53" i="3"/>
  <c r="AI52" i="3"/>
  <c r="AH52" i="3"/>
  <c r="AE52" i="3"/>
  <c r="AD52" i="3"/>
  <c r="AC52" i="3"/>
  <c r="E52" i="3"/>
  <c r="AB52" i="3"/>
  <c r="B52" i="3"/>
  <c r="AI51" i="3"/>
  <c r="AH51" i="3"/>
  <c r="AE51" i="3"/>
  <c r="AD51" i="3"/>
  <c r="AC51" i="3"/>
  <c r="E51" i="3"/>
  <c r="AB51" i="3"/>
  <c r="B51" i="3"/>
  <c r="AI50" i="3"/>
  <c r="AH50" i="3"/>
  <c r="AE50" i="3"/>
  <c r="AD50" i="3"/>
  <c r="AC50" i="3"/>
  <c r="E50" i="3"/>
  <c r="B50" i="3"/>
  <c r="AI49" i="3"/>
  <c r="AH49" i="3"/>
  <c r="AE49" i="3"/>
  <c r="AD49" i="3"/>
  <c r="AC49" i="3"/>
  <c r="E49" i="3"/>
  <c r="AB49" i="3"/>
  <c r="B49" i="3"/>
  <c r="AI48" i="3"/>
  <c r="AH48" i="3"/>
  <c r="AE48" i="3"/>
  <c r="AD48" i="3"/>
  <c r="AC48" i="3"/>
  <c r="E48" i="3"/>
  <c r="AB48" i="3"/>
  <c r="B48" i="3"/>
  <c r="AI47" i="3"/>
  <c r="AH47" i="3"/>
  <c r="AE47" i="3"/>
  <c r="AD47" i="3"/>
  <c r="AC47" i="3"/>
  <c r="E47" i="3"/>
  <c r="AB47" i="3"/>
  <c r="B47" i="3"/>
  <c r="AI46" i="3"/>
  <c r="AH46" i="3"/>
  <c r="AE46" i="3"/>
  <c r="AD46" i="3"/>
  <c r="AC46" i="3"/>
  <c r="E46" i="3"/>
  <c r="AB46" i="3"/>
  <c r="B46" i="3"/>
  <c r="AI45" i="3"/>
  <c r="AH45" i="3"/>
  <c r="AE45" i="3"/>
  <c r="AD45" i="3"/>
  <c r="AC45" i="3"/>
  <c r="E45" i="3"/>
  <c r="AB45" i="3"/>
  <c r="B45" i="3"/>
  <c r="AI44" i="3"/>
  <c r="AH44" i="3"/>
  <c r="AE44" i="3"/>
  <c r="AD44" i="3"/>
  <c r="AC44" i="3"/>
  <c r="E44" i="3"/>
  <c r="B44" i="3"/>
  <c r="AI43" i="3"/>
  <c r="AH43" i="3"/>
  <c r="AE43" i="3"/>
  <c r="AD43" i="3"/>
  <c r="AC43" i="3"/>
  <c r="E43" i="3"/>
  <c r="AB43" i="3"/>
  <c r="B43" i="3"/>
  <c r="AI42" i="3"/>
  <c r="AH42" i="3"/>
  <c r="AE42" i="3"/>
  <c r="AD42" i="3"/>
  <c r="AC42" i="3"/>
  <c r="E42" i="3"/>
  <c r="B42" i="3"/>
  <c r="AI41" i="3"/>
  <c r="AH41" i="3"/>
  <c r="AE41" i="3"/>
  <c r="AD41" i="3"/>
  <c r="AC41" i="3"/>
  <c r="E41" i="3"/>
  <c r="AB41" i="3"/>
  <c r="B41" i="3"/>
  <c r="AI40" i="3"/>
  <c r="AH40" i="3"/>
  <c r="AE40" i="3"/>
  <c r="AD40" i="3"/>
  <c r="AC40" i="3"/>
  <c r="E40" i="3"/>
  <c r="AB40" i="3"/>
  <c r="B40" i="3"/>
  <c r="AI39" i="3"/>
  <c r="AH39" i="3"/>
  <c r="AE39" i="3"/>
  <c r="AD39" i="3"/>
  <c r="AC39" i="3"/>
  <c r="E39" i="3"/>
  <c r="B39" i="3"/>
  <c r="AI38" i="3"/>
  <c r="AH38" i="3"/>
  <c r="AE38" i="3"/>
  <c r="AD38" i="3"/>
  <c r="AC38" i="3"/>
  <c r="E38" i="3"/>
  <c r="AB38" i="3"/>
  <c r="B38" i="3"/>
  <c r="AI37" i="3"/>
  <c r="AH37" i="3"/>
  <c r="AE37" i="3"/>
  <c r="AD37" i="3"/>
  <c r="AC37" i="3"/>
  <c r="E37" i="3"/>
  <c r="AB37" i="3"/>
  <c r="B37" i="3"/>
  <c r="AI36" i="3"/>
  <c r="AH36" i="3"/>
  <c r="AE36" i="3"/>
  <c r="AD36" i="3"/>
  <c r="AC36" i="3"/>
  <c r="E36" i="3"/>
  <c r="AB36" i="3"/>
  <c r="B36" i="3"/>
  <c r="AI35" i="3"/>
  <c r="AH35" i="3"/>
  <c r="AE35" i="3"/>
  <c r="AD35" i="3"/>
  <c r="AC35" i="3"/>
  <c r="E35" i="3"/>
  <c r="AB35" i="3"/>
  <c r="B35" i="3"/>
  <c r="AI34" i="3"/>
  <c r="AH34" i="3"/>
  <c r="AE34" i="3"/>
  <c r="AD34" i="3"/>
  <c r="AC34" i="3"/>
  <c r="E34" i="3"/>
  <c r="AB34" i="3"/>
  <c r="B34" i="3"/>
  <c r="AI33" i="3"/>
  <c r="AH33" i="3"/>
  <c r="AE33" i="3"/>
  <c r="AD33" i="3"/>
  <c r="AC33" i="3"/>
  <c r="B33" i="3"/>
  <c r="AI32" i="3"/>
  <c r="AH32" i="3"/>
  <c r="AE32" i="3"/>
  <c r="AD32" i="3"/>
  <c r="AC32" i="3"/>
  <c r="B32" i="3"/>
  <c r="AI31" i="3"/>
  <c r="AH31" i="3"/>
  <c r="AE31" i="3"/>
  <c r="AD31" i="3"/>
  <c r="AC31" i="3"/>
  <c r="B31" i="3"/>
  <c r="AI30" i="3"/>
  <c r="AH30" i="3"/>
  <c r="AE30" i="3"/>
  <c r="AD30" i="3"/>
  <c r="AC30" i="3"/>
  <c r="B30" i="3"/>
  <c r="AI29" i="3"/>
  <c r="AH29" i="3"/>
  <c r="AE29" i="3"/>
  <c r="AD29" i="3"/>
  <c r="AC29" i="3"/>
  <c r="B29" i="3"/>
  <c r="AI28" i="3"/>
  <c r="AH28" i="3"/>
  <c r="AE28" i="3"/>
  <c r="AD28" i="3"/>
  <c r="AC28" i="3"/>
  <c r="B28" i="3"/>
  <c r="AI27" i="3"/>
  <c r="AH27" i="3"/>
  <c r="AE27" i="3"/>
  <c r="AD27" i="3"/>
  <c r="AC27" i="3"/>
  <c r="B27" i="3"/>
  <c r="AI26" i="3"/>
  <c r="AH26" i="3"/>
  <c r="AE26" i="3"/>
  <c r="AD26" i="3"/>
  <c r="AC26" i="3"/>
  <c r="AI25" i="3"/>
  <c r="AH25" i="3"/>
  <c r="AE25" i="3"/>
  <c r="AD25" i="3"/>
  <c r="AC25" i="3"/>
  <c r="B25" i="3"/>
  <c r="AI24" i="3"/>
  <c r="AH24" i="3"/>
  <c r="AE24" i="3"/>
  <c r="AD24" i="3"/>
  <c r="AC24" i="3"/>
  <c r="AI23" i="3"/>
  <c r="AH23" i="3"/>
  <c r="AE23" i="3"/>
  <c r="AD23" i="3"/>
  <c r="AC23" i="3"/>
  <c r="B23" i="3"/>
  <c r="AI22" i="3"/>
  <c r="AH22" i="3"/>
  <c r="AE22" i="3"/>
  <c r="AD22" i="3"/>
  <c r="AC22" i="3"/>
  <c r="B22" i="3"/>
  <c r="AI21" i="3"/>
  <c r="AH21" i="3"/>
  <c r="AE21" i="3"/>
  <c r="AD21" i="3"/>
  <c r="AC21" i="3"/>
  <c r="AI20" i="3"/>
  <c r="AH20" i="3"/>
  <c r="AE20" i="3"/>
  <c r="AD20" i="3"/>
  <c r="AC20" i="3"/>
  <c r="B20" i="3"/>
  <c r="AI19" i="3"/>
  <c r="AH19" i="3"/>
  <c r="AE19" i="3"/>
  <c r="AD19" i="3"/>
  <c r="AC19" i="3"/>
  <c r="AI18" i="3"/>
  <c r="AH18" i="3"/>
  <c r="AE18" i="3"/>
  <c r="AC18" i="3"/>
  <c r="B18" i="3"/>
  <c r="AH17" i="3"/>
  <c r="E17" i="3"/>
  <c r="B17" i="3"/>
  <c r="B26" i="3"/>
  <c r="G8" i="3"/>
  <c r="G7" i="3"/>
  <c r="F12" i="1"/>
  <c r="I11" i="1"/>
  <c r="F11" i="1"/>
  <c r="F10" i="1"/>
  <c r="F9" i="1"/>
  <c r="D5" i="1"/>
  <c r="E1" i="10"/>
  <c r="AB17" i="3"/>
  <c r="D5" i="11"/>
  <c r="E18" i="3"/>
  <c r="AA18" i="3"/>
  <c r="AF18" i="3"/>
  <c r="AG18" i="3"/>
  <c r="D3" i="11"/>
  <c r="D8" i="11"/>
  <c r="AA17" i="3"/>
  <c r="AF17" i="3"/>
  <c r="A216" i="3"/>
  <c r="E19" i="3"/>
  <c r="B24" i="3"/>
  <c r="B19" i="3"/>
  <c r="B21" i="3"/>
  <c r="D7" i="11"/>
  <c r="AA180" i="3"/>
  <c r="AF180" i="3"/>
  <c r="AG180" i="3"/>
  <c r="Y180" i="3"/>
  <c r="AA62" i="3"/>
  <c r="AF62" i="3"/>
  <c r="AG62" i="3"/>
  <c r="Y62" i="3"/>
  <c r="AA64" i="3"/>
  <c r="AF64" i="3"/>
  <c r="AG64" i="3"/>
  <c r="Y64" i="3"/>
  <c r="AA177" i="3"/>
  <c r="AF177" i="3"/>
  <c r="AG177" i="3"/>
  <c r="Y177" i="3"/>
  <c r="AA57" i="3"/>
  <c r="AF57" i="3"/>
  <c r="AG57" i="3"/>
  <c r="AB57" i="3"/>
  <c r="AA115" i="3"/>
  <c r="AF115" i="3"/>
  <c r="AG115" i="3"/>
  <c r="AB115" i="3"/>
  <c r="AA140" i="3"/>
  <c r="AF140" i="3"/>
  <c r="AG140" i="3"/>
  <c r="AB140" i="3"/>
  <c r="AA144" i="3"/>
  <c r="AF144" i="3"/>
  <c r="AG144" i="3"/>
  <c r="AB144" i="3"/>
  <c r="AA176" i="3"/>
  <c r="AF176" i="3"/>
  <c r="AG176" i="3"/>
  <c r="AB176" i="3"/>
  <c r="AA187" i="3"/>
  <c r="AF187" i="3"/>
  <c r="AG187" i="3"/>
  <c r="AB187" i="3"/>
  <c r="AA44" i="3"/>
  <c r="AF44" i="3"/>
  <c r="AG44" i="3"/>
  <c r="AB44" i="3"/>
  <c r="AA56" i="3"/>
  <c r="AF56" i="3"/>
  <c r="AG56" i="3"/>
  <c r="AB56" i="3"/>
  <c r="AA60" i="3"/>
  <c r="AF60" i="3"/>
  <c r="AG60" i="3"/>
  <c r="AB60" i="3"/>
  <c r="AA78" i="3"/>
  <c r="AF78" i="3"/>
  <c r="AG78" i="3"/>
  <c r="AB78" i="3"/>
  <c r="AA98" i="3"/>
  <c r="AF98" i="3"/>
  <c r="AG98" i="3"/>
  <c r="AB98" i="3"/>
  <c r="AA102" i="3"/>
  <c r="AF102" i="3"/>
  <c r="AG102" i="3"/>
  <c r="AB102" i="3"/>
  <c r="AA110" i="3"/>
  <c r="AF110" i="3"/>
  <c r="AG110" i="3"/>
  <c r="AB110" i="3"/>
  <c r="AA118" i="3"/>
  <c r="AF118" i="3"/>
  <c r="AG118" i="3"/>
  <c r="AB118" i="3"/>
  <c r="AA131" i="3"/>
  <c r="AF131" i="3"/>
  <c r="AG131" i="3"/>
  <c r="AB131" i="3"/>
  <c r="AA151" i="3"/>
  <c r="AF151" i="3"/>
  <c r="AG151" i="3"/>
  <c r="AB151" i="3"/>
  <c r="AA155" i="3"/>
  <c r="AF155" i="3"/>
  <c r="AG155" i="3"/>
  <c r="AB155" i="3"/>
  <c r="AA163" i="3"/>
  <c r="AF163" i="3"/>
  <c r="AG163" i="3"/>
  <c r="AB163" i="3"/>
  <c r="AA171" i="3"/>
  <c r="AF171" i="3"/>
  <c r="AG171" i="3"/>
  <c r="AB171" i="3"/>
  <c r="AA186" i="3"/>
  <c r="AF186" i="3"/>
  <c r="AG186" i="3"/>
  <c r="AB186" i="3"/>
  <c r="AA195" i="3"/>
  <c r="AF195" i="3"/>
  <c r="AG195" i="3"/>
  <c r="Y195" i="3"/>
  <c r="AA196" i="3"/>
  <c r="AF196" i="3"/>
  <c r="AG196" i="3"/>
  <c r="Y196" i="3"/>
  <c r="AA75" i="3"/>
  <c r="AF75" i="3"/>
  <c r="AG75" i="3"/>
  <c r="AB75" i="3"/>
  <c r="AA156" i="3"/>
  <c r="AF156" i="3"/>
  <c r="AG156" i="3"/>
  <c r="AB156" i="3"/>
  <c r="AA39" i="3"/>
  <c r="AF39" i="3"/>
  <c r="AG39" i="3"/>
  <c r="AB39" i="3"/>
  <c r="AA65" i="3"/>
  <c r="AF65" i="3"/>
  <c r="AG65" i="3"/>
  <c r="AB65" i="3"/>
  <c r="AA77" i="3"/>
  <c r="AF77" i="3"/>
  <c r="AG77" i="3"/>
  <c r="AB77" i="3"/>
  <c r="AA85" i="3"/>
  <c r="AF85" i="3"/>
  <c r="AG85" i="3"/>
  <c r="AB85" i="3"/>
  <c r="AA93" i="3"/>
  <c r="AF93" i="3"/>
  <c r="AG93" i="3"/>
  <c r="AB93" i="3"/>
  <c r="AA101" i="3"/>
  <c r="AF101" i="3"/>
  <c r="AG101" i="3"/>
  <c r="AB101" i="3"/>
  <c r="AA117" i="3"/>
  <c r="AF117" i="3"/>
  <c r="AG117" i="3"/>
  <c r="AB117" i="3"/>
  <c r="AA126" i="3"/>
  <c r="AF126" i="3"/>
  <c r="AG126" i="3"/>
  <c r="AB126" i="3"/>
  <c r="AA142" i="3"/>
  <c r="AF142" i="3"/>
  <c r="AG142" i="3"/>
  <c r="AB142" i="3"/>
  <c r="AA146" i="3"/>
  <c r="AF146" i="3"/>
  <c r="AG146" i="3"/>
  <c r="AB146" i="3"/>
  <c r="AA162" i="3"/>
  <c r="AF162" i="3"/>
  <c r="AG162" i="3"/>
  <c r="AB162" i="3"/>
  <c r="AA166" i="3"/>
  <c r="AF166" i="3"/>
  <c r="AG166" i="3"/>
  <c r="AB166" i="3"/>
  <c r="AA174" i="3"/>
  <c r="AF174" i="3"/>
  <c r="AG174" i="3"/>
  <c r="AB174" i="3"/>
  <c r="AA185" i="3"/>
  <c r="AF185" i="3"/>
  <c r="AG185" i="3"/>
  <c r="AB185" i="3"/>
  <c r="AA189" i="3"/>
  <c r="AF189" i="3"/>
  <c r="AG189" i="3"/>
  <c r="AB189" i="3"/>
  <c r="AA215" i="3"/>
  <c r="AF215" i="3"/>
  <c r="AG215" i="3"/>
  <c r="AB215" i="3"/>
  <c r="AA99" i="3"/>
  <c r="AF99" i="3"/>
  <c r="AG99" i="3"/>
  <c r="AB99" i="3"/>
  <c r="AA107" i="3"/>
  <c r="AF107" i="3"/>
  <c r="AG107" i="3"/>
  <c r="AB107" i="3"/>
  <c r="AA132" i="3"/>
  <c r="AF132" i="3"/>
  <c r="AG132" i="3"/>
  <c r="AB132" i="3"/>
  <c r="AA201" i="3"/>
  <c r="AF201" i="3"/>
  <c r="AG201" i="3"/>
  <c r="AB201" i="3"/>
  <c r="AA42" i="3"/>
  <c r="AF42" i="3"/>
  <c r="AG42" i="3"/>
  <c r="AB42" i="3"/>
  <c r="AA50" i="3"/>
  <c r="AF50" i="3"/>
  <c r="AG50" i="3"/>
  <c r="AB50" i="3"/>
  <c r="AA112" i="3"/>
  <c r="AF112" i="3"/>
  <c r="AG112" i="3"/>
  <c r="AB112" i="3"/>
  <c r="AA124" i="3"/>
  <c r="AF124" i="3"/>
  <c r="AG124" i="3"/>
  <c r="AB124" i="3"/>
  <c r="AA141" i="3"/>
  <c r="AF141" i="3"/>
  <c r="AG141" i="3"/>
  <c r="AB141" i="3"/>
  <c r="AA149" i="3"/>
  <c r="AF149" i="3"/>
  <c r="AG149" i="3"/>
  <c r="AB149" i="3"/>
  <c r="AA153" i="3"/>
  <c r="AF153" i="3"/>
  <c r="AG153" i="3"/>
  <c r="AB153" i="3"/>
  <c r="AA157" i="3"/>
  <c r="AF157" i="3"/>
  <c r="AG157" i="3"/>
  <c r="AB157" i="3"/>
  <c r="AA165" i="3"/>
  <c r="AF165" i="3"/>
  <c r="AG165" i="3"/>
  <c r="AB165" i="3"/>
  <c r="AA178" i="3"/>
  <c r="AF178" i="3"/>
  <c r="AG178" i="3"/>
  <c r="AB178" i="3"/>
  <c r="AA184" i="3"/>
  <c r="AF184" i="3"/>
  <c r="AG184" i="3"/>
  <c r="AB184" i="3"/>
  <c r="AA192" i="3"/>
  <c r="AF192" i="3"/>
  <c r="AG192" i="3"/>
  <c r="AB192" i="3"/>
  <c r="AA210" i="3"/>
  <c r="AF210" i="3"/>
  <c r="AG210" i="3"/>
  <c r="AB210" i="3"/>
  <c r="AA103" i="3"/>
  <c r="AF103" i="3"/>
  <c r="AG103" i="3"/>
  <c r="Y103" i="3"/>
  <c r="AA167" i="3"/>
  <c r="AF167" i="3"/>
  <c r="AG167" i="3"/>
  <c r="Y167" i="3"/>
  <c r="AA198" i="3"/>
  <c r="AF198" i="3"/>
  <c r="AG198" i="3"/>
  <c r="Y198" i="3"/>
  <c r="AA203" i="3"/>
  <c r="AF203" i="3"/>
  <c r="AG203" i="3"/>
  <c r="Y203" i="3"/>
  <c r="AA83" i="3"/>
  <c r="AF83" i="3"/>
  <c r="AG83" i="3"/>
  <c r="Y83" i="3"/>
  <c r="AA137" i="3"/>
  <c r="AF137" i="3"/>
  <c r="AG137" i="3"/>
  <c r="Y137" i="3"/>
  <c r="AA59" i="3"/>
  <c r="AF59" i="3"/>
  <c r="AG59" i="3"/>
  <c r="Y59" i="3"/>
  <c r="AA88" i="3"/>
  <c r="AF88" i="3"/>
  <c r="AG88" i="3"/>
  <c r="Y88" i="3"/>
  <c r="AA91" i="3"/>
  <c r="AF91" i="3"/>
  <c r="AG91" i="3"/>
  <c r="Y91" i="3"/>
  <c r="AA113" i="3"/>
  <c r="AF113" i="3"/>
  <c r="AG113" i="3"/>
  <c r="Y113" i="3"/>
  <c r="AA114" i="3"/>
  <c r="AF114" i="3"/>
  <c r="AG114" i="3"/>
  <c r="Y114" i="3"/>
  <c r="AA116" i="3"/>
  <c r="AF116" i="3"/>
  <c r="AG116" i="3"/>
  <c r="Y116" i="3"/>
  <c r="AA119" i="3"/>
  <c r="AF119" i="3"/>
  <c r="AG119" i="3"/>
  <c r="Y119" i="3"/>
  <c r="AA121" i="3"/>
  <c r="AF121" i="3"/>
  <c r="AG121" i="3"/>
  <c r="Y121" i="3"/>
  <c r="AA135" i="3"/>
  <c r="AF135" i="3"/>
  <c r="AG135" i="3"/>
  <c r="Y135" i="3"/>
  <c r="AA143" i="3"/>
  <c r="AF143" i="3"/>
  <c r="AG143" i="3"/>
  <c r="Y143" i="3"/>
  <c r="AA104" i="3"/>
  <c r="AF104" i="3"/>
  <c r="AG104" i="3"/>
  <c r="Y104" i="3"/>
  <c r="AA105" i="3"/>
  <c r="AF105" i="3"/>
  <c r="AG105" i="3"/>
  <c r="Y105" i="3"/>
  <c r="AA128" i="3"/>
  <c r="AF128" i="3"/>
  <c r="AG128" i="3"/>
  <c r="AA138" i="3"/>
  <c r="AF138" i="3"/>
  <c r="AG138" i="3"/>
  <c r="AA160" i="3"/>
  <c r="AF160" i="3"/>
  <c r="AG160" i="3"/>
  <c r="AA182" i="3"/>
  <c r="AF182" i="3"/>
  <c r="AG182" i="3"/>
  <c r="AA209" i="3"/>
  <c r="AF209" i="3"/>
  <c r="AG209" i="3"/>
  <c r="Y209" i="3"/>
  <c r="AA34" i="3"/>
  <c r="AF34" i="3"/>
  <c r="AG34" i="3"/>
  <c r="AA41" i="3"/>
  <c r="AF41" i="3"/>
  <c r="AG41" i="3"/>
  <c r="AA72" i="3"/>
  <c r="AF72" i="3"/>
  <c r="AG72" i="3"/>
  <c r="AA130" i="3"/>
  <c r="AF130" i="3"/>
  <c r="AG130" i="3"/>
  <c r="AA190" i="3"/>
  <c r="AF190" i="3"/>
  <c r="AG190" i="3"/>
  <c r="AA206" i="3"/>
  <c r="AF206" i="3"/>
  <c r="AG206" i="3"/>
  <c r="AA54" i="3"/>
  <c r="AF54" i="3"/>
  <c r="AG54" i="3"/>
  <c r="Y54" i="3"/>
  <c r="AA67" i="3"/>
  <c r="AF67" i="3"/>
  <c r="AG67" i="3"/>
  <c r="Y67" i="3"/>
  <c r="AA168" i="3"/>
  <c r="AF168" i="3"/>
  <c r="AG168" i="3"/>
  <c r="Y168" i="3"/>
  <c r="AA169" i="3"/>
  <c r="AF169" i="3"/>
  <c r="AG169" i="3"/>
  <c r="Y169" i="3"/>
  <c r="AA205" i="3"/>
  <c r="AF205" i="3"/>
  <c r="AG205" i="3"/>
  <c r="Y205" i="3"/>
  <c r="AA211" i="3"/>
  <c r="AF211" i="3"/>
  <c r="AG211" i="3"/>
  <c r="Y211" i="3"/>
  <c r="AA212" i="3"/>
  <c r="AF212" i="3"/>
  <c r="AG212" i="3"/>
  <c r="Y212" i="3"/>
  <c r="AA38" i="3"/>
  <c r="AF38" i="3"/>
  <c r="AG38" i="3"/>
  <c r="Y38" i="3"/>
  <c r="AA49" i="3"/>
  <c r="AF49" i="3"/>
  <c r="AG49" i="3"/>
  <c r="Y49" i="3"/>
  <c r="AA70" i="3"/>
  <c r="AF70" i="3"/>
  <c r="AG70" i="3"/>
  <c r="AA80" i="3"/>
  <c r="AF80" i="3"/>
  <c r="AG80" i="3"/>
  <c r="Y80" i="3"/>
  <c r="AA36" i="3"/>
  <c r="AF36" i="3"/>
  <c r="AG36" i="3"/>
  <c r="Y36" i="3"/>
  <c r="AA47" i="3"/>
  <c r="AF47" i="3"/>
  <c r="AG47" i="3"/>
  <c r="AA52" i="3"/>
  <c r="AF52" i="3"/>
  <c r="AG52" i="3"/>
  <c r="AA69" i="3"/>
  <c r="AF69" i="3"/>
  <c r="AG69" i="3"/>
  <c r="AA96" i="3"/>
  <c r="AF96" i="3"/>
  <c r="AG96" i="3"/>
  <c r="AA181" i="3"/>
  <c r="AF181" i="3"/>
  <c r="AG181" i="3"/>
  <c r="AA199" i="3"/>
  <c r="AF199" i="3"/>
  <c r="AG199" i="3"/>
  <c r="AA207" i="3"/>
  <c r="AF207" i="3"/>
  <c r="AG207" i="3"/>
  <c r="Y207" i="3"/>
  <c r="AA214" i="3"/>
  <c r="AF214" i="3"/>
  <c r="AG214" i="3"/>
  <c r="AA43" i="3"/>
  <c r="AF43" i="3"/>
  <c r="AG43" i="3"/>
  <c r="Y43" i="3"/>
  <c r="AA74" i="3"/>
  <c r="AF74" i="3"/>
  <c r="AG74" i="3"/>
  <c r="Y74" i="3"/>
  <c r="AA73" i="3"/>
  <c r="AF73" i="3"/>
  <c r="AG73" i="3"/>
  <c r="AA86" i="3"/>
  <c r="AF86" i="3"/>
  <c r="AG86" i="3"/>
  <c r="AA89" i="3"/>
  <c r="AF89" i="3"/>
  <c r="AG89" i="3"/>
  <c r="AA100" i="3"/>
  <c r="AF100" i="3"/>
  <c r="AG100" i="3"/>
  <c r="AA172" i="3"/>
  <c r="AF172" i="3"/>
  <c r="AG172" i="3"/>
  <c r="AA40" i="3"/>
  <c r="AF40" i="3"/>
  <c r="AG40" i="3"/>
  <c r="Y40" i="3"/>
  <c r="AA45" i="3"/>
  <c r="AF45" i="3"/>
  <c r="AG45" i="3"/>
  <c r="AA55" i="3"/>
  <c r="AF55" i="3"/>
  <c r="AG55" i="3"/>
  <c r="Y55" i="3"/>
  <c r="AA61" i="3"/>
  <c r="AF61" i="3"/>
  <c r="AG61" i="3"/>
  <c r="AA81" i="3"/>
  <c r="AF81" i="3"/>
  <c r="AG81" i="3"/>
  <c r="Y81" i="3"/>
  <c r="AA108" i="3"/>
  <c r="AF108" i="3"/>
  <c r="AG108" i="3"/>
  <c r="AA127" i="3"/>
  <c r="AF127" i="3"/>
  <c r="AG127" i="3"/>
  <c r="AA150" i="3"/>
  <c r="AF150" i="3"/>
  <c r="AG150" i="3"/>
  <c r="AA191" i="3"/>
  <c r="AF191" i="3"/>
  <c r="AG191" i="3"/>
  <c r="Y191" i="3"/>
  <c r="AA204" i="3"/>
  <c r="AF204" i="3"/>
  <c r="AG204" i="3"/>
  <c r="AA35" i="3"/>
  <c r="AF35" i="3"/>
  <c r="AG35" i="3"/>
  <c r="Y35" i="3"/>
  <c r="AA46" i="3"/>
  <c r="AF46" i="3"/>
  <c r="AG46" i="3"/>
  <c r="Y46" i="3"/>
  <c r="AA51" i="3"/>
  <c r="AF51" i="3"/>
  <c r="AG51" i="3"/>
  <c r="Y51" i="3"/>
  <c r="AA63" i="3"/>
  <c r="AF63" i="3"/>
  <c r="AG63" i="3"/>
  <c r="Y63" i="3"/>
  <c r="AA68" i="3"/>
  <c r="AF68" i="3"/>
  <c r="AG68" i="3"/>
  <c r="AA76" i="3"/>
  <c r="AF76" i="3"/>
  <c r="AG76" i="3"/>
  <c r="AA125" i="3"/>
  <c r="AF125" i="3"/>
  <c r="AG125" i="3"/>
  <c r="AA133" i="3"/>
  <c r="AF133" i="3"/>
  <c r="AG133" i="3"/>
  <c r="AA139" i="3"/>
  <c r="AF139" i="3"/>
  <c r="AG139" i="3"/>
  <c r="AA147" i="3"/>
  <c r="AF147" i="3"/>
  <c r="AG147" i="3"/>
  <c r="Y147" i="3"/>
  <c r="AA152" i="3"/>
  <c r="AF152" i="3"/>
  <c r="AG152" i="3"/>
  <c r="AA158" i="3"/>
  <c r="AF158" i="3"/>
  <c r="AG158" i="3"/>
  <c r="Y158" i="3"/>
  <c r="AA161" i="3"/>
  <c r="AF161" i="3"/>
  <c r="AG161" i="3"/>
  <c r="AA200" i="3"/>
  <c r="AF200" i="3"/>
  <c r="AG200" i="3"/>
  <c r="Y200" i="3"/>
  <c r="AA208" i="3"/>
  <c r="AF208" i="3"/>
  <c r="AG208" i="3"/>
  <c r="AA37" i="3"/>
  <c r="AF37" i="3"/>
  <c r="AG37" i="3"/>
  <c r="AA48" i="3"/>
  <c r="AF48" i="3"/>
  <c r="AG48" i="3"/>
  <c r="Y48" i="3"/>
  <c r="AA53" i="3"/>
  <c r="AF53" i="3"/>
  <c r="AG53" i="3"/>
  <c r="Y53" i="3"/>
  <c r="AA58" i="3"/>
  <c r="AF58" i="3"/>
  <c r="AG58" i="3"/>
  <c r="AA94" i="3"/>
  <c r="AF94" i="3"/>
  <c r="AG94" i="3"/>
  <c r="AA97" i="3"/>
  <c r="AF97" i="3"/>
  <c r="AG97" i="3"/>
  <c r="AA122" i="3"/>
  <c r="AF122" i="3"/>
  <c r="AG122" i="3"/>
  <c r="AA164" i="3"/>
  <c r="AF164" i="3"/>
  <c r="AG164" i="3"/>
  <c r="Y164" i="3"/>
  <c r="AA213" i="3"/>
  <c r="AF213" i="3"/>
  <c r="AG213" i="3"/>
  <c r="AA216" i="3"/>
  <c r="AF216" i="3"/>
  <c r="AG216" i="3"/>
  <c r="Y216" i="3"/>
  <c r="AA183" i="3"/>
  <c r="AF183" i="3"/>
  <c r="AG183" i="3"/>
  <c r="AA197" i="3"/>
  <c r="AF197" i="3"/>
  <c r="AG197" i="3"/>
  <c r="Y197" i="3"/>
  <c r="AA82" i="3"/>
  <c r="AF82" i="3"/>
  <c r="AG82" i="3"/>
  <c r="Y82" i="3"/>
  <c r="AA84" i="3"/>
  <c r="AF84" i="3"/>
  <c r="AG84" i="3"/>
  <c r="Y84" i="3"/>
  <c r="AA90" i="3"/>
  <c r="AF90" i="3"/>
  <c r="AG90" i="3"/>
  <c r="Y90" i="3"/>
  <c r="AA92" i="3"/>
  <c r="AF92" i="3"/>
  <c r="AG92" i="3"/>
  <c r="Y92" i="3"/>
  <c r="AA106" i="3"/>
  <c r="AF106" i="3"/>
  <c r="AG106" i="3"/>
  <c r="Y106" i="3"/>
  <c r="AA109" i="3"/>
  <c r="AF109" i="3"/>
  <c r="AG109" i="3"/>
  <c r="Y109" i="3"/>
  <c r="AA111" i="3"/>
  <c r="AF111" i="3"/>
  <c r="AG111" i="3"/>
  <c r="Y111" i="3"/>
  <c r="AA123" i="3"/>
  <c r="AF123" i="3"/>
  <c r="AG123" i="3"/>
  <c r="Y123" i="3"/>
  <c r="AA134" i="3"/>
  <c r="AF134" i="3"/>
  <c r="AG134" i="3"/>
  <c r="Y134" i="3"/>
  <c r="AA136" i="3"/>
  <c r="AF136" i="3"/>
  <c r="AG136" i="3"/>
  <c r="Y136" i="3"/>
  <c r="AA145" i="3"/>
  <c r="AF145" i="3"/>
  <c r="AG145" i="3"/>
  <c r="Y145" i="3"/>
  <c r="AA148" i="3"/>
  <c r="AF148" i="3"/>
  <c r="AG148" i="3"/>
  <c r="Y148" i="3"/>
  <c r="AA170" i="3"/>
  <c r="AF170" i="3"/>
  <c r="AG170" i="3"/>
  <c r="Y170" i="3"/>
  <c r="AA173" i="3"/>
  <c r="AF173" i="3"/>
  <c r="AG173" i="3"/>
  <c r="Y173" i="3"/>
  <c r="AA175" i="3"/>
  <c r="AF175" i="3"/>
  <c r="AG175" i="3"/>
  <c r="Y175" i="3"/>
  <c r="AA179" i="3"/>
  <c r="AF179" i="3"/>
  <c r="AG179" i="3"/>
  <c r="Y179" i="3"/>
  <c r="AA188" i="3"/>
  <c r="AF188" i="3"/>
  <c r="AG188" i="3"/>
  <c r="AA193" i="3"/>
  <c r="AF193" i="3"/>
  <c r="AG193" i="3"/>
  <c r="Y193" i="3"/>
  <c r="AA66" i="3"/>
  <c r="AF66" i="3"/>
  <c r="AG66" i="3"/>
  <c r="Y66" i="3"/>
  <c r="AA71" i="3"/>
  <c r="AF71" i="3"/>
  <c r="AG71" i="3"/>
  <c r="Y71" i="3"/>
  <c r="AA79" i="3"/>
  <c r="AF79" i="3"/>
  <c r="AG79" i="3"/>
  <c r="Y79" i="3"/>
  <c r="AA87" i="3"/>
  <c r="AF87" i="3"/>
  <c r="AG87" i="3"/>
  <c r="Y87" i="3"/>
  <c r="AA95" i="3"/>
  <c r="AF95" i="3"/>
  <c r="AG95" i="3"/>
  <c r="Y95" i="3"/>
  <c r="AA120" i="3"/>
  <c r="AF120" i="3"/>
  <c r="AG120" i="3"/>
  <c r="Y120" i="3"/>
  <c r="AA129" i="3"/>
  <c r="AF129" i="3"/>
  <c r="AG129" i="3"/>
  <c r="Y129" i="3"/>
  <c r="AA154" i="3"/>
  <c r="AF154" i="3"/>
  <c r="AG154" i="3"/>
  <c r="Y154" i="3"/>
  <c r="AA159" i="3"/>
  <c r="AF159" i="3"/>
  <c r="AG159" i="3"/>
  <c r="Y159" i="3"/>
  <c r="AA194" i="3"/>
  <c r="AF194" i="3"/>
  <c r="AG194" i="3"/>
  <c r="AA202" i="3"/>
  <c r="AF202" i="3"/>
  <c r="AG202" i="3"/>
  <c r="Y202" i="3"/>
  <c r="D6" i="11"/>
  <c r="D10" i="11"/>
  <c r="I3" i="7"/>
  <c r="AB18" i="3"/>
  <c r="Y18" i="3"/>
  <c r="E20" i="3"/>
  <c r="AB19" i="3"/>
  <c r="E21" i="3"/>
  <c r="AA19" i="3"/>
  <c r="AF19" i="3"/>
  <c r="AG19" i="3"/>
  <c r="D16" i="8"/>
  <c r="E16" i="8"/>
  <c r="D17" i="8"/>
  <c r="E17" i="8"/>
  <c r="D13" i="8"/>
  <c r="E13" i="8"/>
  <c r="D18" i="8"/>
  <c r="E18" i="8"/>
  <c r="D12" i="8"/>
  <c r="E12" i="8"/>
  <c r="D15" i="8"/>
  <c r="E15" i="8"/>
  <c r="D14" i="8"/>
  <c r="E14" i="8"/>
  <c r="Y210" i="3"/>
  <c r="Y115" i="3"/>
  <c r="Y124" i="3"/>
  <c r="Y50" i="3"/>
  <c r="Y201" i="3"/>
  <c r="Y107" i="3"/>
  <c r="Y215" i="3"/>
  <c r="Y185" i="3"/>
  <c r="Y166" i="3"/>
  <c r="Y126" i="3"/>
  <c r="Y85" i="3"/>
  <c r="Y155" i="3"/>
  <c r="Y131" i="3"/>
  <c r="Y110" i="3"/>
  <c r="Y60" i="3"/>
  <c r="Y187" i="3"/>
  <c r="Y144" i="3"/>
  <c r="Y184" i="3"/>
  <c r="Y163" i="3"/>
  <c r="Y162" i="3"/>
  <c r="Y153" i="3"/>
  <c r="Y117" i="3"/>
  <c r="Y112" i="3"/>
  <c r="AG17" i="3"/>
  <c r="Y192" i="3"/>
  <c r="Y178" i="3"/>
  <c r="Y171" i="3"/>
  <c r="Y157" i="3"/>
  <c r="Y156" i="3"/>
  <c r="Y149" i="3"/>
  <c r="Y146" i="3"/>
  <c r="Y101" i="3"/>
  <c r="Y99" i="3"/>
  <c r="Y98" i="3"/>
  <c r="Y65" i="3"/>
  <c r="Y44" i="3"/>
  <c r="Y56" i="3"/>
  <c r="Y93" i="3"/>
  <c r="Y77" i="3"/>
  <c r="Y118" i="3"/>
  <c r="Y57" i="3"/>
  <c r="Y165" i="3"/>
  <c r="Y141" i="3"/>
  <c r="Y42" i="3"/>
  <c r="Y132" i="3"/>
  <c r="Y189" i="3"/>
  <c r="Y174" i="3"/>
  <c r="Y142" i="3"/>
  <c r="Y39" i="3"/>
  <c r="Y75" i="3"/>
  <c r="Y186" i="3"/>
  <c r="Y151" i="3"/>
  <c r="Y102" i="3"/>
  <c r="Y78" i="3"/>
  <c r="Y176" i="3"/>
  <c r="Y140" i="3"/>
  <c r="Y128" i="3"/>
  <c r="Y61" i="3"/>
  <c r="Y96" i="3"/>
  <c r="Y52" i="3"/>
  <c r="Y70" i="3"/>
  <c r="Y182" i="3"/>
  <c r="Y138" i="3"/>
  <c r="Y172" i="3"/>
  <c r="Y34" i="3"/>
  <c r="Y133" i="3"/>
  <c r="Y199" i="3"/>
  <c r="Y72" i="3"/>
  <c r="Y181" i="3"/>
  <c r="Y160" i="3"/>
  <c r="Y206" i="3"/>
  <c r="Y130" i="3"/>
  <c r="Y41" i="3"/>
  <c r="Y69" i="3"/>
  <c r="Y47" i="3"/>
  <c r="Y204" i="3"/>
  <c r="Y214" i="3"/>
  <c r="Y188" i="3"/>
  <c r="Y190" i="3"/>
  <c r="Y76" i="3"/>
  <c r="Y97" i="3"/>
  <c r="Y127" i="3"/>
  <c r="Y100" i="3"/>
  <c r="Y86" i="3"/>
  <c r="Y183" i="3"/>
  <c r="Y213" i="3"/>
  <c r="Y122" i="3"/>
  <c r="Y94" i="3"/>
  <c r="Y58" i="3"/>
  <c r="Y37" i="3"/>
  <c r="Y208" i="3"/>
  <c r="Y161" i="3"/>
  <c r="Y152" i="3"/>
  <c r="Y139" i="3"/>
  <c r="Y125" i="3"/>
  <c r="Y68" i="3"/>
  <c r="Y150" i="3"/>
  <c r="Y108" i="3"/>
  <c r="Y45" i="3"/>
  <c r="Y89" i="3"/>
  <c r="Y73" i="3"/>
  <c r="Y194" i="3"/>
  <c r="E22" i="3"/>
  <c r="AB20" i="3"/>
  <c r="AA20" i="3"/>
  <c r="AF20" i="3"/>
  <c r="AG20" i="3"/>
  <c r="Y19" i="3"/>
  <c r="AB21" i="3"/>
  <c r="AA21" i="3"/>
  <c r="AF21" i="3"/>
  <c r="AG21" i="3"/>
  <c r="Y17" i="3"/>
  <c r="Y20" i="3"/>
  <c r="E23" i="3"/>
  <c r="AB23" i="3"/>
  <c r="E24" i="3"/>
  <c r="AB22" i="3"/>
  <c r="AA22" i="3"/>
  <c r="AF22" i="3"/>
  <c r="AG22" i="3"/>
  <c r="Y21" i="3"/>
  <c r="AA23" i="3"/>
  <c r="AF23" i="3"/>
  <c r="AG23" i="3"/>
  <c r="Y23" i="3"/>
  <c r="Y22" i="3"/>
  <c r="AB24" i="3"/>
  <c r="AA24" i="3"/>
  <c r="AF24" i="3"/>
  <c r="AG24" i="3"/>
  <c r="E26" i="3"/>
  <c r="E25" i="3"/>
  <c r="AA26" i="3"/>
  <c r="AF26" i="3"/>
  <c r="AG26" i="3"/>
  <c r="AB26" i="3"/>
  <c r="Y24" i="3"/>
  <c r="E27" i="3"/>
  <c r="AB25" i="3"/>
  <c r="AA25" i="3"/>
  <c r="E28" i="3"/>
  <c r="Y26" i="3"/>
  <c r="AB27" i="3"/>
  <c r="AA27" i="3"/>
  <c r="AF27" i="3"/>
  <c r="AG27" i="3"/>
  <c r="E29" i="3"/>
  <c r="AA28" i="3"/>
  <c r="AF28" i="3"/>
  <c r="AG28" i="3"/>
  <c r="AB28" i="3"/>
  <c r="AF25" i="3"/>
  <c r="AG25" i="3"/>
  <c r="Y28" i="3"/>
  <c r="AB29" i="3"/>
  <c r="AA29" i="3"/>
  <c r="E30" i="3"/>
  <c r="Y25" i="3"/>
  <c r="Y27" i="3"/>
  <c r="AB30" i="3"/>
  <c r="AA30" i="3"/>
  <c r="AF30" i="3"/>
  <c r="AG30" i="3"/>
  <c r="E31" i="3"/>
  <c r="AF29" i="3"/>
  <c r="AG29" i="3"/>
  <c r="Y29" i="3"/>
  <c r="Y30" i="3"/>
  <c r="AA31" i="3"/>
  <c r="AB31" i="3"/>
  <c r="E32" i="3"/>
  <c r="AB32" i="3"/>
  <c r="AA32" i="3"/>
  <c r="AF32" i="3"/>
  <c r="AG32" i="3"/>
  <c r="E33" i="3"/>
  <c r="C12" i="10"/>
  <c r="AF31" i="3"/>
  <c r="AG31" i="3"/>
  <c r="Y31" i="3"/>
  <c r="Y32" i="3"/>
  <c r="C3" i="10"/>
  <c r="C2" i="10"/>
  <c r="C8" i="10"/>
  <c r="C4" i="10"/>
  <c r="C5" i="10"/>
  <c r="C9" i="10"/>
  <c r="C7" i="10"/>
  <c r="C6" i="10"/>
  <c r="D12" i="10"/>
  <c r="J12" i="10"/>
  <c r="Q12" i="10"/>
  <c r="E12" i="10"/>
  <c r="F12" i="10"/>
  <c r="I12" i="10"/>
  <c r="G12" i="10"/>
  <c r="P12" i="10"/>
  <c r="L12" i="10"/>
  <c r="O12" i="10"/>
  <c r="M12" i="10"/>
  <c r="S12" i="10"/>
  <c r="N12" i="10"/>
  <c r="B12" i="10"/>
  <c r="T12" i="10"/>
  <c r="K12" i="10"/>
  <c r="H12" i="10"/>
  <c r="R12" i="10"/>
  <c r="AA33" i="3"/>
  <c r="AB33" i="3"/>
  <c r="C14" i="10"/>
  <c r="C156" i="10"/>
  <c r="C177" i="10"/>
  <c r="C119" i="10"/>
  <c r="C81" i="10"/>
  <c r="C165" i="10"/>
  <c r="C176" i="10"/>
  <c r="C49" i="10"/>
  <c r="C55" i="10"/>
  <c r="C64" i="10"/>
  <c r="C161" i="10"/>
  <c r="C35" i="10"/>
  <c r="C148" i="10"/>
  <c r="C200" i="10"/>
  <c r="C76" i="10"/>
  <c r="C195" i="10"/>
  <c r="C51" i="10"/>
  <c r="C125" i="10"/>
  <c r="C169" i="10"/>
  <c r="C25" i="10"/>
  <c r="C52" i="10"/>
  <c r="C42" i="10"/>
  <c r="C82" i="10"/>
  <c r="C111" i="10"/>
  <c r="C114" i="10"/>
  <c r="C143" i="10"/>
  <c r="C154" i="10"/>
  <c r="C194" i="10"/>
  <c r="C109" i="10"/>
  <c r="C67" i="10"/>
  <c r="C84" i="10"/>
  <c r="C104" i="10"/>
  <c r="C46" i="10"/>
  <c r="C34" i="10"/>
  <c r="C122" i="10"/>
  <c r="C91" i="10"/>
  <c r="C43" i="10"/>
  <c r="C56" i="10"/>
  <c r="C20" i="10"/>
  <c r="C68" i="10"/>
  <c r="C150" i="10"/>
  <c r="C94" i="10"/>
  <c r="C192" i="10"/>
  <c r="C106" i="10"/>
  <c r="C32" i="10"/>
  <c r="C153" i="10"/>
  <c r="C89" i="10"/>
  <c r="C90" i="10"/>
  <c r="C70" i="10"/>
  <c r="C198" i="10"/>
  <c r="C115" i="10"/>
  <c r="C141" i="10"/>
  <c r="C147" i="10"/>
  <c r="C175" i="10"/>
  <c r="C72" i="10"/>
  <c r="C199" i="10"/>
  <c r="C88" i="10"/>
  <c r="C36" i="10"/>
  <c r="C80" i="10"/>
  <c r="C189" i="10"/>
  <c r="C162" i="10"/>
  <c r="C140" i="10"/>
  <c r="C131" i="10"/>
  <c r="C83" i="10"/>
  <c r="C26" i="10"/>
  <c r="C127" i="10"/>
  <c r="C186" i="10"/>
  <c r="C120" i="10"/>
  <c r="C196" i="10"/>
  <c r="C103" i="10"/>
  <c r="C201" i="10"/>
  <c r="C135" i="10"/>
  <c r="C50" i="10"/>
  <c r="C77" i="10"/>
  <c r="C17" i="10"/>
  <c r="C27" i="10"/>
  <c r="C60" i="10"/>
  <c r="C30" i="10"/>
  <c r="C118" i="10"/>
  <c r="C146" i="10"/>
  <c r="C59" i="10"/>
  <c r="C168" i="10"/>
  <c r="C96" i="10"/>
  <c r="C18" i="10"/>
  <c r="C79" i="10"/>
  <c r="C58" i="10"/>
  <c r="C73" i="10"/>
  <c r="C53" i="10"/>
  <c r="C178" i="10"/>
  <c r="C97" i="10"/>
  <c r="C33" i="10"/>
  <c r="C123" i="10"/>
  <c r="C128" i="10"/>
  <c r="C171" i="10"/>
  <c r="C54" i="10"/>
  <c r="C174" i="10"/>
  <c r="C45" i="10"/>
  <c r="C130" i="10"/>
  <c r="C193" i="10"/>
  <c r="C139" i="10"/>
  <c r="C191" i="10"/>
  <c r="C116" i="10"/>
  <c r="C39" i="10"/>
  <c r="C179" i="10"/>
  <c r="C38" i="10"/>
  <c r="C117" i="10"/>
  <c r="C69" i="10"/>
  <c r="C166" i="10"/>
  <c r="C159" i="10"/>
  <c r="C182" i="10"/>
  <c r="C11" i="10"/>
  <c r="C16" i="10"/>
  <c r="C48" i="10"/>
  <c r="C132" i="10"/>
  <c r="C157" i="10"/>
  <c r="C134" i="10"/>
  <c r="C133" i="10"/>
  <c r="C28" i="10"/>
  <c r="C19" i="10"/>
  <c r="C197" i="10"/>
  <c r="C181" i="10"/>
  <c r="C187" i="10"/>
  <c r="C144" i="10"/>
  <c r="C78" i="10"/>
  <c r="C22" i="10"/>
  <c r="C93" i="10"/>
  <c r="C75" i="10"/>
  <c r="C138" i="10"/>
  <c r="C190" i="10"/>
  <c r="C13" i="10"/>
  <c r="C10" i="10"/>
  <c r="C71" i="10"/>
  <c r="C74" i="10"/>
  <c r="C151" i="10"/>
  <c r="C87" i="10"/>
  <c r="C29" i="10"/>
  <c r="C61" i="10"/>
  <c r="C183" i="10"/>
  <c r="C180" i="10"/>
  <c r="C170" i="10"/>
  <c r="C108" i="10"/>
  <c r="C160" i="10"/>
  <c r="C129" i="10"/>
  <c r="C173" i="10"/>
  <c r="C105" i="10"/>
  <c r="C164" i="10"/>
  <c r="C99" i="10"/>
  <c r="C44" i="10"/>
  <c r="C102" i="10"/>
  <c r="C107" i="10"/>
  <c r="C95" i="10"/>
  <c r="C137" i="10"/>
  <c r="C149" i="10"/>
  <c r="C136" i="10"/>
  <c r="C142" i="10"/>
  <c r="C21" i="10"/>
  <c r="C41" i="10"/>
  <c r="C101" i="10"/>
  <c r="C158" i="10"/>
  <c r="C113" i="10"/>
  <c r="C167" i="10"/>
  <c r="C65" i="10"/>
  <c r="C85" i="10"/>
  <c r="C66" i="10"/>
  <c r="C63" i="10"/>
  <c r="C188" i="10"/>
  <c r="C98" i="10"/>
  <c r="C100" i="10"/>
  <c r="C185" i="10"/>
  <c r="C92" i="10"/>
  <c r="C184" i="10"/>
  <c r="C155" i="10"/>
  <c r="C37" i="10"/>
  <c r="C57" i="10"/>
  <c r="C124" i="10"/>
  <c r="C15" i="10"/>
  <c r="C112" i="10"/>
  <c r="C62" i="10"/>
  <c r="C126" i="10"/>
  <c r="C121" i="10"/>
  <c r="C152" i="10"/>
  <c r="C110" i="10"/>
  <c r="C163" i="10"/>
  <c r="C86" i="10"/>
  <c r="C23" i="10"/>
  <c r="C24" i="10"/>
  <c r="C145" i="10"/>
  <c r="C40" i="10"/>
  <c r="C31" i="10"/>
  <c r="C172" i="10"/>
  <c r="C47" i="10"/>
  <c r="D11" i="11"/>
  <c r="N6" i="10"/>
  <c r="J6" i="10"/>
  <c r="M6" i="10"/>
  <c r="I6" i="10"/>
  <c r="B6" i="10"/>
  <c r="R6" i="10"/>
  <c r="P6" i="10"/>
  <c r="T6" i="10"/>
  <c r="F6" i="10"/>
  <c r="K6" i="10"/>
  <c r="L6" i="10"/>
  <c r="D6" i="10"/>
  <c r="H6" i="10"/>
  <c r="G6" i="10"/>
  <c r="S6" i="10"/>
  <c r="Q6" i="10"/>
  <c r="E6" i="10"/>
  <c r="O6" i="10"/>
  <c r="H4" i="10"/>
  <c r="K4" i="10"/>
  <c r="O4" i="10"/>
  <c r="Q4" i="10"/>
  <c r="N4" i="10"/>
  <c r="E4" i="10"/>
  <c r="M4" i="10"/>
  <c r="P4" i="10"/>
  <c r="I4" i="10"/>
  <c r="L4" i="10"/>
  <c r="B4" i="10"/>
  <c r="G4" i="10"/>
  <c r="R4" i="10"/>
  <c r="S4" i="10"/>
  <c r="J4" i="10"/>
  <c r="T4" i="10"/>
  <c r="F4" i="10"/>
  <c r="D4" i="10"/>
  <c r="J7" i="10"/>
  <c r="H7" i="10"/>
  <c r="R7" i="10"/>
  <c r="I7" i="10"/>
  <c r="M7" i="10"/>
  <c r="E7" i="10"/>
  <c r="P7" i="10"/>
  <c r="S7" i="10"/>
  <c r="N7" i="10"/>
  <c r="K7" i="10"/>
  <c r="T7" i="10"/>
  <c r="Q7" i="10"/>
  <c r="O7" i="10"/>
  <c r="D7" i="10"/>
  <c r="B7" i="10"/>
  <c r="F7" i="10"/>
  <c r="L7" i="10"/>
  <c r="G7" i="10"/>
  <c r="B8" i="10"/>
  <c r="D8" i="10"/>
  <c r="M8" i="10"/>
  <c r="P8" i="10"/>
  <c r="N8" i="10"/>
  <c r="O8" i="10"/>
  <c r="K8" i="10"/>
  <c r="Q8" i="10"/>
  <c r="T8" i="10"/>
  <c r="S8" i="10"/>
  <c r="F8" i="10"/>
  <c r="G8" i="10"/>
  <c r="I8" i="10"/>
  <c r="J8" i="10"/>
  <c r="E8" i="10"/>
  <c r="R8" i="10"/>
  <c r="L8" i="10"/>
  <c r="H8" i="10"/>
  <c r="N9" i="10"/>
  <c r="T9" i="10"/>
  <c r="K9" i="10"/>
  <c r="J9" i="10"/>
  <c r="R9" i="10"/>
  <c r="B9" i="10"/>
  <c r="E9" i="10"/>
  <c r="H9" i="10"/>
  <c r="L9" i="10"/>
  <c r="P9" i="10"/>
  <c r="S9" i="10"/>
  <c r="I9" i="10"/>
  <c r="O9" i="10"/>
  <c r="Q9" i="10"/>
  <c r="G9" i="10"/>
  <c r="D9" i="10"/>
  <c r="F9" i="10"/>
  <c r="M9" i="10"/>
  <c r="J2" i="10"/>
  <c r="K2" i="10"/>
  <c r="M2" i="10"/>
  <c r="S2" i="10"/>
  <c r="R2" i="10"/>
  <c r="G2" i="10"/>
  <c r="T2" i="10"/>
  <c r="N2" i="10"/>
  <c r="H2" i="10"/>
  <c r="O2" i="10"/>
  <c r="L2" i="10"/>
  <c r="E2" i="10"/>
  <c r="D2" i="10"/>
  <c r="I2" i="10"/>
  <c r="F2" i="10"/>
  <c r="Q2" i="10"/>
  <c r="P2" i="10"/>
  <c r="B2" i="10"/>
  <c r="M5" i="10"/>
  <c r="F5" i="10"/>
  <c r="E5" i="10"/>
  <c r="G5" i="10"/>
  <c r="B5" i="10"/>
  <c r="S5" i="10"/>
  <c r="R5" i="10"/>
  <c r="P5" i="10"/>
  <c r="Q5" i="10"/>
  <c r="K5" i="10"/>
  <c r="N5" i="10"/>
  <c r="T5" i="10"/>
  <c r="D5" i="10"/>
  <c r="J5" i="10"/>
  <c r="O5" i="10"/>
  <c r="I5" i="10"/>
  <c r="L5" i="10"/>
  <c r="H5" i="10"/>
  <c r="H3" i="10"/>
  <c r="T3" i="10"/>
  <c r="O3" i="10"/>
  <c r="R3" i="10"/>
  <c r="M3" i="10"/>
  <c r="Q3" i="10"/>
  <c r="G3" i="10"/>
  <c r="S3" i="10"/>
  <c r="K3" i="10"/>
  <c r="F3" i="10"/>
  <c r="E3" i="10"/>
  <c r="L3" i="10"/>
  <c r="J3" i="10"/>
  <c r="D3" i="10"/>
  <c r="N3" i="10"/>
  <c r="I3" i="10"/>
  <c r="B3" i="10"/>
  <c r="P3" i="10"/>
  <c r="D178" i="10"/>
  <c r="J178" i="10"/>
  <c r="I178" i="10"/>
  <c r="Q178" i="10"/>
  <c r="E178" i="10"/>
  <c r="M178" i="10"/>
  <c r="N178" i="10"/>
  <c r="P178" i="10"/>
  <c r="R178" i="10"/>
  <c r="T178" i="10"/>
  <c r="L178" i="10"/>
  <c r="S178" i="10"/>
  <c r="B178" i="10"/>
  <c r="G178" i="10"/>
  <c r="H178" i="10"/>
  <c r="O178" i="10"/>
  <c r="K178" i="10"/>
  <c r="F178" i="10"/>
  <c r="J59" i="10"/>
  <c r="B59" i="10"/>
  <c r="G59" i="10"/>
  <c r="N59" i="10"/>
  <c r="S59" i="10"/>
  <c r="H59" i="10"/>
  <c r="P59" i="10"/>
  <c r="D59" i="10"/>
  <c r="L59" i="10"/>
  <c r="T59" i="10"/>
  <c r="R59" i="10"/>
  <c r="K59" i="10"/>
  <c r="O59" i="10"/>
  <c r="F59" i="10"/>
  <c r="M59" i="10"/>
  <c r="I59" i="10"/>
  <c r="Q59" i="10"/>
  <c r="E59" i="10"/>
  <c r="K26" i="10"/>
  <c r="J26" i="10"/>
  <c r="Q26" i="10"/>
  <c r="P26" i="10"/>
  <c r="F26" i="10"/>
  <c r="S26" i="10"/>
  <c r="M26" i="10"/>
  <c r="L26" i="10"/>
  <c r="R26" i="10"/>
  <c r="O26" i="10"/>
  <c r="D26" i="10"/>
  <c r="N26" i="10"/>
  <c r="G26" i="10"/>
  <c r="E26" i="10"/>
  <c r="T26" i="10"/>
  <c r="I26" i="10"/>
  <c r="B26" i="10"/>
  <c r="H26" i="10"/>
  <c r="J88" i="10"/>
  <c r="E88" i="10"/>
  <c r="D88" i="10"/>
  <c r="T88" i="10"/>
  <c r="N88" i="10"/>
  <c r="R88" i="10"/>
  <c r="Q88" i="10"/>
  <c r="P88" i="10"/>
  <c r="F88" i="10"/>
  <c r="I88" i="10"/>
  <c r="G88" i="10"/>
  <c r="B88" i="10"/>
  <c r="S88" i="10"/>
  <c r="L88" i="10"/>
  <c r="M88" i="10"/>
  <c r="O88" i="10"/>
  <c r="K88" i="10"/>
  <c r="H88" i="10"/>
  <c r="J43" i="10"/>
  <c r="K43" i="10"/>
  <c r="H43" i="10"/>
  <c r="P43" i="10"/>
  <c r="M43" i="10"/>
  <c r="S43" i="10"/>
  <c r="E43" i="10"/>
  <c r="F43" i="10"/>
  <c r="I43" i="10"/>
  <c r="L43" i="10"/>
  <c r="B43" i="10"/>
  <c r="D43" i="10"/>
  <c r="G43" i="10"/>
  <c r="N43" i="10"/>
  <c r="Q43" i="10"/>
  <c r="R43" i="10"/>
  <c r="O43" i="10"/>
  <c r="T43" i="10"/>
  <c r="E47" i="10"/>
  <c r="J47" i="10"/>
  <c r="B47" i="10"/>
  <c r="G47" i="10"/>
  <c r="N47" i="10"/>
  <c r="S47" i="10"/>
  <c r="F47" i="10"/>
  <c r="O47" i="10"/>
  <c r="K47" i="10"/>
  <c r="R47" i="10"/>
  <c r="H47" i="10"/>
  <c r="P47" i="10"/>
  <c r="T47" i="10"/>
  <c r="D47" i="10"/>
  <c r="L47" i="10"/>
  <c r="Q47" i="10"/>
  <c r="M47" i="10"/>
  <c r="I47" i="10"/>
  <c r="J163" i="10"/>
  <c r="G163" i="10"/>
  <c r="N163" i="10"/>
  <c r="K163" i="10"/>
  <c r="R163" i="10"/>
  <c r="L163" i="10"/>
  <c r="B163" i="10"/>
  <c r="P163" i="10"/>
  <c r="F163" i="10"/>
  <c r="H163" i="10"/>
  <c r="S163" i="10"/>
  <c r="Q163" i="10"/>
  <c r="M163" i="10"/>
  <c r="E163" i="10"/>
  <c r="D163" i="10"/>
  <c r="O163" i="10"/>
  <c r="I163" i="10"/>
  <c r="T163" i="10"/>
  <c r="E172" i="10"/>
  <c r="J172" i="10"/>
  <c r="T172" i="10"/>
  <c r="I172" i="10"/>
  <c r="O172" i="10"/>
  <c r="D172" i="10"/>
  <c r="S172" i="10"/>
  <c r="N172" i="10"/>
  <c r="K172" i="10"/>
  <c r="F172" i="10"/>
  <c r="M172" i="10"/>
  <c r="R172" i="10"/>
  <c r="L172" i="10"/>
  <c r="H172" i="10"/>
  <c r="P172" i="10"/>
  <c r="B172" i="10"/>
  <c r="Q172" i="10"/>
  <c r="G172" i="10"/>
  <c r="B24" i="10"/>
  <c r="G24" i="10"/>
  <c r="L24" i="10"/>
  <c r="Q24" i="10"/>
  <c r="J24" i="10"/>
  <c r="D24" i="10"/>
  <c r="I24" i="10"/>
  <c r="O24" i="10"/>
  <c r="T24" i="10"/>
  <c r="M24" i="10"/>
  <c r="H24" i="10"/>
  <c r="P24" i="10"/>
  <c r="E24" i="10"/>
  <c r="K24" i="10"/>
  <c r="S24" i="10"/>
  <c r="F24" i="10"/>
  <c r="N24" i="10"/>
  <c r="R24" i="10"/>
  <c r="D110" i="10"/>
  <c r="I110" i="10"/>
  <c r="O110" i="10"/>
  <c r="F110" i="10"/>
  <c r="N110" i="10"/>
  <c r="J110" i="10"/>
  <c r="B110" i="10"/>
  <c r="K110" i="10"/>
  <c r="R110" i="10"/>
  <c r="E110" i="10"/>
  <c r="S110" i="10"/>
  <c r="G110" i="10"/>
  <c r="M110" i="10"/>
  <c r="Q110" i="10"/>
  <c r="L110" i="10"/>
  <c r="P110" i="10"/>
  <c r="H110" i="10"/>
  <c r="T110" i="10"/>
  <c r="D62" i="10"/>
  <c r="H62" i="10"/>
  <c r="M62" i="10"/>
  <c r="Q62" i="10"/>
  <c r="I62" i="10"/>
  <c r="O62" i="10"/>
  <c r="T62" i="10"/>
  <c r="J62" i="10"/>
  <c r="F62" i="10"/>
  <c r="L62" i="10"/>
  <c r="R62" i="10"/>
  <c r="E62" i="10"/>
  <c r="P62" i="10"/>
  <c r="K62" i="10"/>
  <c r="B62" i="10"/>
  <c r="G62" i="10"/>
  <c r="N62" i="10"/>
  <c r="S62" i="10"/>
  <c r="J57" i="10"/>
  <c r="E57" i="10"/>
  <c r="I57" i="10"/>
  <c r="N57" i="10"/>
  <c r="R57" i="10"/>
  <c r="D57" i="10"/>
  <c r="K57" i="10"/>
  <c r="P57" i="10"/>
  <c r="B57" i="10"/>
  <c r="G57" i="10"/>
  <c r="M57" i="10"/>
  <c r="S57" i="10"/>
  <c r="L57" i="10"/>
  <c r="F57" i="10"/>
  <c r="Q57" i="10"/>
  <c r="H57" i="10"/>
  <c r="O57" i="10"/>
  <c r="T57" i="10"/>
  <c r="J92" i="10"/>
  <c r="K92" i="10"/>
  <c r="R92" i="10"/>
  <c r="B92" i="10"/>
  <c r="O92" i="10"/>
  <c r="S92" i="10"/>
  <c r="G92" i="10"/>
  <c r="I92" i="10"/>
  <c r="H92" i="10"/>
  <c r="N92" i="10"/>
  <c r="E92" i="10"/>
  <c r="D92" i="10"/>
  <c r="T92" i="10"/>
  <c r="L92" i="10"/>
  <c r="P92" i="10"/>
  <c r="M92" i="10"/>
  <c r="F92" i="10"/>
  <c r="Q92" i="10"/>
  <c r="E188" i="10"/>
  <c r="J188" i="10"/>
  <c r="S188" i="10"/>
  <c r="T188" i="10"/>
  <c r="D188" i="10"/>
  <c r="R188" i="10"/>
  <c r="G188" i="10"/>
  <c r="N188" i="10"/>
  <c r="H188" i="10"/>
  <c r="Q188" i="10"/>
  <c r="K188" i="10"/>
  <c r="L188" i="10"/>
  <c r="B188" i="10"/>
  <c r="I188" i="10"/>
  <c r="P188" i="10"/>
  <c r="F188" i="10"/>
  <c r="O188" i="10"/>
  <c r="M188" i="10"/>
  <c r="D65" i="10"/>
  <c r="J65" i="10"/>
  <c r="T65" i="10"/>
  <c r="F65" i="10"/>
  <c r="I65" i="10"/>
  <c r="P65" i="10"/>
  <c r="B65" i="10"/>
  <c r="E65" i="10"/>
  <c r="H65" i="10"/>
  <c r="M65" i="10"/>
  <c r="Q65" i="10"/>
  <c r="R65" i="10"/>
  <c r="O65" i="10"/>
  <c r="L65" i="10"/>
  <c r="S65" i="10"/>
  <c r="N65" i="10"/>
  <c r="G65" i="10"/>
  <c r="K65" i="10"/>
  <c r="J101" i="10"/>
  <c r="K101" i="10"/>
  <c r="Q101" i="10"/>
  <c r="L101" i="10"/>
  <c r="T101" i="10"/>
  <c r="G101" i="10"/>
  <c r="P101" i="10"/>
  <c r="H101" i="10"/>
  <c r="M101" i="10"/>
  <c r="R101" i="10"/>
  <c r="E101" i="10"/>
  <c r="F101" i="10"/>
  <c r="I101" i="10"/>
  <c r="B101" i="10"/>
  <c r="O101" i="10"/>
  <c r="N101" i="10"/>
  <c r="D101" i="10"/>
  <c r="S101" i="10"/>
  <c r="J136" i="10"/>
  <c r="R136" i="10"/>
  <c r="Q136" i="10"/>
  <c r="L136" i="10"/>
  <c r="N136" i="10"/>
  <c r="M136" i="10"/>
  <c r="T136" i="10"/>
  <c r="B136" i="10"/>
  <c r="P136" i="10"/>
  <c r="S136" i="10"/>
  <c r="G136" i="10"/>
  <c r="F136" i="10"/>
  <c r="H136" i="10"/>
  <c r="I136" i="10"/>
  <c r="O136" i="10"/>
  <c r="K136" i="10"/>
  <c r="E136" i="10"/>
  <c r="D136" i="10"/>
  <c r="J107" i="10"/>
  <c r="I107" i="10"/>
  <c r="H107" i="10"/>
  <c r="E107" i="10"/>
  <c r="D107" i="10"/>
  <c r="T107" i="10"/>
  <c r="K107" i="10"/>
  <c r="L107" i="10"/>
  <c r="N107" i="10"/>
  <c r="R107" i="10"/>
  <c r="P107" i="10"/>
  <c r="Q107" i="10"/>
  <c r="S107" i="10"/>
  <c r="F107" i="10"/>
  <c r="B107" i="10"/>
  <c r="O107" i="10"/>
  <c r="G107" i="10"/>
  <c r="M107" i="10"/>
  <c r="E164" i="10"/>
  <c r="J164" i="10"/>
  <c r="T164" i="10"/>
  <c r="I164" i="10"/>
  <c r="O164" i="10"/>
  <c r="D164" i="10"/>
  <c r="S164" i="10"/>
  <c r="K164" i="10"/>
  <c r="B164" i="10"/>
  <c r="P164" i="10"/>
  <c r="R164" i="10"/>
  <c r="F164" i="10"/>
  <c r="L164" i="10"/>
  <c r="G164" i="10"/>
  <c r="H164" i="10"/>
  <c r="Q164" i="10"/>
  <c r="N164" i="10"/>
  <c r="M164" i="10"/>
  <c r="J160" i="10"/>
  <c r="G160" i="10"/>
  <c r="M160" i="10"/>
  <c r="K160" i="10"/>
  <c r="Q160" i="10"/>
  <c r="L160" i="10"/>
  <c r="P160" i="10"/>
  <c r="E160" i="10"/>
  <c r="H160" i="10"/>
  <c r="S160" i="10"/>
  <c r="B160" i="10"/>
  <c r="R160" i="10"/>
  <c r="F160" i="10"/>
  <c r="D160" i="10"/>
  <c r="N160" i="10"/>
  <c r="T160" i="10"/>
  <c r="I160" i="10"/>
  <c r="O160" i="10"/>
  <c r="D183" i="10"/>
  <c r="J183" i="10"/>
  <c r="F183" i="10"/>
  <c r="M183" i="10"/>
  <c r="R183" i="10"/>
  <c r="I183" i="10"/>
  <c r="O183" i="10"/>
  <c r="K183" i="10"/>
  <c r="B183" i="10"/>
  <c r="N183" i="10"/>
  <c r="G183" i="10"/>
  <c r="Q183" i="10"/>
  <c r="S183" i="10"/>
  <c r="E183" i="10"/>
  <c r="L183" i="10"/>
  <c r="H183" i="10"/>
  <c r="P183" i="10"/>
  <c r="T183" i="10"/>
  <c r="J151" i="10"/>
  <c r="F151" i="10"/>
  <c r="N151" i="10"/>
  <c r="E151" i="10"/>
  <c r="D151" i="10"/>
  <c r="T151" i="10"/>
  <c r="K151" i="10"/>
  <c r="Q151" i="10"/>
  <c r="P151" i="10"/>
  <c r="G151" i="10"/>
  <c r="S151" i="10"/>
  <c r="H151" i="10"/>
  <c r="B151" i="10"/>
  <c r="M151" i="10"/>
  <c r="O151" i="10"/>
  <c r="R151" i="10"/>
  <c r="L151" i="10"/>
  <c r="I151" i="10"/>
  <c r="J13" i="10"/>
  <c r="E13" i="10"/>
  <c r="I13" i="10"/>
  <c r="N13" i="10"/>
  <c r="R13" i="10"/>
  <c r="B13" i="10"/>
  <c r="G13" i="10"/>
  <c r="M13" i="10"/>
  <c r="S13" i="10"/>
  <c r="D13" i="10"/>
  <c r="K13" i="10"/>
  <c r="P13" i="10"/>
  <c r="H13" i="10"/>
  <c r="T13" i="10"/>
  <c r="O13" i="10"/>
  <c r="F13" i="10"/>
  <c r="Q13" i="10"/>
  <c r="L13" i="10"/>
  <c r="J93" i="10"/>
  <c r="I93" i="10"/>
  <c r="O93" i="10"/>
  <c r="T93" i="10"/>
  <c r="G93" i="10"/>
  <c r="L93" i="10"/>
  <c r="Q93" i="10"/>
  <c r="D93" i="10"/>
  <c r="P93" i="10"/>
  <c r="K93" i="10"/>
  <c r="H93" i="10"/>
  <c r="M93" i="10"/>
  <c r="S93" i="10"/>
  <c r="F93" i="10"/>
  <c r="B93" i="10"/>
  <c r="E93" i="10"/>
  <c r="N93" i="10"/>
  <c r="R93" i="10"/>
  <c r="D187" i="10"/>
  <c r="J187" i="10"/>
  <c r="I187" i="10"/>
  <c r="O187" i="10"/>
  <c r="F187" i="10"/>
  <c r="M187" i="10"/>
  <c r="R187" i="10"/>
  <c r="B187" i="10"/>
  <c r="N187" i="10"/>
  <c r="E187" i="10"/>
  <c r="Q187" i="10"/>
  <c r="G187" i="10"/>
  <c r="K187" i="10"/>
  <c r="S187" i="10"/>
  <c r="T187" i="10"/>
  <c r="H187" i="10"/>
  <c r="P187" i="10"/>
  <c r="L187" i="10"/>
  <c r="J28" i="10"/>
  <c r="D28" i="10"/>
  <c r="H28" i="10"/>
  <c r="M28" i="10"/>
  <c r="Q28" i="10"/>
  <c r="B28" i="10"/>
  <c r="F28" i="10"/>
  <c r="K28" i="10"/>
  <c r="O28" i="10"/>
  <c r="S28" i="10"/>
  <c r="I28" i="10"/>
  <c r="R28" i="10"/>
  <c r="L28" i="10"/>
  <c r="E28" i="10"/>
  <c r="P28" i="10"/>
  <c r="N28" i="10"/>
  <c r="T28" i="10"/>
  <c r="G28" i="10"/>
  <c r="J132" i="10"/>
  <c r="D132" i="10"/>
  <c r="L132" i="10"/>
  <c r="T132" i="10"/>
  <c r="R132" i="10"/>
  <c r="Q132" i="10"/>
  <c r="G132" i="10"/>
  <c r="N132" i="10"/>
  <c r="M132" i="10"/>
  <c r="O132" i="10"/>
  <c r="K132" i="10"/>
  <c r="E132" i="10"/>
  <c r="H132" i="10"/>
  <c r="I132" i="10"/>
  <c r="F132" i="10"/>
  <c r="S132" i="10"/>
  <c r="P132" i="10"/>
  <c r="B132" i="10"/>
  <c r="J182" i="10"/>
  <c r="G182" i="10"/>
  <c r="L182" i="10"/>
  <c r="P182" i="10"/>
  <c r="T182" i="10"/>
  <c r="E182" i="10"/>
  <c r="I182" i="10"/>
  <c r="N182" i="10"/>
  <c r="R182" i="10"/>
  <c r="B182" i="10"/>
  <c r="K182" i="10"/>
  <c r="S182" i="10"/>
  <c r="D182" i="10"/>
  <c r="M182" i="10"/>
  <c r="H182" i="10"/>
  <c r="O182" i="10"/>
  <c r="Q182" i="10"/>
  <c r="F182" i="10"/>
  <c r="J117" i="10"/>
  <c r="E117" i="10"/>
  <c r="I117" i="10"/>
  <c r="N117" i="10"/>
  <c r="R117" i="10"/>
  <c r="F117" i="10"/>
  <c r="L117" i="10"/>
  <c r="Q117" i="10"/>
  <c r="H117" i="10"/>
  <c r="O117" i="10"/>
  <c r="T117" i="10"/>
  <c r="D117" i="10"/>
  <c r="P117" i="10"/>
  <c r="G117" i="10"/>
  <c r="S117" i="10"/>
  <c r="K117" i="10"/>
  <c r="B117" i="10"/>
  <c r="M117" i="10"/>
  <c r="G116" i="10"/>
  <c r="J116" i="10"/>
  <c r="T116" i="10"/>
  <c r="L116" i="10"/>
  <c r="D116" i="10"/>
  <c r="K116" i="10"/>
  <c r="R116" i="10"/>
  <c r="Q116" i="10"/>
  <c r="S116" i="10"/>
  <c r="O116" i="10"/>
  <c r="N116" i="10"/>
  <c r="M116" i="10"/>
  <c r="B116" i="10"/>
  <c r="F116" i="10"/>
  <c r="I116" i="10"/>
  <c r="P116" i="10"/>
  <c r="E116" i="10"/>
  <c r="H116" i="10"/>
  <c r="D130" i="10"/>
  <c r="F130" i="10"/>
  <c r="M130" i="10"/>
  <c r="R130" i="10"/>
  <c r="E130" i="10"/>
  <c r="N130" i="10"/>
  <c r="B130" i="10"/>
  <c r="I130" i="10"/>
  <c r="Q130" i="10"/>
  <c r="J130" i="10"/>
  <c r="S130" i="10"/>
  <c r="G130" i="10"/>
  <c r="K130" i="10"/>
  <c r="O130" i="10"/>
  <c r="L130" i="10"/>
  <c r="P130" i="10"/>
  <c r="H130" i="10"/>
  <c r="T130" i="10"/>
  <c r="J171" i="10"/>
  <c r="G171" i="10"/>
  <c r="N171" i="10"/>
  <c r="K171" i="10"/>
  <c r="R171" i="10"/>
  <c r="L171" i="10"/>
  <c r="B171" i="10"/>
  <c r="P171" i="10"/>
  <c r="F171" i="10"/>
  <c r="H171" i="10"/>
  <c r="S171" i="10"/>
  <c r="E171" i="10"/>
  <c r="Q171" i="10"/>
  <c r="D171" i="10"/>
  <c r="M171" i="10"/>
  <c r="O171" i="10"/>
  <c r="T171" i="10"/>
  <c r="I171" i="10"/>
  <c r="H97" i="10"/>
  <c r="J97" i="10"/>
  <c r="M97" i="10"/>
  <c r="O97" i="10"/>
  <c r="D97" i="10"/>
  <c r="N97" i="10"/>
  <c r="Q97" i="10"/>
  <c r="F97" i="10"/>
  <c r="L97" i="10"/>
  <c r="P97" i="10"/>
  <c r="S97" i="10"/>
  <c r="R97" i="10"/>
  <c r="B97" i="10"/>
  <c r="K97" i="10"/>
  <c r="G97" i="10"/>
  <c r="E97" i="10"/>
  <c r="T97" i="10"/>
  <c r="I97" i="10"/>
  <c r="J58" i="10"/>
  <c r="L58" i="10"/>
  <c r="K58" i="10"/>
  <c r="B58" i="10"/>
  <c r="H58" i="10"/>
  <c r="F58" i="10"/>
  <c r="O58" i="10"/>
  <c r="S58" i="10"/>
  <c r="R58" i="10"/>
  <c r="P58" i="10"/>
  <c r="M58" i="10"/>
  <c r="G58" i="10"/>
  <c r="T58" i="10"/>
  <c r="D58" i="10"/>
  <c r="E58" i="10"/>
  <c r="N58" i="10"/>
  <c r="I58" i="10"/>
  <c r="Q58" i="10"/>
  <c r="J168" i="10"/>
  <c r="G168" i="10"/>
  <c r="M168" i="10"/>
  <c r="K168" i="10"/>
  <c r="Q168" i="10"/>
  <c r="L168" i="10"/>
  <c r="P168" i="10"/>
  <c r="E168" i="10"/>
  <c r="H168" i="10"/>
  <c r="S168" i="10"/>
  <c r="F168" i="10"/>
  <c r="B168" i="10"/>
  <c r="D168" i="10"/>
  <c r="R168" i="10"/>
  <c r="I168" i="10"/>
  <c r="T168" i="10"/>
  <c r="N168" i="10"/>
  <c r="O168" i="10"/>
  <c r="E30" i="10"/>
  <c r="F30" i="10"/>
  <c r="L30" i="10"/>
  <c r="R30" i="10"/>
  <c r="G30" i="10"/>
  <c r="O30" i="10"/>
  <c r="J30" i="10"/>
  <c r="D30" i="10"/>
  <c r="P30" i="10"/>
  <c r="B30" i="10"/>
  <c r="K30" i="10"/>
  <c r="T30" i="10"/>
  <c r="H30" i="10"/>
  <c r="N30" i="10"/>
  <c r="S30" i="10"/>
  <c r="I30" i="10"/>
  <c r="Q30" i="10"/>
  <c r="M30" i="10"/>
  <c r="J77" i="10"/>
  <c r="H77" i="10"/>
  <c r="P77" i="10"/>
  <c r="D77" i="10"/>
  <c r="O77" i="10"/>
  <c r="K77" i="10"/>
  <c r="T77" i="10"/>
  <c r="S77" i="10"/>
  <c r="G77" i="10"/>
  <c r="L77" i="10"/>
  <c r="N77" i="10"/>
  <c r="M77" i="10"/>
  <c r="F77" i="10"/>
  <c r="I77" i="10"/>
  <c r="Q77" i="10"/>
  <c r="R77" i="10"/>
  <c r="E77" i="10"/>
  <c r="B77" i="10"/>
  <c r="G103" i="10"/>
  <c r="J103" i="10"/>
  <c r="S103" i="10"/>
  <c r="K103" i="10"/>
  <c r="F103" i="10"/>
  <c r="N103" i="10"/>
  <c r="Q103" i="10"/>
  <c r="P103" i="10"/>
  <c r="M103" i="10"/>
  <c r="L103" i="10"/>
  <c r="D103" i="10"/>
  <c r="H103" i="10"/>
  <c r="I103" i="10"/>
  <c r="O103" i="10"/>
  <c r="E103" i="10"/>
  <c r="R103" i="10"/>
  <c r="T103" i="10"/>
  <c r="B103" i="10"/>
  <c r="J127" i="10"/>
  <c r="G127" i="10"/>
  <c r="S127" i="10"/>
  <c r="B127" i="10"/>
  <c r="R127" i="10"/>
  <c r="K127" i="10"/>
  <c r="O127" i="10"/>
  <c r="Q127" i="10"/>
  <c r="P127" i="10"/>
  <c r="M127" i="10"/>
  <c r="L127" i="10"/>
  <c r="E127" i="10"/>
  <c r="T127" i="10"/>
  <c r="I127" i="10"/>
  <c r="H127" i="10"/>
  <c r="F127" i="10"/>
  <c r="D127" i="10"/>
  <c r="N127" i="10"/>
  <c r="J140" i="10"/>
  <c r="H140" i="10"/>
  <c r="S140" i="10"/>
  <c r="P140" i="10"/>
  <c r="K140" i="10"/>
  <c r="O140" i="10"/>
  <c r="G140" i="10"/>
  <c r="N140" i="10"/>
  <c r="M140" i="10"/>
  <c r="F140" i="10"/>
  <c r="I140" i="10"/>
  <c r="Q140" i="10"/>
  <c r="D140" i="10"/>
  <c r="B140" i="10"/>
  <c r="E140" i="10"/>
  <c r="L140" i="10"/>
  <c r="R140" i="10"/>
  <c r="T140" i="10"/>
  <c r="J36" i="10"/>
  <c r="G36" i="10"/>
  <c r="L36" i="10"/>
  <c r="P36" i="10"/>
  <c r="T36" i="10"/>
  <c r="E36" i="10"/>
  <c r="K36" i="10"/>
  <c r="Q36" i="10"/>
  <c r="B36" i="10"/>
  <c r="H36" i="10"/>
  <c r="N36" i="10"/>
  <c r="S36" i="10"/>
  <c r="M36" i="10"/>
  <c r="D36" i="10"/>
  <c r="O36" i="10"/>
  <c r="F36" i="10"/>
  <c r="R36" i="10"/>
  <c r="I36" i="10"/>
  <c r="J175" i="10"/>
  <c r="O175" i="10"/>
  <c r="D175" i="10"/>
  <c r="T175" i="10"/>
  <c r="E175" i="10"/>
  <c r="F175" i="10"/>
  <c r="N175" i="10"/>
  <c r="Q175" i="10"/>
  <c r="K175" i="10"/>
  <c r="S175" i="10"/>
  <c r="B175" i="10"/>
  <c r="M175" i="10"/>
  <c r="G175" i="10"/>
  <c r="P175" i="10"/>
  <c r="R175" i="10"/>
  <c r="I175" i="10"/>
  <c r="H175" i="10"/>
  <c r="L175" i="10"/>
  <c r="J198" i="10"/>
  <c r="G198" i="10"/>
  <c r="L198" i="10"/>
  <c r="P198" i="10"/>
  <c r="T198" i="10"/>
  <c r="E198" i="10"/>
  <c r="I198" i="10"/>
  <c r="N198" i="10"/>
  <c r="R198" i="10"/>
  <c r="B198" i="10"/>
  <c r="K198" i="10"/>
  <c r="S198" i="10"/>
  <c r="D198" i="10"/>
  <c r="M198" i="10"/>
  <c r="Q198" i="10"/>
  <c r="H198" i="10"/>
  <c r="O198" i="10"/>
  <c r="F198" i="10"/>
  <c r="J153" i="10"/>
  <c r="B153" i="10"/>
  <c r="F153" i="10"/>
  <c r="K153" i="10"/>
  <c r="O153" i="10"/>
  <c r="S153" i="10"/>
  <c r="G153" i="10"/>
  <c r="M153" i="10"/>
  <c r="R153" i="10"/>
  <c r="D153" i="10"/>
  <c r="I153" i="10"/>
  <c r="P153" i="10"/>
  <c r="L153" i="10"/>
  <c r="N153" i="10"/>
  <c r="H153" i="10"/>
  <c r="T153" i="10"/>
  <c r="E153" i="10"/>
  <c r="Q153" i="10"/>
  <c r="J94" i="10"/>
  <c r="E94" i="10"/>
  <c r="I94" i="10"/>
  <c r="N94" i="10"/>
  <c r="R94" i="10"/>
  <c r="G94" i="10"/>
  <c r="L94" i="10"/>
  <c r="P94" i="10"/>
  <c r="T94" i="10"/>
  <c r="F94" i="10"/>
  <c r="O94" i="10"/>
  <c r="B94" i="10"/>
  <c r="K94" i="10"/>
  <c r="S94" i="10"/>
  <c r="D94" i="10"/>
  <c r="H94" i="10"/>
  <c r="M94" i="10"/>
  <c r="Q94" i="10"/>
  <c r="J56" i="10"/>
  <c r="D56" i="10"/>
  <c r="I56" i="10"/>
  <c r="O56" i="10"/>
  <c r="T56" i="10"/>
  <c r="K56" i="10"/>
  <c r="Q56" i="10"/>
  <c r="G56" i="10"/>
  <c r="M56" i="10"/>
  <c r="E56" i="10"/>
  <c r="S56" i="10"/>
  <c r="L56" i="10"/>
  <c r="H56" i="10"/>
  <c r="P56" i="10"/>
  <c r="N56" i="10"/>
  <c r="F56" i="10"/>
  <c r="B56" i="10"/>
  <c r="R56" i="10"/>
  <c r="E34" i="10"/>
  <c r="D34" i="10"/>
  <c r="K34" i="10"/>
  <c r="P34" i="10"/>
  <c r="F34" i="10"/>
  <c r="N34" i="10"/>
  <c r="T34" i="10"/>
  <c r="B34" i="10"/>
  <c r="H34" i="10"/>
  <c r="R34" i="10"/>
  <c r="O34" i="10"/>
  <c r="S34" i="10"/>
  <c r="J34" i="10"/>
  <c r="G34" i="10"/>
  <c r="L34" i="10"/>
  <c r="I34" i="10"/>
  <c r="M34" i="10"/>
  <c r="Q34" i="10"/>
  <c r="D67" i="10"/>
  <c r="J67" i="10"/>
  <c r="I67" i="10"/>
  <c r="O67" i="10"/>
  <c r="F67" i="10"/>
  <c r="N67" i="10"/>
  <c r="B67" i="10"/>
  <c r="K67" i="10"/>
  <c r="R67" i="10"/>
  <c r="Q67" i="10"/>
  <c r="G67" i="10"/>
  <c r="M67" i="10"/>
  <c r="S67" i="10"/>
  <c r="E67" i="10"/>
  <c r="L67" i="10"/>
  <c r="P67" i="10"/>
  <c r="H67" i="10"/>
  <c r="T67" i="10"/>
  <c r="J143" i="10"/>
  <c r="B143" i="10"/>
  <c r="O143" i="10"/>
  <c r="R143" i="10"/>
  <c r="G143" i="10"/>
  <c r="S143" i="10"/>
  <c r="K143" i="10"/>
  <c r="Q143" i="10"/>
  <c r="P143" i="10"/>
  <c r="M143" i="10"/>
  <c r="L143" i="10"/>
  <c r="E143" i="10"/>
  <c r="T143" i="10"/>
  <c r="N143" i="10"/>
  <c r="H143" i="10"/>
  <c r="I143" i="10"/>
  <c r="D143" i="10"/>
  <c r="F143" i="10"/>
  <c r="P42" i="10"/>
  <c r="J42" i="10"/>
  <c r="N42" i="10"/>
  <c r="E42" i="10"/>
  <c r="B42" i="10"/>
  <c r="D42" i="10"/>
  <c r="H42" i="10"/>
  <c r="Q42" i="10"/>
  <c r="R42" i="10"/>
  <c r="K42" i="10"/>
  <c r="G42" i="10"/>
  <c r="S42" i="10"/>
  <c r="I42" i="10"/>
  <c r="O42" i="10"/>
  <c r="F42" i="10"/>
  <c r="M42" i="10"/>
  <c r="T42" i="10"/>
  <c r="L42" i="10"/>
  <c r="J125" i="10"/>
  <c r="G125" i="10"/>
  <c r="L125" i="10"/>
  <c r="P125" i="10"/>
  <c r="T125" i="10"/>
  <c r="F125" i="10"/>
  <c r="M125" i="10"/>
  <c r="R125" i="10"/>
  <c r="D125" i="10"/>
  <c r="I125" i="10"/>
  <c r="O125" i="10"/>
  <c r="E125" i="10"/>
  <c r="Q125" i="10"/>
  <c r="H125" i="10"/>
  <c r="S125" i="10"/>
  <c r="K125" i="10"/>
  <c r="B125" i="10"/>
  <c r="N125" i="10"/>
  <c r="E200" i="10"/>
  <c r="J200" i="10"/>
  <c r="S200" i="10"/>
  <c r="R200" i="10"/>
  <c r="H200" i="10"/>
  <c r="F200" i="10"/>
  <c r="G200" i="10"/>
  <c r="L200" i="10"/>
  <c r="N200" i="10"/>
  <c r="O200" i="10"/>
  <c r="T200" i="10"/>
  <c r="B200" i="10"/>
  <c r="M200" i="10"/>
  <c r="K200" i="10"/>
  <c r="Q200" i="10"/>
  <c r="P200" i="10"/>
  <c r="I200" i="10"/>
  <c r="D200" i="10"/>
  <c r="B64" i="10"/>
  <c r="J64" i="10"/>
  <c r="K64" i="10"/>
  <c r="G64" i="10"/>
  <c r="O64" i="10"/>
  <c r="N64" i="10"/>
  <c r="F64" i="10"/>
  <c r="S64" i="10"/>
  <c r="E64" i="10"/>
  <c r="D64" i="10"/>
  <c r="T64" i="10"/>
  <c r="Q64" i="10"/>
  <c r="P64" i="10"/>
  <c r="H64" i="10"/>
  <c r="L64" i="10"/>
  <c r="I64" i="10"/>
  <c r="R64" i="10"/>
  <c r="M64" i="10"/>
  <c r="J165" i="10"/>
  <c r="E165" i="10"/>
  <c r="I165" i="10"/>
  <c r="N165" i="10"/>
  <c r="R165" i="10"/>
  <c r="G165" i="10"/>
  <c r="L165" i="10"/>
  <c r="P165" i="10"/>
  <c r="T165" i="10"/>
  <c r="H165" i="10"/>
  <c r="Q165" i="10"/>
  <c r="B165" i="10"/>
  <c r="K165" i="10"/>
  <c r="S165" i="10"/>
  <c r="O165" i="10"/>
  <c r="D165" i="10"/>
  <c r="F165" i="10"/>
  <c r="M165" i="10"/>
  <c r="J156" i="10"/>
  <c r="G156" i="10"/>
  <c r="P156" i="10"/>
  <c r="K156" i="10"/>
  <c r="O156" i="10"/>
  <c r="S156" i="10"/>
  <c r="H156" i="10"/>
  <c r="N156" i="10"/>
  <c r="M156" i="10"/>
  <c r="F156" i="10"/>
  <c r="I156" i="10"/>
  <c r="Q156" i="10"/>
  <c r="T156" i="10"/>
  <c r="L156" i="10"/>
  <c r="E156" i="10"/>
  <c r="B156" i="10"/>
  <c r="D156" i="10"/>
  <c r="R156" i="10"/>
  <c r="J31" i="10"/>
  <c r="E31" i="10"/>
  <c r="Q31" i="10"/>
  <c r="S31" i="10"/>
  <c r="K31" i="10"/>
  <c r="M31" i="10"/>
  <c r="I31" i="10"/>
  <c r="L31" i="10"/>
  <c r="F31" i="10"/>
  <c r="G31" i="10"/>
  <c r="H31" i="10"/>
  <c r="B31" i="10"/>
  <c r="O31" i="10"/>
  <c r="P31" i="10"/>
  <c r="T31" i="10"/>
  <c r="N31" i="10"/>
  <c r="D31" i="10"/>
  <c r="R31" i="10"/>
  <c r="D152" i="10"/>
  <c r="J152" i="10"/>
  <c r="T152" i="10"/>
  <c r="B152" i="10"/>
  <c r="E152" i="10"/>
  <c r="R152" i="10"/>
  <c r="Q152" i="10"/>
  <c r="F152" i="10"/>
  <c r="P152" i="10"/>
  <c r="N152" i="10"/>
  <c r="H152" i="10"/>
  <c r="K152" i="10"/>
  <c r="M152" i="10"/>
  <c r="O152" i="10"/>
  <c r="I152" i="10"/>
  <c r="G152" i="10"/>
  <c r="S152" i="10"/>
  <c r="L152" i="10"/>
  <c r="J37" i="10"/>
  <c r="K37" i="10"/>
  <c r="E37" i="10"/>
  <c r="S37" i="10"/>
  <c r="M37" i="10"/>
  <c r="I37" i="10"/>
  <c r="Q37" i="10"/>
  <c r="F37" i="10"/>
  <c r="H37" i="10"/>
  <c r="B37" i="10"/>
  <c r="D37" i="10"/>
  <c r="T37" i="10"/>
  <c r="L37" i="10"/>
  <c r="N37" i="10"/>
  <c r="O37" i="10"/>
  <c r="R37" i="10"/>
  <c r="G37" i="10"/>
  <c r="P37" i="10"/>
  <c r="B185" i="10"/>
  <c r="J185" i="10"/>
  <c r="D185" i="10"/>
  <c r="T185" i="10"/>
  <c r="L185" i="10"/>
  <c r="H185" i="10"/>
  <c r="P185" i="10"/>
  <c r="E185" i="10"/>
  <c r="O185" i="10"/>
  <c r="I185" i="10"/>
  <c r="S185" i="10"/>
  <c r="Q185" i="10"/>
  <c r="K185" i="10"/>
  <c r="R185" i="10"/>
  <c r="G185" i="10"/>
  <c r="N185" i="10"/>
  <c r="M185" i="10"/>
  <c r="F185" i="10"/>
  <c r="J167" i="10"/>
  <c r="O167" i="10"/>
  <c r="D167" i="10"/>
  <c r="T167" i="10"/>
  <c r="E167" i="10"/>
  <c r="K167" i="10"/>
  <c r="Q167" i="10"/>
  <c r="P167" i="10"/>
  <c r="H167" i="10"/>
  <c r="I167" i="10"/>
  <c r="F167" i="10"/>
  <c r="B167" i="10"/>
  <c r="R167" i="10"/>
  <c r="N167" i="10"/>
  <c r="G167" i="10"/>
  <c r="M167" i="10"/>
  <c r="S167" i="10"/>
  <c r="L167" i="10"/>
  <c r="J41" i="10"/>
  <c r="K41" i="10"/>
  <c r="N41" i="10"/>
  <c r="L41" i="10"/>
  <c r="O41" i="10"/>
  <c r="R41" i="10"/>
  <c r="Q41" i="10"/>
  <c r="H41" i="10"/>
  <c r="E41" i="10"/>
  <c r="M41" i="10"/>
  <c r="F41" i="10"/>
  <c r="P41" i="10"/>
  <c r="I41" i="10"/>
  <c r="S41" i="10"/>
  <c r="B41" i="10"/>
  <c r="D41" i="10"/>
  <c r="G41" i="10"/>
  <c r="T41" i="10"/>
  <c r="D102" i="10"/>
  <c r="J102" i="10"/>
  <c r="I102" i="10"/>
  <c r="O102" i="10"/>
  <c r="G102" i="10"/>
  <c r="Q102" i="10"/>
  <c r="E102" i="10"/>
  <c r="M102" i="10"/>
  <c r="S102" i="10"/>
  <c r="F102" i="10"/>
  <c r="K102" i="10"/>
  <c r="N102" i="10"/>
  <c r="B102" i="10"/>
  <c r="R102" i="10"/>
  <c r="L102" i="10"/>
  <c r="P102" i="10"/>
  <c r="T102" i="10"/>
  <c r="H102" i="10"/>
  <c r="J108" i="10"/>
  <c r="H108" i="10"/>
  <c r="S108" i="10"/>
  <c r="G108" i="10"/>
  <c r="O108" i="10"/>
  <c r="P108" i="10"/>
  <c r="K108" i="10"/>
  <c r="R108" i="10"/>
  <c r="Q108" i="10"/>
  <c r="N108" i="10"/>
  <c r="M108" i="10"/>
  <c r="B108" i="10"/>
  <c r="D108" i="10"/>
  <c r="F108" i="10"/>
  <c r="I108" i="10"/>
  <c r="L108" i="10"/>
  <c r="E108" i="10"/>
  <c r="T108" i="10"/>
  <c r="J61" i="10"/>
  <c r="K61" i="10"/>
  <c r="S61" i="10"/>
  <c r="D61" i="10"/>
  <c r="O61" i="10"/>
  <c r="H61" i="10"/>
  <c r="T61" i="10"/>
  <c r="G61" i="10"/>
  <c r="P61" i="10"/>
  <c r="L61" i="10"/>
  <c r="R61" i="10"/>
  <c r="Q61" i="10"/>
  <c r="N61" i="10"/>
  <c r="M61" i="10"/>
  <c r="E61" i="10"/>
  <c r="B61" i="10"/>
  <c r="F61" i="10"/>
  <c r="I61" i="10"/>
  <c r="J190" i="10"/>
  <c r="G190" i="10"/>
  <c r="L190" i="10"/>
  <c r="P190" i="10"/>
  <c r="T190" i="10"/>
  <c r="E190" i="10"/>
  <c r="I190" i="10"/>
  <c r="N190" i="10"/>
  <c r="R190" i="10"/>
  <c r="F190" i="10"/>
  <c r="O190" i="10"/>
  <c r="H190" i="10"/>
  <c r="Q190" i="10"/>
  <c r="M190" i="10"/>
  <c r="B190" i="10"/>
  <c r="S190" i="10"/>
  <c r="D190" i="10"/>
  <c r="K190" i="10"/>
  <c r="G22" i="10"/>
  <c r="K22" i="10"/>
  <c r="R22" i="10"/>
  <c r="J22" i="10"/>
  <c r="B22" i="10"/>
  <c r="F22" i="10"/>
  <c r="S22" i="10"/>
  <c r="N22" i="10"/>
  <c r="E22" i="10"/>
  <c r="D22" i="10"/>
  <c r="T22" i="10"/>
  <c r="O22" i="10"/>
  <c r="Q22" i="10"/>
  <c r="P22" i="10"/>
  <c r="I22" i="10"/>
  <c r="M22" i="10"/>
  <c r="H22" i="10"/>
  <c r="L22" i="10"/>
  <c r="J133" i="10"/>
  <c r="G133" i="10"/>
  <c r="L133" i="10"/>
  <c r="P133" i="10"/>
  <c r="T133" i="10"/>
  <c r="E133" i="10"/>
  <c r="K133" i="10"/>
  <c r="Q133" i="10"/>
  <c r="B133" i="10"/>
  <c r="H133" i="10"/>
  <c r="N133" i="10"/>
  <c r="S133" i="10"/>
  <c r="I133" i="10"/>
  <c r="M133" i="10"/>
  <c r="D133" i="10"/>
  <c r="F133" i="10"/>
  <c r="R133" i="10"/>
  <c r="O133" i="10"/>
  <c r="J48" i="10"/>
  <c r="K48" i="10"/>
  <c r="M48" i="10"/>
  <c r="E48" i="10"/>
  <c r="S48" i="10"/>
  <c r="F48" i="10"/>
  <c r="H48" i="10"/>
  <c r="I48" i="10"/>
  <c r="B48" i="10"/>
  <c r="D48" i="10"/>
  <c r="T48" i="10"/>
  <c r="O48" i="10"/>
  <c r="L48" i="10"/>
  <c r="P48" i="10"/>
  <c r="N48" i="10"/>
  <c r="Q48" i="10"/>
  <c r="R48" i="10"/>
  <c r="G48" i="10"/>
  <c r="E38" i="10"/>
  <c r="J38" i="10"/>
  <c r="B38" i="10"/>
  <c r="G38" i="10"/>
  <c r="N38" i="10"/>
  <c r="S38" i="10"/>
  <c r="H38" i="10"/>
  <c r="P38" i="10"/>
  <c r="D38" i="10"/>
  <c r="L38" i="10"/>
  <c r="T38" i="10"/>
  <c r="K38" i="10"/>
  <c r="O38" i="10"/>
  <c r="R38" i="10"/>
  <c r="F38" i="10"/>
  <c r="M38" i="10"/>
  <c r="Q38" i="10"/>
  <c r="I38" i="10"/>
  <c r="K45" i="10"/>
  <c r="J45" i="10"/>
  <c r="H45" i="10"/>
  <c r="B45" i="10"/>
  <c r="E45" i="10"/>
  <c r="F45" i="10"/>
  <c r="D45" i="10"/>
  <c r="T45" i="10"/>
  <c r="R45" i="10"/>
  <c r="S45" i="10"/>
  <c r="L45" i="10"/>
  <c r="O45" i="10"/>
  <c r="I45" i="10"/>
  <c r="M45" i="10"/>
  <c r="N45" i="10"/>
  <c r="P45" i="10"/>
  <c r="G45" i="10"/>
  <c r="Q45" i="10"/>
  <c r="D79" i="10"/>
  <c r="J79" i="10"/>
  <c r="F79" i="10"/>
  <c r="B79" i="10"/>
  <c r="I79" i="10"/>
  <c r="O79" i="10"/>
  <c r="E79" i="10"/>
  <c r="M79" i="10"/>
  <c r="R79" i="10"/>
  <c r="Q79" i="10"/>
  <c r="K79" i="10"/>
  <c r="N79" i="10"/>
  <c r="S79" i="10"/>
  <c r="G79" i="10"/>
  <c r="L79" i="10"/>
  <c r="P79" i="10"/>
  <c r="H79" i="10"/>
  <c r="T79" i="10"/>
  <c r="R50" i="10"/>
  <c r="J50" i="10"/>
  <c r="G50" i="10"/>
  <c r="N50" i="10"/>
  <c r="D50" i="10"/>
  <c r="T50" i="10"/>
  <c r="E50" i="10"/>
  <c r="I50" i="10"/>
  <c r="P50" i="10"/>
  <c r="Q50" i="10"/>
  <c r="M50" i="10"/>
  <c r="H50" i="10"/>
  <c r="O50" i="10"/>
  <c r="L50" i="10"/>
  <c r="B50" i="10"/>
  <c r="F50" i="10"/>
  <c r="S50" i="10"/>
  <c r="K50" i="10"/>
  <c r="O162" i="10"/>
  <c r="J162" i="10"/>
  <c r="E162" i="10"/>
  <c r="H162" i="10"/>
  <c r="S162" i="10"/>
  <c r="D162" i="10"/>
  <c r="T162" i="10"/>
  <c r="F162" i="10"/>
  <c r="L162" i="10"/>
  <c r="B162" i="10"/>
  <c r="P162" i="10"/>
  <c r="K162" i="10"/>
  <c r="I162" i="10"/>
  <c r="G162" i="10"/>
  <c r="R162" i="10"/>
  <c r="Q162" i="10"/>
  <c r="N162" i="10"/>
  <c r="M162" i="10"/>
  <c r="J70" i="10"/>
  <c r="B70" i="10"/>
  <c r="F70" i="10"/>
  <c r="K70" i="10"/>
  <c r="O70" i="10"/>
  <c r="S70" i="10"/>
  <c r="D70" i="10"/>
  <c r="I70" i="10"/>
  <c r="P70" i="10"/>
  <c r="G70" i="10"/>
  <c r="M70" i="10"/>
  <c r="R70" i="10"/>
  <c r="E70" i="10"/>
  <c r="Q70" i="10"/>
  <c r="L70" i="10"/>
  <c r="N70" i="10"/>
  <c r="T70" i="10"/>
  <c r="H70" i="10"/>
  <c r="J32" i="10"/>
  <c r="D32" i="10"/>
  <c r="H32" i="10"/>
  <c r="M32" i="10"/>
  <c r="Q32" i="10"/>
  <c r="F32" i="10"/>
  <c r="L32" i="10"/>
  <c r="R32" i="10"/>
  <c r="E32" i="10"/>
  <c r="N32" i="10"/>
  <c r="T32" i="10"/>
  <c r="B32" i="10"/>
  <c r="I32" i="10"/>
  <c r="P32" i="10"/>
  <c r="O32" i="10"/>
  <c r="S32" i="10"/>
  <c r="G32" i="10"/>
  <c r="K32" i="10"/>
  <c r="E46" i="10"/>
  <c r="M46" i="10"/>
  <c r="S46" i="10"/>
  <c r="J46" i="10"/>
  <c r="K46" i="10"/>
  <c r="D46" i="10"/>
  <c r="T46" i="10"/>
  <c r="R46" i="10"/>
  <c r="O46" i="10"/>
  <c r="P46" i="10"/>
  <c r="N46" i="10"/>
  <c r="G46" i="10"/>
  <c r="H46" i="10"/>
  <c r="I46" i="10"/>
  <c r="Q46" i="10"/>
  <c r="B46" i="10"/>
  <c r="F46" i="10"/>
  <c r="L46" i="10"/>
  <c r="J109" i="10"/>
  <c r="E109" i="10"/>
  <c r="I109" i="10"/>
  <c r="N109" i="10"/>
  <c r="R109" i="10"/>
  <c r="B109" i="10"/>
  <c r="G109" i="10"/>
  <c r="M109" i="10"/>
  <c r="S109" i="10"/>
  <c r="D109" i="10"/>
  <c r="K109" i="10"/>
  <c r="P109" i="10"/>
  <c r="L109" i="10"/>
  <c r="O109" i="10"/>
  <c r="F109" i="10"/>
  <c r="Q109" i="10"/>
  <c r="H109" i="10"/>
  <c r="T109" i="10"/>
  <c r="D114" i="10"/>
  <c r="J114" i="10"/>
  <c r="I114" i="10"/>
  <c r="O114" i="10"/>
  <c r="F114" i="10"/>
  <c r="N114" i="10"/>
  <c r="B114" i="10"/>
  <c r="K114" i="10"/>
  <c r="R114" i="10"/>
  <c r="M114" i="10"/>
  <c r="Q114" i="10"/>
  <c r="E114" i="10"/>
  <c r="S114" i="10"/>
  <c r="G114" i="10"/>
  <c r="L114" i="10"/>
  <c r="P114" i="10"/>
  <c r="H114" i="10"/>
  <c r="T114" i="10"/>
  <c r="J52" i="10"/>
  <c r="H52" i="10"/>
  <c r="L52" i="10"/>
  <c r="S52" i="10"/>
  <c r="M52" i="10"/>
  <c r="R52" i="10"/>
  <c r="D52" i="10"/>
  <c r="N52" i="10"/>
  <c r="P52" i="10"/>
  <c r="T52" i="10"/>
  <c r="B52" i="10"/>
  <c r="I52" i="10"/>
  <c r="Q52" i="10"/>
  <c r="F52" i="10"/>
  <c r="O52" i="10"/>
  <c r="E52" i="10"/>
  <c r="K52" i="10"/>
  <c r="G52" i="10"/>
  <c r="J51" i="10"/>
  <c r="F51" i="10"/>
  <c r="L51" i="10"/>
  <c r="R51" i="10"/>
  <c r="B51" i="10"/>
  <c r="H51" i="10"/>
  <c r="P51" i="10"/>
  <c r="D51" i="10"/>
  <c r="N51" i="10"/>
  <c r="T51" i="10"/>
  <c r="K51" i="10"/>
  <c r="S51" i="10"/>
  <c r="G51" i="10"/>
  <c r="O51" i="10"/>
  <c r="I51" i="10"/>
  <c r="E51" i="10"/>
  <c r="M51" i="10"/>
  <c r="Q51" i="10"/>
  <c r="G148" i="10"/>
  <c r="J148" i="10"/>
  <c r="T148" i="10"/>
  <c r="D148" i="10"/>
  <c r="L148" i="10"/>
  <c r="O148" i="10"/>
  <c r="R148" i="10"/>
  <c r="Q148" i="10"/>
  <c r="N148" i="10"/>
  <c r="M148" i="10"/>
  <c r="E148" i="10"/>
  <c r="P148" i="10"/>
  <c r="K148" i="10"/>
  <c r="F148" i="10"/>
  <c r="I148" i="10"/>
  <c r="S148" i="10"/>
  <c r="B148" i="10"/>
  <c r="H148" i="10"/>
  <c r="J55" i="10"/>
  <c r="N55" i="10"/>
  <c r="H55" i="10"/>
  <c r="B55" i="10"/>
  <c r="R55" i="10"/>
  <c r="L55" i="10"/>
  <c r="S55" i="10"/>
  <c r="G55" i="10"/>
  <c r="I55" i="10"/>
  <c r="K55" i="10"/>
  <c r="T55" i="10"/>
  <c r="E55" i="10"/>
  <c r="F55" i="10"/>
  <c r="O55" i="10"/>
  <c r="M55" i="10"/>
  <c r="Q55" i="10"/>
  <c r="P55" i="10"/>
  <c r="D55" i="10"/>
  <c r="J81" i="10"/>
  <c r="K81" i="10"/>
  <c r="S81" i="10"/>
  <c r="L81" i="10"/>
  <c r="F81" i="10"/>
  <c r="I81" i="10"/>
  <c r="P81" i="10"/>
  <c r="B81" i="10"/>
  <c r="E81" i="10"/>
  <c r="H81" i="10"/>
  <c r="M81" i="10"/>
  <c r="T81" i="10"/>
  <c r="R81" i="10"/>
  <c r="O81" i="10"/>
  <c r="Q81" i="10"/>
  <c r="D81" i="10"/>
  <c r="N81" i="10"/>
  <c r="G81" i="10"/>
  <c r="N14" i="10"/>
  <c r="G14" i="10"/>
  <c r="S14" i="10"/>
  <c r="B14" i="10"/>
  <c r="O14" i="10"/>
  <c r="R14" i="10"/>
  <c r="F14" i="10"/>
  <c r="J14" i="10"/>
  <c r="K14" i="10"/>
  <c r="Q14" i="10"/>
  <c r="P14" i="10"/>
  <c r="M14" i="10"/>
  <c r="L14" i="10"/>
  <c r="D14" i="10"/>
  <c r="H14" i="10"/>
  <c r="E14" i="10"/>
  <c r="T14" i="10"/>
  <c r="I14" i="10"/>
  <c r="J40" i="10"/>
  <c r="E40" i="10"/>
  <c r="I40" i="10"/>
  <c r="N40" i="10"/>
  <c r="R40" i="10"/>
  <c r="B40" i="10"/>
  <c r="G40" i="10"/>
  <c r="M40" i="10"/>
  <c r="S40" i="10"/>
  <c r="D40" i="10"/>
  <c r="K40" i="10"/>
  <c r="P40" i="10"/>
  <c r="H40" i="10"/>
  <c r="T40" i="10"/>
  <c r="L40" i="10"/>
  <c r="O40" i="10"/>
  <c r="F40" i="10"/>
  <c r="Q40" i="10"/>
  <c r="J86" i="10"/>
  <c r="G86" i="10"/>
  <c r="L86" i="10"/>
  <c r="P86" i="10"/>
  <c r="T86" i="10"/>
  <c r="E86" i="10"/>
  <c r="I86" i="10"/>
  <c r="N86" i="10"/>
  <c r="R86" i="10"/>
  <c r="H86" i="10"/>
  <c r="Q86" i="10"/>
  <c r="D86" i="10"/>
  <c r="M86" i="10"/>
  <c r="O86" i="10"/>
  <c r="B86" i="10"/>
  <c r="S86" i="10"/>
  <c r="F86" i="10"/>
  <c r="K86" i="10"/>
  <c r="J121" i="10"/>
  <c r="B121" i="10"/>
  <c r="F121" i="10"/>
  <c r="K121" i="10"/>
  <c r="O121" i="10"/>
  <c r="S121" i="10"/>
  <c r="H121" i="10"/>
  <c r="N121" i="10"/>
  <c r="T121" i="10"/>
  <c r="E121" i="10"/>
  <c r="L121" i="10"/>
  <c r="Q121" i="10"/>
  <c r="M121" i="10"/>
  <c r="D121" i="10"/>
  <c r="P121" i="10"/>
  <c r="G121" i="10"/>
  <c r="R121" i="10"/>
  <c r="I121" i="10"/>
  <c r="J15" i="10"/>
  <c r="N15" i="10"/>
  <c r="M15" i="10"/>
  <c r="T15" i="10"/>
  <c r="G15" i="10"/>
  <c r="F15" i="10"/>
  <c r="I15" i="10"/>
  <c r="L15" i="10"/>
  <c r="O15" i="10"/>
  <c r="Q15" i="10"/>
  <c r="S15" i="10"/>
  <c r="B15" i="10"/>
  <c r="D15" i="10"/>
  <c r="R15" i="10"/>
  <c r="H15" i="10"/>
  <c r="K15" i="10"/>
  <c r="E15" i="10"/>
  <c r="P15" i="10"/>
  <c r="J155" i="10"/>
  <c r="E155" i="10"/>
  <c r="D155" i="10"/>
  <c r="T155" i="10"/>
  <c r="B155" i="10"/>
  <c r="Q155" i="10"/>
  <c r="P155" i="10"/>
  <c r="F155" i="10"/>
  <c r="K155" i="10"/>
  <c r="R155" i="10"/>
  <c r="H155" i="10"/>
  <c r="G155" i="10"/>
  <c r="L155" i="10"/>
  <c r="N155" i="10"/>
  <c r="M155" i="10"/>
  <c r="S155" i="10"/>
  <c r="O155" i="10"/>
  <c r="I155" i="10"/>
  <c r="J100" i="10"/>
  <c r="H100" i="10"/>
  <c r="T100" i="10"/>
  <c r="N100" i="10"/>
  <c r="S100" i="10"/>
  <c r="M100" i="10"/>
  <c r="L100" i="10"/>
  <c r="P100" i="10"/>
  <c r="I100" i="10"/>
  <c r="G100" i="10"/>
  <c r="K100" i="10"/>
  <c r="Q100" i="10"/>
  <c r="D100" i="10"/>
  <c r="B100" i="10"/>
  <c r="E100" i="10"/>
  <c r="F100" i="10"/>
  <c r="O100" i="10"/>
  <c r="R100" i="10"/>
  <c r="E66" i="10"/>
  <c r="I66" i="10"/>
  <c r="N66" i="10"/>
  <c r="R66" i="10"/>
  <c r="B66" i="10"/>
  <c r="G66" i="10"/>
  <c r="M66" i="10"/>
  <c r="S66" i="10"/>
  <c r="D66" i="10"/>
  <c r="K66" i="10"/>
  <c r="P66" i="10"/>
  <c r="H66" i="10"/>
  <c r="T66" i="10"/>
  <c r="J66" i="10"/>
  <c r="O66" i="10"/>
  <c r="F66" i="10"/>
  <c r="L66" i="10"/>
  <c r="Q66" i="10"/>
  <c r="J113" i="10"/>
  <c r="E113" i="10"/>
  <c r="I113" i="10"/>
  <c r="N113" i="10"/>
  <c r="R113" i="10"/>
  <c r="B113" i="10"/>
  <c r="G113" i="10"/>
  <c r="M113" i="10"/>
  <c r="S113" i="10"/>
  <c r="D113" i="10"/>
  <c r="K113" i="10"/>
  <c r="P113" i="10"/>
  <c r="F113" i="10"/>
  <c r="Q113" i="10"/>
  <c r="H113" i="10"/>
  <c r="T113" i="10"/>
  <c r="L113" i="10"/>
  <c r="O113" i="10"/>
  <c r="J21" i="10"/>
  <c r="G21" i="10"/>
  <c r="L21" i="10"/>
  <c r="P21" i="10"/>
  <c r="T21" i="10"/>
  <c r="E21" i="10"/>
  <c r="I21" i="10"/>
  <c r="N21" i="10"/>
  <c r="R21" i="10"/>
  <c r="D21" i="10"/>
  <c r="M21" i="10"/>
  <c r="K21" i="10"/>
  <c r="F21" i="10"/>
  <c r="Q21" i="10"/>
  <c r="B21" i="10"/>
  <c r="H21" i="10"/>
  <c r="O21" i="10"/>
  <c r="S21" i="10"/>
  <c r="J137" i="10"/>
  <c r="D137" i="10"/>
  <c r="H137" i="10"/>
  <c r="M137" i="10"/>
  <c r="Q137" i="10"/>
  <c r="B137" i="10"/>
  <c r="G137" i="10"/>
  <c r="N137" i="10"/>
  <c r="S137" i="10"/>
  <c r="E137" i="10"/>
  <c r="K137" i="10"/>
  <c r="P137" i="10"/>
  <c r="F137" i="10"/>
  <c r="R137" i="10"/>
  <c r="I137" i="10"/>
  <c r="T137" i="10"/>
  <c r="O137" i="10"/>
  <c r="L137" i="10"/>
  <c r="J44" i="10"/>
  <c r="B44" i="10"/>
  <c r="F44" i="10"/>
  <c r="K44" i="10"/>
  <c r="O44" i="10"/>
  <c r="S44" i="10"/>
  <c r="H44" i="10"/>
  <c r="N44" i="10"/>
  <c r="T44" i="10"/>
  <c r="E44" i="10"/>
  <c r="L44" i="10"/>
  <c r="Q44" i="10"/>
  <c r="I44" i="10"/>
  <c r="D44" i="10"/>
  <c r="P44" i="10"/>
  <c r="R44" i="10"/>
  <c r="G44" i="10"/>
  <c r="M44" i="10"/>
  <c r="J173" i="10"/>
  <c r="E173" i="10"/>
  <c r="I173" i="10"/>
  <c r="N173" i="10"/>
  <c r="R173" i="10"/>
  <c r="G173" i="10"/>
  <c r="L173" i="10"/>
  <c r="P173" i="10"/>
  <c r="T173" i="10"/>
  <c r="H173" i="10"/>
  <c r="Q173" i="10"/>
  <c r="B173" i="10"/>
  <c r="K173" i="10"/>
  <c r="S173" i="10"/>
  <c r="O173" i="10"/>
  <c r="D173" i="10"/>
  <c r="F173" i="10"/>
  <c r="M173" i="10"/>
  <c r="J170" i="10"/>
  <c r="O170" i="10"/>
  <c r="E170" i="10"/>
  <c r="H170" i="10"/>
  <c r="Q170" i="10"/>
  <c r="I170" i="10"/>
  <c r="D170" i="10"/>
  <c r="T170" i="10"/>
  <c r="N170" i="10"/>
  <c r="K170" i="10"/>
  <c r="B170" i="10"/>
  <c r="S170" i="10"/>
  <c r="R170" i="10"/>
  <c r="P170" i="10"/>
  <c r="G170" i="10"/>
  <c r="F170" i="10"/>
  <c r="M170" i="10"/>
  <c r="L170" i="10"/>
  <c r="J29" i="10"/>
  <c r="M29" i="10"/>
  <c r="I29" i="10"/>
  <c r="S29" i="10"/>
  <c r="Q29" i="10"/>
  <c r="E29" i="10"/>
  <c r="K29" i="10"/>
  <c r="F29" i="10"/>
  <c r="H29" i="10"/>
  <c r="B29" i="10"/>
  <c r="D29" i="10"/>
  <c r="T29" i="10"/>
  <c r="N29" i="10"/>
  <c r="L29" i="10"/>
  <c r="O29" i="10"/>
  <c r="P29" i="10"/>
  <c r="G29" i="10"/>
  <c r="R29" i="10"/>
  <c r="D71" i="10"/>
  <c r="J71" i="10"/>
  <c r="E71" i="10"/>
  <c r="K71" i="10"/>
  <c r="Q71" i="10"/>
  <c r="B71" i="10"/>
  <c r="I71" i="10"/>
  <c r="R71" i="10"/>
  <c r="F71" i="10"/>
  <c r="N71" i="10"/>
  <c r="M71" i="10"/>
  <c r="S71" i="10"/>
  <c r="G71" i="10"/>
  <c r="O71" i="10"/>
  <c r="L71" i="10"/>
  <c r="P71" i="10"/>
  <c r="T71" i="10"/>
  <c r="H71" i="10"/>
  <c r="D138" i="10"/>
  <c r="J138" i="10"/>
  <c r="B138" i="10"/>
  <c r="G138" i="10"/>
  <c r="N138" i="10"/>
  <c r="S138" i="10"/>
  <c r="F138" i="10"/>
  <c r="O138" i="10"/>
  <c r="K138" i="10"/>
  <c r="R138" i="10"/>
  <c r="M138" i="10"/>
  <c r="Q138" i="10"/>
  <c r="I138" i="10"/>
  <c r="E138" i="10"/>
  <c r="L138" i="10"/>
  <c r="P138" i="10"/>
  <c r="H138" i="10"/>
  <c r="T138" i="10"/>
  <c r="G78" i="10"/>
  <c r="L78" i="10"/>
  <c r="P78" i="10"/>
  <c r="T78" i="10"/>
  <c r="D78" i="10"/>
  <c r="I78" i="10"/>
  <c r="O78" i="10"/>
  <c r="F78" i="10"/>
  <c r="M78" i="10"/>
  <c r="R78" i="10"/>
  <c r="K78" i="10"/>
  <c r="J78" i="10"/>
  <c r="E78" i="10"/>
  <c r="Q78" i="10"/>
  <c r="H78" i="10"/>
  <c r="N78" i="10"/>
  <c r="S78" i="10"/>
  <c r="B78" i="10"/>
  <c r="B197" i="10"/>
  <c r="J197" i="10"/>
  <c r="L197" i="10"/>
  <c r="D197" i="10"/>
  <c r="T197" i="10"/>
  <c r="P197" i="10"/>
  <c r="H197" i="10"/>
  <c r="I197" i="10"/>
  <c r="K197" i="10"/>
  <c r="M197" i="10"/>
  <c r="O197" i="10"/>
  <c r="E197" i="10"/>
  <c r="F197" i="10"/>
  <c r="Q197" i="10"/>
  <c r="N197" i="10"/>
  <c r="S197" i="10"/>
  <c r="G197" i="10"/>
  <c r="R197" i="10"/>
  <c r="D134" i="10"/>
  <c r="J134" i="10"/>
  <c r="F134" i="10"/>
  <c r="M134" i="10"/>
  <c r="R134" i="10"/>
  <c r="K134" i="10"/>
  <c r="S134" i="10"/>
  <c r="G134" i="10"/>
  <c r="O134" i="10"/>
  <c r="B134" i="10"/>
  <c r="Q134" i="10"/>
  <c r="E134" i="10"/>
  <c r="N134" i="10"/>
  <c r="I134" i="10"/>
  <c r="L134" i="10"/>
  <c r="P134" i="10"/>
  <c r="T134" i="10"/>
  <c r="H134" i="10"/>
  <c r="B16" i="10"/>
  <c r="G16" i="10"/>
  <c r="H16" i="10"/>
  <c r="M16" i="10"/>
  <c r="S16" i="10"/>
  <c r="J16" i="10"/>
  <c r="D16" i="10"/>
  <c r="K16" i="10"/>
  <c r="P16" i="10"/>
  <c r="O16" i="10"/>
  <c r="Q16" i="10"/>
  <c r="I16" i="10"/>
  <c r="T16" i="10"/>
  <c r="E16" i="10"/>
  <c r="L16" i="10"/>
  <c r="R16" i="10"/>
  <c r="N16" i="10"/>
  <c r="F16" i="10"/>
  <c r="J166" i="10"/>
  <c r="K166" i="10"/>
  <c r="R166" i="10"/>
  <c r="G166" i="10"/>
  <c r="N166" i="10"/>
  <c r="I166" i="10"/>
  <c r="M166" i="10"/>
  <c r="S166" i="10"/>
  <c r="B166" i="10"/>
  <c r="F166" i="10"/>
  <c r="Q166" i="10"/>
  <c r="L166" i="10"/>
  <c r="H166" i="10"/>
  <c r="D166" i="10"/>
  <c r="T166" i="10"/>
  <c r="O166" i="10"/>
  <c r="E166" i="10"/>
  <c r="P166" i="10"/>
  <c r="D179" i="10"/>
  <c r="J179" i="10"/>
  <c r="I179" i="10"/>
  <c r="O179" i="10"/>
  <c r="F179" i="10"/>
  <c r="M179" i="10"/>
  <c r="R179" i="10"/>
  <c r="G179" i="10"/>
  <c r="S179" i="10"/>
  <c r="K179" i="10"/>
  <c r="Q179" i="10"/>
  <c r="B179" i="10"/>
  <c r="E179" i="10"/>
  <c r="N179" i="10"/>
  <c r="T179" i="10"/>
  <c r="P179" i="10"/>
  <c r="H179" i="10"/>
  <c r="L179" i="10"/>
  <c r="F139" i="10"/>
  <c r="J139" i="10"/>
  <c r="K139" i="10"/>
  <c r="B139" i="10"/>
  <c r="E139" i="10"/>
  <c r="D139" i="10"/>
  <c r="T139" i="10"/>
  <c r="S139" i="10"/>
  <c r="R139" i="10"/>
  <c r="Q139" i="10"/>
  <c r="P139" i="10"/>
  <c r="I139" i="10"/>
  <c r="L139" i="10"/>
  <c r="N139" i="10"/>
  <c r="M139" i="10"/>
  <c r="O139" i="10"/>
  <c r="H139" i="10"/>
  <c r="G139" i="10"/>
  <c r="K174" i="10"/>
  <c r="R174" i="10"/>
  <c r="G174" i="10"/>
  <c r="N174" i="10"/>
  <c r="J174" i="10"/>
  <c r="I174" i="10"/>
  <c r="M174" i="10"/>
  <c r="S174" i="10"/>
  <c r="B174" i="10"/>
  <c r="F174" i="10"/>
  <c r="Q174" i="10"/>
  <c r="P174" i="10"/>
  <c r="L174" i="10"/>
  <c r="T174" i="10"/>
  <c r="O174" i="10"/>
  <c r="H174" i="10"/>
  <c r="D174" i="10"/>
  <c r="E174" i="10"/>
  <c r="F123" i="10"/>
  <c r="J123" i="10"/>
  <c r="I123" i="10"/>
  <c r="H123" i="10"/>
  <c r="E123" i="10"/>
  <c r="D123" i="10"/>
  <c r="T123" i="10"/>
  <c r="S123" i="10"/>
  <c r="L123" i="10"/>
  <c r="G123" i="10"/>
  <c r="K123" i="10"/>
  <c r="N123" i="10"/>
  <c r="P123" i="10"/>
  <c r="B123" i="10"/>
  <c r="Q123" i="10"/>
  <c r="O123" i="10"/>
  <c r="M123" i="10"/>
  <c r="R123" i="10"/>
  <c r="J53" i="10"/>
  <c r="B53" i="10"/>
  <c r="F53" i="10"/>
  <c r="K53" i="10"/>
  <c r="O53" i="10"/>
  <c r="S53" i="10"/>
  <c r="D53" i="10"/>
  <c r="I53" i="10"/>
  <c r="P53" i="10"/>
  <c r="G53" i="10"/>
  <c r="M53" i="10"/>
  <c r="R53" i="10"/>
  <c r="L53" i="10"/>
  <c r="E53" i="10"/>
  <c r="Q53" i="10"/>
  <c r="T53" i="10"/>
  <c r="H53" i="10"/>
  <c r="N53" i="10"/>
  <c r="J18" i="10"/>
  <c r="E18" i="10"/>
  <c r="I18" i="10"/>
  <c r="H18" i="10"/>
  <c r="F18" i="10"/>
  <c r="G18" i="10"/>
  <c r="M18" i="10"/>
  <c r="N18" i="10"/>
  <c r="D18" i="10"/>
  <c r="T18" i="10"/>
  <c r="R18" i="10"/>
  <c r="K18" i="10"/>
  <c r="L18" i="10"/>
  <c r="O18" i="10"/>
  <c r="S18" i="10"/>
  <c r="Q18" i="10"/>
  <c r="P18" i="10"/>
  <c r="B18" i="10"/>
  <c r="D146" i="10"/>
  <c r="I146" i="10"/>
  <c r="O146" i="10"/>
  <c r="J146" i="10"/>
  <c r="E146" i="10"/>
  <c r="M146" i="10"/>
  <c r="S146" i="10"/>
  <c r="G146" i="10"/>
  <c r="Q146" i="10"/>
  <c r="K146" i="10"/>
  <c r="N146" i="10"/>
  <c r="F146" i="10"/>
  <c r="B146" i="10"/>
  <c r="R146" i="10"/>
  <c r="L146" i="10"/>
  <c r="P146" i="10"/>
  <c r="H146" i="10"/>
  <c r="T146" i="10"/>
  <c r="J27" i="10"/>
  <c r="D27" i="10"/>
  <c r="K27" i="10"/>
  <c r="O27" i="10"/>
  <c r="S27" i="10"/>
  <c r="H27" i="10"/>
  <c r="M27" i="10"/>
  <c r="Q27" i="10"/>
  <c r="L27" i="10"/>
  <c r="T27" i="10"/>
  <c r="G27" i="10"/>
  <c r="R27" i="10"/>
  <c r="N27" i="10"/>
  <c r="I27" i="10"/>
  <c r="P27" i="10"/>
  <c r="B27" i="10"/>
  <c r="F27" i="10"/>
  <c r="E27" i="10"/>
  <c r="G135" i="10"/>
  <c r="J135" i="10"/>
  <c r="N135" i="10"/>
  <c r="F135" i="10"/>
  <c r="K135" i="10"/>
  <c r="Q135" i="10"/>
  <c r="P135" i="10"/>
  <c r="S135" i="10"/>
  <c r="M135" i="10"/>
  <c r="L135" i="10"/>
  <c r="D135" i="10"/>
  <c r="H135" i="10"/>
  <c r="O135" i="10"/>
  <c r="I135" i="10"/>
  <c r="R135" i="10"/>
  <c r="B135" i="10"/>
  <c r="E135" i="10"/>
  <c r="T135" i="10"/>
  <c r="J120" i="10"/>
  <c r="F120" i="10"/>
  <c r="I120" i="10"/>
  <c r="H120" i="10"/>
  <c r="L120" i="10"/>
  <c r="S120" i="10"/>
  <c r="B120" i="10"/>
  <c r="E120" i="10"/>
  <c r="P120" i="10"/>
  <c r="T120" i="10"/>
  <c r="M120" i="10"/>
  <c r="Q120" i="10"/>
  <c r="R120" i="10"/>
  <c r="N120" i="10"/>
  <c r="D120" i="10"/>
  <c r="K120" i="10"/>
  <c r="O120" i="10"/>
  <c r="G120" i="10"/>
  <c r="D83" i="10"/>
  <c r="J83" i="10"/>
  <c r="F83" i="10"/>
  <c r="M83" i="10"/>
  <c r="R83" i="10"/>
  <c r="I83" i="10"/>
  <c r="O83" i="10"/>
  <c r="B83" i="10"/>
  <c r="N83" i="10"/>
  <c r="G83" i="10"/>
  <c r="S83" i="10"/>
  <c r="E83" i="10"/>
  <c r="K83" i="10"/>
  <c r="Q83" i="10"/>
  <c r="L83" i="10"/>
  <c r="P83" i="10"/>
  <c r="H83" i="10"/>
  <c r="T83" i="10"/>
  <c r="B189" i="10"/>
  <c r="J189" i="10"/>
  <c r="L189" i="10"/>
  <c r="D189" i="10"/>
  <c r="T189" i="10"/>
  <c r="H189" i="10"/>
  <c r="P189" i="10"/>
  <c r="Q189" i="10"/>
  <c r="S189" i="10"/>
  <c r="E189" i="10"/>
  <c r="G189" i="10"/>
  <c r="M189" i="10"/>
  <c r="O189" i="10"/>
  <c r="F189" i="10"/>
  <c r="I189" i="10"/>
  <c r="N189" i="10"/>
  <c r="K189" i="10"/>
  <c r="R189" i="10"/>
  <c r="D199" i="10"/>
  <c r="J199" i="10"/>
  <c r="F199" i="10"/>
  <c r="M199" i="10"/>
  <c r="R199" i="10"/>
  <c r="I199" i="10"/>
  <c r="O199" i="10"/>
  <c r="K199" i="10"/>
  <c r="B199" i="10"/>
  <c r="N199" i="10"/>
  <c r="S199" i="10"/>
  <c r="G199" i="10"/>
  <c r="Q199" i="10"/>
  <c r="E199" i="10"/>
  <c r="L199" i="10"/>
  <c r="H199" i="10"/>
  <c r="P199" i="10"/>
  <c r="T199" i="10"/>
  <c r="J141" i="10"/>
  <c r="E141" i="10"/>
  <c r="I141" i="10"/>
  <c r="N141" i="10"/>
  <c r="R141" i="10"/>
  <c r="F141" i="10"/>
  <c r="L141" i="10"/>
  <c r="Q141" i="10"/>
  <c r="H141" i="10"/>
  <c r="O141" i="10"/>
  <c r="T141" i="10"/>
  <c r="K141" i="10"/>
  <c r="B141" i="10"/>
  <c r="M141" i="10"/>
  <c r="G141" i="10"/>
  <c r="S141" i="10"/>
  <c r="D141" i="10"/>
  <c r="P141" i="10"/>
  <c r="D90" i="10"/>
  <c r="H90" i="10"/>
  <c r="M90" i="10"/>
  <c r="Q90" i="10"/>
  <c r="B90" i="10"/>
  <c r="F90" i="10"/>
  <c r="K90" i="10"/>
  <c r="O90" i="10"/>
  <c r="S90" i="10"/>
  <c r="I90" i="10"/>
  <c r="R90" i="10"/>
  <c r="E90" i="10"/>
  <c r="N90" i="10"/>
  <c r="J90" i="10"/>
  <c r="G90" i="10"/>
  <c r="L90" i="10"/>
  <c r="P90" i="10"/>
  <c r="T90" i="10"/>
  <c r="D106" i="10"/>
  <c r="B106" i="10"/>
  <c r="G106" i="10"/>
  <c r="N106" i="10"/>
  <c r="S106" i="10"/>
  <c r="J106" i="10"/>
  <c r="I106" i="10"/>
  <c r="Q106" i="10"/>
  <c r="E106" i="10"/>
  <c r="M106" i="10"/>
  <c r="O106" i="10"/>
  <c r="R106" i="10"/>
  <c r="F106" i="10"/>
  <c r="K106" i="10"/>
  <c r="L106" i="10"/>
  <c r="P106" i="10"/>
  <c r="H106" i="10"/>
  <c r="T106" i="10"/>
  <c r="K68" i="10"/>
  <c r="J68" i="10"/>
  <c r="F68" i="10"/>
  <c r="S68" i="10"/>
  <c r="Q68" i="10"/>
  <c r="P68" i="10"/>
  <c r="G68" i="10"/>
  <c r="M68" i="10"/>
  <c r="L68" i="10"/>
  <c r="R68" i="10"/>
  <c r="E68" i="10"/>
  <c r="T68" i="10"/>
  <c r="I68" i="10"/>
  <c r="H68" i="10"/>
  <c r="B68" i="10"/>
  <c r="O68" i="10"/>
  <c r="N68" i="10"/>
  <c r="D68" i="10"/>
  <c r="D91" i="10"/>
  <c r="J91" i="10"/>
  <c r="B91" i="10"/>
  <c r="G91" i="10"/>
  <c r="N91" i="10"/>
  <c r="S91" i="10"/>
  <c r="E91" i="10"/>
  <c r="K91" i="10"/>
  <c r="Q91" i="10"/>
  <c r="I91" i="10"/>
  <c r="O91" i="10"/>
  <c r="F91" i="10"/>
  <c r="M91" i="10"/>
  <c r="R91" i="10"/>
  <c r="L91" i="10"/>
  <c r="P91" i="10"/>
  <c r="H91" i="10"/>
  <c r="T91" i="10"/>
  <c r="D104" i="10"/>
  <c r="J104" i="10"/>
  <c r="S104" i="10"/>
  <c r="L104" i="10"/>
  <c r="B104" i="10"/>
  <c r="E104" i="10"/>
  <c r="H104" i="10"/>
  <c r="T104" i="10"/>
  <c r="R104" i="10"/>
  <c r="Q104" i="10"/>
  <c r="P104" i="10"/>
  <c r="F104" i="10"/>
  <c r="G104" i="10"/>
  <c r="N104" i="10"/>
  <c r="M104" i="10"/>
  <c r="O104" i="10"/>
  <c r="I104" i="10"/>
  <c r="K104" i="10"/>
  <c r="E194" i="10"/>
  <c r="I194" i="10"/>
  <c r="N194" i="10"/>
  <c r="R194" i="10"/>
  <c r="J194" i="10"/>
  <c r="G194" i="10"/>
  <c r="L194" i="10"/>
  <c r="P194" i="10"/>
  <c r="T194" i="10"/>
  <c r="H194" i="10"/>
  <c r="Q194" i="10"/>
  <c r="B194" i="10"/>
  <c r="K194" i="10"/>
  <c r="S194" i="10"/>
  <c r="F194" i="10"/>
  <c r="O194" i="10"/>
  <c r="D194" i="10"/>
  <c r="M194" i="10"/>
  <c r="J111" i="10"/>
  <c r="B111" i="10"/>
  <c r="O111" i="10"/>
  <c r="S111" i="10"/>
  <c r="K111" i="10"/>
  <c r="G111" i="10"/>
  <c r="R111" i="10"/>
  <c r="E111" i="10"/>
  <c r="D111" i="10"/>
  <c r="T111" i="10"/>
  <c r="Q111" i="10"/>
  <c r="P111" i="10"/>
  <c r="I111" i="10"/>
  <c r="N111" i="10"/>
  <c r="L111" i="10"/>
  <c r="M111" i="10"/>
  <c r="H111" i="10"/>
  <c r="F111" i="10"/>
  <c r="J25" i="10"/>
  <c r="G25" i="10"/>
  <c r="L25" i="10"/>
  <c r="P25" i="10"/>
  <c r="T25" i="10"/>
  <c r="E25" i="10"/>
  <c r="I25" i="10"/>
  <c r="N25" i="10"/>
  <c r="R25" i="10"/>
  <c r="D25" i="10"/>
  <c r="M25" i="10"/>
  <c r="B25" i="10"/>
  <c r="O25" i="10"/>
  <c r="H25" i="10"/>
  <c r="S25" i="10"/>
  <c r="F25" i="10"/>
  <c r="K25" i="10"/>
  <c r="Q25" i="10"/>
  <c r="D195" i="10"/>
  <c r="J195" i="10"/>
  <c r="I195" i="10"/>
  <c r="O195" i="10"/>
  <c r="F195" i="10"/>
  <c r="M195" i="10"/>
  <c r="R195" i="10"/>
  <c r="G195" i="10"/>
  <c r="S195" i="10"/>
  <c r="K195" i="10"/>
  <c r="E195" i="10"/>
  <c r="Q195" i="10"/>
  <c r="B195" i="10"/>
  <c r="N195" i="10"/>
  <c r="T195" i="10"/>
  <c r="P195" i="10"/>
  <c r="H195" i="10"/>
  <c r="L195" i="10"/>
  <c r="J35" i="10"/>
  <c r="M35" i="10"/>
  <c r="Q35" i="10"/>
  <c r="I35" i="10"/>
  <c r="S35" i="10"/>
  <c r="E35" i="10"/>
  <c r="K35" i="10"/>
  <c r="D35" i="10"/>
  <c r="T35" i="10"/>
  <c r="R35" i="10"/>
  <c r="G35" i="10"/>
  <c r="P35" i="10"/>
  <c r="N35" i="10"/>
  <c r="O35" i="10"/>
  <c r="B35" i="10"/>
  <c r="F35" i="10"/>
  <c r="H35" i="10"/>
  <c r="L35" i="10"/>
  <c r="J49" i="10"/>
  <c r="G49" i="10"/>
  <c r="L49" i="10"/>
  <c r="P49" i="10"/>
  <c r="T49" i="10"/>
  <c r="B49" i="10"/>
  <c r="H49" i="10"/>
  <c r="N49" i="10"/>
  <c r="S49" i="10"/>
  <c r="E49" i="10"/>
  <c r="K49" i="10"/>
  <c r="Q49" i="10"/>
  <c r="I49" i="10"/>
  <c r="D49" i="10"/>
  <c r="O49" i="10"/>
  <c r="R49" i="10"/>
  <c r="F49" i="10"/>
  <c r="M49" i="10"/>
  <c r="G119" i="10"/>
  <c r="J119" i="10"/>
  <c r="N119" i="10"/>
  <c r="F119" i="10"/>
  <c r="E119" i="10"/>
  <c r="D119" i="10"/>
  <c r="T119" i="10"/>
  <c r="Q119" i="10"/>
  <c r="P119" i="10"/>
  <c r="S119" i="10"/>
  <c r="I119" i="10"/>
  <c r="B119" i="10"/>
  <c r="O119" i="10"/>
  <c r="L119" i="10"/>
  <c r="R119" i="10"/>
  <c r="K119" i="10"/>
  <c r="M119" i="10"/>
  <c r="H119" i="10"/>
  <c r="D4" i="11"/>
  <c r="J23" i="10"/>
  <c r="N23" i="10"/>
  <c r="M23" i="10"/>
  <c r="D23" i="10"/>
  <c r="G23" i="10"/>
  <c r="F23" i="10"/>
  <c r="I23" i="10"/>
  <c r="P23" i="10"/>
  <c r="O23" i="10"/>
  <c r="Q23" i="10"/>
  <c r="S23" i="10"/>
  <c r="B23" i="10"/>
  <c r="E23" i="10"/>
  <c r="T23" i="10"/>
  <c r="H23" i="10"/>
  <c r="L23" i="10"/>
  <c r="R23" i="10"/>
  <c r="K23" i="10"/>
  <c r="J112" i="10"/>
  <c r="D112" i="10"/>
  <c r="L112" i="10"/>
  <c r="T112" i="10"/>
  <c r="K112" i="10"/>
  <c r="G112" i="10"/>
  <c r="P112" i="10"/>
  <c r="H112" i="10"/>
  <c r="O112" i="10"/>
  <c r="S112" i="10"/>
  <c r="B112" i="10"/>
  <c r="E112" i="10"/>
  <c r="R112" i="10"/>
  <c r="Q112" i="10"/>
  <c r="I112" i="10"/>
  <c r="M112" i="10"/>
  <c r="F112" i="10"/>
  <c r="N112" i="10"/>
  <c r="D63" i="10"/>
  <c r="J63" i="10"/>
  <c r="B63" i="10"/>
  <c r="G63" i="10"/>
  <c r="N63" i="10"/>
  <c r="S63" i="10"/>
  <c r="I63" i="10"/>
  <c r="Q63" i="10"/>
  <c r="E63" i="10"/>
  <c r="M63" i="10"/>
  <c r="K63" i="10"/>
  <c r="R63" i="10"/>
  <c r="F63" i="10"/>
  <c r="O63" i="10"/>
  <c r="L63" i="10"/>
  <c r="P63" i="10"/>
  <c r="H63" i="10"/>
  <c r="T63" i="10"/>
  <c r="J149" i="10"/>
  <c r="E149" i="10"/>
  <c r="I149" i="10"/>
  <c r="N149" i="10"/>
  <c r="R149" i="10"/>
  <c r="D149" i="10"/>
  <c r="K149" i="10"/>
  <c r="P149" i="10"/>
  <c r="B149" i="10"/>
  <c r="G149" i="10"/>
  <c r="M149" i="10"/>
  <c r="S149" i="10"/>
  <c r="O149" i="10"/>
  <c r="F149" i="10"/>
  <c r="Q149" i="10"/>
  <c r="L149" i="10"/>
  <c r="T149" i="10"/>
  <c r="H149" i="10"/>
  <c r="J105" i="10"/>
  <c r="D105" i="10"/>
  <c r="H105" i="10"/>
  <c r="M105" i="10"/>
  <c r="Q105" i="10"/>
  <c r="I105" i="10"/>
  <c r="O105" i="10"/>
  <c r="T105" i="10"/>
  <c r="F105" i="10"/>
  <c r="L105" i="10"/>
  <c r="R105" i="10"/>
  <c r="G105" i="10"/>
  <c r="S105" i="10"/>
  <c r="K105" i="10"/>
  <c r="B105" i="10"/>
  <c r="N105" i="10"/>
  <c r="E105" i="10"/>
  <c r="P105" i="10"/>
  <c r="G74" i="10"/>
  <c r="L74" i="10"/>
  <c r="P74" i="10"/>
  <c r="T74" i="10"/>
  <c r="J74" i="10"/>
  <c r="D74" i="10"/>
  <c r="I74" i="10"/>
  <c r="O74" i="10"/>
  <c r="F74" i="10"/>
  <c r="M74" i="10"/>
  <c r="R74" i="10"/>
  <c r="E74" i="10"/>
  <c r="Q74" i="10"/>
  <c r="K74" i="10"/>
  <c r="N74" i="10"/>
  <c r="S74" i="10"/>
  <c r="B74" i="10"/>
  <c r="H74" i="10"/>
  <c r="B181" i="10"/>
  <c r="J181" i="10"/>
  <c r="L181" i="10"/>
  <c r="D181" i="10"/>
  <c r="T181" i="10"/>
  <c r="H181" i="10"/>
  <c r="P181" i="10"/>
  <c r="O181" i="10"/>
  <c r="I181" i="10"/>
  <c r="S181" i="10"/>
  <c r="M181" i="10"/>
  <c r="K181" i="10"/>
  <c r="F181" i="10"/>
  <c r="Q181" i="10"/>
  <c r="N181" i="10"/>
  <c r="G181" i="10"/>
  <c r="R181" i="10"/>
  <c r="E181" i="10"/>
  <c r="J159" i="10"/>
  <c r="K159" i="10"/>
  <c r="S159" i="10"/>
  <c r="O159" i="10"/>
  <c r="P159" i="10"/>
  <c r="B159" i="10"/>
  <c r="T159" i="10"/>
  <c r="N159" i="10"/>
  <c r="G159" i="10"/>
  <c r="E159" i="10"/>
  <c r="D159" i="10"/>
  <c r="Q159" i="10"/>
  <c r="H159" i="10"/>
  <c r="M159" i="10"/>
  <c r="F159" i="10"/>
  <c r="R159" i="10"/>
  <c r="L159" i="10"/>
  <c r="I159" i="10"/>
  <c r="D191" i="10"/>
  <c r="J191" i="10"/>
  <c r="F191" i="10"/>
  <c r="M191" i="10"/>
  <c r="R191" i="10"/>
  <c r="I191" i="10"/>
  <c r="O191" i="10"/>
  <c r="E191" i="10"/>
  <c r="Q191" i="10"/>
  <c r="G191" i="10"/>
  <c r="S191" i="10"/>
  <c r="N191" i="10"/>
  <c r="B191" i="10"/>
  <c r="K191" i="10"/>
  <c r="L191" i="10"/>
  <c r="P191" i="10"/>
  <c r="H191" i="10"/>
  <c r="T191" i="10"/>
  <c r="J128" i="10"/>
  <c r="H128" i="10"/>
  <c r="P128" i="10"/>
  <c r="K128" i="10"/>
  <c r="T128" i="10"/>
  <c r="D128" i="10"/>
  <c r="O128" i="10"/>
  <c r="S128" i="10"/>
  <c r="G128" i="10"/>
  <c r="L128" i="10"/>
  <c r="N128" i="10"/>
  <c r="M128" i="10"/>
  <c r="F128" i="10"/>
  <c r="I128" i="10"/>
  <c r="R128" i="10"/>
  <c r="E128" i="10"/>
  <c r="Q128" i="10"/>
  <c r="B128" i="10"/>
  <c r="J60" i="10"/>
  <c r="K60" i="10"/>
  <c r="G60" i="10"/>
  <c r="R60" i="10"/>
  <c r="O60" i="10"/>
  <c r="S60" i="10"/>
  <c r="E60" i="10"/>
  <c r="D60" i="10"/>
  <c r="T60" i="10"/>
  <c r="B60" i="10"/>
  <c r="Q60" i="10"/>
  <c r="P60" i="10"/>
  <c r="I60" i="10"/>
  <c r="M60" i="10"/>
  <c r="H60" i="10"/>
  <c r="N60" i="10"/>
  <c r="L60" i="10"/>
  <c r="F60" i="10"/>
  <c r="E196" i="10"/>
  <c r="J196" i="10"/>
  <c r="S196" i="10"/>
  <c r="L196" i="10"/>
  <c r="B196" i="10"/>
  <c r="G196" i="10"/>
  <c r="P196" i="10"/>
  <c r="F196" i="10"/>
  <c r="N196" i="10"/>
  <c r="T196" i="10"/>
  <c r="K196" i="10"/>
  <c r="D196" i="10"/>
  <c r="R196" i="10"/>
  <c r="I196" i="10"/>
  <c r="Q196" i="10"/>
  <c r="O196" i="10"/>
  <c r="M196" i="10"/>
  <c r="H196" i="10"/>
  <c r="J147" i="10"/>
  <c r="B147" i="10"/>
  <c r="K147" i="10"/>
  <c r="S147" i="10"/>
  <c r="N147" i="10"/>
  <c r="F147" i="10"/>
  <c r="R147" i="10"/>
  <c r="G147" i="10"/>
  <c r="O147" i="10"/>
  <c r="I147" i="10"/>
  <c r="H147" i="10"/>
  <c r="E147" i="10"/>
  <c r="D147" i="10"/>
  <c r="T147" i="10"/>
  <c r="M147" i="10"/>
  <c r="Q147" i="10"/>
  <c r="L147" i="10"/>
  <c r="P147" i="10"/>
  <c r="D150" i="10"/>
  <c r="J150" i="10"/>
  <c r="I150" i="10"/>
  <c r="O150" i="10"/>
  <c r="B150" i="10"/>
  <c r="K150" i="10"/>
  <c r="R150" i="10"/>
  <c r="F150" i="10"/>
  <c r="N150" i="10"/>
  <c r="G150" i="10"/>
  <c r="M150" i="10"/>
  <c r="E150" i="10"/>
  <c r="S150" i="10"/>
  <c r="Q150" i="10"/>
  <c r="L150" i="10"/>
  <c r="P150" i="10"/>
  <c r="T150" i="10"/>
  <c r="H150" i="10"/>
  <c r="J145" i="10"/>
  <c r="E145" i="10"/>
  <c r="I145" i="10"/>
  <c r="N145" i="10"/>
  <c r="R145" i="10"/>
  <c r="F145" i="10"/>
  <c r="L145" i="10"/>
  <c r="Q145" i="10"/>
  <c r="H145" i="10"/>
  <c r="O145" i="10"/>
  <c r="T145" i="10"/>
  <c r="D145" i="10"/>
  <c r="P145" i="10"/>
  <c r="G145" i="10"/>
  <c r="S145" i="10"/>
  <c r="B145" i="10"/>
  <c r="M145" i="10"/>
  <c r="K145" i="10"/>
  <c r="D126" i="10"/>
  <c r="F126" i="10"/>
  <c r="M126" i="10"/>
  <c r="R126" i="10"/>
  <c r="J126" i="10"/>
  <c r="E126" i="10"/>
  <c r="N126" i="10"/>
  <c r="B126" i="10"/>
  <c r="I126" i="10"/>
  <c r="Q126" i="10"/>
  <c r="K126" i="10"/>
  <c r="O126" i="10"/>
  <c r="S126" i="10"/>
  <c r="G126" i="10"/>
  <c r="L126" i="10"/>
  <c r="P126" i="10"/>
  <c r="T126" i="10"/>
  <c r="H126" i="10"/>
  <c r="J124" i="10"/>
  <c r="O124" i="10"/>
  <c r="G124" i="10"/>
  <c r="S124" i="10"/>
  <c r="K124" i="10"/>
  <c r="H124" i="10"/>
  <c r="P124" i="10"/>
  <c r="N124" i="10"/>
  <c r="M124" i="10"/>
  <c r="F124" i="10"/>
  <c r="I124" i="10"/>
  <c r="Q124" i="10"/>
  <c r="T124" i="10"/>
  <c r="E124" i="10"/>
  <c r="B124" i="10"/>
  <c r="R124" i="10"/>
  <c r="L124" i="10"/>
  <c r="D124" i="10"/>
  <c r="E184" i="10"/>
  <c r="J184" i="10"/>
  <c r="N184" i="10"/>
  <c r="H184" i="10"/>
  <c r="K184" i="10"/>
  <c r="L184" i="10"/>
  <c r="O184" i="10"/>
  <c r="R184" i="10"/>
  <c r="D184" i="10"/>
  <c r="M184" i="10"/>
  <c r="S184" i="10"/>
  <c r="B184" i="10"/>
  <c r="P184" i="10"/>
  <c r="Q184" i="10"/>
  <c r="I184" i="10"/>
  <c r="F184" i="10"/>
  <c r="T184" i="10"/>
  <c r="G184" i="10"/>
  <c r="D98" i="10"/>
  <c r="H98" i="10"/>
  <c r="M98" i="10"/>
  <c r="Q98" i="10"/>
  <c r="J98" i="10"/>
  <c r="I98" i="10"/>
  <c r="O98" i="10"/>
  <c r="T98" i="10"/>
  <c r="F98" i="10"/>
  <c r="L98" i="10"/>
  <c r="R98" i="10"/>
  <c r="G98" i="10"/>
  <c r="S98" i="10"/>
  <c r="K98" i="10"/>
  <c r="B98" i="10"/>
  <c r="N98" i="10"/>
  <c r="E98" i="10"/>
  <c r="P98" i="10"/>
  <c r="J85" i="10"/>
  <c r="K85" i="10"/>
  <c r="S85" i="10"/>
  <c r="P85" i="10"/>
  <c r="N85" i="10"/>
  <c r="M85" i="10"/>
  <c r="D85" i="10"/>
  <c r="F85" i="10"/>
  <c r="I85" i="10"/>
  <c r="O85" i="10"/>
  <c r="R85" i="10"/>
  <c r="L85" i="10"/>
  <c r="T85" i="10"/>
  <c r="B85" i="10"/>
  <c r="G85" i="10"/>
  <c r="E85" i="10"/>
  <c r="Q85" i="10"/>
  <c r="H85" i="10"/>
  <c r="D158" i="10"/>
  <c r="J158" i="10"/>
  <c r="B158" i="10"/>
  <c r="G158" i="10"/>
  <c r="N158" i="10"/>
  <c r="S158" i="10"/>
  <c r="E158" i="10"/>
  <c r="K158" i="10"/>
  <c r="Q158" i="10"/>
  <c r="F158" i="10"/>
  <c r="R158" i="10"/>
  <c r="I158" i="10"/>
  <c r="M158" i="10"/>
  <c r="O158" i="10"/>
  <c r="L158" i="10"/>
  <c r="P158" i="10"/>
  <c r="T158" i="10"/>
  <c r="H158" i="10"/>
  <c r="D142" i="10"/>
  <c r="I142" i="10"/>
  <c r="O142" i="10"/>
  <c r="J142" i="10"/>
  <c r="E142" i="10"/>
  <c r="M142" i="10"/>
  <c r="S142" i="10"/>
  <c r="G142" i="10"/>
  <c r="Q142" i="10"/>
  <c r="B142" i="10"/>
  <c r="R142" i="10"/>
  <c r="F142" i="10"/>
  <c r="N142" i="10"/>
  <c r="K142" i="10"/>
  <c r="L142" i="10"/>
  <c r="P142" i="10"/>
  <c r="T142" i="10"/>
  <c r="H142" i="10"/>
  <c r="J95" i="10"/>
  <c r="I95" i="10"/>
  <c r="S95" i="10"/>
  <c r="N95" i="10"/>
  <c r="L95" i="10"/>
  <c r="G95" i="10"/>
  <c r="K95" i="10"/>
  <c r="H95" i="10"/>
  <c r="B95" i="10"/>
  <c r="F95" i="10"/>
  <c r="M95" i="10"/>
  <c r="E95" i="10"/>
  <c r="R95" i="10"/>
  <c r="T95" i="10"/>
  <c r="O95" i="10"/>
  <c r="D95" i="10"/>
  <c r="P95" i="10"/>
  <c r="Q95" i="10"/>
  <c r="J99" i="10"/>
  <c r="B99" i="10"/>
  <c r="I99" i="10"/>
  <c r="Q99" i="10"/>
  <c r="K99" i="10"/>
  <c r="S99" i="10"/>
  <c r="F99" i="10"/>
  <c r="N99" i="10"/>
  <c r="R99" i="10"/>
  <c r="G99" i="10"/>
  <c r="M99" i="10"/>
  <c r="L99" i="10"/>
  <c r="H99" i="10"/>
  <c r="E99" i="10"/>
  <c r="D99" i="10"/>
  <c r="O99" i="10"/>
  <c r="P99" i="10"/>
  <c r="T99" i="10"/>
  <c r="J129" i="10"/>
  <c r="G129" i="10"/>
  <c r="L129" i="10"/>
  <c r="P129" i="10"/>
  <c r="T129" i="10"/>
  <c r="F129" i="10"/>
  <c r="M129" i="10"/>
  <c r="R129" i="10"/>
  <c r="D129" i="10"/>
  <c r="I129" i="10"/>
  <c r="O129" i="10"/>
  <c r="K129" i="10"/>
  <c r="B129" i="10"/>
  <c r="N129" i="10"/>
  <c r="E129" i="10"/>
  <c r="Q129" i="10"/>
  <c r="H129" i="10"/>
  <c r="S129" i="10"/>
  <c r="E180" i="10"/>
  <c r="J180" i="10"/>
  <c r="S180" i="10"/>
  <c r="L180" i="10"/>
  <c r="R180" i="10"/>
  <c r="G180" i="10"/>
  <c r="N180" i="10"/>
  <c r="P180" i="10"/>
  <c r="O180" i="10"/>
  <c r="H180" i="10"/>
  <c r="K180" i="10"/>
  <c r="D180" i="10"/>
  <c r="T180" i="10"/>
  <c r="B180" i="10"/>
  <c r="I180" i="10"/>
  <c r="Q180" i="10"/>
  <c r="F180" i="10"/>
  <c r="M180" i="10"/>
  <c r="D87" i="10"/>
  <c r="J87" i="10"/>
  <c r="F87" i="10"/>
  <c r="M87" i="10"/>
  <c r="R87" i="10"/>
  <c r="I87" i="10"/>
  <c r="O87" i="10"/>
  <c r="G87" i="10"/>
  <c r="S87" i="10"/>
  <c r="B87" i="10"/>
  <c r="N87" i="10"/>
  <c r="Q87" i="10"/>
  <c r="E87" i="10"/>
  <c r="K87" i="10"/>
  <c r="L87" i="10"/>
  <c r="P87" i="10"/>
  <c r="T87" i="10"/>
  <c r="H87" i="10"/>
  <c r="K10" i="10"/>
  <c r="J10" i="10"/>
  <c r="M10" i="10"/>
  <c r="L10" i="10"/>
  <c r="R10" i="10"/>
  <c r="O10" i="10"/>
  <c r="I10" i="10"/>
  <c r="H10" i="10"/>
  <c r="B10" i="10"/>
  <c r="G10" i="10"/>
  <c r="Q10" i="10"/>
  <c r="F10" i="10"/>
  <c r="N10" i="10"/>
  <c r="P10" i="10"/>
  <c r="S10" i="10"/>
  <c r="E10" i="10"/>
  <c r="T10" i="10"/>
  <c r="D10" i="10"/>
  <c r="D75" i="10"/>
  <c r="J75" i="10"/>
  <c r="F75" i="10"/>
  <c r="M75" i="10"/>
  <c r="R75" i="10"/>
  <c r="B75" i="10"/>
  <c r="I75" i="10"/>
  <c r="Q75" i="10"/>
  <c r="E75" i="10"/>
  <c r="N75" i="10"/>
  <c r="K75" i="10"/>
  <c r="S75" i="10"/>
  <c r="G75" i="10"/>
  <c r="O75" i="10"/>
  <c r="L75" i="10"/>
  <c r="P75" i="10"/>
  <c r="H75" i="10"/>
  <c r="T75" i="10"/>
  <c r="J144" i="10"/>
  <c r="D144" i="10"/>
  <c r="L144" i="10"/>
  <c r="T144" i="10"/>
  <c r="H144" i="10"/>
  <c r="S144" i="10"/>
  <c r="O144" i="10"/>
  <c r="G144" i="10"/>
  <c r="K144" i="10"/>
  <c r="P144" i="10"/>
  <c r="B144" i="10"/>
  <c r="E144" i="10"/>
  <c r="R144" i="10"/>
  <c r="Q144" i="10"/>
  <c r="F144" i="10"/>
  <c r="N144" i="10"/>
  <c r="I144" i="10"/>
  <c r="M144" i="10"/>
  <c r="G19" i="10"/>
  <c r="J19" i="10"/>
  <c r="K19" i="10"/>
  <c r="T19" i="10"/>
  <c r="D19" i="10"/>
  <c r="P19" i="10"/>
  <c r="L19" i="10"/>
  <c r="H19" i="10"/>
  <c r="S19" i="10"/>
  <c r="O19" i="10"/>
  <c r="R19" i="10"/>
  <c r="Q19" i="10"/>
  <c r="N19" i="10"/>
  <c r="M19" i="10"/>
  <c r="B19" i="10"/>
  <c r="E19" i="10"/>
  <c r="I19" i="10"/>
  <c r="F19" i="10"/>
  <c r="J157" i="10"/>
  <c r="D157" i="10"/>
  <c r="H157" i="10"/>
  <c r="M157" i="10"/>
  <c r="Q157" i="10"/>
  <c r="B157" i="10"/>
  <c r="F157" i="10"/>
  <c r="K157" i="10"/>
  <c r="O157" i="10"/>
  <c r="S157" i="10"/>
  <c r="G157" i="10"/>
  <c r="P157" i="10"/>
  <c r="I157" i="10"/>
  <c r="R157" i="10"/>
  <c r="E157" i="10"/>
  <c r="L157" i="10"/>
  <c r="N157" i="10"/>
  <c r="T157" i="10"/>
  <c r="J11" i="10"/>
  <c r="H11" i="10"/>
  <c r="P11" i="10"/>
  <c r="G11" i="10"/>
  <c r="S11" i="10"/>
  <c r="L11" i="10"/>
  <c r="T11" i="10"/>
  <c r="O11" i="10"/>
  <c r="D11" i="10"/>
  <c r="K11" i="10"/>
  <c r="N11" i="10"/>
  <c r="M11" i="10"/>
  <c r="F11" i="10"/>
  <c r="I11" i="10"/>
  <c r="R11" i="10"/>
  <c r="Q11" i="10"/>
  <c r="B11" i="10"/>
  <c r="E11" i="10"/>
  <c r="J69" i="10"/>
  <c r="B69" i="10"/>
  <c r="E69" i="10"/>
  <c r="G69" i="10"/>
  <c r="T69" i="10"/>
  <c r="P69" i="10"/>
  <c r="R69" i="10"/>
  <c r="Q69" i="10"/>
  <c r="L69" i="10"/>
  <c r="H69" i="10"/>
  <c r="F69" i="10"/>
  <c r="O69" i="10"/>
  <c r="K69" i="10"/>
  <c r="D69" i="10"/>
  <c r="M69" i="10"/>
  <c r="N69" i="10"/>
  <c r="S69" i="10"/>
  <c r="I69" i="10"/>
  <c r="J39" i="10"/>
  <c r="I39" i="10"/>
  <c r="S39" i="10"/>
  <c r="E39" i="10"/>
  <c r="M39" i="10"/>
  <c r="K39" i="10"/>
  <c r="Q39" i="10"/>
  <c r="L39" i="10"/>
  <c r="F39" i="10"/>
  <c r="G39" i="10"/>
  <c r="H39" i="10"/>
  <c r="B39" i="10"/>
  <c r="O39" i="10"/>
  <c r="N39" i="10"/>
  <c r="R39" i="10"/>
  <c r="P39" i="10"/>
  <c r="T39" i="10"/>
  <c r="D39" i="10"/>
  <c r="B193" i="10"/>
  <c r="J193" i="10"/>
  <c r="D193" i="10"/>
  <c r="T193" i="10"/>
  <c r="L193" i="10"/>
  <c r="P193" i="10"/>
  <c r="H193" i="10"/>
  <c r="M193" i="10"/>
  <c r="G193" i="10"/>
  <c r="Q193" i="10"/>
  <c r="K193" i="10"/>
  <c r="I193" i="10"/>
  <c r="S193" i="10"/>
  <c r="R193" i="10"/>
  <c r="O193" i="10"/>
  <c r="E193" i="10"/>
  <c r="N193" i="10"/>
  <c r="F193" i="10"/>
  <c r="J54" i="10"/>
  <c r="E54" i="10"/>
  <c r="K54" i="10"/>
  <c r="Q54" i="10"/>
  <c r="B54" i="10"/>
  <c r="I54" i="10"/>
  <c r="R54" i="10"/>
  <c r="F54" i="10"/>
  <c r="N54" i="10"/>
  <c r="S54" i="10"/>
  <c r="M54" i="10"/>
  <c r="G54" i="10"/>
  <c r="O54" i="10"/>
  <c r="L54" i="10"/>
  <c r="H54" i="10"/>
  <c r="P54" i="10"/>
  <c r="D54" i="10"/>
  <c r="T54" i="10"/>
  <c r="J33" i="10"/>
  <c r="E33" i="10"/>
  <c r="Q33" i="10"/>
  <c r="M33" i="10"/>
  <c r="I33" i="10"/>
  <c r="S33" i="10"/>
  <c r="K33" i="10"/>
  <c r="R33" i="10"/>
  <c r="P33" i="10"/>
  <c r="N33" i="10"/>
  <c r="L33" i="10"/>
  <c r="D33" i="10"/>
  <c r="O33" i="10"/>
  <c r="B33" i="10"/>
  <c r="T33" i="10"/>
  <c r="F33" i="10"/>
  <c r="H33" i="10"/>
  <c r="G33" i="10"/>
  <c r="J73" i="10"/>
  <c r="H73" i="10"/>
  <c r="P73" i="10"/>
  <c r="D73" i="10"/>
  <c r="O73" i="10"/>
  <c r="K73" i="10"/>
  <c r="T73" i="10"/>
  <c r="G73" i="10"/>
  <c r="S73" i="10"/>
  <c r="L73" i="10"/>
  <c r="N73" i="10"/>
  <c r="M73" i="10"/>
  <c r="F73" i="10"/>
  <c r="I73" i="10"/>
  <c r="R73" i="10"/>
  <c r="E73" i="10"/>
  <c r="Q73" i="10"/>
  <c r="B73" i="10"/>
  <c r="J96" i="10"/>
  <c r="K96" i="10"/>
  <c r="R96" i="10"/>
  <c r="G96" i="10"/>
  <c r="L96" i="10"/>
  <c r="F96" i="10"/>
  <c r="P96" i="10"/>
  <c r="S96" i="10"/>
  <c r="B96" i="10"/>
  <c r="H96" i="10"/>
  <c r="N96" i="10"/>
  <c r="I96" i="10"/>
  <c r="T96" i="10"/>
  <c r="E96" i="10"/>
  <c r="M96" i="10"/>
  <c r="Q96" i="10"/>
  <c r="O96" i="10"/>
  <c r="D96" i="10"/>
  <c r="D118" i="10"/>
  <c r="J118" i="10"/>
  <c r="I118" i="10"/>
  <c r="O118" i="10"/>
  <c r="E118" i="10"/>
  <c r="M118" i="10"/>
  <c r="S118" i="10"/>
  <c r="G118" i="10"/>
  <c r="Q118" i="10"/>
  <c r="K118" i="10"/>
  <c r="N118" i="10"/>
  <c r="B118" i="10"/>
  <c r="R118" i="10"/>
  <c r="F118" i="10"/>
  <c r="L118" i="10"/>
  <c r="P118" i="10"/>
  <c r="T118" i="10"/>
  <c r="H118" i="10"/>
  <c r="J17" i="10"/>
  <c r="D17" i="10"/>
  <c r="H17" i="10"/>
  <c r="M17" i="10"/>
  <c r="Q17" i="10"/>
  <c r="B17" i="10"/>
  <c r="F17" i="10"/>
  <c r="K17" i="10"/>
  <c r="O17" i="10"/>
  <c r="S17" i="10"/>
  <c r="E17" i="10"/>
  <c r="N17" i="10"/>
  <c r="I17" i="10"/>
  <c r="T17" i="10"/>
  <c r="P17" i="10"/>
  <c r="G17" i="10"/>
  <c r="L17" i="10"/>
  <c r="R17" i="10"/>
  <c r="B201" i="10"/>
  <c r="J201" i="10"/>
  <c r="D201" i="10"/>
  <c r="T201" i="10"/>
  <c r="L201" i="10"/>
  <c r="H201" i="10"/>
  <c r="P201" i="10"/>
  <c r="S201" i="10"/>
  <c r="E201" i="10"/>
  <c r="G201" i="10"/>
  <c r="I201" i="10"/>
  <c r="R201" i="10"/>
  <c r="N201" i="10"/>
  <c r="K201" i="10"/>
  <c r="M201" i="10"/>
  <c r="Q201" i="10"/>
  <c r="F201" i="10"/>
  <c r="O201" i="10"/>
  <c r="J186" i="10"/>
  <c r="E186" i="10"/>
  <c r="I186" i="10"/>
  <c r="N186" i="10"/>
  <c r="R186" i="10"/>
  <c r="G186" i="10"/>
  <c r="L186" i="10"/>
  <c r="P186" i="10"/>
  <c r="T186" i="10"/>
  <c r="D186" i="10"/>
  <c r="M186" i="10"/>
  <c r="F186" i="10"/>
  <c r="O186" i="10"/>
  <c r="B186" i="10"/>
  <c r="S186" i="10"/>
  <c r="H186" i="10"/>
  <c r="K186" i="10"/>
  <c r="Q186" i="10"/>
  <c r="J131" i="10"/>
  <c r="F131" i="10"/>
  <c r="O131" i="10"/>
  <c r="B131" i="10"/>
  <c r="N131" i="10"/>
  <c r="G131" i="10"/>
  <c r="S131" i="10"/>
  <c r="K131" i="10"/>
  <c r="R131" i="10"/>
  <c r="Q131" i="10"/>
  <c r="P131" i="10"/>
  <c r="M131" i="10"/>
  <c r="L131" i="10"/>
  <c r="D131" i="10"/>
  <c r="H131" i="10"/>
  <c r="E131" i="10"/>
  <c r="T131" i="10"/>
  <c r="I131" i="10"/>
  <c r="B80" i="10"/>
  <c r="J80" i="10"/>
  <c r="N80" i="10"/>
  <c r="G80" i="10"/>
  <c r="S80" i="10"/>
  <c r="O80" i="10"/>
  <c r="F80" i="10"/>
  <c r="K80" i="10"/>
  <c r="R80" i="10"/>
  <c r="Q80" i="10"/>
  <c r="P80" i="10"/>
  <c r="M80" i="10"/>
  <c r="L80" i="10"/>
  <c r="E80" i="10"/>
  <c r="T80" i="10"/>
  <c r="I80" i="10"/>
  <c r="D80" i="10"/>
  <c r="H80" i="10"/>
  <c r="K72" i="10"/>
  <c r="J72" i="10"/>
  <c r="S72" i="10"/>
  <c r="I72" i="10"/>
  <c r="H72" i="10"/>
  <c r="G72" i="10"/>
  <c r="E72" i="10"/>
  <c r="D72" i="10"/>
  <c r="T72" i="10"/>
  <c r="N72" i="10"/>
  <c r="L72" i="10"/>
  <c r="Q72" i="10"/>
  <c r="F72" i="10"/>
  <c r="B72" i="10"/>
  <c r="P72" i="10"/>
  <c r="M72" i="10"/>
  <c r="R72" i="10"/>
  <c r="O72" i="10"/>
  <c r="J115" i="10"/>
  <c r="B115" i="10"/>
  <c r="K115" i="10"/>
  <c r="S115" i="10"/>
  <c r="O115" i="10"/>
  <c r="G115" i="10"/>
  <c r="N115" i="10"/>
  <c r="R115" i="10"/>
  <c r="F115" i="10"/>
  <c r="I115" i="10"/>
  <c r="H115" i="10"/>
  <c r="E115" i="10"/>
  <c r="D115" i="10"/>
  <c r="T115" i="10"/>
  <c r="L115" i="10"/>
  <c r="P115" i="10"/>
  <c r="M115" i="10"/>
  <c r="Q115" i="10"/>
  <c r="J89" i="10"/>
  <c r="G89" i="10"/>
  <c r="P89" i="10"/>
  <c r="K89" i="10"/>
  <c r="S89" i="10"/>
  <c r="H89" i="10"/>
  <c r="O89" i="10"/>
  <c r="B89" i="10"/>
  <c r="E89" i="10"/>
  <c r="D89" i="10"/>
  <c r="R89" i="10"/>
  <c r="Q89" i="10"/>
  <c r="L89" i="10"/>
  <c r="I89" i="10"/>
  <c r="M89" i="10"/>
  <c r="F89" i="10"/>
  <c r="N89" i="10"/>
  <c r="T89" i="10"/>
  <c r="E192" i="10"/>
  <c r="J192" i="10"/>
  <c r="S192" i="10"/>
  <c r="P192" i="10"/>
  <c r="G192" i="10"/>
  <c r="T192" i="10"/>
  <c r="D192" i="10"/>
  <c r="B192" i="10"/>
  <c r="O192" i="10"/>
  <c r="M192" i="10"/>
  <c r="N192" i="10"/>
  <c r="I192" i="10"/>
  <c r="H192" i="10"/>
  <c r="F192" i="10"/>
  <c r="Q192" i="10"/>
  <c r="K192" i="10"/>
  <c r="L192" i="10"/>
  <c r="R192" i="10"/>
  <c r="B20" i="10"/>
  <c r="J20" i="10"/>
  <c r="G20" i="10"/>
  <c r="L20" i="10"/>
  <c r="Q20" i="10"/>
  <c r="D20" i="10"/>
  <c r="I20" i="10"/>
  <c r="O20" i="10"/>
  <c r="T20" i="10"/>
  <c r="M20" i="10"/>
  <c r="E20" i="10"/>
  <c r="S20" i="10"/>
  <c r="K20" i="10"/>
  <c r="H20" i="10"/>
  <c r="P20" i="10"/>
  <c r="F20" i="10"/>
  <c r="R20" i="10"/>
  <c r="N20" i="10"/>
  <c r="D122" i="10"/>
  <c r="E122" i="10"/>
  <c r="K122" i="10"/>
  <c r="Q122" i="10"/>
  <c r="G122" i="10"/>
  <c r="O122" i="10"/>
  <c r="J122" i="10"/>
  <c r="M122" i="10"/>
  <c r="S122" i="10"/>
  <c r="F122" i="10"/>
  <c r="I122" i="10"/>
  <c r="N122" i="10"/>
  <c r="B122" i="10"/>
  <c r="R122" i="10"/>
  <c r="L122" i="10"/>
  <c r="P122" i="10"/>
  <c r="H122" i="10"/>
  <c r="T122" i="10"/>
  <c r="F84" i="10"/>
  <c r="J84" i="10"/>
  <c r="Q84" i="10"/>
  <c r="P84" i="10"/>
  <c r="G84" i="10"/>
  <c r="S84" i="10"/>
  <c r="M84" i="10"/>
  <c r="L84" i="10"/>
  <c r="R84" i="10"/>
  <c r="D84" i="10"/>
  <c r="O84" i="10"/>
  <c r="H84" i="10"/>
  <c r="N84" i="10"/>
  <c r="I84" i="10"/>
  <c r="B84" i="10"/>
  <c r="K84" i="10"/>
  <c r="E84" i="10"/>
  <c r="T84" i="10"/>
  <c r="D154" i="10"/>
  <c r="E154" i="10"/>
  <c r="F154" i="10"/>
  <c r="M154" i="10"/>
  <c r="R154" i="10"/>
  <c r="J154" i="10"/>
  <c r="B154" i="10"/>
  <c r="I154" i="10"/>
  <c r="O154" i="10"/>
  <c r="Q154" i="10"/>
  <c r="G154" i="10"/>
  <c r="S154" i="10"/>
  <c r="N154" i="10"/>
  <c r="K154" i="10"/>
  <c r="L154" i="10"/>
  <c r="P154" i="10"/>
  <c r="H154" i="10"/>
  <c r="T154" i="10"/>
  <c r="G82" i="10"/>
  <c r="L82" i="10"/>
  <c r="P82" i="10"/>
  <c r="T82" i="10"/>
  <c r="J82" i="10"/>
  <c r="E82" i="10"/>
  <c r="I82" i="10"/>
  <c r="N82" i="10"/>
  <c r="R82" i="10"/>
  <c r="D82" i="10"/>
  <c r="M82" i="10"/>
  <c r="H82" i="10"/>
  <c r="Q82" i="10"/>
  <c r="B82" i="10"/>
  <c r="S82" i="10"/>
  <c r="F82" i="10"/>
  <c r="K82" i="10"/>
  <c r="O82" i="10"/>
  <c r="J169" i="10"/>
  <c r="B169" i="10"/>
  <c r="F169" i="10"/>
  <c r="K169" i="10"/>
  <c r="O169" i="10"/>
  <c r="S169" i="10"/>
  <c r="D169" i="10"/>
  <c r="H169" i="10"/>
  <c r="M169" i="10"/>
  <c r="Q169" i="10"/>
  <c r="E169" i="10"/>
  <c r="N169" i="10"/>
  <c r="G169" i="10"/>
  <c r="P169" i="10"/>
  <c r="T169" i="10"/>
  <c r="I169" i="10"/>
  <c r="L169" i="10"/>
  <c r="R169" i="10"/>
  <c r="J76" i="10"/>
  <c r="G76" i="10"/>
  <c r="S76" i="10"/>
  <c r="K76" i="10"/>
  <c r="B76" i="10"/>
  <c r="R76" i="10"/>
  <c r="O76" i="10"/>
  <c r="Q76" i="10"/>
  <c r="P76" i="10"/>
  <c r="M76" i="10"/>
  <c r="L76" i="10"/>
  <c r="F76" i="10"/>
  <c r="D76" i="10"/>
  <c r="H76" i="10"/>
  <c r="N76" i="10"/>
  <c r="E76" i="10"/>
  <c r="T76" i="10"/>
  <c r="I76" i="10"/>
  <c r="J161" i="10"/>
  <c r="B161" i="10"/>
  <c r="F161" i="10"/>
  <c r="K161" i="10"/>
  <c r="O161" i="10"/>
  <c r="S161" i="10"/>
  <c r="D161" i="10"/>
  <c r="H161" i="10"/>
  <c r="M161" i="10"/>
  <c r="Q161" i="10"/>
  <c r="E161" i="10"/>
  <c r="N161" i="10"/>
  <c r="G161" i="10"/>
  <c r="P161" i="10"/>
  <c r="T161" i="10"/>
  <c r="I161" i="10"/>
  <c r="L161" i="10"/>
  <c r="R161" i="10"/>
  <c r="J176" i="10"/>
  <c r="G176" i="10"/>
  <c r="M176" i="10"/>
  <c r="K176" i="10"/>
  <c r="Q176" i="10"/>
  <c r="L176" i="10"/>
  <c r="P176" i="10"/>
  <c r="E176" i="10"/>
  <c r="H176" i="10"/>
  <c r="S176" i="10"/>
  <c r="N176" i="10"/>
  <c r="F176" i="10"/>
  <c r="R176" i="10"/>
  <c r="D176" i="10"/>
  <c r="T176" i="10"/>
  <c r="B176" i="10"/>
  <c r="I176" i="10"/>
  <c r="O176" i="10"/>
  <c r="J177" i="10"/>
  <c r="B177" i="10"/>
  <c r="F177" i="10"/>
  <c r="K177" i="10"/>
  <c r="O177" i="10"/>
  <c r="S177" i="10"/>
  <c r="D177" i="10"/>
  <c r="H177" i="10"/>
  <c r="M177" i="10"/>
  <c r="Q177" i="10"/>
  <c r="E177" i="10"/>
  <c r="N177" i="10"/>
  <c r="G177" i="10"/>
  <c r="P177" i="10"/>
  <c r="T177" i="10"/>
  <c r="I177" i="10"/>
  <c r="L177" i="10"/>
  <c r="R177" i="10"/>
  <c r="AF33" i="3"/>
  <c r="AG33" i="3"/>
  <c r="D9" i="11"/>
  <c r="Y33" i="3"/>
  <c r="D18" i="11"/>
  <c r="D19" i="11"/>
  <c r="D12" i="11"/>
  <c r="D1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Golla</author>
  </authors>
  <commentList>
    <comment ref="C9" authorId="0" shapeId="0" xr:uid="{00000000-0006-0000-0100-000001000000}">
      <text>
        <r>
          <rPr>
            <sz val="8"/>
            <color indexed="81"/>
            <rFont val="Tahoma"/>
            <family val="2"/>
          </rPr>
          <t>The company name must match the organization name under which this report is submitted to EPA through CDX.</t>
        </r>
        <r>
          <rPr>
            <sz val="9"/>
            <color indexed="81"/>
            <rFont val="Tahoma"/>
            <family val="2"/>
          </rPr>
          <t xml:space="preserve">
</t>
        </r>
      </text>
    </comment>
    <comment ref="C12" authorId="0" shapeId="0" xr:uid="{00000000-0006-0000-0100-000002000000}">
      <text>
        <r>
          <rPr>
            <sz val="8"/>
            <color indexed="81"/>
            <rFont val="Tahoma"/>
            <family val="2"/>
          </rPr>
          <t>Enter your company's Employer Identification Number (EIN).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VM</author>
    <author>Daniel Lieberman</author>
    <author>Jette, Gabrielle</author>
    <author>Emily Golla</author>
    <author>Golla, Emily</author>
    <author>Cory Jemison</author>
  </authors>
  <commentList>
    <comment ref="E13" authorId="0" shapeId="0" xr:uid="{00000000-0006-0000-0200-000001000000}">
      <text>
        <r>
          <rPr>
            <sz val="8"/>
            <color indexed="81"/>
            <rFont val="Tahoma"/>
            <family val="2"/>
          </rPr>
          <t>The transaction number is autopopulated.</t>
        </r>
        <r>
          <rPr>
            <sz val="9"/>
            <color indexed="81"/>
            <rFont val="Tahoma"/>
            <family val="2"/>
          </rPr>
          <t xml:space="preserve">
</t>
        </r>
      </text>
    </comment>
    <comment ref="F13" authorId="1" shapeId="0" xr:uid="{00000000-0006-0000-0200-000002000000}">
      <text>
        <r>
          <rPr>
            <sz val="8"/>
            <color indexed="81"/>
            <rFont val="Tahoma"/>
            <family val="2"/>
          </rPr>
          <t>Enter the date for when the shipment exited the United States.</t>
        </r>
      </text>
    </comment>
    <comment ref="G13" authorId="2" shapeId="0" xr:uid="{00000000-0006-0000-0200-000003000000}">
      <text>
        <r>
          <rPr>
            <sz val="8"/>
            <color indexed="81"/>
            <rFont val="Tahoma"/>
            <family val="2"/>
          </rPr>
          <t>Enter the name of the company that received or purchased material.</t>
        </r>
      </text>
    </comment>
    <comment ref="H13" authorId="2" shapeId="0" xr:uid="{00000000-0006-0000-0200-000004000000}">
      <text>
        <r>
          <rPr>
            <sz val="8"/>
            <color indexed="81"/>
            <rFont val="Tahoma"/>
            <family val="2"/>
          </rPr>
          <t>Enter the street address of the recipient company.</t>
        </r>
      </text>
    </comment>
    <comment ref="I13" authorId="2" shapeId="0" xr:uid="{00000000-0006-0000-0200-000005000000}">
      <text>
        <r>
          <rPr>
            <sz val="8"/>
            <color indexed="81"/>
            <rFont val="Tahoma"/>
            <family val="2"/>
          </rPr>
          <t>Enter the city of the recipient company.</t>
        </r>
      </text>
    </comment>
    <comment ref="J13" authorId="2" shapeId="0" xr:uid="{00000000-0006-0000-0200-000006000000}">
      <text>
        <r>
          <rPr>
            <sz val="8"/>
            <color indexed="81"/>
            <rFont val="Tahoma"/>
            <family val="2"/>
          </rPr>
          <t xml:space="preserve">Select the country to which the shipment was exported.
If </t>
        </r>
        <r>
          <rPr>
            <b/>
            <sz val="8"/>
            <color indexed="81"/>
            <rFont val="Tahoma"/>
            <family val="2"/>
          </rPr>
          <t>copying and pasting data</t>
        </r>
        <r>
          <rPr>
            <sz val="8"/>
            <color indexed="81"/>
            <rFont val="Tahoma"/>
            <family val="2"/>
          </rPr>
          <t xml:space="preserve"> into the table, please refer to the Reference List for the valid list of countries.</t>
        </r>
      </text>
    </comment>
    <comment ref="K13" authorId="2" shapeId="0" xr:uid="{00000000-0006-0000-0200-000007000000}">
      <text>
        <r>
          <rPr>
            <sz val="8"/>
            <color indexed="81"/>
            <rFont val="Tahoma"/>
            <family val="2"/>
          </rPr>
          <t>Enter the postal code of the recipient company.</t>
        </r>
      </text>
    </comment>
    <comment ref="L13" authorId="2" shapeId="0" xr:uid="{00000000-0006-0000-0200-000008000000}">
      <text>
        <r>
          <rPr>
            <sz val="8"/>
            <color indexed="81"/>
            <rFont val="Tahoma"/>
            <family val="2"/>
          </rPr>
          <t>Enter the name of the contact for the recipient company.  If this information is not available, enter "Not Available."</t>
        </r>
      </text>
    </comment>
    <comment ref="M13" authorId="2" shapeId="0" xr:uid="{00000000-0006-0000-0200-000009000000}">
      <text>
        <r>
          <rPr>
            <sz val="8"/>
            <color indexed="81"/>
            <rFont val="Tahoma"/>
            <family val="2"/>
          </rPr>
          <t>Enter the phone number of the contact from the recipient company.  If this information is not available, enter "Not Available."</t>
        </r>
      </text>
    </comment>
    <comment ref="N13" authorId="0" shapeId="0" xr:uid="{00000000-0006-0000-0200-00000A000000}">
      <text>
        <r>
          <rPr>
            <sz val="8"/>
            <color indexed="81"/>
            <rFont val="Tahoma"/>
            <family val="2"/>
          </rPr>
          <t xml:space="preserve">Select the name of the class II chemical exported. </t>
        </r>
        <r>
          <rPr>
            <b/>
            <sz val="8"/>
            <color indexed="81"/>
            <rFont val="Tahoma"/>
            <family val="2"/>
          </rPr>
          <t xml:space="preserve">
</t>
        </r>
        <r>
          <rPr>
            <sz val="8"/>
            <color indexed="81"/>
            <rFont val="Tahoma"/>
            <family val="2"/>
          </rPr>
          <t xml:space="preserve">If </t>
        </r>
        <r>
          <rPr>
            <b/>
            <sz val="8"/>
            <color indexed="81"/>
            <rFont val="Tahoma"/>
            <family val="2"/>
          </rPr>
          <t>copying and pasting data</t>
        </r>
        <r>
          <rPr>
            <sz val="8"/>
            <color indexed="81"/>
            <rFont val="Tahoma"/>
            <family val="2"/>
          </rPr>
          <t xml:space="preserve"> into the table, please refer to the Reference List for the valid list of chemical names.</t>
        </r>
      </text>
    </comment>
    <comment ref="O13" authorId="0" shapeId="0" xr:uid="{00000000-0006-0000-0200-00000B000000}">
      <text>
        <r>
          <rPr>
            <sz val="8"/>
            <color indexed="81"/>
            <rFont val="Tahoma"/>
            <family val="2"/>
          </rPr>
          <t>Enter the total quantity (kg) of the class II chemical exported.</t>
        </r>
      </text>
    </comment>
    <comment ref="P13" authorId="3" shapeId="0" xr:uid="{00000000-0006-0000-0200-00000C000000}">
      <text>
        <r>
          <rPr>
            <sz val="8"/>
            <color indexed="81"/>
            <rFont val="Tahoma"/>
            <family val="2"/>
          </rPr>
          <t>Enter the 10-digit commodity code of the chemical exported as it appears on Customs documentation.  
Refer to the Reference List for a list of commonly used commodity codes for class II chemicals.</t>
        </r>
      </text>
    </comment>
    <comment ref="Q13" authorId="1" shapeId="0" xr:uid="{00000000-0006-0000-0200-00000D000000}">
      <text>
        <r>
          <rPr>
            <sz val="8"/>
            <color indexed="81"/>
            <rFont val="Tahoma"/>
            <family val="2"/>
          </rPr>
          <t>Enter the name of the port where the shipment exited the United States.</t>
        </r>
      </text>
    </comment>
    <comment ref="R13" authorId="4" shapeId="0" xr:uid="{00000000-0006-0000-0200-00000E000000}">
      <text>
        <r>
          <rPr>
            <sz val="8"/>
            <color indexed="81"/>
            <rFont val="Tahoma"/>
            <family val="2"/>
          </rPr>
          <t>Enter the Employer Identification Number (EIN) shown on the Shipper's Export Declaration Form.  This number may or may not refer to the exporter as defined by EPA.  If a shipping agent is acting on behalf of the exporter as defined by the regulation, the EIN of the agent shown on the U.S. Customs Form 7525 should be reported here.
Your company's EIN as entered in Section 1 of this report will automatically populate for each transaction entered.  Revise the number if the EIN for the shipment is different from your company's EIN.
The number entered should have no dashes.</t>
        </r>
      </text>
    </comment>
    <comment ref="S13" authorId="0" shapeId="0" xr:uid="{00000000-0006-0000-0200-00000F000000}">
      <text>
        <r>
          <rPr>
            <sz val="8"/>
            <color indexed="81"/>
            <rFont val="Tahoma"/>
            <family val="2"/>
          </rPr>
          <t xml:space="preserve">Complete this field if the material was produced in the United States.
</t>
        </r>
      </text>
    </comment>
    <comment ref="T13" authorId="0" shapeId="0" xr:uid="{00000000-0006-0000-0200-000010000000}">
      <text>
        <r>
          <rPr>
            <sz val="8"/>
            <color indexed="81"/>
            <rFont val="Tahoma"/>
            <family val="2"/>
          </rPr>
          <t>Complete these columns if the material was imported into the United States.</t>
        </r>
        <r>
          <rPr>
            <sz val="9"/>
            <color indexed="81"/>
            <rFont val="Tahoma"/>
            <family val="2"/>
          </rPr>
          <t xml:space="preserve">
</t>
        </r>
      </text>
    </comment>
    <comment ref="V13" authorId="0" shapeId="0" xr:uid="{00000000-0006-0000-0200-000011000000}">
      <text>
        <r>
          <rPr>
            <sz val="8"/>
            <color indexed="81"/>
            <rFont val="Tahoma"/>
            <family val="2"/>
          </rPr>
          <t xml:space="preserve">Enter the date of when the chemical was purchased from the producer or importer, if the company that exported the material is not the same company that produced or imported the material.
</t>
        </r>
      </text>
    </comment>
    <comment ref="S14" authorId="0" shapeId="0" xr:uid="{00000000-0006-0000-0200-000012000000}">
      <text>
        <r>
          <rPr>
            <sz val="8"/>
            <color indexed="81"/>
            <rFont val="Tahoma"/>
            <family val="2"/>
          </rPr>
          <t>Enter the name of the company that produced the chemical, if applicable.</t>
        </r>
      </text>
    </comment>
    <comment ref="T14" authorId="0" shapeId="0" xr:uid="{00000000-0006-0000-0200-000013000000}">
      <text>
        <r>
          <rPr>
            <sz val="8"/>
            <color indexed="81"/>
            <rFont val="Tahoma"/>
            <family val="2"/>
          </rPr>
          <t xml:space="preserve">Enter the name of the company that imported the chemical into the United States, if applicable.
</t>
        </r>
      </text>
    </comment>
    <comment ref="U14" authorId="0" shapeId="0" xr:uid="{00000000-0006-0000-0200-000014000000}">
      <text>
        <r>
          <rPr>
            <sz val="8"/>
            <color indexed="81"/>
            <rFont val="Tahoma"/>
            <family val="2"/>
          </rPr>
          <t xml:space="preserve">Select the country from which the material was imported into the United States, if applicable.
</t>
        </r>
      </text>
    </comment>
    <comment ref="AA15" authorId="5" shapeId="0" xr:uid="{00000000-0006-0000-0200-000015000000}">
      <text>
        <r>
          <rPr>
            <b/>
            <sz val="9"/>
            <color indexed="81"/>
            <rFont val="Tahoma"/>
            <family val="2"/>
          </rPr>
          <t>Cory Jemison:</t>
        </r>
        <r>
          <rPr>
            <sz val="9"/>
            <color indexed="81"/>
            <rFont val="Tahoma"/>
            <family val="2"/>
          </rPr>
          <t xml:space="preserve">
0=OK
1=Flag.</t>
        </r>
      </text>
    </comment>
    <comment ref="AE16" authorId="5" shapeId="0" xr:uid="{00000000-0006-0000-0200-000016000000}">
      <text>
        <r>
          <rPr>
            <b/>
            <sz val="9"/>
            <color indexed="81"/>
            <rFont val="Tahoma"/>
            <family val="2"/>
          </rPr>
          <t>Cory Jemison:</t>
        </r>
        <r>
          <rPr>
            <sz val="9"/>
            <color indexed="81"/>
            <rFont val="Tahoma"/>
            <family val="2"/>
          </rPr>
          <t xml:space="preserve">
Both the company that produced the chemical or the company that imported the chemical cannot have values</t>
        </r>
      </text>
    </comment>
    <comment ref="AF16" authorId="5" shapeId="0" xr:uid="{00000000-0006-0000-0200-000017000000}">
      <text>
        <r>
          <rPr>
            <b/>
            <sz val="9"/>
            <color indexed="81"/>
            <rFont val="Tahoma"/>
            <family val="2"/>
          </rPr>
          <t>Cory Jemison:</t>
        </r>
        <r>
          <rPr>
            <sz val="9"/>
            <color indexed="81"/>
            <rFont val="Tahoma"/>
            <family val="2"/>
          </rPr>
          <t xml:space="preserve">
Does the submitter company match the producer / importer company? This sets up the next column for the date purchased check.</t>
        </r>
      </text>
    </comment>
    <comment ref="AG16" authorId="5" shapeId="0" xr:uid="{00000000-0006-0000-0200-000018000000}">
      <text>
        <r>
          <rPr>
            <b/>
            <sz val="9"/>
            <color indexed="81"/>
            <rFont val="Tahoma"/>
            <family val="2"/>
          </rPr>
          <t>Cory Jemison:</t>
        </r>
        <r>
          <rPr>
            <sz val="9"/>
            <color indexed="81"/>
            <rFont val="Tahoma"/>
            <family val="2"/>
          </rPr>
          <t xml:space="preserve">
The date purchased is required if the company that produced/imported the chemical does not equal the submitter's company name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C4" authorId="0" shapeId="0" xr:uid="{00000000-0006-0000-0500-000001000000}">
      <text>
        <r>
          <rPr>
            <b/>
            <sz val="9"/>
            <color indexed="81"/>
            <rFont val="Tahoma"/>
            <family val="2"/>
          </rPr>
          <t>Cory Jemison:</t>
        </r>
        <r>
          <rPr>
            <sz val="9"/>
            <color indexed="81"/>
            <rFont val="Tahoma"/>
            <family val="2"/>
          </rPr>
          <t xml:space="preserve">
A row is checked for completeness if a chemical is chosen in col 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A1" authorId="0" shapeId="0" xr:uid="{00000000-0006-0000-0700-00000100000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V1" authorId="0" shapeId="0" xr:uid="{00000000-0006-0000-0700-000002000000}">
      <text>
        <r>
          <rPr>
            <b/>
            <sz val="9"/>
            <color indexed="81"/>
            <rFont val="Tahoma"/>
            <family val="2"/>
          </rPr>
          <t>Cory Jemison:</t>
        </r>
        <r>
          <rPr>
            <sz val="9"/>
            <color indexed="81"/>
            <rFont val="Tahoma"/>
            <family val="2"/>
          </rPr>
          <t xml:space="preserve">
Used for export to CSV</t>
        </r>
      </text>
    </comment>
    <comment ref="A202" authorId="0" shapeId="0" xr:uid="{00000000-0006-0000-0700-00000300000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<sst xmlns="http://schemas.openxmlformats.org/spreadsheetml/2006/main" count="832" uniqueCount="390">
  <si>
    <t>Stratospheric Ozone Protection Program</t>
  </si>
  <si>
    <t>U.S. Environmental Protection Agency</t>
  </si>
  <si>
    <t>Instructions</t>
  </si>
  <si>
    <t>Chemical Name</t>
  </si>
  <si>
    <t>Selection</t>
  </si>
  <si>
    <t>Text</t>
  </si>
  <si>
    <t>Submission Type</t>
  </si>
  <si>
    <t>Reporting Year:</t>
  </si>
  <si>
    <t>Reporting Year</t>
  </si>
  <si>
    <t>Submission Type:</t>
  </si>
  <si>
    <t>Original Submission</t>
  </si>
  <si>
    <t>Re-Submittal</t>
  </si>
  <si>
    <t xml:space="preserve">Company Name: </t>
  </si>
  <si>
    <t>The values in the table below are calculated based on data entered in Section 2.  If the totals appear to be incorrect, please return to Section 2 to review your data.</t>
  </si>
  <si>
    <t>Complete all fields below.  No fields may be left blank.</t>
  </si>
  <si>
    <t>Form Type</t>
  </si>
  <si>
    <t>Transaction Number</t>
  </si>
  <si>
    <t>Source Country</t>
  </si>
  <si>
    <t>Commodity Code</t>
  </si>
  <si>
    <t>Afghanistan</t>
  </si>
  <si>
    <t>Albania</t>
  </si>
  <si>
    <t>Algeria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</si>
  <si>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</si>
  <si>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</si>
  <si>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</si>
  <si>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</si>
  <si>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</si>
  <si>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</si>
  <si>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</si>
  <si>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</si>
  <si>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</si>
  <si>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</si>
  <si>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</si>
  <si>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</si>
  <si>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</si>
  <si>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</si>
  <si>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</si>
  <si>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</si>
  <si>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Bosnia and Herzegovina</t>
  </si>
  <si>
    <t>Botswana</t>
  </si>
  <si>
    <t>Brazil</t>
  </si>
  <si>
    <t>Brunei Darussalam</t>
  </si>
  <si>
    <t>Bulgaria</t>
  </si>
  <si>
    <t>Burkina Faso</t>
  </si>
  <si>
    <t>Burundi</t>
  </si>
  <si>
    <t>Cambodia</t>
  </si>
  <si>
    <t>Cameroon</t>
  </si>
  <si>
    <t>Canada</t>
  </si>
  <si>
    <t>Cape Verde</t>
  </si>
  <si>
    <t>Central African Republic</t>
  </si>
  <si>
    <t>Chad</t>
  </si>
  <si>
    <t>Chile</t>
  </si>
  <si>
    <t>China</t>
  </si>
  <si>
    <t>Colombia</t>
  </si>
  <si>
    <t>Comoros</t>
  </si>
  <si>
    <t>Congo</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</si>
  <si>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</si>
  <si>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</si>
  <si>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</si>
  <si>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</si>
  <si>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</si>
  <si>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</si>
  <si>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</si>
  <si>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</si>
  <si>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</si>
  <si>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</si>
  <si>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</si>
  <si>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</si>
  <si>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</si>
  <si>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</si>
  <si>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</si>
  <si>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</si>
  <si>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</si>
  <si>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</si>
  <si>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</si>
  <si>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</si>
  <si>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</si>
  <si>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</si>
  <si>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</si>
  <si>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</si>
  <si>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</si>
  <si>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</si>
  <si>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</si>
  <si>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</si>
  <si>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</si>
  <si>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</si>
  <si>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</si>
  <si>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</si>
  <si>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</si>
  <si>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</si>
  <si>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</si>
  <si>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</si>
  <si>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</si>
  <si>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</si>
  <si>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</si>
  <si>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</si>
  <si>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</si>
  <si>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</si>
  <si>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</si>
  <si>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</si>
  <si>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</si>
  <si>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</si>
  <si>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</si>
  <si>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</si>
  <si>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</si>
  <si>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</si>
  <si>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</si>
  <si>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</si>
  <si>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</si>
  <si>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</si>
  <si>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</si>
  <si>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</si>
  <si>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</si>
  <si>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</si>
  <si>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</si>
  <si>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</si>
  <si>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</si>
  <si>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</si>
  <si>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</si>
  <si>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</si>
  <si>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</si>
  <si>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</si>
  <si>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</si>
  <si>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</si>
  <si>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</si>
  <si>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</si>
  <si>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</si>
  <si>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</si>
  <si>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</si>
  <si>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</si>
  <si>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</si>
  <si>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</si>
  <si>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</si>
  <si>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</si>
  <si>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</si>
  <si>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</si>
  <si>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</si>
  <si>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</si>
  <si>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</si>
  <si>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</si>
  <si>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</si>
  <si>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</si>
  <si>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</si>
  <si>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</si>
  <si>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</si>
  <si>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</si>
  <si>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</si>
  <si>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</si>
  <si>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</si>
  <si>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</si>
  <si>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</si>
  <si>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Moldova</t>
  </si>
  <si>
    <t>Romania</t>
  </si>
  <si>
    <t>Russian Federation</t>
  </si>
  <si>
    <t>Rwanda</t>
  </si>
  <si>
    <t>Saint Kitts and Nevis</t>
  </si>
  <si>
    <t>Saint Lucia</t>
  </si>
  <si>
    <t>Saint Vincent and the Grenadines</t>
  </si>
  <si>
    <t>Samoa</t>
  </si>
  <si>
    <t>Sao Tome and Principe</t>
  </si>
  <si>
    <t>Saudi Arabia</t>
  </si>
  <si>
    <t>Senegal</t>
  </si>
  <si>
    <t>Seychelles</t>
  </si>
  <si>
    <t>Sierra Leone</t>
  </si>
  <si>
    <t>Singapore</t>
  </si>
  <si>
    <t>Slovakia</t>
  </si>
  <si>
    <t>Slovenia</t>
  </si>
  <si>
    <t>Solomon Islands</t>
  </si>
  <si>
    <t>South Africa</t>
  </si>
  <si>
    <t>South Korea (Republic of Korea)</t>
  </si>
  <si>
    <t>Spain</t>
  </si>
  <si>
    <t>Sri Lanka</t>
  </si>
  <si>
    <t>Sudan</t>
  </si>
  <si>
    <t>Suriname</t>
  </si>
  <si>
    <t>Swaziland</t>
  </si>
  <si>
    <t>Sweden</t>
  </si>
  <si>
    <t>Switzerland</t>
  </si>
  <si>
    <t>Syrian Arab Republic</t>
  </si>
  <si>
    <t>Taiwan</t>
  </si>
  <si>
    <t>Tajikistan</t>
  </si>
  <si>
    <t>Thailand</t>
  </si>
  <si>
    <t>The Former Yugoslav Republic of Macedonia</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</si>
  <si>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</si>
  <si>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</si>
  <si>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</si>
  <si>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</si>
  <si>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</si>
  <si>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</si>
  <si>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</si>
  <si>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</si>
  <si>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</si>
  <si>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</si>
  <si>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</si>
  <si>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</si>
  <si>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Uruguay</t>
  </si>
  <si>
    <t>Uzbekistan</t>
  </si>
  <si>
    <t>Vanuatu</t>
  </si>
  <si>
    <t>Venezuela (Bolivarian Republic of)</t>
  </si>
  <si>
    <t>Viet Nam</t>
  </si>
  <si>
    <t>Yemen</t>
  </si>
  <si>
    <t>Zambia</t>
  </si>
  <si>
    <t>Zimbabwe</t>
  </si>
  <si>
    <t>Andorra</t>
  </si>
  <si>
    <t>Equatorial Guinea</t>
  </si>
  <si>
    <t>Iraq</t>
  </si>
  <si>
    <t>Serbia</t>
  </si>
  <si>
    <t>South Sudan</t>
  </si>
  <si>
    <t>Timor-Leste</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</si>
  <si>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</si>
  <si>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</si>
  <si>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</si>
  <si>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</si>
  <si>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</si>
  <si>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</si>
  <si>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</si>
  <si>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</si>
  <si>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</si>
  <si>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</si>
  <si>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</si>
  <si>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</si>
  <si>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</si>
  <si>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</si>
  <si>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</si>
  <si>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</si>
  <si>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</si>
  <si>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</si>
  <si>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</si>
  <si>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</si>
  <si>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</si>
  <si>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</si>
  <si>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</si>
  <si>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Class I Destruction</t>
  </si>
  <si>
    <t>DEST1</t>
  </si>
  <si>
    <t>MeBr Destruction</t>
  </si>
  <si>
    <t>DEST3</t>
  </si>
  <si>
    <t>Class II Destruction</t>
  </si>
  <si>
    <t>DEST2</t>
  </si>
  <si>
    <t>Class I Transformation</t>
  </si>
  <si>
    <t>TRAN1</t>
  </si>
  <si>
    <t>MeBr Transformation</t>
  </si>
  <si>
    <t>TRAN3</t>
  </si>
  <si>
    <t>Class II Transformation</t>
  </si>
  <si>
    <t>TRAN2</t>
  </si>
  <si>
    <t>MeBr Trades</t>
  </si>
  <si>
    <t>TRAD3</t>
  </si>
  <si>
    <t>Class II Trades</t>
  </si>
  <si>
    <t>TRAD2</t>
  </si>
  <si>
    <t>Class II RACA</t>
  </si>
  <si>
    <t>RACA2</t>
  </si>
  <si>
    <t>MeBr Distributor of QPS</t>
  </si>
  <si>
    <t>MBQPS</t>
  </si>
  <si>
    <t>MeBr Pre-2005 Stocks</t>
  </si>
  <si>
    <t>MB05S</t>
  </si>
  <si>
    <t>MeBr Sales of CU</t>
  </si>
  <si>
    <t>MBCUE</t>
  </si>
  <si>
    <t>Petitions</t>
  </si>
  <si>
    <t>PETIT</t>
  </si>
  <si>
    <t>Section</t>
  </si>
  <si>
    <t>Entry</t>
  </si>
  <si>
    <t>LastRow</t>
  </si>
  <si>
    <t>LastColumn</t>
  </si>
  <si>
    <t>Check Description</t>
  </si>
  <si>
    <r>
      <rPr>
        <b/>
        <sz val="11"/>
        <color theme="1"/>
        <rFont val="Calibri"/>
        <family val="2"/>
        <scheme val="minor"/>
      </rPr>
      <t>Status</t>
    </r>
    <r>
      <rPr>
        <sz val="11"/>
        <color theme="1"/>
        <rFont val="Calibri"/>
        <family val="2"/>
        <scheme val="minor"/>
      </rPr>
      <t xml:space="preserve"> (1 = Incomplete, 0 = Complete)</t>
    </r>
  </si>
  <si>
    <t>Section 1</t>
  </si>
  <si>
    <t>All</t>
  </si>
  <si>
    <t>Section 2</t>
  </si>
  <si>
    <t>Error Check</t>
  </si>
  <si>
    <t>Filled Out?</t>
  </si>
  <si>
    <t>Checks</t>
  </si>
  <si>
    <t>Row Completed?</t>
  </si>
  <si>
    <t>FOR REFERENCE ONLY</t>
  </si>
  <si>
    <t>ActiveRow?</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</si>
  <si>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</si>
  <si>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</si>
  <si>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</si>
  <si>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</si>
  <si>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The public reporting and recordkeeping burden for this collection of information is estimated to average 4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</si>
  <si>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t>Reference List</t>
  </si>
  <si>
    <t xml:space="preserve">Source Country </t>
  </si>
  <si>
    <t>Summary</t>
  </si>
  <si>
    <t>Country List</t>
  </si>
  <si>
    <t>Bermuda</t>
  </si>
  <si>
    <t>Bolivia (Plurinational State of)</t>
  </si>
  <si>
    <t>European Union</t>
  </si>
  <si>
    <t>Holy See</t>
  </si>
  <si>
    <t>Montenegro</t>
  </si>
  <si>
    <t>North Korea (Democratic People's Republic of Korea)</t>
  </si>
  <si>
    <t>San Marino</t>
  </si>
  <si>
    <t>Somalia (Federal Republic of)</t>
  </si>
  <si>
    <t>HCFC-124</t>
  </si>
  <si>
    <t>HCFC-225ca</t>
  </si>
  <si>
    <t>Class II Chemicals w/ Allowances</t>
  </si>
  <si>
    <t>ODP</t>
  </si>
  <si>
    <t>Valid Chemical</t>
  </si>
  <si>
    <t>Valid Country</t>
  </si>
  <si>
    <t>Date of Export</t>
  </si>
  <si>
    <t>Recipient Company</t>
  </si>
  <si>
    <t>Recipient Company Contact Name</t>
  </si>
  <si>
    <t>Recipient Company Phone Number</t>
  </si>
  <si>
    <t>Recipient Company City</t>
  </si>
  <si>
    <t>Name of the Class II Chemical Exported</t>
  </si>
  <si>
    <t>Quantity of the Class II Chemical Exported</t>
  </si>
  <si>
    <t>Port of Exit from the United States</t>
  </si>
  <si>
    <t>Company that Produced the Class II Chemical</t>
  </si>
  <si>
    <t>Company that Imported the Class II Chemical</t>
  </si>
  <si>
    <t>Date Purchased</t>
  </si>
  <si>
    <t>Date</t>
  </si>
  <si>
    <t>Producer and Importer Error</t>
  </si>
  <si>
    <t>CountryBlank</t>
  </si>
  <si>
    <t>Produce/ Import</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</si>
  <si>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</si>
  <si>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t>British Virgin Islands</t>
  </si>
  <si>
    <t>Hong Kong</t>
  </si>
  <si>
    <t>Tahiti</t>
  </si>
  <si>
    <t>Date for CSV Title</t>
  </si>
  <si>
    <t>Form Name for CSV Title</t>
  </si>
  <si>
    <t>Year Range</t>
  </si>
  <si>
    <t>https://www.epa.gov/ods-phaseout/ods-recordkeeping-and-reporting.</t>
  </si>
  <si>
    <t>kg</t>
  </si>
  <si>
    <t>John Smith</t>
  </si>
  <si>
    <t>011 46 8 508 280 00</t>
  </si>
  <si>
    <t>1 Main Street</t>
  </si>
  <si>
    <t>Melbourne</t>
  </si>
  <si>
    <t>Miami, FL</t>
  </si>
  <si>
    <t>Check Type</t>
  </si>
  <si>
    <t>Error</t>
  </si>
  <si>
    <t>Stopper</t>
  </si>
  <si>
    <t>Company Match?</t>
  </si>
  <si>
    <t>Total Quantity of Chemical Exported</t>
  </si>
  <si>
    <t>Recipient Company Street Address</t>
  </si>
  <si>
    <t>Recipient Company Postal Code</t>
  </si>
  <si>
    <t>Request for Additional Class II Consumption Allowances</t>
  </si>
  <si>
    <r>
      <t xml:space="preserve">accepted into EPA’s ODS Tracking System. Refer to the </t>
    </r>
    <r>
      <rPr>
        <i/>
        <sz val="10"/>
        <color rgb="FF0000FF"/>
        <rFont val="Calibri"/>
        <family val="2"/>
        <scheme val="minor"/>
      </rPr>
      <t>Reference List</t>
    </r>
    <r>
      <rPr>
        <sz val="10"/>
        <color theme="1"/>
        <rFont val="Calibri"/>
        <family val="2"/>
        <scheme val="minor"/>
      </rPr>
      <t xml:space="preserve"> to identify the valid naming scheme for specific data fields. Additionally, select "Paste As Values" when pasting data into the form.</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</si>
  <si>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 </t>
    </r>
    <r>
      <rPr>
        <i/>
        <sz val="10"/>
        <color rgb="FF0000FF"/>
        <rFont val="Calibri"/>
        <family val="2"/>
        <scheme val="minor"/>
      </rPr>
      <t>Reference List</t>
    </r>
    <r>
      <rPr>
        <i/>
        <sz val="10"/>
        <rFont val="Calibri"/>
        <family val="2"/>
        <scheme val="minor"/>
      </rPr>
      <t xml:space="preserve"> and the accompanying instructions.</t>
    </r>
    <r>
      <rPr>
        <i/>
        <sz val="10"/>
        <color theme="10"/>
        <rFont val="Calibri"/>
        <family val="2"/>
        <scheme val="minor"/>
      </rPr>
      <t xml:space="preserve">
</t>
    </r>
  </si>
  <si>
    <t>Request for Additional Class II Consumption Allowances (Sec 82.20)</t>
  </si>
  <si>
    <t>Row Complete?</t>
  </si>
  <si>
    <t>EPA Form #5900-201</t>
  </si>
  <si>
    <t xml:space="preserve">Section 1: Report Identification Information </t>
  </si>
  <si>
    <t>Section 2: Export Transaction Data</t>
  </si>
  <si>
    <t>Company A</t>
  </si>
  <si>
    <t>If Produced in the U.S.</t>
  </si>
  <si>
    <t>If Imported into the U.S.</t>
  </si>
  <si>
    <t xml:space="preserve">Recipient Company Country </t>
  </si>
  <si>
    <t>2903.71.0000</t>
  </si>
  <si>
    <t>HCFC-22</t>
  </si>
  <si>
    <t>HCFC-123</t>
  </si>
  <si>
    <t>HCFC-142b</t>
  </si>
  <si>
    <t>HCFC-225cb</t>
  </si>
  <si>
    <t>Company B</t>
  </si>
  <si>
    <t>2903.72.0020</t>
  </si>
  <si>
    <t>2903.73.0000</t>
  </si>
  <si>
    <t>2903.74.0000</t>
  </si>
  <si>
    <t>2903.75.0000</t>
  </si>
  <si>
    <t>2903.79.9030</t>
  </si>
  <si>
    <t>3824.74.0000</t>
  </si>
  <si>
    <r>
      <t>In the table below, enter export transaction data for each class II controlled substance for which additional consumption allowances are being requested.  For all export transactions, all fields are required unless otherwise indicated.  As a reminder, if the material was produced or imported by a company other than the exporter,</t>
    </r>
    <r>
      <rPr>
        <i/>
        <sz val="10"/>
        <rFont val="Calibri"/>
        <family val="2"/>
        <scheme val="minor"/>
      </rPr>
      <t xml:space="preserve">a written statement from the producer or importer stating that the material was produced or imported with expended allowances must be provided to EPA along with the submission of this report. Additionally, for each export transaction, a copy of the invoice and bill of lading documenting the sale and indicating the net quantity shipped must be provided to EPA. </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</si>
  <si>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of this form. </t>
    </r>
  </si>
  <si>
    <t>Class II Chemicals with Allowances</t>
  </si>
  <si>
    <r>
      <rPr>
        <b/>
        <i/>
        <sz val="10"/>
        <color theme="1"/>
        <rFont val="Calibri"/>
        <family val="2"/>
        <scheme val="minor"/>
      </rPr>
      <t xml:space="preserve">Country List: </t>
    </r>
    <r>
      <rPr>
        <i/>
        <sz val="10"/>
        <color theme="1"/>
        <rFont val="Calibri"/>
        <family val="2"/>
        <scheme val="minor"/>
      </rPr>
      <t xml:space="preserve">The table below lists the valid country names that may be used when entering data into Section 2 of this form. </t>
    </r>
  </si>
  <si>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lists provided below.</t>
    </r>
  </si>
  <si>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</si>
  <si>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</si>
  <si>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t/>
  </si>
  <si>
    <t>Autopopulated</t>
  </si>
  <si>
    <t>x</t>
  </si>
  <si>
    <r>
      <rPr>
        <b/>
        <i/>
        <sz val="10"/>
        <rFont val="Calibri"/>
        <family val="2"/>
        <scheme val="minor"/>
      </rPr>
      <t>Commodity Code List:</t>
    </r>
    <r>
      <rPr>
        <i/>
        <sz val="10"/>
        <rFont val="Calibri"/>
        <family val="2"/>
        <scheme val="minor"/>
      </rPr>
      <t xml:space="preserve"> The table below lists the commonly used class II commodity codes that may be used when entering data into Section 2 of this form.  A complete list of commodity codes can be found in the </t>
    </r>
    <r>
      <rPr>
        <i/>
        <sz val="10"/>
        <color theme="10"/>
        <rFont val="Calibri"/>
        <family val="2"/>
        <scheme val="minor"/>
      </rPr>
      <t>Official Harmonized Tariff Schedule.</t>
    </r>
  </si>
  <si>
    <t>Class II Commodity Codes/Description</t>
  </si>
  <si>
    <t>Chlorodifluoromethane (HCFC-22)</t>
  </si>
  <si>
    <t>Dichlorotrifluoroethane (HCFC-123)</t>
  </si>
  <si>
    <t>2903.72.0050</t>
  </si>
  <si>
    <t>Other Dichlorotrifluoroethanes (HCFC-123a, HCFC-123b)</t>
  </si>
  <si>
    <t>Dichlorofluoroethanes (HCFC-141b)</t>
  </si>
  <si>
    <t>Chlorodifluoroethanes (HCFC-142b)</t>
  </si>
  <si>
    <t>Dichloropentafluoropropanes (HCFC-225ca, HCFC-225cb)</t>
  </si>
  <si>
    <t>Monochlorotetrafluoroethane (HCFC-124)</t>
  </si>
  <si>
    <t>2903.79.9070</t>
  </si>
  <si>
    <t>Other HCFCs</t>
  </si>
  <si>
    <t>Mixtures containing hydrochlorofluorocarbons (HCFCs) but not containing chlorofluorocarbons (CFCs)</t>
  </si>
  <si>
    <t>N/A</t>
  </si>
  <si>
    <t>Shipment EIN</t>
  </si>
  <si>
    <t>EINCol</t>
  </si>
  <si>
    <t>Number</t>
  </si>
  <si>
    <t>Total Consumption Allowances Requested (kg)</t>
  </si>
  <si>
    <t>Employer Identification Number (EIN):</t>
  </si>
  <si>
    <t xml:space="preserve">   Date Prepared:</t>
  </si>
  <si>
    <t>Cote d'Ivoire</t>
  </si>
  <si>
    <t>OMB Control Number: 2010-0170</t>
  </si>
  <si>
    <t>Expiration Date: 8/31/2021</t>
  </si>
  <si>
    <t>Version 3.0</t>
  </si>
  <si>
    <t>Last Updated: March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</si>
</sst>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m/d/yy;@"/>
    <numFmt numFmtId="166" formatCode="m/d/yyyy;@"/>
  </numFmts>
  <fonts count="44"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u/>
      <sz val="10"/>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10"/>
      <color rgb="FFFF0000"/>
      <name val="Calibri"/>
      <family val="2"/>
      <scheme val="minor"/>
    </font>
    <font>
      <sz val="11"/>
      <color theme="0" tint="-4.9989318521683403E-2"/>
      <name val="Calibri"/>
      <family val="2"/>
      <scheme val="minor"/>
    </font>
    <font>
      <b/>
      <i/>
      <sz val="10"/>
      <color theme="1"/>
      <name val="Calibri"/>
      <family val="2"/>
      <scheme val="minor"/>
    </font>
    <font>
      <sz val="10"/>
      <color theme="4"/>
      <name val="Calibri"/>
      <family val="2"/>
      <scheme val="minor"/>
    </font>
    <font>
      <sz val="10"/>
      <name val="Arial"/>
      <family val="2"/>
    </font>
    <font>
      <sz val="10"/>
      <color theme="1"/>
      <name val="Calibri"/>
      <family val="2"/>
    </font>
    <font>
      <sz val="10"/>
      <color rgb="FF000000"/>
      <name val="Calibri"/>
      <family val="2"/>
      <scheme val="minor"/>
    </font>
    <font>
      <i/>
      <sz val="10"/>
      <color theme="10"/>
      <name val="Calibri"/>
      <family val="2"/>
      <scheme val="minor"/>
    </font>
    <font>
      <i/>
      <sz val="10"/>
      <name val="Calibri"/>
      <family val="2"/>
      <scheme val="minor"/>
    </font>
    <font>
      <b/>
      <sz val="10"/>
      <color rgb="FF000000"/>
      <name val="Calibri"/>
      <family val="2"/>
    </font>
    <font>
      <sz val="10"/>
      <color rgb="FF000000"/>
      <name val="Calibri"/>
      <family val="2"/>
    </font>
    <font>
      <b/>
      <i/>
      <sz val="10"/>
      <name val="Calibri"/>
      <family val="2"/>
      <scheme val="minor"/>
    </font>
    <font>
      <i/>
      <sz val="10"/>
      <color rgb="FF0000FF"/>
      <name val="Calibri"/>
      <family val="2"/>
      <scheme val="minor"/>
    </font>
    <font>
      <b/>
      <sz val="8"/>
      <color indexed="81"/>
      <name val="Tahoma"/>
      <family val="2"/>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BFBFB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4" fillId="0" borderId="0"/>
    <xf numFmtId="0" fontId="34" fillId="0" borderId="0"/>
  </cellStyleXfs>
  <cellXfs count="226">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6" fillId="0" borderId="3" xfId="0" applyFont="1" applyBorder="1"/>
    <xf numFmtId="0" fontId="5" fillId="0" borderId="4" xfId="0" applyFont="1" applyBorder="1"/>
    <xf numFmtId="0" fontId="6" fillId="0" borderId="4" xfId="0" applyFont="1" applyBorder="1"/>
    <xf numFmtId="0" fontId="6" fillId="0" borderId="5" xfId="0" applyFont="1" applyBorder="1"/>
    <xf numFmtId="0" fontId="6" fillId="0" borderId="6" xfId="0" applyFont="1" applyBorder="1"/>
    <xf numFmtId="0" fontId="7" fillId="0" borderId="0" xfId="0" applyFont="1" applyBorder="1"/>
    <xf numFmtId="0" fontId="6" fillId="0" borderId="0" xfId="0" applyFont="1" applyBorder="1"/>
    <xf numFmtId="0" fontId="6" fillId="0" borderId="2" xfId="0" applyFont="1" applyBorder="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0" fillId="2" borderId="0" xfId="0" applyFill="1" applyProtection="1">
      <protection locked="0"/>
    </xf>
    <xf numFmtId="0" fontId="8" fillId="0" borderId="0" xfId="0" applyFont="1" applyFill="1" applyBorder="1" applyAlignment="1">
      <alignment vertical="center" wrapText="1"/>
    </xf>
    <xf numFmtId="0" fontId="21"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17" fillId="2" borderId="1" xfId="0" applyFont="1" applyFill="1" applyBorder="1" applyAlignment="1" applyProtection="1">
      <alignment horizontal="center" vertical="center" wrapText="1"/>
    </xf>
    <xf numFmtId="0" fontId="22" fillId="0" borderId="0" xfId="0" applyFont="1" applyBorder="1" applyAlignment="1">
      <alignment horizontal="left" wrapText="1"/>
    </xf>
    <xf numFmtId="0" fontId="0" fillId="0" borderId="0" xfId="0" applyFont="1" applyFill="1"/>
    <xf numFmtId="0" fontId="8" fillId="3" borderId="10" xfId="0" applyFont="1" applyFill="1" applyBorder="1" applyAlignment="1">
      <alignment horizontal="center" vertical="center" wrapText="1"/>
    </xf>
    <xf numFmtId="0" fontId="8" fillId="0" borderId="1" xfId="0" applyFont="1" applyBorder="1"/>
    <xf numFmtId="14" fontId="8" fillId="0" borderId="0" xfId="0" applyNumberFormat="1" applyFont="1" applyBorder="1" applyAlignment="1">
      <alignment horizontal="left" vertical="center"/>
    </xf>
    <xf numFmtId="0" fontId="12" fillId="0" borderId="1" xfId="0" applyFont="1" applyBorder="1"/>
    <xf numFmtId="0" fontId="0" fillId="0" borderId="0" xfId="0" applyAlignment="1">
      <alignment horizontal="center"/>
    </xf>
    <xf numFmtId="14" fontId="8" fillId="3" borderId="10" xfId="0" applyNumberFormat="1" applyFont="1" applyFill="1" applyBorder="1" applyAlignment="1">
      <alignment horizontal="center" vertical="center" wrapText="1"/>
    </xf>
    <xf numFmtId="0" fontId="27" fillId="0" borderId="0" xfId="0" applyFont="1" applyFill="1" applyBorder="1"/>
    <xf numFmtId="0" fontId="27" fillId="0" borderId="0" xfId="0" applyFont="1" applyFill="1" applyBorder="1" applyAlignment="1">
      <alignment horizontal="left"/>
    </xf>
    <xf numFmtId="0" fontId="26" fillId="2" borderId="0" xfId="0" applyFont="1" applyFill="1"/>
    <xf numFmtId="0" fontId="28" fillId="0" borderId="0" xfId="0" applyFont="1"/>
    <xf numFmtId="0" fontId="28" fillId="0" borderId="0" xfId="0" applyFont="1" applyAlignment="1">
      <alignment wrapText="1"/>
    </xf>
    <xf numFmtId="14" fontId="8" fillId="0" borderId="0" xfId="0" applyNumberFormat="1" applyFont="1"/>
    <xf numFmtId="0" fontId="0" fillId="2" borderId="0" xfId="0" applyFill="1" applyProtection="1"/>
    <xf numFmtId="14" fontId="18" fillId="4" borderId="1" xfId="0" applyNumberFormat="1" applyFont="1" applyFill="1" applyBorder="1" applyAlignment="1" applyProtection="1">
      <protection locked="0"/>
    </xf>
    <xf numFmtId="0" fontId="16" fillId="2" borderId="0" xfId="0" applyFont="1" applyFill="1" applyBorder="1" applyProtection="1"/>
    <xf numFmtId="0" fontId="14" fillId="2" borderId="0" xfId="0" applyFont="1" applyFill="1" applyBorder="1" applyProtection="1"/>
    <xf numFmtId="0" fontId="8" fillId="2" borderId="0" xfId="0" applyFont="1" applyFill="1" applyProtection="1"/>
    <xf numFmtId="0" fontId="0" fillId="2" borderId="10" xfId="0" applyFill="1" applyBorder="1"/>
    <xf numFmtId="14" fontId="17" fillId="2" borderId="1" xfId="0" applyNumberFormat="1" applyFont="1" applyFill="1" applyBorder="1" applyAlignment="1" applyProtection="1">
      <alignment horizontal="center" vertical="center" wrapText="1"/>
    </xf>
    <xf numFmtId="0" fontId="0" fillId="0" borderId="0" xfId="0" applyAlignment="1">
      <alignment vertical="center"/>
    </xf>
    <xf numFmtId="0" fontId="6" fillId="2" borderId="0" xfId="0" applyFont="1" applyFill="1" applyProtection="1">
      <protection locked="0"/>
    </xf>
    <xf numFmtId="49" fontId="0" fillId="2" borderId="0" xfId="0" applyNumberFormat="1" applyFill="1" applyProtection="1">
      <protection locked="0"/>
    </xf>
    <xf numFmtId="0" fontId="2" fillId="2" borderId="0" xfId="0" applyFont="1" applyFill="1" applyProtection="1">
      <protection locked="0"/>
    </xf>
    <xf numFmtId="14" fontId="8" fillId="0" borderId="1" xfId="0" applyNumberFormat="1" applyFont="1" applyBorder="1"/>
    <xf numFmtId="0" fontId="0" fillId="0" borderId="1" xfId="0" applyFont="1" applyBorder="1"/>
    <xf numFmtId="0" fontId="28"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2" fontId="0" fillId="0" borderId="1" xfId="0" applyNumberFormat="1" applyBorder="1"/>
    <xf numFmtId="0" fontId="2" fillId="0" borderId="0" xfId="0" applyFont="1" applyAlignment="1"/>
    <xf numFmtId="0" fontId="31" fillId="2" borderId="0" xfId="0" applyFont="1" applyFill="1" applyProtection="1"/>
    <xf numFmtId="0" fontId="6" fillId="2" borderId="0" xfId="0" applyFont="1" applyFill="1" applyProtection="1"/>
    <xf numFmtId="0" fontId="8" fillId="0" borderId="0" xfId="0" applyFont="1" applyFill="1" applyBorder="1" applyAlignment="1">
      <alignment wrapText="1"/>
    </xf>
    <xf numFmtId="0" fontId="8" fillId="2" borderId="0" xfId="0" applyFont="1" applyFill="1"/>
    <xf numFmtId="0" fontId="8" fillId="0" borderId="6" xfId="0" applyFont="1" applyBorder="1"/>
    <xf numFmtId="0" fontId="20" fillId="0" borderId="0" xfId="2" applyFont="1" applyFill="1" applyProtection="1"/>
    <xf numFmtId="164" fontId="8" fillId="0" borderId="2" xfId="0" applyNumberFormat="1" applyFont="1" applyBorder="1" applyAlignment="1">
      <alignment horizontal="left"/>
    </xf>
    <xf numFmtId="0" fontId="2" fillId="0" borderId="0" xfId="0" applyFont="1" applyFill="1" applyBorder="1" applyAlignment="1"/>
    <xf numFmtId="0" fontId="36" fillId="0" borderId="1" xfId="0" applyFont="1" applyFill="1" applyBorder="1" applyAlignment="1">
      <alignment vertical="center" wrapText="1"/>
    </xf>
    <xf numFmtId="0" fontId="8" fillId="0" borderId="1" xfId="0" applyFont="1" applyFill="1" applyBorder="1"/>
    <xf numFmtId="0" fontId="8" fillId="0" borderId="0" xfId="0" applyFont="1"/>
    <xf numFmtId="0" fontId="35" fillId="0" borderId="1" xfId="0" applyFont="1" applyBorder="1" applyAlignment="1">
      <alignment vertical="center" wrapText="1"/>
    </xf>
    <xf numFmtId="0" fontId="0" fillId="0" borderId="0" xfId="0"/>
    <xf numFmtId="0" fontId="8" fillId="0" borderId="1" xfId="0" applyFont="1" applyBorder="1"/>
    <xf numFmtId="0" fontId="8" fillId="0" borderId="0" xfId="0" applyFont="1" applyFill="1" applyBorder="1" applyAlignment="1">
      <alignment horizontal="left"/>
    </xf>
    <xf numFmtId="0" fontId="12" fillId="5" borderId="1" xfId="0" applyFont="1" applyFill="1" applyBorder="1" applyAlignment="1">
      <alignment horizontal="center" vertical="center" wrapText="1"/>
    </xf>
    <xf numFmtId="0" fontId="8" fillId="2" borderId="0" xfId="0" applyFont="1" applyFill="1" applyAlignment="1" applyProtection="1">
      <alignment horizontal="right"/>
    </xf>
    <xf numFmtId="0" fontId="39" fillId="6" borderId="1" xfId="0" applyFont="1" applyFill="1" applyBorder="1" applyAlignment="1">
      <alignment horizontal="center" vertical="center" wrapText="1"/>
    </xf>
    <xf numFmtId="0" fontId="40" fillId="0" borderId="1" xfId="0" applyFont="1" applyFill="1" applyBorder="1"/>
    <xf numFmtId="49" fontId="18" fillId="4" borderId="1" xfId="0" applyNumberFormat="1" applyFont="1" applyFill="1" applyBorder="1" applyAlignment="1" applyProtection="1">
      <protection locked="0"/>
    </xf>
    <xf numFmtId="0" fontId="2" fillId="0" borderId="1" xfId="0" applyFont="1" applyBorder="1" applyAlignment="1">
      <alignment horizontal="center" wrapText="1"/>
    </xf>
    <xf numFmtId="0" fontId="0" fillId="0" borderId="1" xfId="0" applyFont="1" applyBorder="1" applyAlignment="1">
      <alignment horizontal="center" wrapText="1"/>
    </xf>
    <xf numFmtId="0" fontId="17" fillId="2" borderId="0" xfId="0" applyFont="1" applyFill="1" applyProtection="1"/>
    <xf numFmtId="0" fontId="0" fillId="2" borderId="13" xfId="0" applyFill="1" applyBorder="1"/>
    <xf numFmtId="0" fontId="0" fillId="2" borderId="11" xfId="0" applyFill="1" applyBorder="1"/>
    <xf numFmtId="49" fontId="8" fillId="3" borderId="10" xfId="0" applyNumberFormat="1" applyFont="1" applyFill="1" applyBorder="1" applyAlignment="1">
      <alignment horizontal="center" vertical="center" wrapText="1"/>
    </xf>
    <xf numFmtId="0" fontId="8" fillId="0" borderId="0" xfId="0" applyFont="1" applyBorder="1" applyAlignment="1"/>
    <xf numFmtId="0" fontId="3" fillId="5" borderId="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8" fillId="0" borderId="14" xfId="0" applyFont="1" applyBorder="1"/>
    <xf numFmtId="0" fontId="12" fillId="0" borderId="0" xfId="0" applyNumberFormat="1" applyFont="1" applyFill="1" applyBorder="1" applyAlignment="1">
      <alignment horizontal="center" vertical="center"/>
    </xf>
    <xf numFmtId="0" fontId="6" fillId="0" borderId="0" xfId="0" applyFont="1" applyFill="1" applyBorder="1" applyAlignment="1">
      <alignment vertical="center"/>
    </xf>
    <xf numFmtId="0" fontId="27" fillId="0" borderId="0" xfId="0" applyFont="1" applyFill="1" applyBorder="1" applyAlignment="1">
      <alignment horizontal="left" vertical="center"/>
    </xf>
    <xf numFmtId="0" fontId="6" fillId="0" borderId="3" xfId="0" applyFont="1" applyFill="1" applyBorder="1" applyProtection="1"/>
    <xf numFmtId="0" fontId="5" fillId="0" borderId="4" xfId="0" applyFont="1" applyFill="1" applyBorder="1" applyProtection="1"/>
    <xf numFmtId="0" fontId="6" fillId="0" borderId="4" xfId="0" applyFont="1" applyFill="1" applyBorder="1" applyProtection="1"/>
    <xf numFmtId="0" fontId="6" fillId="0" borderId="5" xfId="0" applyFont="1" applyFill="1" applyBorder="1" applyProtection="1"/>
    <xf numFmtId="0" fontId="6" fillId="0" borderId="6" xfId="0" applyFont="1" applyFill="1" applyBorder="1" applyProtection="1"/>
    <xf numFmtId="0" fontId="7" fillId="0" borderId="0" xfId="0" applyFont="1" applyFill="1" applyBorder="1" applyProtection="1"/>
    <xf numFmtId="0" fontId="6" fillId="0" borderId="0" xfId="0" applyFont="1" applyFill="1" applyBorder="1" applyProtection="1"/>
    <xf numFmtId="0" fontId="6" fillId="0" borderId="2" xfId="0" applyFont="1" applyFill="1" applyBorder="1" applyProtection="1"/>
    <xf numFmtId="0" fontId="0" fillId="0" borderId="6" xfId="0" applyBorder="1" applyProtection="1"/>
    <xf numFmtId="0" fontId="0" fillId="0" borderId="0" xfId="0" applyBorder="1" applyProtection="1"/>
    <xf numFmtId="0" fontId="0" fillId="0" borderId="0" xfId="0" applyFill="1" applyBorder="1" applyProtection="1"/>
    <xf numFmtId="0" fontId="0" fillId="0" borderId="2" xfId="0" applyFill="1" applyBorder="1" applyProtection="1"/>
    <xf numFmtId="0" fontId="8" fillId="0" borderId="0" xfId="0" applyNumberFormat="1" applyFont="1" applyFill="1" applyBorder="1" applyAlignment="1" applyProtection="1">
      <alignment horizontal="left"/>
    </xf>
    <xf numFmtId="0" fontId="12" fillId="0" borderId="0" xfId="0" applyFont="1" applyFill="1" applyBorder="1" applyAlignment="1" applyProtection="1">
      <alignment horizontal="right"/>
    </xf>
    <xf numFmtId="0" fontId="0" fillId="0" borderId="6" xfId="0" applyFill="1" applyBorder="1" applyProtection="1"/>
    <xf numFmtId="39" fontId="0" fillId="2" borderId="0" xfId="0" applyNumberFormat="1" applyFill="1" applyProtection="1"/>
    <xf numFmtId="0" fontId="4" fillId="0" borderId="0" xfId="0" applyFont="1" applyFill="1" applyBorder="1" applyAlignment="1" applyProtection="1">
      <alignment vertical="center"/>
    </xf>
    <xf numFmtId="14" fontId="0" fillId="2" borderId="0" xfId="0" applyNumberFormat="1" applyFill="1" applyProtection="1"/>
    <xf numFmtId="0" fontId="0" fillId="2" borderId="0" xfId="0" applyFill="1" applyBorder="1" applyProtection="1"/>
    <xf numFmtId="0" fontId="14" fillId="0" borderId="6" xfId="0" applyFont="1" applyFill="1" applyBorder="1" applyProtection="1"/>
    <xf numFmtId="0" fontId="29" fillId="2" borderId="0" xfId="0" applyFont="1" applyFill="1" applyBorder="1" applyProtection="1"/>
    <xf numFmtId="0" fontId="16" fillId="0" borderId="6" xfId="0" applyFont="1" applyFill="1" applyBorder="1" applyProtection="1"/>
    <xf numFmtId="0" fontId="8" fillId="2" borderId="0" xfId="0" applyFont="1" applyFill="1" applyBorder="1" applyProtection="1"/>
    <xf numFmtId="0" fontId="30" fillId="2" borderId="0" xfId="0" applyFont="1" applyFill="1" applyBorder="1" applyAlignment="1" applyProtection="1">
      <alignment horizontal="left" indent="1"/>
    </xf>
    <xf numFmtId="0" fontId="0" fillId="0" borderId="7" xfId="0" applyFill="1" applyBorder="1" applyProtection="1"/>
    <xf numFmtId="0" fontId="0" fillId="0" borderId="9" xfId="0" applyFill="1" applyBorder="1" applyProtection="1"/>
    <xf numFmtId="49" fontId="0" fillId="2" borderId="0" xfId="0" applyNumberFormat="1" applyFill="1" applyProtection="1"/>
    <xf numFmtId="49" fontId="31" fillId="2" borderId="0" xfId="0" applyNumberFormat="1" applyFont="1" applyFill="1" applyProtection="1"/>
    <xf numFmtId="4" fontId="31" fillId="2" borderId="0" xfId="0" applyNumberFormat="1" applyFont="1" applyFill="1" applyProtection="1"/>
    <xf numFmtId="165" fontId="0" fillId="2" borderId="0" xfId="0" applyNumberFormat="1" applyFill="1" applyProtection="1"/>
    <xf numFmtId="4" fontId="0" fillId="2" borderId="0" xfId="0" applyNumberFormat="1" applyFill="1" applyProtection="1"/>
    <xf numFmtId="0" fontId="31" fillId="2" borderId="0" xfId="0" applyFont="1" applyFill="1" applyAlignment="1" applyProtection="1">
      <alignment horizontal="center"/>
    </xf>
    <xf numFmtId="0" fontId="37" fillId="0" borderId="0" xfId="2" applyFont="1" applyFill="1" applyBorder="1" applyAlignment="1">
      <alignment vertical="top" wrapText="1"/>
    </xf>
    <xf numFmtId="49" fontId="18" fillId="4" borderId="1" xfId="0" applyNumberFormat="1" applyFont="1" applyFill="1" applyBorder="1" applyAlignment="1" applyProtection="1">
      <alignment horizontal="center"/>
      <protection locked="0"/>
    </xf>
    <xf numFmtId="49" fontId="31" fillId="2" borderId="0" xfId="0" applyNumberFormat="1" applyFont="1" applyFill="1" applyAlignment="1" applyProtection="1">
      <alignment horizontal="center"/>
    </xf>
    <xf numFmtId="0" fontId="8" fillId="4" borderId="1" xfId="0" applyFont="1" applyFill="1" applyBorder="1" applyAlignment="1" applyProtection="1">
      <alignment vertical="center" wrapText="1"/>
      <protection locked="0"/>
    </xf>
    <xf numFmtId="0" fontId="0" fillId="0" borderId="8" xfId="0" quotePrefix="1" applyBorder="1"/>
    <xf numFmtId="0" fontId="12" fillId="5" borderId="1" xfId="0" applyFont="1" applyFill="1" applyBorder="1" applyAlignment="1" applyProtection="1">
      <alignment horizontal="left"/>
    </xf>
    <xf numFmtId="0" fontId="8" fillId="4" borderId="1" xfId="0" applyFont="1" applyFill="1" applyBorder="1" applyAlignment="1" applyProtection="1">
      <alignment horizontal="left"/>
      <protection locked="0"/>
    </xf>
    <xf numFmtId="0" fontId="12" fillId="5" borderId="1" xfId="0" applyFont="1" applyFill="1" applyBorder="1" applyAlignment="1">
      <alignment horizontal="left"/>
    </xf>
    <xf numFmtId="0" fontId="12" fillId="5" borderId="1" xfId="0" applyFont="1" applyFill="1" applyBorder="1" applyAlignment="1" applyProtection="1">
      <alignment horizontal="left" wrapText="1"/>
    </xf>
    <xf numFmtId="49" fontId="8" fillId="4" borderId="1" xfId="0" applyNumberFormat="1" applyFont="1" applyFill="1" applyBorder="1" applyAlignment="1" applyProtection="1">
      <alignment horizontal="left" vertical="center"/>
      <protection locked="0"/>
    </xf>
    <xf numFmtId="0" fontId="0" fillId="0" borderId="8" xfId="0" applyFill="1" applyBorder="1" applyAlignment="1" applyProtection="1"/>
    <xf numFmtId="0" fontId="27" fillId="0" borderId="8" xfId="0" applyFont="1" applyFill="1" applyBorder="1" applyAlignment="1" applyProtection="1"/>
    <xf numFmtId="49" fontId="27" fillId="0" borderId="8" xfId="0" applyNumberFormat="1" applyFont="1" applyFill="1" applyBorder="1" applyAlignment="1" applyProtection="1">
      <alignment horizontal="center"/>
    </xf>
    <xf numFmtId="0" fontId="27" fillId="0" borderId="8" xfId="0" applyFont="1" applyFill="1" applyBorder="1" applyAlignment="1" applyProtection="1">
      <alignment horizontal="left"/>
    </xf>
    <xf numFmtId="4" fontId="27" fillId="0" borderId="8" xfId="0" applyNumberFormat="1" applyFont="1" applyFill="1" applyBorder="1" applyAlignment="1" applyProtection="1">
      <alignment horizontal="left"/>
    </xf>
    <xf numFmtId="0" fontId="27" fillId="0" borderId="8" xfId="0" applyFont="1" applyFill="1" applyBorder="1" applyAlignment="1" applyProtection="1">
      <alignment horizontal="center"/>
    </xf>
    <xf numFmtId="165" fontId="0" fillId="0" borderId="8" xfId="0" applyNumberFormat="1" applyFill="1" applyBorder="1" applyProtection="1"/>
    <xf numFmtId="0" fontId="3"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3" fillId="3" borderId="1" xfId="0" applyFont="1" applyFill="1" applyBorder="1" applyAlignment="1" applyProtection="1">
      <alignment horizontal="center"/>
    </xf>
    <xf numFmtId="14" fontId="23" fillId="3" borderId="1" xfId="0" applyNumberFormat="1" applyFont="1" applyFill="1" applyBorder="1" applyProtection="1"/>
    <xf numFmtId="0" fontId="23" fillId="3" borderId="1" xfId="0" applyFont="1" applyFill="1" applyBorder="1" applyProtection="1"/>
    <xf numFmtId="49" fontId="23" fillId="3" borderId="1" xfId="0" applyNumberFormat="1" applyFont="1" applyFill="1" applyBorder="1" applyProtection="1"/>
    <xf numFmtId="49" fontId="23" fillId="3" borderId="1" xfId="0" applyNumberFormat="1" applyFont="1" applyFill="1" applyBorder="1" applyAlignment="1" applyProtection="1">
      <alignment horizontal="center"/>
    </xf>
    <xf numFmtId="4" fontId="23" fillId="3" borderId="1" xfId="0" applyNumberFormat="1" applyFont="1" applyFill="1" applyBorder="1" applyProtection="1"/>
    <xf numFmtId="39" fontId="23" fillId="3" borderId="1" xfId="1" applyNumberFormat="1" applyFont="1" applyFill="1" applyBorder="1" applyAlignment="1" applyProtection="1">
      <alignment horizontal="center"/>
    </xf>
    <xf numFmtId="166" fontId="23" fillId="3" borderId="1" xfId="1" applyNumberFormat="1" applyFont="1" applyFill="1" applyBorder="1" applyProtection="1"/>
    <xf numFmtId="0" fontId="17" fillId="5" borderId="1" xfId="0" applyFont="1" applyFill="1" applyBorder="1" applyAlignment="1" applyProtection="1">
      <alignment horizontal="center"/>
    </xf>
    <xf numFmtId="4" fontId="18" fillId="4" borderId="1" xfId="0" applyNumberFormat="1" applyFont="1" applyFill="1" applyBorder="1" applyAlignment="1" applyProtection="1">
      <protection locked="0"/>
    </xf>
    <xf numFmtId="166" fontId="17" fillId="4" borderId="1" xfId="1" applyNumberFormat="1" applyFont="1" applyFill="1" applyBorder="1" applyProtection="1">
      <protection locked="0"/>
    </xf>
    <xf numFmtId="0" fontId="17" fillId="5" borderId="1" xfId="0" applyFont="1" applyFill="1" applyBorder="1" applyAlignment="1" applyProtection="1">
      <alignment horizontal="left"/>
    </xf>
    <xf numFmtId="0" fontId="18" fillId="4" borderId="1" xfId="0" applyFont="1" applyFill="1" applyBorder="1" applyAlignment="1" applyProtection="1">
      <alignment vertical="top"/>
      <protection locked="0"/>
    </xf>
    <xf numFmtId="0" fontId="18" fillId="4" borderId="10" xfId="0" applyFont="1" applyFill="1" applyBorder="1" applyAlignment="1" applyProtection="1">
      <alignment vertical="center"/>
      <protection locked="0"/>
    </xf>
    <xf numFmtId="0" fontId="18" fillId="4" borderId="11" xfId="0" applyFont="1" applyFill="1" applyBorder="1" applyAlignment="1" applyProtection="1">
      <alignment vertical="center"/>
      <protection locked="0"/>
    </xf>
    <xf numFmtId="0" fontId="18" fillId="4" borderId="11" xfId="0" applyFont="1" applyFill="1" applyBorder="1" applyAlignment="1" applyProtection="1">
      <alignment vertical="top"/>
      <protection locked="0"/>
    </xf>
    <xf numFmtId="0" fontId="0" fillId="4" borderId="1" xfId="0" applyFill="1" applyBorder="1" applyProtection="1">
      <protection locked="0"/>
    </xf>
    <xf numFmtId="0" fontId="0" fillId="0" borderId="8" xfId="0" applyNumberFormat="1" applyFill="1" applyBorder="1" applyAlignment="1" applyProtection="1"/>
    <xf numFmtId="0" fontId="0" fillId="2" borderId="0" xfId="0" applyNumberFormat="1" applyFill="1" applyProtection="1"/>
    <xf numFmtId="0" fontId="23" fillId="7" borderId="1" xfId="0" applyNumberFormat="1" applyFont="1" applyFill="1" applyBorder="1" applyProtection="1"/>
    <xf numFmtId="0" fontId="23" fillId="3" borderId="1" xfId="0" applyNumberFormat="1" applyFont="1" applyFill="1" applyBorder="1" applyProtection="1"/>
    <xf numFmtId="0" fontId="8" fillId="0" borderId="15" xfId="0" applyFont="1" applyFill="1" applyBorder="1"/>
    <xf numFmtId="49" fontId="17" fillId="4" borderId="1" xfId="0" applyNumberFormat="1" applyFont="1" applyFill="1" applyBorder="1" applyProtection="1">
      <protection locked="0"/>
    </xf>
    <xf numFmtId="49" fontId="17" fillId="4" borderId="1" xfId="1" applyNumberFormat="1" applyFont="1" applyFill="1" applyBorder="1" applyAlignment="1" applyProtection="1">
      <alignment horizontal="center"/>
      <protection locked="0"/>
    </xf>
    <xf numFmtId="1" fontId="18" fillId="4" borderId="1" xfId="0" applyNumberFormat="1" applyFont="1" applyFill="1" applyBorder="1" applyAlignment="1" applyProtection="1">
      <protection locked="0"/>
    </xf>
    <xf numFmtId="3" fontId="8" fillId="5" borderId="1" xfId="0" applyNumberFormat="1" applyFont="1" applyFill="1" applyBorder="1" applyAlignment="1">
      <alignment horizontal="center"/>
    </xf>
    <xf numFmtId="0" fontId="18" fillId="4" borderId="1" xfId="0" applyFont="1" applyFill="1" applyBorder="1" applyAlignment="1" applyProtection="1">
      <alignment vertical="center"/>
    </xf>
    <xf numFmtId="0" fontId="10" fillId="0" borderId="0" xfId="0" applyFont="1" applyFill="1" applyBorder="1" applyAlignment="1">
      <alignment horizontal="left" vertical="top" wrapText="1"/>
    </xf>
    <xf numFmtId="0" fontId="3" fillId="3" borderId="1" xfId="0" applyFont="1" applyFill="1" applyBorder="1" applyAlignment="1" applyProtection="1">
      <alignment horizontal="center" vertical="center" wrapText="1"/>
    </xf>
    <xf numFmtId="0" fontId="12" fillId="0" borderId="0" xfId="0" applyFont="1" applyFill="1" applyBorder="1" applyAlignment="1" applyProtection="1">
      <alignment horizontal="right"/>
    </xf>
    <xf numFmtId="0" fontId="10" fillId="0" borderId="0" xfId="0" applyFont="1" applyFill="1" applyBorder="1" applyAlignment="1" applyProtection="1">
      <alignment horizontal="left" vertical="center" wrapText="1"/>
    </xf>
    <xf numFmtId="0" fontId="37" fillId="0" borderId="8" xfId="2" applyFont="1" applyFill="1" applyBorder="1" applyAlignment="1" applyProtection="1">
      <alignment horizontal="left" vertical="top" wrapText="1"/>
    </xf>
    <xf numFmtId="0" fontId="12" fillId="3" borderId="1" xfId="0" applyFont="1" applyFill="1" applyBorder="1" applyAlignment="1" applyProtection="1">
      <alignment horizontal="center" vertical="center" wrapText="1"/>
    </xf>
    <xf numFmtId="0" fontId="8" fillId="2" borderId="12" xfId="0" applyFont="1" applyFill="1" applyBorder="1" applyAlignment="1">
      <alignment horizontal="left" vertical="center"/>
    </xf>
    <xf numFmtId="0" fontId="8" fillId="2" borderId="15" xfId="0" applyFont="1" applyFill="1" applyBorder="1" applyAlignment="1">
      <alignment horizontal="left" vertical="center"/>
    </xf>
    <xf numFmtId="0" fontId="37" fillId="0" borderId="0" xfId="2" applyFont="1" applyFill="1" applyBorder="1" applyAlignment="1">
      <alignment horizontal="left" vertical="top" wrapText="1"/>
    </xf>
    <xf numFmtId="0" fontId="20" fillId="0" borderId="0" xfId="2" applyFont="1" applyFill="1" applyBorder="1" applyAlignment="1">
      <alignment horizontal="left" vertical="top" wrapText="1"/>
    </xf>
    <xf numFmtId="0" fontId="18" fillId="2" borderId="12" xfId="0" applyFont="1" applyFill="1" applyBorder="1" applyAlignment="1">
      <alignment horizontal="left" vertical="center"/>
    </xf>
    <xf numFmtId="0" fontId="18" fillId="2" borderId="15" xfId="0" applyFont="1" applyFill="1" applyBorder="1" applyAlignment="1">
      <alignment horizontal="left" vertical="center"/>
    </xf>
    <xf numFmtId="0" fontId="10" fillId="0" borderId="0" xfId="0" applyFont="1" applyBorder="1" applyAlignment="1">
      <alignment horizontal="left" vertical="top" wrapText="1"/>
    </xf>
    <xf numFmtId="0" fontId="3" fillId="5" borderId="1" xfId="0" applyFont="1" applyFill="1" applyBorder="1" applyAlignment="1">
      <alignment horizontal="center" vertical="center" wrapText="1"/>
    </xf>
    <xf numFmtId="0" fontId="10" fillId="0" borderId="0" xfId="0" applyFont="1" applyBorder="1" applyAlignment="1">
      <alignment horizontal="left" vertical="center" wrapText="1"/>
    </xf>
    <xf numFmtId="0" fontId="3" fillId="5" borderId="1" xfId="0" applyFont="1" applyFill="1" applyBorder="1" applyAlignment="1">
      <alignment horizontal="center" vertical="center"/>
    </xf>
    <xf numFmtId="0" fontId="18" fillId="2" borderId="7" xfId="0" applyFont="1" applyFill="1" applyBorder="1" applyAlignment="1">
      <alignment horizontal="left" vertical="center"/>
    </xf>
    <xf numFmtId="0" fontId="18" fillId="2" borderId="9" xfId="0" applyFont="1" applyFill="1" applyBorder="1" applyAlignment="1">
      <alignment horizontal="left" vertical="center"/>
    </xf>
    <xf numFmtId="0" fontId="10"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8" fillId="4" borderId="10" xfId="0" applyFont="1" applyFill="1" applyBorder="1" applyAlignment="1" applyProtection="1">
      <alignment horizontal="left" vertical="center" wrapText="1"/>
      <protection locked="0"/>
    </xf>
    <xf numFmtId="0" fontId="8" fillId="4" borderId="11" xfId="0" applyFont="1" applyFill="1" applyBorder="1" applyAlignment="1" applyProtection="1">
      <alignment horizontal="left" vertical="center" wrapText="1"/>
      <protection locked="0"/>
    </xf>
    <xf numFmtId="0" fontId="8" fillId="4" borderId="1" xfId="0" applyFont="1" applyFill="1" applyBorder="1" applyAlignment="1" applyProtection="1">
      <alignment horizontal="left" vertical="center" wrapText="1"/>
      <protection locked="0"/>
    </xf>
    <xf numFmtId="0" fontId="8" fillId="2" borderId="3"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0" borderId="8" xfId="0" applyFont="1" applyBorder="1" applyAlignment="1">
      <alignment horizontal="center"/>
    </xf>
  </cellXfs>
  <cellStyles count="5">
    <cellStyle name="Comma" xfId="1" builtinId="3"/>
    <cellStyle name="Hyperlink" xfId="2" builtinId="8"/>
    <cellStyle name="Normal" xfId="0" builtinId="0"/>
    <cellStyle name="Normal 2" xfId="3" xr:uid="{00000000-0005-0000-0000-000003000000}"/>
    <cellStyle name="Normal 3" xfId="4" xr:uid="{00000000-0005-0000-0000-000004000000}"/>
  </cellStyles>
  <dxfs count="2">
    <dxf>
      <fill>
        <patternFill>
          <bgColor rgb="FF00B050"/>
        </patternFill>
      </fill>
    </dxf>
    <dxf>
      <fill>
        <patternFill>
          <bgColor rgb="FFFF0000"/>
        </patternFill>
      </fill>
    </dxf>
  </dxfs>
  <tableStyles count="0" defaultTableStyle="TableStyleMedium2" defaultPivotStyle="PivotStyleLight16"/>
  <colors>
    <mruColors>
      <color rgb="FFBFBFBF"/>
      <color rgb="FFC0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06/relationships/vbaProject" Target="vbaProject.bin"/><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3895725</xdr:colOff>
      <xdr:row>5</xdr:row>
      <xdr:rowOff>0</xdr:rowOff>
    </xdr:from>
    <xdr:to>
      <xdr:col>2</xdr:col>
      <xdr:colOff>5513070</xdr:colOff>
      <xdr:row>8</xdr:row>
      <xdr:rowOff>104776</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67200" y="1095375"/>
          <a:ext cx="1617345" cy="676276"/>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3295650</xdr:colOff>
      <xdr:row>3</xdr:row>
      <xdr:rowOff>74294</xdr:rowOff>
    </xdr:from>
    <xdr:to>
      <xdr:col>6</xdr:col>
      <xdr:colOff>47625</xdr:colOff>
      <xdr:row>6</xdr:row>
      <xdr:rowOff>198119</xdr:rowOff>
    </xdr:to>
    <xdr:sp macro="[0]!GoToSection2" textlink="">
      <xdr:nvSpPr>
        <xdr:cNvPr id="4" name="Right Arrow 3">
          <a:extLst>
            <a:ext uri="{FF2B5EF4-FFF2-40B4-BE49-F238E27FC236}">
              <a16:creationId xmlns:a16="http://schemas.microsoft.com/office/drawing/2014/main" id="{00000000-0008-0000-0100-000004000000}"/>
            </a:ext>
          </a:extLst>
        </xdr:cNvPr>
        <xdr:cNvSpPr/>
      </xdr:nvSpPr>
      <xdr:spPr>
        <a:xfrm>
          <a:off x="5095875" y="855344"/>
          <a:ext cx="1571625" cy="69532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2828925</xdr:colOff>
      <xdr:row>1</xdr:row>
      <xdr:rowOff>154305</xdr:rowOff>
    </xdr:from>
    <xdr:to>
      <xdr:col>3</xdr:col>
      <xdr:colOff>4383405</xdr:colOff>
      <xdr:row>4</xdr:row>
      <xdr:rowOff>41910</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4680585" y="337185"/>
          <a:ext cx="1554480" cy="64960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353482</xdr:colOff>
      <xdr:row>5</xdr:row>
      <xdr:rowOff>133349</xdr:rowOff>
    </xdr:from>
    <xdr:to>
      <xdr:col>21</xdr:col>
      <xdr:colOff>513502</xdr:colOff>
      <xdr:row>9</xdr:row>
      <xdr:rowOff>137582</xdr:rowOff>
    </xdr:to>
    <xdr:sp macro="[0]!GoToSummary" textlink="">
      <xdr:nvSpPr>
        <xdr:cNvPr id="2" name="Right Arrow 1">
          <a:extLst>
            <a:ext uri="{FF2B5EF4-FFF2-40B4-BE49-F238E27FC236}">
              <a16:creationId xmlns:a16="http://schemas.microsoft.com/office/drawing/2014/main" id="{00000000-0008-0000-0200-000002000000}"/>
            </a:ext>
          </a:extLst>
        </xdr:cNvPr>
        <xdr:cNvSpPr/>
      </xdr:nvSpPr>
      <xdr:spPr>
        <a:xfrm>
          <a:off x="17658502" y="895349"/>
          <a:ext cx="1645920" cy="674793"/>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Summary</a:t>
          </a:r>
        </a:p>
      </xdr:txBody>
    </xdr:sp>
    <xdr:clientData/>
  </xdr:twoCellAnchor>
  <xdr:twoCellAnchor>
    <xdr:from>
      <xdr:col>19</xdr:col>
      <xdr:colOff>1054946</xdr:colOff>
      <xdr:row>3</xdr:row>
      <xdr:rowOff>155788</xdr:rowOff>
    </xdr:from>
    <xdr:to>
      <xdr:col>20</xdr:col>
      <xdr:colOff>1245446</xdr:colOff>
      <xdr:row>6</xdr:row>
      <xdr:rowOff>105919</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6995986" y="338668"/>
          <a:ext cx="1554480" cy="712131"/>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1266825</xdr:colOff>
      <xdr:row>18</xdr:row>
      <xdr:rowOff>320040</xdr:rowOff>
    </xdr:from>
    <xdr:to>
      <xdr:col>4</xdr:col>
      <xdr:colOff>2758439</xdr:colOff>
      <xdr:row>18</xdr:row>
      <xdr:rowOff>693420</xdr:rowOff>
    </xdr:to>
    <xdr:sp macro="[0]!PrepareSubmission" textlink="">
      <xdr:nvSpPr>
        <xdr:cNvPr id="2" name="Rectangle 1">
          <a:extLst>
            <a:ext uri="{FF2B5EF4-FFF2-40B4-BE49-F238E27FC236}">
              <a16:creationId xmlns:a16="http://schemas.microsoft.com/office/drawing/2014/main" id="{00000000-0008-0000-0300-000002000000}"/>
            </a:ext>
          </a:extLst>
        </xdr:cNvPr>
        <xdr:cNvSpPr/>
      </xdr:nvSpPr>
      <xdr:spPr>
        <a:xfrm>
          <a:off x="3095625" y="4076700"/>
          <a:ext cx="1491614" cy="373380"/>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3</xdr:col>
      <xdr:colOff>249555</xdr:colOff>
      <xdr:row>18</xdr:row>
      <xdr:rowOff>230505</xdr:rowOff>
    </xdr:from>
    <xdr:to>
      <xdr:col>4</xdr:col>
      <xdr:colOff>563880</xdr:colOff>
      <xdr:row>18</xdr:row>
      <xdr:rowOff>805815</xdr:rowOff>
    </xdr:to>
    <xdr:sp macro="" textlink="">
      <xdr:nvSpPr>
        <xdr:cNvPr id="8" name="Left Arrow 7">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a:off x="798195" y="3987165"/>
          <a:ext cx="1594485" cy="57531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169545</xdr:colOff>
      <xdr:row>1</xdr:row>
      <xdr:rowOff>135256</xdr:rowOff>
    </xdr:from>
    <xdr:to>
      <xdr:col>8</xdr:col>
      <xdr:colOff>1760221</xdr:colOff>
      <xdr:row>3</xdr:row>
      <xdr:rowOff>196216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8924925" y="318136"/>
          <a:ext cx="1590676"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cfonline.sharepoint.com/RemoteOffices/DC02/Common/Common/ODSTS/Host%20Environment%20Support/Reporting%20Forms/LIVE%20Reporting%20Forms/Class%20II%20Exporter_v1.0_November%20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ction 1"/>
      <sheetName val="Section 2"/>
      <sheetName val="Summary"/>
      <sheetName val="Blend Breakout"/>
      <sheetName val="Reference List"/>
      <sheetName val="OutputForCSV"/>
      <sheetName val="Checks"/>
      <sheetName val="Data for Summary"/>
      <sheetName val="Lists"/>
    </sheetNames>
    <sheetDataSet>
      <sheetData sheetId="0"/>
      <sheetData sheetId="1"/>
      <sheetData sheetId="2"/>
      <sheetData sheetId="3"/>
      <sheetData sheetId="4"/>
      <sheetData sheetId="5"/>
      <sheetData sheetId="6"/>
      <sheetData sheetId="7"/>
      <sheetData sheetId="8"/>
      <sheetData sheetId="9">
        <row r="3">
          <cell r="D3" t="str">
            <v>HCFC-21</v>
          </cell>
        </row>
        <row r="4">
          <cell r="D4" t="str">
            <v>HCFC-22</v>
          </cell>
        </row>
        <row r="5">
          <cell r="D5" t="str">
            <v>HCFC-31</v>
          </cell>
        </row>
        <row r="6">
          <cell r="D6" t="str">
            <v>HCFC-121</v>
          </cell>
        </row>
        <row r="7">
          <cell r="D7" t="str">
            <v>HCFC-122</v>
          </cell>
        </row>
        <row r="8">
          <cell r="D8" t="str">
            <v>HCFC-123</v>
          </cell>
        </row>
        <row r="9">
          <cell r="D9" t="str">
            <v>HCFC-123a</v>
          </cell>
        </row>
        <row r="10">
          <cell r="D10" t="str">
            <v>HCFC-123b</v>
          </cell>
        </row>
        <row r="11">
          <cell r="D11" t="str">
            <v>HCFC-124</v>
          </cell>
        </row>
        <row r="12">
          <cell r="D12" t="str">
            <v>HCFC-124a</v>
          </cell>
        </row>
        <row r="13">
          <cell r="D13" t="str">
            <v>HCFC-131</v>
          </cell>
        </row>
        <row r="14">
          <cell r="D14" t="str">
            <v>HCFC-132</v>
          </cell>
        </row>
        <row r="15">
          <cell r="D15" t="str">
            <v>HCFC-133</v>
          </cell>
        </row>
        <row r="16">
          <cell r="D16" t="str">
            <v>HCFC-141b</v>
          </cell>
        </row>
        <row r="17">
          <cell r="D17" t="str">
            <v>HCFC-142b</v>
          </cell>
        </row>
        <row r="18">
          <cell r="D18" t="str">
            <v>HCFC-151</v>
          </cell>
        </row>
        <row r="19">
          <cell r="D19" t="str">
            <v>HCFC-221</v>
          </cell>
        </row>
        <row r="20">
          <cell r="D20" t="str">
            <v>HCFC-222</v>
          </cell>
        </row>
        <row r="21">
          <cell r="D21" t="str">
            <v>HCFC-223</v>
          </cell>
        </row>
        <row r="22">
          <cell r="D22" t="str">
            <v>HCFC-224</v>
          </cell>
        </row>
        <row r="23">
          <cell r="D23" t="str">
            <v>HCFC-225ca</v>
          </cell>
        </row>
        <row r="24">
          <cell r="D24" t="str">
            <v>HCFC-225cb</v>
          </cell>
        </row>
        <row r="25">
          <cell r="D25" t="str">
            <v>HCFC-226</v>
          </cell>
        </row>
        <row r="26">
          <cell r="D26" t="str">
            <v>HCFC-231</v>
          </cell>
        </row>
        <row r="27">
          <cell r="D27" t="str">
            <v>HCFC-232</v>
          </cell>
        </row>
        <row r="28">
          <cell r="D28" t="str">
            <v>HCFC-233</v>
          </cell>
        </row>
        <row r="29">
          <cell r="D29" t="str">
            <v>HCFC-234</v>
          </cell>
        </row>
        <row r="30">
          <cell r="D30" t="str">
            <v>HCFC-235</v>
          </cell>
        </row>
        <row r="31">
          <cell r="D31" t="str">
            <v>HCFC-241</v>
          </cell>
        </row>
        <row r="32">
          <cell r="D32" t="str">
            <v>HCFC-242</v>
          </cell>
        </row>
        <row r="33">
          <cell r="D33" t="str">
            <v>HCFC-243</v>
          </cell>
        </row>
        <row r="34">
          <cell r="D34" t="str">
            <v>HCFC-244</v>
          </cell>
        </row>
        <row r="35">
          <cell r="D35" t="str">
            <v>HCFC-251</v>
          </cell>
        </row>
        <row r="36">
          <cell r="D36" t="str">
            <v>HCFC-252</v>
          </cell>
        </row>
        <row r="37">
          <cell r="D37" t="str">
            <v>HCFC-253</v>
          </cell>
        </row>
        <row r="38">
          <cell r="D38" t="str">
            <v>HCFC-261</v>
          </cell>
        </row>
        <row r="39">
          <cell r="D39" t="str">
            <v>HCFC-262</v>
          </cell>
        </row>
        <row r="40">
          <cell r="D40" t="str">
            <v>HCFC-271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usitc.gov/tata/hts/index.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28515625" style="29" customWidth="1"/>
    <col min="2" max="2" width="2.28515625" style="29" customWidth="1"/>
    <col min="3" max="3" width="82.7109375" style="29" customWidth="1"/>
    <col min="4" max="4" width="2.42578125" style="29" customWidth="1"/>
    <col min="5" max="16384" width="9.140625" style="29"/>
  </cols>
  <sheetData>
    <row r="2" spans="2:8" ht="23.25" customHeight="1" x14ac:dyDescent="0.3">
      <c r="B2" s="8"/>
      <c r="C2" s="9" t="s">
        <v>1</v>
      </c>
      <c r="D2" s="10"/>
    </row>
    <row r="3" spans="2:8" ht="17.25" x14ac:dyDescent="0.3">
      <c r="B3" s="11"/>
      <c r="C3" s="4" t="s">
        <v>0</v>
      </c>
      <c r="D3" s="12"/>
    </row>
    <row r="4" spans="2:8" x14ac:dyDescent="0.25">
      <c r="B4" s="11"/>
      <c r="C4" s="2"/>
      <c r="D4" s="13"/>
    </row>
    <row r="5" spans="2:8" s="32" customFormat="1" ht="15.75" x14ac:dyDescent="0.25">
      <c r="B5" s="14"/>
      <c r="C5" s="53" t="s">
        <v>334</v>
      </c>
      <c r="D5" s="15"/>
    </row>
    <row r="6" spans="2:8" s="32" customFormat="1" x14ac:dyDescent="0.25">
      <c r="B6" s="14"/>
      <c r="C6" s="113" t="s">
        <v>388</v>
      </c>
      <c r="D6" s="16"/>
    </row>
    <row r="7" spans="2:8" s="32" customFormat="1" x14ac:dyDescent="0.25">
      <c r="B7" s="14"/>
      <c r="C7" s="113" t="s">
        <v>389</v>
      </c>
      <c r="D7" s="16"/>
    </row>
    <row r="8" spans="2:8" s="32" customFormat="1" x14ac:dyDescent="0.25">
      <c r="B8" s="14"/>
      <c r="C8" s="5"/>
      <c r="D8" s="16"/>
    </row>
    <row r="9" spans="2:8" s="32" customFormat="1" ht="15.75" x14ac:dyDescent="0.25">
      <c r="B9" s="14"/>
      <c r="C9" s="6" t="s">
        <v>2</v>
      </c>
      <c r="D9" s="16"/>
    </row>
    <row r="10" spans="2:8" s="32" customFormat="1" ht="48" customHeight="1" x14ac:dyDescent="0.25">
      <c r="B10" s="14"/>
      <c r="C10" s="47" t="s">
        <v>361</v>
      </c>
      <c r="D10" s="16"/>
    </row>
    <row r="11" spans="2:8" s="32" customFormat="1" ht="27.75" customHeight="1" x14ac:dyDescent="0.25">
      <c r="B11" s="14"/>
      <c r="C11" s="47" t="s">
        <v>310</v>
      </c>
      <c r="D11" s="16"/>
    </row>
    <row r="12" spans="2:8" s="32" customFormat="1" ht="33" customHeight="1" x14ac:dyDescent="0.25">
      <c r="B12" s="14"/>
      <c r="C12" s="47" t="s">
        <v>332</v>
      </c>
      <c r="D12" s="16"/>
    </row>
    <row r="13" spans="2:8" s="32" customFormat="1" ht="45" customHeight="1" x14ac:dyDescent="0.25">
      <c r="B13" s="14"/>
      <c r="C13" s="89" t="s">
        <v>360</v>
      </c>
      <c r="D13" s="16"/>
      <c r="H13" s="77"/>
    </row>
    <row r="14" spans="2:8" s="90" customFormat="1" ht="13.9" customHeight="1" x14ac:dyDescent="0.2">
      <c r="B14" s="91"/>
      <c r="C14" s="92" t="s">
        <v>317</v>
      </c>
      <c r="D14" s="93"/>
    </row>
    <row r="15" spans="2:8" x14ac:dyDescent="0.25">
      <c r="B15" s="11"/>
      <c r="C15" s="1"/>
      <c r="D15" s="12"/>
    </row>
    <row r="16" spans="2:8" ht="24.75" x14ac:dyDescent="0.25">
      <c r="B16" s="11"/>
      <c r="C16" s="7" t="s">
        <v>275</v>
      </c>
      <c r="D16" s="12"/>
    </row>
    <row r="17" spans="2:4" ht="74.25" customHeight="1" x14ac:dyDescent="0.25">
      <c r="B17" s="11"/>
      <c r="C17" s="48" t="s">
        <v>276</v>
      </c>
      <c r="D17" s="12"/>
    </row>
    <row r="18" spans="2:4" ht="12" customHeight="1" x14ac:dyDescent="0.25">
      <c r="B18" s="11"/>
      <c r="C18" s="7"/>
      <c r="D18" s="12"/>
    </row>
    <row r="19" spans="2:4" ht="12" customHeight="1" x14ac:dyDescent="0.25">
      <c r="B19" s="11"/>
      <c r="C19" s="20" t="s">
        <v>336</v>
      </c>
      <c r="D19" s="12"/>
    </row>
    <row r="20" spans="2:4" ht="12" customHeight="1" x14ac:dyDescent="0.25">
      <c r="B20" s="11"/>
      <c r="C20" s="20" t="s">
        <v>386</v>
      </c>
      <c r="D20" s="12"/>
    </row>
    <row r="21" spans="2:4" ht="12" customHeight="1" x14ac:dyDescent="0.25">
      <c r="B21" s="11"/>
      <c r="C21" s="20" t="s">
        <v>387</v>
      </c>
      <c r="D21" s="12"/>
    </row>
    <row r="22" spans="2:4" ht="9" customHeight="1" x14ac:dyDescent="0.25">
      <c r="B22" s="17"/>
      <c r="C22" s="18"/>
      <c r="D22" s="19"/>
    </row>
  </sheetData>
  <sheetProtection algorithmName="SHA-512" hashValue="YOTnaLaqmBfAOusVEVLcAa5xJwfyNI3qyiQ5eUTJPVIWRAQcQOmahfN0SzqsaUjTL0cxLg8B/SZ2iybXSlE3JQ==" saltValue="/Q6pLY1toer6TZPHbKu7ng==" spinCount="100000" sheet="1" objects="1" scenarios="1"/>
  <hyperlinks>
    <hyperlink ref="C14" r:id="rId1" xr:uid="{00000000-0004-0000-0000-000000000000}"/>
    <hyperlink ref="C12" location="'Reference List'!A1" display="accepted into EPA’s ODS Tracking System. Refer to the Reference List to identify the valid naming scheme for specific data fields. Additionally, select &quot;Paste As Values&quot; when pasting data into the form." xr:uid="{00000000-0004-0000-0000-000001000000}"/>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A1:AB40"/>
  <sheetViews>
    <sheetView showGridLines="0" workbookViewId="0"/>
  </sheetViews>
  <sheetFormatPr defaultColWidth="9.140625" defaultRowHeight="15" x14ac:dyDescent="0.25"/>
  <cols>
    <col min="1" max="1" width="3.7109375" style="29" customWidth="1"/>
    <col min="2" max="2" width="2.7109375" style="29" customWidth="1"/>
    <col min="3" max="3" width="20.42578125" style="29" customWidth="1"/>
    <col min="4" max="4" width="66.140625" style="29" customWidth="1"/>
    <col min="5" max="5" width="2.7109375" style="29" customWidth="1"/>
    <col min="6" max="6" width="3.42578125" style="29" customWidth="1"/>
    <col min="7" max="7" width="2.7109375" style="29" customWidth="1"/>
    <col min="8" max="8" width="2" style="29" customWidth="1"/>
    <col min="9" max="16384" width="9.140625" style="29"/>
  </cols>
  <sheetData>
    <row r="1" spans="1:28" x14ac:dyDescent="0.25">
      <c r="K1" s="46"/>
      <c r="L1" s="46"/>
      <c r="M1" s="46"/>
      <c r="N1" s="46"/>
      <c r="O1" s="46"/>
      <c r="P1" s="46"/>
      <c r="Q1" s="46"/>
      <c r="R1" s="46"/>
      <c r="S1" s="46"/>
      <c r="T1" s="46"/>
      <c r="U1" s="46"/>
      <c r="V1" s="46"/>
      <c r="W1" s="46"/>
      <c r="X1" s="46"/>
      <c r="Y1" s="46"/>
      <c r="Z1" s="46"/>
      <c r="AA1" s="46"/>
      <c r="AB1" s="46"/>
    </row>
    <row r="2" spans="1:28" s="30" customFormat="1" ht="27.75" customHeight="1" x14ac:dyDescent="0.3">
      <c r="B2" s="21"/>
      <c r="C2" s="22" t="s">
        <v>1</v>
      </c>
      <c r="D2" s="23"/>
      <c r="E2" s="23"/>
      <c r="F2" s="23"/>
      <c r="G2" s="24"/>
      <c r="K2" s="75"/>
      <c r="L2" s="75"/>
      <c r="M2" s="75"/>
      <c r="N2" s="75"/>
      <c r="O2" s="75"/>
      <c r="P2" s="75"/>
      <c r="Q2" s="75"/>
      <c r="R2" s="75"/>
      <c r="S2" s="75"/>
      <c r="T2" s="75"/>
      <c r="U2" s="75"/>
      <c r="V2" s="75"/>
      <c r="W2" s="75"/>
      <c r="X2" s="75"/>
      <c r="Y2" s="75"/>
      <c r="Z2" s="75"/>
      <c r="AA2" s="75"/>
      <c r="AB2" s="75"/>
    </row>
    <row r="3" spans="1:28" s="30" customFormat="1" ht="18.75" x14ac:dyDescent="0.3">
      <c r="B3" s="25"/>
      <c r="C3" s="26" t="s">
        <v>331</v>
      </c>
      <c r="D3" s="27"/>
      <c r="E3" s="27"/>
      <c r="F3" s="27"/>
      <c r="G3" s="28"/>
      <c r="K3" s="75"/>
      <c r="L3" s="75"/>
      <c r="M3" s="75"/>
      <c r="N3" s="75"/>
      <c r="O3" s="75"/>
      <c r="P3" s="75"/>
      <c r="Q3" s="75"/>
      <c r="R3" s="75"/>
      <c r="S3" s="75"/>
      <c r="T3" s="75"/>
      <c r="U3" s="75"/>
      <c r="V3" s="75"/>
      <c r="W3" s="75"/>
      <c r="X3" s="75"/>
      <c r="Y3" s="75"/>
      <c r="Z3" s="75"/>
      <c r="AA3" s="75"/>
      <c r="AB3" s="75"/>
    </row>
    <row r="4" spans="1:28" x14ac:dyDescent="0.25">
      <c r="B4" s="11"/>
      <c r="C4" s="1"/>
      <c r="D4" s="1"/>
      <c r="E4" s="1"/>
      <c r="F4" s="1"/>
      <c r="G4" s="12"/>
      <c r="K4" s="46"/>
      <c r="L4" s="46"/>
      <c r="M4" s="46"/>
      <c r="N4" s="46"/>
      <c r="O4" s="46"/>
      <c r="P4" s="46"/>
      <c r="Q4" s="46"/>
      <c r="R4" s="46"/>
      <c r="S4" s="46"/>
      <c r="T4" s="46"/>
      <c r="U4" s="46"/>
      <c r="V4" s="46"/>
      <c r="W4" s="46"/>
      <c r="X4" s="46"/>
      <c r="Y4" s="46"/>
      <c r="Z4" s="46"/>
      <c r="AA4" s="46"/>
      <c r="AB4" s="46"/>
    </row>
    <row r="5" spans="1:28" x14ac:dyDescent="0.25">
      <c r="B5" s="11"/>
      <c r="C5" s="117" t="s">
        <v>384</v>
      </c>
      <c r="D5" s="57">
        <f ca="1">TODAY()</f>
        <v>43552</v>
      </c>
      <c r="E5" s="1"/>
      <c r="F5" s="1"/>
      <c r="G5" s="12"/>
      <c r="K5" s="46"/>
      <c r="L5" s="46"/>
      <c r="M5" s="46"/>
      <c r="N5" s="46"/>
      <c r="O5" s="46"/>
      <c r="P5" s="46"/>
      <c r="Q5" s="46"/>
      <c r="R5" s="46"/>
      <c r="S5" s="46"/>
      <c r="T5" s="46"/>
      <c r="U5" s="46"/>
      <c r="V5" s="46"/>
      <c r="W5" s="46"/>
      <c r="X5" s="46"/>
      <c r="Y5" s="46"/>
      <c r="Z5" s="46"/>
      <c r="AA5" s="46"/>
      <c r="AB5" s="46"/>
    </row>
    <row r="6" spans="1:28" x14ac:dyDescent="0.25">
      <c r="B6" s="11"/>
      <c r="C6" s="49"/>
      <c r="D6" s="50"/>
      <c r="E6" s="1"/>
      <c r="F6" s="1"/>
      <c r="G6" s="12"/>
      <c r="K6" s="46"/>
      <c r="L6" s="46"/>
      <c r="M6" s="46"/>
      <c r="N6" s="46"/>
      <c r="O6" s="46"/>
      <c r="P6" s="46"/>
      <c r="Q6" s="46"/>
      <c r="R6" s="46"/>
      <c r="S6" s="46"/>
      <c r="T6" s="46"/>
      <c r="U6" s="46"/>
      <c r="V6" s="46"/>
      <c r="W6" s="46"/>
      <c r="X6" s="46"/>
      <c r="Y6" s="46"/>
      <c r="Z6" s="46"/>
      <c r="AA6" s="46"/>
      <c r="AB6" s="46"/>
    </row>
    <row r="7" spans="1:28" ht="15.75" x14ac:dyDescent="0.25">
      <c r="B7" s="11"/>
      <c r="C7" s="6" t="s">
        <v>337</v>
      </c>
      <c r="D7" s="1"/>
      <c r="E7" s="1"/>
      <c r="F7" s="1"/>
      <c r="G7" s="12"/>
      <c r="K7" s="46"/>
      <c r="L7" s="46"/>
      <c r="M7" s="46"/>
      <c r="N7" s="46"/>
      <c r="O7" s="46"/>
      <c r="P7" s="46"/>
      <c r="Q7" s="46"/>
      <c r="R7" s="46"/>
      <c r="S7" s="46"/>
      <c r="T7" s="46"/>
      <c r="U7" s="46"/>
      <c r="V7" s="46"/>
      <c r="W7" s="46"/>
      <c r="X7" s="46"/>
      <c r="Y7" s="46"/>
      <c r="Z7" s="46"/>
      <c r="AA7" s="46"/>
      <c r="AB7" s="46"/>
    </row>
    <row r="8" spans="1:28" ht="18" customHeight="1" x14ac:dyDescent="0.25">
      <c r="B8" s="41"/>
      <c r="C8" s="198" t="s">
        <v>14</v>
      </c>
      <c r="D8" s="198"/>
      <c r="E8" s="1"/>
      <c r="F8" s="61"/>
      <c r="G8" s="12"/>
      <c r="K8" s="46"/>
      <c r="L8" s="46"/>
      <c r="M8" s="46"/>
      <c r="N8" s="46"/>
      <c r="O8" s="46"/>
      <c r="P8" s="46"/>
      <c r="Q8" s="46"/>
      <c r="R8" s="46"/>
      <c r="S8" s="46"/>
      <c r="T8" s="46"/>
      <c r="U8" s="46"/>
      <c r="V8" s="46"/>
      <c r="W8" s="46"/>
      <c r="X8" s="46"/>
      <c r="Y8" s="46"/>
      <c r="Z8" s="46"/>
      <c r="AA8" s="46"/>
      <c r="AB8" s="46"/>
    </row>
    <row r="9" spans="1:28" x14ac:dyDescent="0.25">
      <c r="B9" s="11"/>
      <c r="C9" s="157" t="s">
        <v>12</v>
      </c>
      <c r="D9" s="158"/>
      <c r="E9" s="1"/>
      <c r="F9" s="62">
        <f>IF(D9=0,1,0)</f>
        <v>1</v>
      </c>
      <c r="G9" s="12"/>
      <c r="I9" s="63"/>
      <c r="K9" s="46"/>
      <c r="L9" s="46"/>
      <c r="M9" s="46"/>
      <c r="N9" s="46"/>
      <c r="O9" s="46"/>
      <c r="P9" s="46"/>
      <c r="Q9" s="46"/>
      <c r="R9" s="46"/>
      <c r="S9" s="46"/>
      <c r="T9" s="46"/>
      <c r="U9" s="46"/>
      <c r="V9" s="46"/>
      <c r="W9" s="46"/>
      <c r="X9" s="46"/>
      <c r="Y9" s="46"/>
      <c r="Z9" s="46"/>
      <c r="AA9" s="46"/>
      <c r="AB9" s="46"/>
    </row>
    <row r="10" spans="1:28" x14ac:dyDescent="0.25">
      <c r="B10" s="11"/>
      <c r="C10" s="159" t="s">
        <v>9</v>
      </c>
      <c r="D10" s="158"/>
      <c r="E10" s="1"/>
      <c r="F10" s="62">
        <f>IF(D10=0,1,0)</f>
        <v>1</v>
      </c>
      <c r="G10" s="12"/>
      <c r="I10" s="63"/>
      <c r="K10" s="46"/>
      <c r="L10" s="46"/>
      <c r="M10" s="46"/>
      <c r="N10" s="46"/>
      <c r="O10" s="46"/>
      <c r="P10" s="46"/>
      <c r="Q10" s="46"/>
      <c r="R10" s="46"/>
      <c r="S10" s="46"/>
      <c r="T10" s="46"/>
      <c r="U10" s="46"/>
      <c r="V10" s="46"/>
      <c r="W10" s="46"/>
      <c r="X10" s="46"/>
      <c r="Y10" s="46"/>
      <c r="Z10" s="46"/>
      <c r="AA10" s="46"/>
      <c r="AB10" s="46"/>
    </row>
    <row r="11" spans="1:28" x14ac:dyDescent="0.25">
      <c r="B11" s="11"/>
      <c r="C11" s="159" t="s">
        <v>7</v>
      </c>
      <c r="D11" s="158"/>
      <c r="E11" s="1"/>
      <c r="F11" s="62">
        <f ca="1">IF(OR($D$11=0,$D$11&gt;YEAR(TODAY())),1,0)</f>
        <v>1</v>
      </c>
      <c r="G11" s="12"/>
      <c r="I11" s="63" t="str">
        <f ca="1">IF(D11&gt;YEAR(TODAY()),"PLEASE CHOOSE A CURRENT OR PAST YEAR","")</f>
        <v/>
      </c>
      <c r="K11" s="46"/>
      <c r="L11" s="46"/>
      <c r="M11" s="46"/>
      <c r="N11" s="46"/>
      <c r="O11" s="46"/>
      <c r="P11" s="46"/>
      <c r="Q11" s="46"/>
      <c r="R11" s="46"/>
      <c r="S11" s="46"/>
      <c r="T11" s="46"/>
      <c r="U11" s="46"/>
      <c r="V11" s="46"/>
      <c r="W11" s="46"/>
      <c r="X11" s="46"/>
      <c r="Y11" s="46"/>
      <c r="Z11" s="46"/>
      <c r="AA11" s="46"/>
      <c r="AB11" s="46"/>
    </row>
    <row r="12" spans="1:28" ht="26.25" x14ac:dyDescent="0.25">
      <c r="B12" s="11"/>
      <c r="C12" s="160" t="s">
        <v>383</v>
      </c>
      <c r="D12" s="161"/>
      <c r="E12" s="1"/>
      <c r="F12" s="119">
        <f>IF($D$12=0,1,0)</f>
        <v>1</v>
      </c>
      <c r="G12" s="12"/>
      <c r="I12" s="63"/>
      <c r="K12" s="46"/>
      <c r="L12" s="46"/>
      <c r="M12" s="46"/>
      <c r="N12" s="46"/>
      <c r="O12" s="46"/>
      <c r="P12" s="46"/>
      <c r="Q12" s="46"/>
      <c r="R12" s="46"/>
      <c r="S12" s="46"/>
      <c r="T12" s="46"/>
      <c r="U12" s="46"/>
      <c r="V12" s="46"/>
      <c r="W12" s="46"/>
      <c r="X12" s="46"/>
      <c r="Y12" s="46"/>
      <c r="Z12" s="46"/>
      <c r="AA12" s="46"/>
      <c r="AB12" s="46"/>
    </row>
    <row r="13" spans="1:28" ht="14.25" customHeight="1" x14ac:dyDescent="0.25">
      <c r="B13" s="17"/>
      <c r="C13" s="18"/>
      <c r="D13" s="156" t="s">
        <v>362</v>
      </c>
      <c r="E13" s="18"/>
      <c r="F13" s="18"/>
      <c r="G13" s="19"/>
      <c r="K13" s="46"/>
      <c r="L13" s="46"/>
      <c r="M13" s="46"/>
      <c r="N13" s="46"/>
      <c r="O13" s="46"/>
      <c r="P13" s="46"/>
      <c r="Q13" s="46"/>
      <c r="R13" s="46"/>
      <c r="S13" s="46"/>
      <c r="T13" s="46"/>
      <c r="U13" s="46"/>
      <c r="V13" s="46"/>
      <c r="W13" s="46"/>
      <c r="X13" s="46"/>
      <c r="Y13" s="46"/>
      <c r="Z13" s="46"/>
      <c r="AA13" s="46"/>
      <c r="AB13" s="46"/>
    </row>
    <row r="14" spans="1:28" x14ac:dyDescent="0.25">
      <c r="A14" s="46"/>
      <c r="B14" s="46"/>
      <c r="C14" s="46"/>
      <c r="D14" s="87" t="str">
        <f>Lists!D3</f>
        <v>Original Submission</v>
      </c>
      <c r="E14" s="46"/>
      <c r="F14" s="46"/>
      <c r="G14" s="46"/>
      <c r="H14" s="46"/>
      <c r="I14" s="46"/>
      <c r="J14" s="46"/>
      <c r="K14" s="46"/>
      <c r="L14" s="46"/>
      <c r="M14" s="46"/>
      <c r="N14" s="46"/>
      <c r="O14" s="46"/>
      <c r="P14" s="46"/>
      <c r="Q14" s="46"/>
      <c r="R14" s="46"/>
      <c r="S14" s="46"/>
      <c r="T14" s="46"/>
      <c r="U14" s="46"/>
      <c r="V14" s="46"/>
      <c r="W14" s="46"/>
      <c r="X14" s="46"/>
      <c r="Y14" s="46"/>
      <c r="Z14" s="46"/>
      <c r="AA14" s="46"/>
      <c r="AB14" s="46"/>
    </row>
    <row r="15" spans="1:28" x14ac:dyDescent="0.25">
      <c r="A15" s="46"/>
      <c r="B15" s="46"/>
      <c r="C15" s="46"/>
      <c r="D15" s="87" t="str">
        <f>Lists!D4</f>
        <v>Re-Submittal</v>
      </c>
      <c r="E15" s="46"/>
      <c r="F15" s="46"/>
      <c r="G15" s="46"/>
      <c r="H15" s="46"/>
      <c r="I15" s="46"/>
      <c r="J15" s="46"/>
      <c r="K15" s="46"/>
      <c r="L15" s="46"/>
      <c r="M15" s="46"/>
      <c r="N15" s="46"/>
      <c r="O15" s="46"/>
      <c r="P15" s="46"/>
      <c r="Q15" s="46"/>
      <c r="R15" s="46"/>
      <c r="S15" s="46"/>
      <c r="T15" s="46"/>
      <c r="U15" s="46"/>
      <c r="V15" s="46"/>
      <c r="W15" s="46"/>
      <c r="X15" s="46"/>
      <c r="Y15" s="46"/>
      <c r="Z15" s="46"/>
      <c r="AA15" s="46"/>
      <c r="AB15" s="46"/>
    </row>
    <row r="16" spans="1:28" x14ac:dyDescent="0.25">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row>
    <row r="17" spans="1:28" x14ac:dyDescent="0.25">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row>
    <row r="18" spans="1:28" x14ac:dyDescent="0.25">
      <c r="A18" s="46"/>
      <c r="B18" s="46"/>
      <c r="C18" s="46"/>
      <c r="D18" s="46"/>
      <c r="E18" s="46"/>
      <c r="F18" s="46"/>
      <c r="G18" s="46"/>
      <c r="H18" s="46"/>
      <c r="I18" s="46"/>
      <c r="J18" s="46"/>
      <c r="K18" s="76"/>
      <c r="L18" s="46"/>
      <c r="M18" s="46"/>
      <c r="N18" s="46"/>
      <c r="O18" s="46"/>
      <c r="P18" s="46"/>
      <c r="Q18" s="46"/>
      <c r="R18" s="46"/>
      <c r="S18" s="46"/>
      <c r="T18" s="46"/>
      <c r="U18" s="46"/>
      <c r="V18" s="46"/>
      <c r="W18" s="46"/>
      <c r="X18" s="46"/>
      <c r="Y18" s="46"/>
      <c r="Z18" s="46"/>
      <c r="AA18" s="46"/>
      <c r="AB18" s="46"/>
    </row>
    <row r="19" spans="1:28" x14ac:dyDescent="0.25">
      <c r="A19" s="46"/>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row>
    <row r="20" spans="1:28" x14ac:dyDescent="0.25">
      <c r="A20" s="46"/>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row>
    <row r="21" spans="1:28" x14ac:dyDescent="0.25">
      <c r="A21" s="46"/>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row>
    <row r="22" spans="1:28" x14ac:dyDescent="0.25">
      <c r="A22" s="46"/>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row>
    <row r="23" spans="1:28" x14ac:dyDescent="0.25">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row>
    <row r="24" spans="1:28" x14ac:dyDescent="0.25">
      <c r="A24" s="46"/>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row>
    <row r="25" spans="1:28" x14ac:dyDescent="0.25">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row>
    <row r="26" spans="1:28" x14ac:dyDescent="0.25">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row>
    <row r="27" spans="1:28" x14ac:dyDescent="0.25">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row>
    <row r="28" spans="1:28" x14ac:dyDescent="0.25">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row>
    <row r="29" spans="1:28" x14ac:dyDescent="0.25">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row>
    <row r="30" spans="1:28" x14ac:dyDescent="0.25">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row>
    <row r="31" spans="1:28" x14ac:dyDescent="0.25">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row>
    <row r="32" spans="1:28" x14ac:dyDescent="0.25">
      <c r="A32" s="46"/>
      <c r="B32" s="46"/>
      <c r="C32" s="46"/>
      <c r="D32" s="46"/>
      <c r="E32" s="46"/>
      <c r="F32" s="46"/>
      <c r="G32" s="46"/>
      <c r="H32" s="46"/>
      <c r="I32" s="46"/>
      <c r="J32" s="46"/>
      <c r="K32" s="46"/>
    </row>
    <row r="33" spans="1:11" x14ac:dyDescent="0.25">
      <c r="A33" s="46"/>
      <c r="B33" s="46"/>
      <c r="C33" s="46"/>
      <c r="D33" s="46"/>
      <c r="E33" s="46"/>
      <c r="F33" s="46"/>
      <c r="G33" s="46"/>
      <c r="H33" s="46"/>
      <c r="I33" s="46"/>
      <c r="J33" s="46"/>
      <c r="K33" s="46"/>
    </row>
    <row r="34" spans="1:11" x14ac:dyDescent="0.25">
      <c r="A34" s="46"/>
      <c r="B34" s="46"/>
      <c r="C34" s="46"/>
      <c r="D34" s="46"/>
      <c r="E34" s="46"/>
      <c r="F34" s="46"/>
      <c r="G34" s="46"/>
      <c r="H34" s="46"/>
      <c r="I34" s="46"/>
      <c r="J34" s="46"/>
      <c r="K34" s="46"/>
    </row>
    <row r="35" spans="1:11" x14ac:dyDescent="0.25">
      <c r="A35" s="46"/>
      <c r="B35" s="46"/>
      <c r="C35" s="46"/>
      <c r="D35" s="46"/>
      <c r="E35" s="46"/>
      <c r="F35" s="46"/>
      <c r="G35" s="46"/>
      <c r="H35" s="46"/>
      <c r="I35" s="46"/>
      <c r="J35" s="46"/>
      <c r="K35" s="46"/>
    </row>
    <row r="36" spans="1:11" x14ac:dyDescent="0.25">
      <c r="A36" s="46"/>
      <c r="B36" s="46"/>
      <c r="C36" s="46"/>
      <c r="D36" s="46"/>
      <c r="E36" s="46"/>
      <c r="F36" s="46"/>
      <c r="G36" s="46"/>
      <c r="H36" s="46"/>
      <c r="I36" s="46"/>
      <c r="J36" s="46"/>
      <c r="K36" s="46"/>
    </row>
    <row r="37" spans="1:11" x14ac:dyDescent="0.25">
      <c r="A37" s="46"/>
      <c r="B37" s="46"/>
      <c r="C37" s="46"/>
      <c r="D37" s="46"/>
      <c r="E37" s="46"/>
      <c r="F37" s="46"/>
      <c r="G37" s="46"/>
      <c r="H37" s="46"/>
      <c r="I37" s="46"/>
      <c r="J37" s="46"/>
      <c r="K37" s="46"/>
    </row>
    <row r="38" spans="1:11" x14ac:dyDescent="0.25">
      <c r="A38" s="46"/>
      <c r="B38" s="46"/>
      <c r="C38" s="46"/>
      <c r="D38" s="46"/>
      <c r="E38" s="46"/>
      <c r="F38" s="46"/>
      <c r="G38" s="46"/>
      <c r="H38" s="46"/>
      <c r="I38" s="46"/>
      <c r="J38" s="46"/>
      <c r="K38" s="46"/>
    </row>
    <row r="39" spans="1:11" x14ac:dyDescent="0.25">
      <c r="A39" s="46"/>
      <c r="B39" s="46"/>
      <c r="C39" s="46"/>
      <c r="D39" s="46"/>
      <c r="E39" s="46"/>
      <c r="F39" s="46"/>
      <c r="G39" s="46"/>
      <c r="H39" s="46"/>
      <c r="I39" s="46"/>
      <c r="J39" s="46"/>
      <c r="K39" s="46"/>
    </row>
    <row r="40" spans="1:11" x14ac:dyDescent="0.25">
      <c r="A40" s="46"/>
      <c r="B40" s="46"/>
      <c r="C40" s="46"/>
      <c r="D40" s="46"/>
      <c r="E40" s="46"/>
      <c r="F40" s="46"/>
      <c r="G40" s="46"/>
      <c r="H40" s="46"/>
      <c r="I40" s="46"/>
      <c r="J40" s="46"/>
      <c r="K40" s="46"/>
    </row>
  </sheetData>
  <sheetProtection algorithmName="SHA-512" hashValue="25qaRqd/n5Hdcx+GaZ3Bb/gUycIkQkuOMB12r6MCOEw+G3DWvU7657D7wxQM2Nf1RUnWI0PLonXeWZZLlXAMcw==" saltValue="+2yyGV4eqHl7x4hyZ/i5Kw==" spinCount="100000" sheet="1" objects="1" scenarios="1"/>
  <mergeCells count="1">
    <mergeCell ref="C8:D8"/>
  </mergeCells>
  <dataValidations count="4">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xr:uid="{00000000-0002-0000-0100-000000000000}">
      <formula1>SubmissionType</formula1>
    </dataValidation>
    <dataValidation type="list" allowBlank="1" showInputMessage="1" showErrorMessage="1" error="Please select a reporting year from the drop down menu" prompt="Select the reporting year for which data in this report applies." sqref="D11" xr:uid="{00000000-0002-0000-0100-000001000000}">
      <formula1>ReportingYear</formula1>
    </dataValidation>
    <dataValidation type="textLength" operator="lessThanOrEqual" allowBlank="1" showInputMessage="1" showErrorMessage="1" error="The Company Name may not exceed 200 characters. " prompt="Enter the name of the company for which the data in this report applies. The company name must match the organization name under which this report is submitted to EPA through CDX." sqref="D9" xr:uid="{00000000-0002-0000-0100-000002000000}">
      <formula1>200</formula1>
    </dataValidation>
    <dataValidation type="custom" allowBlank="1" showInputMessage="1" showErrorMessage="1" error="Please enter a 9 to 11 digit number." prompt="Enter your company's 9 or 11-digit Employer Identification Number. The number entered should have no dashes." sqref="D12" xr:uid="{00000000-0002-0000-0100-000003000000}">
      <formula1>AND(ISNUMBER(VALUE(D12)),OR(LEN(D12)=9,LEN(D12)=10,LEN(D12)=11))</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7" id="{25BCD4DC-050B-4BF6-B3A1-B02B1ADCFA9F}">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1:AI416"/>
  <sheetViews>
    <sheetView showGridLines="0" topLeftCell="C3" zoomScaleNormal="100" workbookViewId="0">
      <selection activeCell="C3" sqref="C3"/>
    </sheetView>
  </sheetViews>
  <sheetFormatPr defaultColWidth="9.140625" defaultRowHeight="15" x14ac:dyDescent="0.25"/>
  <cols>
    <col min="1" max="1" width="0" style="67" hidden="1" customWidth="1"/>
    <col min="2" max="2" width="2.28515625" style="67" hidden="1" customWidth="1"/>
    <col min="3" max="3" width="3.42578125" style="67" customWidth="1"/>
    <col min="4" max="4" width="1.7109375" style="67" customWidth="1"/>
    <col min="5" max="5" width="13.140625" style="67" customWidth="1"/>
    <col min="6" max="6" width="11" style="67" customWidth="1"/>
    <col min="7" max="7" width="21.42578125" style="67" customWidth="1"/>
    <col min="8" max="8" width="20.7109375" style="189" customWidth="1"/>
    <col min="9" max="9" width="13.42578125" style="189" customWidth="1"/>
    <col min="10" max="10" width="27.7109375" style="67" customWidth="1"/>
    <col min="11" max="11" width="11" style="146" customWidth="1"/>
    <col min="12" max="12" width="16.28515625" style="189" customWidth="1"/>
    <col min="13" max="13" width="17.42578125" style="189" bestFit="1" customWidth="1"/>
    <col min="14" max="14" width="14.7109375" style="67" customWidth="1"/>
    <col min="15" max="15" width="14.28515625" style="150" customWidth="1"/>
    <col min="16" max="16" width="14.140625" style="67" customWidth="1"/>
    <col min="17" max="18" width="12.7109375" style="67" customWidth="1"/>
    <col min="19" max="19" width="22.140625" style="67" customWidth="1"/>
    <col min="20" max="20" width="19.7109375" style="67" customWidth="1"/>
    <col min="21" max="21" width="21.7109375" style="67" customWidth="1"/>
    <col min="22" max="22" width="11.28515625" style="149" customWidth="1"/>
    <col min="23" max="23" width="3.42578125" style="67" customWidth="1"/>
    <col min="24" max="24" width="2.28515625" style="67" customWidth="1"/>
    <col min="25" max="26" width="9.140625" style="67"/>
    <col min="27" max="27" width="10.42578125" style="67" hidden="1" customWidth="1"/>
    <col min="28" max="35" width="9.140625" style="67" hidden="1" customWidth="1"/>
    <col min="36" max="16384" width="9.140625" style="67"/>
  </cols>
  <sheetData>
    <row r="1" spans="4:35" hidden="1" x14ac:dyDescent="0.25">
      <c r="H1" s="67"/>
      <c r="I1" s="67"/>
      <c r="L1" s="67"/>
      <c r="M1" s="146"/>
      <c r="R1" s="67" t="s">
        <v>380</v>
      </c>
    </row>
    <row r="2" spans="4:35" hidden="1" x14ac:dyDescent="0.25">
      <c r="H2" s="67"/>
      <c r="I2" s="67"/>
      <c r="L2" s="67"/>
      <c r="M2" s="146"/>
      <c r="R2" s="67" t="str">
        <f>IF('Section 1'!D12=0,"",'Section 1'!D12)</f>
        <v/>
      </c>
    </row>
    <row r="3" spans="4:35" x14ac:dyDescent="0.25">
      <c r="H3" s="67"/>
      <c r="I3" s="67"/>
      <c r="K3" s="67"/>
      <c r="L3" s="67"/>
      <c r="M3" s="67"/>
      <c r="O3" s="67"/>
      <c r="V3" s="67"/>
    </row>
    <row r="4" spans="4:35" s="88" customFormat="1" ht="27.75" customHeight="1" x14ac:dyDescent="0.3">
      <c r="D4" s="120"/>
      <c r="E4" s="121" t="s">
        <v>1</v>
      </c>
      <c r="F4" s="122"/>
      <c r="G4" s="122"/>
      <c r="H4" s="122"/>
      <c r="I4" s="122"/>
      <c r="J4" s="122"/>
      <c r="K4" s="122"/>
      <c r="L4" s="122"/>
      <c r="M4" s="122"/>
      <c r="N4" s="122"/>
      <c r="O4" s="122"/>
      <c r="P4" s="122"/>
      <c r="Q4" s="122"/>
      <c r="R4" s="122"/>
      <c r="S4" s="122"/>
      <c r="T4" s="122"/>
      <c r="U4" s="122"/>
      <c r="V4" s="122"/>
      <c r="W4" s="123"/>
    </row>
    <row r="5" spans="4:35" s="88" customFormat="1" ht="18.75" x14ac:dyDescent="0.3">
      <c r="D5" s="124"/>
      <c r="E5" s="125" t="s">
        <v>331</v>
      </c>
      <c r="F5" s="126"/>
      <c r="G5" s="126"/>
      <c r="H5" s="126"/>
      <c r="I5" s="126"/>
      <c r="J5" s="126"/>
      <c r="K5" s="126"/>
      <c r="L5" s="126"/>
      <c r="M5" s="126"/>
      <c r="N5" s="126"/>
      <c r="O5" s="126"/>
      <c r="P5" s="126"/>
      <c r="Q5" s="126"/>
      <c r="R5" s="126"/>
      <c r="S5" s="126"/>
      <c r="T5" s="126"/>
      <c r="U5" s="126"/>
      <c r="V5" s="126"/>
      <c r="W5" s="127"/>
    </row>
    <row r="6" spans="4:35" x14ac:dyDescent="0.25">
      <c r="D6" s="128"/>
      <c r="E6" s="129"/>
      <c r="F6" s="129"/>
      <c r="G6" s="129"/>
      <c r="H6" s="129"/>
      <c r="I6" s="129"/>
      <c r="J6" s="129"/>
      <c r="K6" s="129"/>
      <c r="L6" s="129"/>
      <c r="M6" s="129"/>
      <c r="N6" s="129"/>
      <c r="O6" s="129"/>
      <c r="P6" s="129"/>
      <c r="Q6" s="129"/>
      <c r="R6" s="129"/>
      <c r="S6" s="129"/>
      <c r="T6" s="129"/>
      <c r="U6" s="129"/>
      <c r="V6" s="130"/>
      <c r="W6" s="131"/>
    </row>
    <row r="7" spans="4:35" x14ac:dyDescent="0.25">
      <c r="D7" s="128"/>
      <c r="E7" s="200" t="s">
        <v>208</v>
      </c>
      <c r="F7" s="200"/>
      <c r="G7" s="132" t="str">
        <f>IF('Section 1'!D9=0,"",'Section 1'!D9)</f>
        <v/>
      </c>
      <c r="H7" s="133"/>
      <c r="I7" s="133"/>
      <c r="J7" s="133"/>
      <c r="K7" s="133"/>
      <c r="L7" s="133"/>
      <c r="M7" s="133"/>
      <c r="N7" s="130"/>
      <c r="O7" s="130"/>
      <c r="P7" s="130"/>
      <c r="Q7" s="130"/>
      <c r="R7" s="130"/>
      <c r="S7" s="130"/>
      <c r="T7" s="130"/>
      <c r="U7" s="130"/>
      <c r="V7" s="130"/>
      <c r="W7" s="131"/>
    </row>
    <row r="8" spans="4:35" x14ac:dyDescent="0.25">
      <c r="D8" s="128"/>
      <c r="E8" s="200" t="s">
        <v>209</v>
      </c>
      <c r="F8" s="200"/>
      <c r="G8" s="132" t="str">
        <f>IF('Section 1'!D11=0,"",'Section 1'!D11)</f>
        <v/>
      </c>
      <c r="H8" s="133"/>
      <c r="I8" s="133"/>
      <c r="J8" s="133"/>
      <c r="K8" s="133"/>
      <c r="L8" s="133"/>
      <c r="M8" s="133"/>
      <c r="N8" s="130"/>
      <c r="O8" s="130"/>
      <c r="P8" s="130"/>
      <c r="Q8" s="130"/>
      <c r="R8" s="130"/>
      <c r="S8" s="130"/>
      <c r="T8" s="130"/>
      <c r="U8" s="130"/>
      <c r="V8" s="130"/>
      <c r="W8" s="131"/>
    </row>
    <row r="9" spans="4:35" ht="9.75" customHeight="1" x14ac:dyDescent="0.25">
      <c r="D9" s="134"/>
      <c r="E9" s="130"/>
      <c r="F9" s="130"/>
      <c r="G9" s="130"/>
      <c r="H9" s="130"/>
      <c r="I9" s="130"/>
      <c r="J9" s="130"/>
      <c r="K9" s="130"/>
      <c r="L9" s="130"/>
      <c r="M9" s="130"/>
      <c r="N9" s="130"/>
      <c r="O9" s="130"/>
      <c r="P9" s="130"/>
      <c r="Q9" s="130"/>
      <c r="R9" s="130"/>
      <c r="S9" s="130"/>
      <c r="T9" s="130"/>
      <c r="U9" s="130"/>
      <c r="V9" s="130"/>
      <c r="W9" s="131"/>
      <c r="Y9" s="135"/>
    </row>
    <row r="10" spans="4:35" ht="21.75" customHeight="1" x14ac:dyDescent="0.25">
      <c r="D10" s="134"/>
      <c r="E10" s="136" t="s">
        <v>338</v>
      </c>
      <c r="F10" s="130"/>
      <c r="G10" s="130"/>
      <c r="H10" s="130"/>
      <c r="I10" s="130"/>
      <c r="J10" s="130"/>
      <c r="K10" s="130"/>
      <c r="L10" s="130"/>
      <c r="M10" s="130"/>
      <c r="N10" s="130"/>
      <c r="O10" s="130"/>
      <c r="P10" s="130"/>
      <c r="Q10" s="130"/>
      <c r="R10" s="130"/>
      <c r="S10" s="130"/>
      <c r="T10" s="130"/>
      <c r="U10" s="130"/>
      <c r="V10" s="130"/>
      <c r="W10" s="131"/>
    </row>
    <row r="11" spans="4:35" ht="30.4" customHeight="1" x14ac:dyDescent="0.25">
      <c r="D11" s="134"/>
      <c r="E11" s="201" t="s">
        <v>355</v>
      </c>
      <c r="F11" s="201"/>
      <c r="G11" s="201"/>
      <c r="H11" s="201"/>
      <c r="I11" s="201"/>
      <c r="J11" s="201"/>
      <c r="K11" s="201"/>
      <c r="L11" s="201"/>
      <c r="M11" s="201"/>
      <c r="N11" s="201"/>
      <c r="O11" s="201"/>
      <c r="P11" s="201"/>
      <c r="Q11" s="201"/>
      <c r="R11" s="201"/>
      <c r="S11" s="201"/>
      <c r="T11" s="201"/>
      <c r="U11" s="201"/>
      <c r="V11" s="201"/>
      <c r="W11" s="131"/>
    </row>
    <row r="12" spans="4:35" ht="18" customHeight="1" x14ac:dyDescent="0.25">
      <c r="D12" s="134"/>
      <c r="E12" s="202" t="s">
        <v>333</v>
      </c>
      <c r="F12" s="202"/>
      <c r="G12" s="202"/>
      <c r="H12" s="202"/>
      <c r="I12" s="202"/>
      <c r="J12" s="202"/>
      <c r="K12" s="202"/>
      <c r="L12" s="202"/>
      <c r="M12" s="202"/>
      <c r="N12" s="202"/>
      <c r="O12" s="202"/>
      <c r="P12" s="202"/>
      <c r="Q12" s="202"/>
      <c r="R12" s="202"/>
      <c r="S12" s="202"/>
      <c r="T12" s="202"/>
      <c r="U12" s="202"/>
      <c r="V12" s="202"/>
      <c r="W12" s="131"/>
      <c r="AC12" s="137"/>
      <c r="AD12" s="137"/>
    </row>
    <row r="13" spans="4:35" ht="14.25" customHeight="1" x14ac:dyDescent="0.25">
      <c r="D13" s="134"/>
      <c r="E13" s="199" t="s">
        <v>16</v>
      </c>
      <c r="F13" s="199" t="s">
        <v>295</v>
      </c>
      <c r="G13" s="199" t="s">
        <v>296</v>
      </c>
      <c r="H13" s="199" t="s">
        <v>329</v>
      </c>
      <c r="I13" s="199" t="s">
        <v>299</v>
      </c>
      <c r="J13" s="199" t="s">
        <v>342</v>
      </c>
      <c r="K13" s="199" t="s">
        <v>330</v>
      </c>
      <c r="L13" s="199" t="s">
        <v>297</v>
      </c>
      <c r="M13" s="199" t="s">
        <v>298</v>
      </c>
      <c r="N13" s="199" t="s">
        <v>300</v>
      </c>
      <c r="O13" s="199" t="s">
        <v>301</v>
      </c>
      <c r="P13" s="199" t="s">
        <v>18</v>
      </c>
      <c r="Q13" s="199" t="s">
        <v>302</v>
      </c>
      <c r="R13" s="199" t="s">
        <v>379</v>
      </c>
      <c r="S13" s="169" t="s">
        <v>340</v>
      </c>
      <c r="T13" s="199" t="s">
        <v>341</v>
      </c>
      <c r="U13" s="199"/>
      <c r="V13" s="203" t="s">
        <v>305</v>
      </c>
      <c r="W13" s="131"/>
    </row>
    <row r="14" spans="4:35" ht="36.4" customHeight="1" x14ac:dyDescent="0.25">
      <c r="D14" s="134"/>
      <c r="E14" s="199"/>
      <c r="F14" s="199"/>
      <c r="G14" s="199"/>
      <c r="H14" s="199"/>
      <c r="I14" s="199"/>
      <c r="J14" s="199"/>
      <c r="K14" s="199"/>
      <c r="L14" s="199"/>
      <c r="M14" s="199"/>
      <c r="N14" s="199"/>
      <c r="O14" s="199"/>
      <c r="P14" s="199"/>
      <c r="Q14" s="199"/>
      <c r="R14" s="199"/>
      <c r="S14" s="169" t="s">
        <v>303</v>
      </c>
      <c r="T14" s="169" t="s">
        <v>304</v>
      </c>
      <c r="U14" s="169" t="s">
        <v>17</v>
      </c>
      <c r="V14" s="203"/>
      <c r="W14" s="131"/>
      <c r="Y14" s="138"/>
    </row>
    <row r="15" spans="4:35" s="70" customFormat="1" x14ac:dyDescent="0.25">
      <c r="D15" s="139"/>
      <c r="E15" s="170" t="s">
        <v>363</v>
      </c>
      <c r="F15" s="170" t="s">
        <v>306</v>
      </c>
      <c r="G15" s="170" t="s">
        <v>5</v>
      </c>
      <c r="H15" s="170" t="s">
        <v>5</v>
      </c>
      <c r="I15" s="170" t="s">
        <v>5</v>
      </c>
      <c r="J15" s="170" t="s">
        <v>4</v>
      </c>
      <c r="K15" s="170" t="s">
        <v>5</v>
      </c>
      <c r="L15" s="170" t="s">
        <v>5</v>
      </c>
      <c r="M15" s="170" t="s">
        <v>5</v>
      </c>
      <c r="N15" s="170" t="s">
        <v>4</v>
      </c>
      <c r="O15" s="170" t="s">
        <v>318</v>
      </c>
      <c r="P15" s="170" t="s">
        <v>5</v>
      </c>
      <c r="Q15" s="170" t="s">
        <v>5</v>
      </c>
      <c r="R15" s="170" t="s">
        <v>381</v>
      </c>
      <c r="S15" s="170" t="s">
        <v>5</v>
      </c>
      <c r="T15" s="170" t="s">
        <v>5</v>
      </c>
      <c r="U15" s="170" t="s">
        <v>4</v>
      </c>
      <c r="V15" s="170" t="s">
        <v>306</v>
      </c>
      <c r="W15" s="131"/>
      <c r="AA15" s="140" t="s">
        <v>268</v>
      </c>
    </row>
    <row r="16" spans="4:35" s="69" customFormat="1" x14ac:dyDescent="0.25">
      <c r="D16" s="141"/>
      <c r="E16" s="171">
        <v>1</v>
      </c>
      <c r="F16" s="172">
        <v>43115</v>
      </c>
      <c r="G16" s="173" t="s">
        <v>339</v>
      </c>
      <c r="H16" s="191" t="s">
        <v>321</v>
      </c>
      <c r="I16" s="191" t="s">
        <v>322</v>
      </c>
      <c r="J16" s="172" t="s">
        <v>26</v>
      </c>
      <c r="K16" s="175">
        <v>3000</v>
      </c>
      <c r="L16" s="190" t="s">
        <v>319</v>
      </c>
      <c r="M16" s="191" t="s">
        <v>320</v>
      </c>
      <c r="N16" s="173" t="s">
        <v>344</v>
      </c>
      <c r="O16" s="176">
        <v>1000</v>
      </c>
      <c r="P16" s="177" t="s">
        <v>343</v>
      </c>
      <c r="Q16" s="173" t="s">
        <v>323</v>
      </c>
      <c r="R16" s="174">
        <v>12345678900</v>
      </c>
      <c r="S16" s="173"/>
      <c r="T16" s="173" t="s">
        <v>348</v>
      </c>
      <c r="U16" s="173" t="s">
        <v>134</v>
      </c>
      <c r="V16" s="178">
        <v>43166</v>
      </c>
      <c r="W16" s="131"/>
      <c r="AA16" s="142" t="s">
        <v>271</v>
      </c>
      <c r="AB16" s="142" t="s">
        <v>269</v>
      </c>
      <c r="AC16" s="142" t="s">
        <v>294</v>
      </c>
      <c r="AD16" s="142" t="s">
        <v>293</v>
      </c>
      <c r="AE16" s="142" t="s">
        <v>307</v>
      </c>
      <c r="AF16" s="142" t="s">
        <v>327</v>
      </c>
      <c r="AG16" s="142" t="s">
        <v>305</v>
      </c>
      <c r="AH16" s="142" t="s">
        <v>308</v>
      </c>
      <c r="AI16" s="142" t="s">
        <v>295</v>
      </c>
    </row>
    <row r="17" spans="2:35" x14ac:dyDescent="0.25">
      <c r="B17" s="67" t="str">
        <f>IF(N17=0, "", 1)</f>
        <v/>
      </c>
      <c r="C17" s="69"/>
      <c r="D17" s="141"/>
      <c r="E17" s="179" t="str">
        <f>IF(N17="","",1)</f>
        <v/>
      </c>
      <c r="F17" s="68"/>
      <c r="G17" s="193"/>
      <c r="H17" s="106"/>
      <c r="I17" s="106"/>
      <c r="J17" s="106"/>
      <c r="K17" s="153"/>
      <c r="L17" s="106"/>
      <c r="M17" s="106"/>
      <c r="N17" s="106"/>
      <c r="O17" s="180"/>
      <c r="P17" s="194"/>
      <c r="Q17" s="106"/>
      <c r="R17" s="195"/>
      <c r="S17" s="106"/>
      <c r="T17" s="106"/>
      <c r="U17" s="106"/>
      <c r="V17" s="181"/>
      <c r="W17" s="131"/>
      <c r="Y17" s="143" t="str">
        <f>IF(SUM(AB17:AE17,AG17:AI17)&gt;0,"ROW INCOMPLETE OR INVALID DATA ENTERED; ENTER/EDIT DATA IN REQUIRED FIELDS","")</f>
        <v/>
      </c>
      <c r="AA17" s="71" t="str">
        <f t="shared" ref="AA17:AA48" si="0">IF(E17="","N","Y")</f>
        <v>N</v>
      </c>
      <c r="AB17" s="71">
        <f t="shared" ref="AB17:AB48" si="1">IF(E17="",0,IF(OR(F17=0,G17=0,L17=0,M17=0,H17=0,I17=0,J17=0,K17=0,N17=0,O17=0,P17=0,Q17=0, R17=0,AND(S17=0,T17=0)),1,0))</f>
        <v>0</v>
      </c>
      <c r="AC17" s="71">
        <f>IF(J17=0,0,IF(COUNTIF(Countries,J17)&gt;0,0,1))</f>
        <v>0</v>
      </c>
      <c r="AD17" s="71">
        <f>IF(N17=0,0,IF(COUNTIF(ClassIIChemAllowance,N17),0,1))</f>
        <v>0</v>
      </c>
      <c r="AE17" s="103" t="str">
        <f>IF(AND(S17&lt;&gt;"",T17&lt;&gt;""),1,"0")</f>
        <v>0</v>
      </c>
      <c r="AF17" s="71">
        <f>IF(AA17="N",0,IF('Section 1'!$D$9="",1,IF(OR(S17='Section 1'!$D$9,T17='Section 1'!$D$9),0,1)))</f>
        <v>0</v>
      </c>
      <c r="AG17" s="109">
        <f>IF(AND(AF17=1,V17=""),1,0)</f>
        <v>0</v>
      </c>
      <c r="AH17" s="71">
        <f>IF(T17="", 0, IF(U17="", 1, 0))</f>
        <v>0</v>
      </c>
      <c r="AI17" s="71">
        <f>IF(F17=0,0,IF(AND(F17&gt;=Lists!$F$3,F17&lt;=Lists!$F$4),0,1))</f>
        <v>0</v>
      </c>
    </row>
    <row r="18" spans="2:35" x14ac:dyDescent="0.25">
      <c r="B18" s="67" t="str">
        <f>IF(N18=0, "", IF(COUNTIF($N$17:N17, N18)&gt;0, "", MAX($B$17:B17)+1))</f>
        <v/>
      </c>
      <c r="D18" s="134"/>
      <c r="E18" s="179" t="str">
        <f>IF(N18="","",MAX($E$17:E17)+1)</f>
        <v/>
      </c>
      <c r="F18" s="68"/>
      <c r="G18" s="193"/>
      <c r="H18" s="106"/>
      <c r="I18" s="106"/>
      <c r="J18" s="106"/>
      <c r="K18" s="153"/>
      <c r="L18" s="106"/>
      <c r="M18" s="106"/>
      <c r="N18" s="106"/>
      <c r="O18" s="180"/>
      <c r="P18" s="194"/>
      <c r="Q18" s="106"/>
      <c r="R18" s="195"/>
      <c r="S18" s="106"/>
      <c r="T18" s="106"/>
      <c r="U18" s="106"/>
      <c r="V18" s="181"/>
      <c r="W18" s="131"/>
      <c r="Y18" s="143" t="str">
        <f t="shared" ref="Y18:Y81" si="2">IF(SUM(AB18:AE18,AG18:AI18)&gt;0,"ROW INCOMPLETE OR INVALID DATA ENTERED; ENTER/EDIT DATA IN REQUIRED FIELDS","")</f>
        <v/>
      </c>
      <c r="AA18" s="71" t="str">
        <f t="shared" si="0"/>
        <v>N</v>
      </c>
      <c r="AB18" s="71">
        <f t="shared" si="1"/>
        <v>0</v>
      </c>
      <c r="AC18" s="71">
        <f t="shared" ref="AC18:AC48" si="3">IF(J18=0,0,IF(COUNTIF(Countries,J18)&gt;0,0,1))</f>
        <v>0</v>
      </c>
      <c r="AD18" s="71">
        <f>IF(N18=0,0,IF(COUNTIF(ClassIIChemAllowance,N18)&gt;0,0,1))</f>
        <v>0</v>
      </c>
      <c r="AE18" s="103" t="str">
        <f t="shared" ref="AE18:AE81" si="4">IF(AND(S18&lt;&gt;"",T18&lt;&gt;""),1,"0")</f>
        <v>0</v>
      </c>
      <c r="AF18" s="71">
        <f>IF(AA18="N",0,IF('Section 1'!$D$9="",1,IF(OR(S18='Section 1'!$D$9,T18='Section 1'!$D$9),0,1)))</f>
        <v>0</v>
      </c>
      <c r="AG18" s="109">
        <f t="shared" ref="AG18:AG81" si="5">IF(AND(AF18=1,V18=""),1,0)</f>
        <v>0</v>
      </c>
      <c r="AH18" s="71">
        <f t="shared" ref="AH18:AH81" si="6">IF(T18="", 0, IF(U18="", 1, 0))</f>
        <v>0</v>
      </c>
      <c r="AI18" s="71">
        <f>IF(F18=0,0,IF(AND(F18&gt;=Lists!$F$3,F18&lt;=Lists!$F$4),0,1))</f>
        <v>0</v>
      </c>
    </row>
    <row r="19" spans="2:35" x14ac:dyDescent="0.25">
      <c r="B19" s="67" t="str">
        <f>IF(N19=0, "", IF(COUNTIF($N$17:N18, N19)&gt;0, "", MAX($B$17:B18)+1))</f>
        <v/>
      </c>
      <c r="D19" s="134"/>
      <c r="E19" s="179" t="str">
        <f>IF(N19="","",MAX($E$17:E18)+1)</f>
        <v/>
      </c>
      <c r="F19" s="68"/>
      <c r="G19" s="193"/>
      <c r="H19" s="106"/>
      <c r="I19" s="106"/>
      <c r="J19" s="106"/>
      <c r="K19" s="153"/>
      <c r="L19" s="106"/>
      <c r="M19" s="106"/>
      <c r="N19" s="106"/>
      <c r="O19" s="180"/>
      <c r="P19" s="194"/>
      <c r="Q19" s="106"/>
      <c r="R19" s="195"/>
      <c r="S19" s="106"/>
      <c r="T19" s="106"/>
      <c r="U19" s="106"/>
      <c r="V19" s="181"/>
      <c r="W19" s="131"/>
      <c r="Y19" s="143" t="str">
        <f t="shared" si="2"/>
        <v/>
      </c>
      <c r="AA19" s="71" t="str">
        <f t="shared" si="0"/>
        <v>N</v>
      </c>
      <c r="AB19" s="71">
        <f t="shared" si="1"/>
        <v>0</v>
      </c>
      <c r="AC19" s="71">
        <f t="shared" si="3"/>
        <v>0</v>
      </c>
      <c r="AD19" s="71">
        <f t="shared" ref="AD19:AD48" si="7">IF(N19=0,0,IF(COUNTIF(ClassIIChemAllowance,N19)&gt;0,0,1))</f>
        <v>0</v>
      </c>
      <c r="AE19" s="103" t="str">
        <f t="shared" si="4"/>
        <v>0</v>
      </c>
      <c r="AF19" s="71">
        <f>IF(AA19="N",0,IF('Section 1'!$D$9="",1,IF(OR(S19='Section 1'!$D$9,T19='Section 1'!$D$9),0,1)))</f>
        <v>0</v>
      </c>
      <c r="AG19" s="109">
        <f t="shared" si="5"/>
        <v>0</v>
      </c>
      <c r="AH19" s="71">
        <f t="shared" si="6"/>
        <v>0</v>
      </c>
      <c r="AI19" s="71">
        <f>IF(F19=0,0,IF(AND(F19&gt;=Lists!$F$3,F19&lt;=Lists!$F$4),0,1))</f>
        <v>0</v>
      </c>
    </row>
    <row r="20" spans="2:35" x14ac:dyDescent="0.25">
      <c r="B20" s="67" t="str">
        <f>IF(N20=0, "", IF(COUNTIF($N$17:N19, N20)&gt;0, "", MAX($B$17:B19)+1))</f>
        <v/>
      </c>
      <c r="D20" s="134"/>
      <c r="E20" s="179" t="str">
        <f>IF(N20="","",MAX($E$17:E19)+1)</f>
        <v/>
      </c>
      <c r="F20" s="68"/>
      <c r="G20" s="193"/>
      <c r="H20" s="106"/>
      <c r="I20" s="106"/>
      <c r="J20" s="106"/>
      <c r="K20" s="153"/>
      <c r="L20" s="106"/>
      <c r="M20" s="106"/>
      <c r="N20" s="106"/>
      <c r="O20" s="180"/>
      <c r="P20" s="194"/>
      <c r="Q20" s="106"/>
      <c r="R20" s="195"/>
      <c r="S20" s="106"/>
      <c r="T20" s="106"/>
      <c r="U20" s="106"/>
      <c r="V20" s="181"/>
      <c r="W20" s="131"/>
      <c r="Y20" s="143" t="str">
        <f t="shared" si="2"/>
        <v/>
      </c>
      <c r="AA20" s="71" t="str">
        <f t="shared" si="0"/>
        <v>N</v>
      </c>
      <c r="AB20" s="71">
        <f t="shared" si="1"/>
        <v>0</v>
      </c>
      <c r="AC20" s="71">
        <f t="shared" si="3"/>
        <v>0</v>
      </c>
      <c r="AD20" s="71">
        <f t="shared" si="7"/>
        <v>0</v>
      </c>
      <c r="AE20" s="103" t="str">
        <f t="shared" si="4"/>
        <v>0</v>
      </c>
      <c r="AF20" s="71">
        <f>IF(AA20="N",0,IF('Section 1'!$D$9="",1,IF(OR(S20='Section 1'!$D$9,T20='Section 1'!$D$9),0,1)))</f>
        <v>0</v>
      </c>
      <c r="AG20" s="109">
        <f t="shared" si="5"/>
        <v>0</v>
      </c>
      <c r="AH20" s="71">
        <f t="shared" si="6"/>
        <v>0</v>
      </c>
      <c r="AI20" s="71">
        <f>IF(F20=0,0,IF(AND(F20&gt;=Lists!$F$3,F20&lt;=Lists!$F$4),0,1))</f>
        <v>0</v>
      </c>
    </row>
    <row r="21" spans="2:35" x14ac:dyDescent="0.25">
      <c r="B21" s="67" t="str">
        <f>IF(N21=0, "", IF(COUNTIF($N$17:N20, N21)&gt;0, "", MAX($B$17:B20)+1))</f>
        <v/>
      </c>
      <c r="D21" s="134"/>
      <c r="E21" s="179" t="str">
        <f>IF(N21="","",MAX($E$17:E20)+1)</f>
        <v/>
      </c>
      <c r="F21" s="68"/>
      <c r="G21" s="193"/>
      <c r="H21" s="106"/>
      <c r="I21" s="106"/>
      <c r="J21" s="106"/>
      <c r="K21" s="153"/>
      <c r="L21" s="106"/>
      <c r="M21" s="106"/>
      <c r="N21" s="106"/>
      <c r="O21" s="180"/>
      <c r="P21" s="194"/>
      <c r="Q21" s="106"/>
      <c r="R21" s="195"/>
      <c r="S21" s="106"/>
      <c r="T21" s="106"/>
      <c r="U21" s="106"/>
      <c r="V21" s="181"/>
      <c r="W21" s="131"/>
      <c r="Y21" s="143" t="str">
        <f t="shared" si="2"/>
        <v/>
      </c>
      <c r="AA21" s="71" t="str">
        <f t="shared" si="0"/>
        <v>N</v>
      </c>
      <c r="AB21" s="71">
        <f t="shared" si="1"/>
        <v>0</v>
      </c>
      <c r="AC21" s="71">
        <f t="shared" si="3"/>
        <v>0</v>
      </c>
      <c r="AD21" s="71">
        <f t="shared" si="7"/>
        <v>0</v>
      </c>
      <c r="AE21" s="103" t="str">
        <f t="shared" si="4"/>
        <v>0</v>
      </c>
      <c r="AF21" s="71">
        <f>IF(AA21="N",0,IF('Section 1'!$D$9="",1,IF(OR(S21='Section 1'!$D$9,T21='Section 1'!$D$9),0,1)))</f>
        <v>0</v>
      </c>
      <c r="AG21" s="109">
        <f t="shared" si="5"/>
        <v>0</v>
      </c>
      <c r="AH21" s="71">
        <f t="shared" si="6"/>
        <v>0</v>
      </c>
      <c r="AI21" s="71">
        <f>IF(F21=0,0,IF(AND(F21&gt;=Lists!$F$3,F21&lt;=Lists!$F$4),0,1))</f>
        <v>0</v>
      </c>
    </row>
    <row r="22" spans="2:35" x14ac:dyDescent="0.25">
      <c r="B22" s="67" t="str">
        <f>IF(N22=0, "", IF(COUNTIF($N$17:N21, N22)&gt;0, "", MAX($B$17:B21)+1))</f>
        <v/>
      </c>
      <c r="D22" s="134"/>
      <c r="E22" s="179" t="str">
        <f>IF(N22="","",MAX($E$17:E21)+1)</f>
        <v/>
      </c>
      <c r="F22" s="68"/>
      <c r="G22" s="193"/>
      <c r="H22" s="106"/>
      <c r="I22" s="106"/>
      <c r="J22" s="106"/>
      <c r="K22" s="153"/>
      <c r="L22" s="106"/>
      <c r="M22" s="106"/>
      <c r="N22" s="106"/>
      <c r="O22" s="180"/>
      <c r="P22" s="194"/>
      <c r="Q22" s="106"/>
      <c r="R22" s="195"/>
      <c r="S22" s="106"/>
      <c r="T22" s="106"/>
      <c r="U22" s="106"/>
      <c r="V22" s="181"/>
      <c r="W22" s="131"/>
      <c r="Y22" s="143" t="str">
        <f t="shared" si="2"/>
        <v/>
      </c>
      <c r="AA22" s="71" t="str">
        <f t="shared" si="0"/>
        <v>N</v>
      </c>
      <c r="AB22" s="71">
        <f t="shared" si="1"/>
        <v>0</v>
      </c>
      <c r="AC22" s="71">
        <f t="shared" si="3"/>
        <v>0</v>
      </c>
      <c r="AD22" s="71">
        <f t="shared" si="7"/>
        <v>0</v>
      </c>
      <c r="AE22" s="103" t="str">
        <f t="shared" si="4"/>
        <v>0</v>
      </c>
      <c r="AF22" s="71">
        <f>IF(AA22="N",0,IF('Section 1'!$D$9="",1,IF(OR(S22='Section 1'!$D$9,T22='Section 1'!$D$9),0,1)))</f>
        <v>0</v>
      </c>
      <c r="AG22" s="109">
        <f t="shared" si="5"/>
        <v>0</v>
      </c>
      <c r="AH22" s="71">
        <f t="shared" si="6"/>
        <v>0</v>
      </c>
      <c r="AI22" s="71">
        <f>IF(F22=0,0,IF(AND(F22&gt;=Lists!$F$3,F22&lt;=Lists!$F$4),0,1))</f>
        <v>0</v>
      </c>
    </row>
    <row r="23" spans="2:35" x14ac:dyDescent="0.25">
      <c r="B23" s="67" t="str">
        <f>IF(N23=0, "", IF(COUNTIF($N$17:N22, N23)&gt;0, "", MAX($B$17:B22)+1))</f>
        <v/>
      </c>
      <c r="D23" s="134"/>
      <c r="E23" s="179" t="str">
        <f>IF(N23="","",MAX($E$17:E22)+1)</f>
        <v/>
      </c>
      <c r="F23" s="68"/>
      <c r="G23" s="193"/>
      <c r="H23" s="106"/>
      <c r="I23" s="106"/>
      <c r="J23" s="106"/>
      <c r="K23" s="153"/>
      <c r="L23" s="106"/>
      <c r="M23" s="106"/>
      <c r="N23" s="106"/>
      <c r="O23" s="180"/>
      <c r="P23" s="194"/>
      <c r="Q23" s="106"/>
      <c r="R23" s="195"/>
      <c r="S23" s="106"/>
      <c r="T23" s="106"/>
      <c r="U23" s="106"/>
      <c r="V23" s="181"/>
      <c r="W23" s="131"/>
      <c r="Y23" s="143" t="str">
        <f t="shared" si="2"/>
        <v/>
      </c>
      <c r="AA23" s="71" t="str">
        <f t="shared" si="0"/>
        <v>N</v>
      </c>
      <c r="AB23" s="71">
        <f t="shared" si="1"/>
        <v>0</v>
      </c>
      <c r="AC23" s="71">
        <f t="shared" si="3"/>
        <v>0</v>
      </c>
      <c r="AD23" s="71">
        <f t="shared" si="7"/>
        <v>0</v>
      </c>
      <c r="AE23" s="103" t="str">
        <f t="shared" si="4"/>
        <v>0</v>
      </c>
      <c r="AF23" s="71">
        <f>IF(AA23="N",0,IF('Section 1'!$D$9="",1,IF(OR(S23='Section 1'!$D$9,T23='Section 1'!$D$9),0,1)))</f>
        <v>0</v>
      </c>
      <c r="AG23" s="109">
        <f t="shared" si="5"/>
        <v>0</v>
      </c>
      <c r="AH23" s="71">
        <f t="shared" si="6"/>
        <v>0</v>
      </c>
      <c r="AI23" s="71">
        <f>IF(F23=0,0,IF(AND(F23&gt;=Lists!$F$3,F23&lt;=Lists!$F$4),0,1))</f>
        <v>0</v>
      </c>
    </row>
    <row r="24" spans="2:35" x14ac:dyDescent="0.25">
      <c r="B24" s="67" t="str">
        <f>IF(N24=0, "", IF(COUNTIF($N$17:N23, N24)&gt;0, "", MAX($B$17:B23)+1))</f>
        <v/>
      </c>
      <c r="D24" s="134"/>
      <c r="E24" s="179" t="str">
        <f>IF(N24="","",MAX($E$17:E23)+1)</f>
        <v/>
      </c>
      <c r="F24" s="68"/>
      <c r="G24" s="193"/>
      <c r="H24" s="106"/>
      <c r="I24" s="106"/>
      <c r="J24" s="106"/>
      <c r="K24" s="153"/>
      <c r="L24" s="106"/>
      <c r="M24" s="106"/>
      <c r="N24" s="106"/>
      <c r="O24" s="180"/>
      <c r="P24" s="194"/>
      <c r="Q24" s="106"/>
      <c r="R24" s="195"/>
      <c r="S24" s="106"/>
      <c r="T24" s="106"/>
      <c r="U24" s="106"/>
      <c r="V24" s="181"/>
      <c r="W24" s="131"/>
      <c r="Y24" s="143" t="str">
        <f t="shared" si="2"/>
        <v/>
      </c>
      <c r="AA24" s="71" t="str">
        <f t="shared" si="0"/>
        <v>N</v>
      </c>
      <c r="AB24" s="71">
        <f t="shared" si="1"/>
        <v>0</v>
      </c>
      <c r="AC24" s="71">
        <f t="shared" si="3"/>
        <v>0</v>
      </c>
      <c r="AD24" s="71">
        <f t="shared" si="7"/>
        <v>0</v>
      </c>
      <c r="AE24" s="103" t="str">
        <f t="shared" si="4"/>
        <v>0</v>
      </c>
      <c r="AF24" s="71">
        <f>IF(AA24="N",0,IF('Section 1'!$D$9="",1,IF(OR(S24='Section 1'!$D$9,T24='Section 1'!$D$9),0,1)))</f>
        <v>0</v>
      </c>
      <c r="AG24" s="109">
        <f t="shared" si="5"/>
        <v>0</v>
      </c>
      <c r="AH24" s="71">
        <f t="shared" si="6"/>
        <v>0</v>
      </c>
      <c r="AI24" s="71">
        <f>IF(F24=0,0,IF(AND(F24&gt;=Lists!$F$3,F24&lt;=Lists!$F$4),0,1))</f>
        <v>0</v>
      </c>
    </row>
    <row r="25" spans="2:35" x14ac:dyDescent="0.25">
      <c r="B25" s="67" t="str">
        <f>IF(N25=0, "", IF(COUNTIF($N$17:N24, N25)&gt;0, "", MAX($B$17:B24)+1))</f>
        <v/>
      </c>
      <c r="D25" s="134"/>
      <c r="E25" s="179" t="str">
        <f>IF(N25="","",MAX($E$17:E24)+1)</f>
        <v/>
      </c>
      <c r="F25" s="68"/>
      <c r="G25" s="193"/>
      <c r="H25" s="106"/>
      <c r="I25" s="106"/>
      <c r="J25" s="106"/>
      <c r="K25" s="153"/>
      <c r="L25" s="106"/>
      <c r="M25" s="106"/>
      <c r="N25" s="106"/>
      <c r="O25" s="180"/>
      <c r="P25" s="194"/>
      <c r="Q25" s="106"/>
      <c r="R25" s="195"/>
      <c r="S25" s="106"/>
      <c r="T25" s="106"/>
      <c r="U25" s="106"/>
      <c r="V25" s="181"/>
      <c r="W25" s="131"/>
      <c r="Y25" s="143" t="str">
        <f t="shared" si="2"/>
        <v/>
      </c>
      <c r="AA25" s="71" t="str">
        <f t="shared" si="0"/>
        <v>N</v>
      </c>
      <c r="AB25" s="71">
        <f t="shared" si="1"/>
        <v>0</v>
      </c>
      <c r="AC25" s="71">
        <f t="shared" si="3"/>
        <v>0</v>
      </c>
      <c r="AD25" s="71">
        <f t="shared" si="7"/>
        <v>0</v>
      </c>
      <c r="AE25" s="103" t="str">
        <f t="shared" si="4"/>
        <v>0</v>
      </c>
      <c r="AF25" s="71">
        <f>IF(AA25="N",0,IF('Section 1'!$D$9="",1,IF(OR(S25='Section 1'!$D$9,T25='Section 1'!$D$9),0,1)))</f>
        <v>0</v>
      </c>
      <c r="AG25" s="109">
        <f t="shared" si="5"/>
        <v>0</v>
      </c>
      <c r="AH25" s="71">
        <f t="shared" si="6"/>
        <v>0</v>
      </c>
      <c r="AI25" s="71">
        <f>IF(F25=0,0,IF(AND(F25&gt;=Lists!$F$3,F25&lt;=Lists!$F$4),0,1))</f>
        <v>0</v>
      </c>
    </row>
    <row r="26" spans="2:35" x14ac:dyDescent="0.25">
      <c r="B26" s="67" t="str">
        <f>IF(N26=0, "", IF(COUNTIF($N$17:N25, N26)&gt;0, "", MAX($B$17:B25)+1))</f>
        <v/>
      </c>
      <c r="D26" s="134"/>
      <c r="E26" s="179" t="str">
        <f>IF(N26="","",MAX($E$17:E25)+1)</f>
        <v/>
      </c>
      <c r="F26" s="68"/>
      <c r="G26" s="193"/>
      <c r="H26" s="106"/>
      <c r="I26" s="106"/>
      <c r="J26" s="106"/>
      <c r="K26" s="153"/>
      <c r="L26" s="106"/>
      <c r="M26" s="106"/>
      <c r="N26" s="106"/>
      <c r="O26" s="180"/>
      <c r="P26" s="194"/>
      <c r="Q26" s="106"/>
      <c r="R26" s="195"/>
      <c r="S26" s="106"/>
      <c r="T26" s="106"/>
      <c r="U26" s="106"/>
      <c r="V26" s="181"/>
      <c r="W26" s="131"/>
      <c r="Y26" s="143" t="str">
        <f t="shared" si="2"/>
        <v/>
      </c>
      <c r="AA26" s="71" t="str">
        <f t="shared" si="0"/>
        <v>N</v>
      </c>
      <c r="AB26" s="71">
        <f t="shared" si="1"/>
        <v>0</v>
      </c>
      <c r="AC26" s="71">
        <f t="shared" si="3"/>
        <v>0</v>
      </c>
      <c r="AD26" s="71">
        <f t="shared" si="7"/>
        <v>0</v>
      </c>
      <c r="AE26" s="103" t="str">
        <f t="shared" si="4"/>
        <v>0</v>
      </c>
      <c r="AF26" s="71">
        <f>IF(AA26="N",0,IF('Section 1'!$D$9="",1,IF(OR(S26='Section 1'!$D$9,T26='Section 1'!$D$9),0,1)))</f>
        <v>0</v>
      </c>
      <c r="AG26" s="109">
        <f t="shared" si="5"/>
        <v>0</v>
      </c>
      <c r="AH26" s="71">
        <f t="shared" si="6"/>
        <v>0</v>
      </c>
      <c r="AI26" s="71">
        <f>IF(F26=0,0,IF(AND(F26&gt;=Lists!$F$3,F26&lt;=Lists!$F$4),0,1))</f>
        <v>0</v>
      </c>
    </row>
    <row r="27" spans="2:35" x14ac:dyDescent="0.25">
      <c r="B27" s="67" t="str">
        <f>IF(N27=0, "", IF(COUNTIF($N$17:N26, N27)&gt;0, "", MAX($B$17:B26)+1))</f>
        <v/>
      </c>
      <c r="D27" s="134"/>
      <c r="E27" s="179" t="str">
        <f>IF(N27="","",MAX($E$17:E26)+1)</f>
        <v/>
      </c>
      <c r="F27" s="68"/>
      <c r="G27" s="193"/>
      <c r="H27" s="106"/>
      <c r="I27" s="106"/>
      <c r="J27" s="106"/>
      <c r="K27" s="153"/>
      <c r="L27" s="106"/>
      <c r="M27" s="106"/>
      <c r="N27" s="106"/>
      <c r="O27" s="180"/>
      <c r="P27" s="194"/>
      <c r="Q27" s="106"/>
      <c r="R27" s="195"/>
      <c r="S27" s="106"/>
      <c r="T27" s="106"/>
      <c r="U27" s="106"/>
      <c r="V27" s="181"/>
      <c r="W27" s="131"/>
      <c r="Y27" s="143" t="str">
        <f t="shared" si="2"/>
        <v/>
      </c>
      <c r="AA27" s="71" t="str">
        <f t="shared" si="0"/>
        <v>N</v>
      </c>
      <c r="AB27" s="71">
        <f t="shared" si="1"/>
        <v>0</v>
      </c>
      <c r="AC27" s="71">
        <f t="shared" si="3"/>
        <v>0</v>
      </c>
      <c r="AD27" s="71">
        <f t="shared" si="7"/>
        <v>0</v>
      </c>
      <c r="AE27" s="103" t="str">
        <f t="shared" si="4"/>
        <v>0</v>
      </c>
      <c r="AF27" s="71">
        <f>IF(AA27="N",0,IF('Section 1'!$D$9="",1,IF(OR(S27='Section 1'!$D$9,T27='Section 1'!$D$9),0,1)))</f>
        <v>0</v>
      </c>
      <c r="AG27" s="109">
        <f t="shared" si="5"/>
        <v>0</v>
      </c>
      <c r="AH27" s="71">
        <f t="shared" si="6"/>
        <v>0</v>
      </c>
      <c r="AI27" s="71">
        <f>IF(F27=0,0,IF(AND(F27&gt;=Lists!$F$3,F27&lt;=Lists!$F$4),0,1))</f>
        <v>0</v>
      </c>
    </row>
    <row r="28" spans="2:35" x14ac:dyDescent="0.25">
      <c r="B28" s="67" t="str">
        <f>IF(N28=0, "", IF(COUNTIF($N$17:N27, N28)&gt;0, "", MAX($B$17:B27)+1))</f>
        <v/>
      </c>
      <c r="D28" s="134"/>
      <c r="E28" s="179" t="str">
        <f>IF(N28="","",MAX($E$17:E27)+1)</f>
        <v/>
      </c>
      <c r="F28" s="68"/>
      <c r="G28" s="193"/>
      <c r="H28" s="106"/>
      <c r="I28" s="106"/>
      <c r="J28" s="106"/>
      <c r="K28" s="153"/>
      <c r="L28" s="106"/>
      <c r="M28" s="106"/>
      <c r="N28" s="106"/>
      <c r="O28" s="180"/>
      <c r="P28" s="194"/>
      <c r="Q28" s="106"/>
      <c r="R28" s="195"/>
      <c r="S28" s="106"/>
      <c r="T28" s="106"/>
      <c r="U28" s="106"/>
      <c r="V28" s="181"/>
      <c r="W28" s="131"/>
      <c r="Y28" s="143" t="str">
        <f t="shared" si="2"/>
        <v/>
      </c>
      <c r="AA28" s="71" t="str">
        <f t="shared" si="0"/>
        <v>N</v>
      </c>
      <c r="AB28" s="71">
        <f t="shared" si="1"/>
        <v>0</v>
      </c>
      <c r="AC28" s="71">
        <f t="shared" si="3"/>
        <v>0</v>
      </c>
      <c r="AD28" s="71">
        <f t="shared" si="7"/>
        <v>0</v>
      </c>
      <c r="AE28" s="103" t="str">
        <f t="shared" si="4"/>
        <v>0</v>
      </c>
      <c r="AF28" s="71">
        <f>IF(AA28="N",0,IF('Section 1'!$D$9="",1,IF(OR(S28='Section 1'!$D$9,T28='Section 1'!$D$9),0,1)))</f>
        <v>0</v>
      </c>
      <c r="AG28" s="109">
        <f t="shared" si="5"/>
        <v>0</v>
      </c>
      <c r="AH28" s="71">
        <f t="shared" si="6"/>
        <v>0</v>
      </c>
      <c r="AI28" s="71">
        <f>IF(F28=0,0,IF(AND(F28&gt;=Lists!$F$3,F28&lt;=Lists!$F$4),0,1))</f>
        <v>0</v>
      </c>
    </row>
    <row r="29" spans="2:35" x14ac:dyDescent="0.25">
      <c r="B29" s="67" t="str">
        <f>IF(N29=0, "", IF(COUNTIF($N$17:N28, N29)&gt;0, "", MAX($B$17:B28)+1))</f>
        <v/>
      </c>
      <c r="D29" s="134"/>
      <c r="E29" s="179" t="str">
        <f>IF(N29="","",MAX($E$17:E28)+1)</f>
        <v/>
      </c>
      <c r="F29" s="68"/>
      <c r="G29" s="193"/>
      <c r="H29" s="106"/>
      <c r="I29" s="106"/>
      <c r="J29" s="106"/>
      <c r="K29" s="153"/>
      <c r="L29" s="106"/>
      <c r="M29" s="106"/>
      <c r="N29" s="106"/>
      <c r="O29" s="180"/>
      <c r="P29" s="194"/>
      <c r="Q29" s="106"/>
      <c r="R29" s="195"/>
      <c r="S29" s="106"/>
      <c r="T29" s="106"/>
      <c r="U29" s="106"/>
      <c r="V29" s="181"/>
      <c r="W29" s="131"/>
      <c r="Y29" s="143" t="str">
        <f t="shared" si="2"/>
        <v/>
      </c>
      <c r="AA29" s="71" t="str">
        <f t="shared" si="0"/>
        <v>N</v>
      </c>
      <c r="AB29" s="71">
        <f t="shared" si="1"/>
        <v>0</v>
      </c>
      <c r="AC29" s="71">
        <f t="shared" si="3"/>
        <v>0</v>
      </c>
      <c r="AD29" s="71">
        <f t="shared" si="7"/>
        <v>0</v>
      </c>
      <c r="AE29" s="103" t="str">
        <f t="shared" si="4"/>
        <v>0</v>
      </c>
      <c r="AF29" s="71">
        <f>IF(AA29="N",0,IF('Section 1'!$D$9="",1,IF(OR(S29='Section 1'!$D$9,T29='Section 1'!$D$9),0,1)))</f>
        <v>0</v>
      </c>
      <c r="AG29" s="109">
        <f t="shared" si="5"/>
        <v>0</v>
      </c>
      <c r="AH29" s="71">
        <f t="shared" si="6"/>
        <v>0</v>
      </c>
      <c r="AI29" s="71">
        <f>IF(F29=0,0,IF(AND(F29&gt;=Lists!$F$3,F29&lt;=Lists!$F$4),0,1))</f>
        <v>0</v>
      </c>
    </row>
    <row r="30" spans="2:35" x14ac:dyDescent="0.25">
      <c r="B30" s="67" t="str">
        <f>IF(N30=0, "", IF(COUNTIF($N$17:N29, N30)&gt;0, "", MAX($B$17:B29)+1))</f>
        <v/>
      </c>
      <c r="D30" s="134"/>
      <c r="E30" s="179" t="str">
        <f>IF(N30="","",MAX($E$17:E29)+1)</f>
        <v/>
      </c>
      <c r="F30" s="68"/>
      <c r="G30" s="193"/>
      <c r="H30" s="106"/>
      <c r="I30" s="106"/>
      <c r="J30" s="106"/>
      <c r="K30" s="153"/>
      <c r="L30" s="106"/>
      <c r="M30" s="106"/>
      <c r="N30" s="106"/>
      <c r="O30" s="180"/>
      <c r="P30" s="194"/>
      <c r="Q30" s="106"/>
      <c r="R30" s="195"/>
      <c r="S30" s="106"/>
      <c r="T30" s="106"/>
      <c r="U30" s="106"/>
      <c r="V30" s="181"/>
      <c r="W30" s="131"/>
      <c r="Y30" s="143" t="str">
        <f t="shared" si="2"/>
        <v/>
      </c>
      <c r="AA30" s="71" t="str">
        <f t="shared" si="0"/>
        <v>N</v>
      </c>
      <c r="AB30" s="71">
        <f t="shared" si="1"/>
        <v>0</v>
      </c>
      <c r="AC30" s="71">
        <f t="shared" si="3"/>
        <v>0</v>
      </c>
      <c r="AD30" s="71">
        <f t="shared" si="7"/>
        <v>0</v>
      </c>
      <c r="AE30" s="103" t="str">
        <f t="shared" si="4"/>
        <v>0</v>
      </c>
      <c r="AF30" s="71">
        <f>IF(AA30="N",0,IF('Section 1'!$D$9="",1,IF(OR(S30='Section 1'!$D$9,T30='Section 1'!$D$9),0,1)))</f>
        <v>0</v>
      </c>
      <c r="AG30" s="109">
        <f t="shared" si="5"/>
        <v>0</v>
      </c>
      <c r="AH30" s="71">
        <f t="shared" si="6"/>
        <v>0</v>
      </c>
      <c r="AI30" s="71">
        <f>IF(F30=0,0,IF(AND(F30&gt;=Lists!$F$3,F30&lt;=Lists!$F$4),0,1))</f>
        <v>0</v>
      </c>
    </row>
    <row r="31" spans="2:35" x14ac:dyDescent="0.25">
      <c r="B31" s="67" t="str">
        <f>IF(N31=0, "", IF(COUNTIF($N$17:N30, N31)&gt;0, "", MAX($B$17:B30)+1))</f>
        <v/>
      </c>
      <c r="D31" s="134"/>
      <c r="E31" s="179" t="str">
        <f>IF(N31="","",MAX($E$17:E30)+1)</f>
        <v/>
      </c>
      <c r="F31" s="68"/>
      <c r="G31" s="193"/>
      <c r="H31" s="106"/>
      <c r="I31" s="106"/>
      <c r="J31" s="106"/>
      <c r="K31" s="153"/>
      <c r="L31" s="106"/>
      <c r="M31" s="106"/>
      <c r="N31" s="106"/>
      <c r="O31" s="180"/>
      <c r="P31" s="194"/>
      <c r="Q31" s="106"/>
      <c r="R31" s="195"/>
      <c r="S31" s="106"/>
      <c r="T31" s="106"/>
      <c r="U31" s="106"/>
      <c r="V31" s="181"/>
      <c r="W31" s="131"/>
      <c r="Y31" s="143" t="str">
        <f t="shared" si="2"/>
        <v/>
      </c>
      <c r="AA31" s="71" t="str">
        <f t="shared" si="0"/>
        <v>N</v>
      </c>
      <c r="AB31" s="71">
        <f t="shared" si="1"/>
        <v>0</v>
      </c>
      <c r="AC31" s="71">
        <f t="shared" si="3"/>
        <v>0</v>
      </c>
      <c r="AD31" s="71">
        <f t="shared" si="7"/>
        <v>0</v>
      </c>
      <c r="AE31" s="103" t="str">
        <f t="shared" si="4"/>
        <v>0</v>
      </c>
      <c r="AF31" s="71">
        <f>IF(AA31="N",0,IF('Section 1'!$D$9="",1,IF(OR(S31='Section 1'!$D$9,T31='Section 1'!$D$9),0,1)))</f>
        <v>0</v>
      </c>
      <c r="AG31" s="109">
        <f t="shared" si="5"/>
        <v>0</v>
      </c>
      <c r="AH31" s="71">
        <f t="shared" si="6"/>
        <v>0</v>
      </c>
      <c r="AI31" s="71">
        <f>IF(F31=0,0,IF(AND(F31&gt;=Lists!$F$3,F31&lt;=Lists!$F$4),0,1))</f>
        <v>0</v>
      </c>
    </row>
    <row r="32" spans="2:35" x14ac:dyDescent="0.25">
      <c r="B32" s="67" t="str">
        <f>IF(N32=0, "", IF(COUNTIF($N$17:N31, N32)&gt;0, "", MAX($B$17:B31)+1))</f>
        <v/>
      </c>
      <c r="D32" s="134"/>
      <c r="E32" s="179" t="str">
        <f>IF(N32="","",MAX($E$17:E31)+1)</f>
        <v/>
      </c>
      <c r="F32" s="68"/>
      <c r="G32" s="193"/>
      <c r="H32" s="106"/>
      <c r="I32" s="106"/>
      <c r="J32" s="106"/>
      <c r="K32" s="153"/>
      <c r="L32" s="106"/>
      <c r="M32" s="106"/>
      <c r="N32" s="106"/>
      <c r="O32" s="180"/>
      <c r="P32" s="194"/>
      <c r="Q32" s="106"/>
      <c r="R32" s="195"/>
      <c r="S32" s="106"/>
      <c r="T32" s="106"/>
      <c r="U32" s="106"/>
      <c r="V32" s="181"/>
      <c r="W32" s="131"/>
      <c r="Y32" s="143" t="str">
        <f t="shared" si="2"/>
        <v/>
      </c>
      <c r="AA32" s="71" t="str">
        <f t="shared" si="0"/>
        <v>N</v>
      </c>
      <c r="AB32" s="71">
        <f t="shared" si="1"/>
        <v>0</v>
      </c>
      <c r="AC32" s="71">
        <f t="shared" si="3"/>
        <v>0</v>
      </c>
      <c r="AD32" s="71">
        <f t="shared" si="7"/>
        <v>0</v>
      </c>
      <c r="AE32" s="103" t="str">
        <f t="shared" si="4"/>
        <v>0</v>
      </c>
      <c r="AF32" s="71">
        <f>IF(AA32="N",0,IF('Section 1'!$D$9="",1,IF(OR(S32='Section 1'!$D$9,T32='Section 1'!$D$9),0,1)))</f>
        <v>0</v>
      </c>
      <c r="AG32" s="109">
        <f t="shared" si="5"/>
        <v>0</v>
      </c>
      <c r="AH32" s="71">
        <f t="shared" si="6"/>
        <v>0</v>
      </c>
      <c r="AI32" s="71">
        <f>IF(F32=0,0,IF(AND(F32&gt;=Lists!$F$3,F32&lt;=Lists!$F$4),0,1))</f>
        <v>0</v>
      </c>
    </row>
    <row r="33" spans="2:35" x14ac:dyDescent="0.25">
      <c r="B33" s="67" t="str">
        <f>IF(N33=0, "", IF(COUNTIF($N$17:N32, N33)&gt;0, "", MAX($B$17:B32)+1))</f>
        <v/>
      </c>
      <c r="D33" s="134"/>
      <c r="E33" s="179" t="str">
        <f>IF(N33="","",MAX($E$17:E32)+1)</f>
        <v/>
      </c>
      <c r="F33" s="68"/>
      <c r="G33" s="193"/>
      <c r="H33" s="106"/>
      <c r="I33" s="106"/>
      <c r="J33" s="106"/>
      <c r="K33" s="153"/>
      <c r="L33" s="106"/>
      <c r="M33" s="106"/>
      <c r="N33" s="106"/>
      <c r="O33" s="180"/>
      <c r="P33" s="194"/>
      <c r="Q33" s="106"/>
      <c r="R33" s="195"/>
      <c r="S33" s="106"/>
      <c r="T33" s="106"/>
      <c r="U33" s="106"/>
      <c r="V33" s="181"/>
      <c r="W33" s="131"/>
      <c r="Y33" s="143" t="str">
        <f t="shared" si="2"/>
        <v/>
      </c>
      <c r="AA33" s="71" t="str">
        <f t="shared" si="0"/>
        <v>N</v>
      </c>
      <c r="AB33" s="71">
        <f t="shared" si="1"/>
        <v>0</v>
      </c>
      <c r="AC33" s="71">
        <f t="shared" si="3"/>
        <v>0</v>
      </c>
      <c r="AD33" s="71">
        <f t="shared" si="7"/>
        <v>0</v>
      </c>
      <c r="AE33" s="103" t="str">
        <f t="shared" si="4"/>
        <v>0</v>
      </c>
      <c r="AF33" s="71">
        <f>IF(AA33="N",0,IF('Section 1'!$D$9="",1,IF(OR(S33='Section 1'!$D$9,T33='Section 1'!$D$9),0,1)))</f>
        <v>0</v>
      </c>
      <c r="AG33" s="109">
        <f t="shared" si="5"/>
        <v>0</v>
      </c>
      <c r="AH33" s="71">
        <f t="shared" si="6"/>
        <v>0</v>
      </c>
      <c r="AI33" s="71">
        <f>IF(F33=0,0,IF(AND(F33&gt;=Lists!$F$3,F33&lt;=Lists!$F$4),0,1))</f>
        <v>0</v>
      </c>
    </row>
    <row r="34" spans="2:35" x14ac:dyDescent="0.25">
      <c r="B34" s="67" t="str">
        <f>IF(N34=0, "", IF(COUNTIF($N$17:N33, N34)&gt;0, "", MAX($B$17:B33)+1))</f>
        <v/>
      </c>
      <c r="D34" s="134"/>
      <c r="E34" s="179" t="str">
        <f>IF(N34="","",MAX($E$17:E33)+1)</f>
        <v/>
      </c>
      <c r="F34" s="68"/>
      <c r="G34" s="193"/>
      <c r="H34" s="106"/>
      <c r="I34" s="106"/>
      <c r="J34" s="106"/>
      <c r="K34" s="153"/>
      <c r="L34" s="106"/>
      <c r="M34" s="106"/>
      <c r="N34" s="106"/>
      <c r="O34" s="180"/>
      <c r="P34" s="194"/>
      <c r="Q34" s="106"/>
      <c r="R34" s="195"/>
      <c r="S34" s="106"/>
      <c r="T34" s="106"/>
      <c r="U34" s="106"/>
      <c r="V34" s="181"/>
      <c r="W34" s="131"/>
      <c r="Y34" s="143" t="str">
        <f t="shared" si="2"/>
        <v/>
      </c>
      <c r="AA34" s="71" t="str">
        <f t="shared" si="0"/>
        <v>N</v>
      </c>
      <c r="AB34" s="71">
        <f t="shared" si="1"/>
        <v>0</v>
      </c>
      <c r="AC34" s="71">
        <f t="shared" si="3"/>
        <v>0</v>
      </c>
      <c r="AD34" s="71">
        <f t="shared" si="7"/>
        <v>0</v>
      </c>
      <c r="AE34" s="103" t="str">
        <f t="shared" si="4"/>
        <v>0</v>
      </c>
      <c r="AF34" s="71">
        <f>IF(AA34="N",0,IF('Section 1'!$D$9="",1,IF(OR(S34='Section 1'!$D$9,T34='Section 1'!$D$9),0,1)))</f>
        <v>0</v>
      </c>
      <c r="AG34" s="109">
        <f t="shared" si="5"/>
        <v>0</v>
      </c>
      <c r="AH34" s="71">
        <f t="shared" si="6"/>
        <v>0</v>
      </c>
      <c r="AI34" s="71">
        <f>IF(F34=0,0,IF(AND(F34&gt;=Lists!$F$3,F34&lt;=Lists!$F$4),0,1))</f>
        <v>0</v>
      </c>
    </row>
    <row r="35" spans="2:35" x14ac:dyDescent="0.25">
      <c r="B35" s="67" t="str">
        <f>IF(N35=0, "", IF(COUNTIF($N$17:N34, N35)&gt;0, "", MAX($B$17:B34)+1))</f>
        <v/>
      </c>
      <c r="D35" s="134"/>
      <c r="E35" s="179" t="str">
        <f>IF(N35="","",MAX($E$17:E34)+1)</f>
        <v/>
      </c>
      <c r="F35" s="68"/>
      <c r="G35" s="193"/>
      <c r="H35" s="106"/>
      <c r="I35" s="106"/>
      <c r="J35" s="106"/>
      <c r="K35" s="153"/>
      <c r="L35" s="106"/>
      <c r="M35" s="106"/>
      <c r="N35" s="106"/>
      <c r="O35" s="180"/>
      <c r="P35" s="194"/>
      <c r="Q35" s="106"/>
      <c r="R35" s="195"/>
      <c r="S35" s="106"/>
      <c r="T35" s="106"/>
      <c r="U35" s="106"/>
      <c r="V35" s="181"/>
      <c r="W35" s="131"/>
      <c r="Y35" s="143" t="str">
        <f t="shared" si="2"/>
        <v/>
      </c>
      <c r="AA35" s="71" t="str">
        <f t="shared" si="0"/>
        <v>N</v>
      </c>
      <c r="AB35" s="71">
        <f t="shared" si="1"/>
        <v>0</v>
      </c>
      <c r="AC35" s="71">
        <f t="shared" si="3"/>
        <v>0</v>
      </c>
      <c r="AD35" s="71">
        <f t="shared" si="7"/>
        <v>0</v>
      </c>
      <c r="AE35" s="103" t="str">
        <f t="shared" si="4"/>
        <v>0</v>
      </c>
      <c r="AF35" s="71">
        <f>IF(AA35="N",0,IF('Section 1'!$D$9="",1,IF(OR(S35='Section 1'!$D$9,T35='Section 1'!$D$9),0,1)))</f>
        <v>0</v>
      </c>
      <c r="AG35" s="109">
        <f t="shared" si="5"/>
        <v>0</v>
      </c>
      <c r="AH35" s="71">
        <f t="shared" si="6"/>
        <v>0</v>
      </c>
      <c r="AI35" s="71">
        <f>IF(F35=0,0,IF(AND(F35&gt;=Lists!$F$3,F35&lt;=Lists!$F$4),0,1))</f>
        <v>0</v>
      </c>
    </row>
    <row r="36" spans="2:35" x14ac:dyDescent="0.25">
      <c r="B36" s="67" t="str">
        <f>IF(N36=0, "", IF(COUNTIF($N$17:N35, N36)&gt;0, "", MAX($B$17:B35)+1))</f>
        <v/>
      </c>
      <c r="D36" s="134"/>
      <c r="E36" s="179" t="str">
        <f>IF(N36="","",MAX($E$17:E35)+1)</f>
        <v/>
      </c>
      <c r="F36" s="68"/>
      <c r="G36" s="193"/>
      <c r="H36" s="106"/>
      <c r="I36" s="106"/>
      <c r="J36" s="106"/>
      <c r="K36" s="153"/>
      <c r="L36" s="106"/>
      <c r="M36" s="106"/>
      <c r="N36" s="106"/>
      <c r="O36" s="180"/>
      <c r="P36" s="194"/>
      <c r="Q36" s="106"/>
      <c r="R36" s="195"/>
      <c r="S36" s="106"/>
      <c r="T36" s="106"/>
      <c r="U36" s="106"/>
      <c r="V36" s="181"/>
      <c r="W36" s="131"/>
      <c r="Y36" s="143" t="str">
        <f t="shared" si="2"/>
        <v/>
      </c>
      <c r="AA36" s="71" t="str">
        <f t="shared" si="0"/>
        <v>N</v>
      </c>
      <c r="AB36" s="71">
        <f t="shared" si="1"/>
        <v>0</v>
      </c>
      <c r="AC36" s="71">
        <f t="shared" si="3"/>
        <v>0</v>
      </c>
      <c r="AD36" s="71">
        <f t="shared" si="7"/>
        <v>0</v>
      </c>
      <c r="AE36" s="103" t="str">
        <f t="shared" si="4"/>
        <v>0</v>
      </c>
      <c r="AF36" s="71">
        <f>IF(AA36="N",0,IF('Section 1'!$D$9="",1,IF(OR(S36='Section 1'!$D$9,T36='Section 1'!$D$9),0,1)))</f>
        <v>0</v>
      </c>
      <c r="AG36" s="109">
        <f t="shared" si="5"/>
        <v>0</v>
      </c>
      <c r="AH36" s="71">
        <f t="shared" si="6"/>
        <v>0</v>
      </c>
      <c r="AI36" s="71">
        <f>IF(F36=0,0,IF(AND(F36&gt;=Lists!$F$3,F36&lt;=Lists!$F$4),0,1))</f>
        <v>0</v>
      </c>
    </row>
    <row r="37" spans="2:35" x14ac:dyDescent="0.25">
      <c r="B37" s="67" t="str">
        <f>IF(N37=0, "", IF(COUNTIF($N$17:N36, N37)&gt;0, "", MAX($B$17:B36)+1))</f>
        <v/>
      </c>
      <c r="D37" s="134"/>
      <c r="E37" s="179" t="str">
        <f>IF(N37="","",MAX($E$17:E36)+1)</f>
        <v/>
      </c>
      <c r="F37" s="68"/>
      <c r="G37" s="193"/>
      <c r="H37" s="106"/>
      <c r="I37" s="106"/>
      <c r="J37" s="106"/>
      <c r="K37" s="153"/>
      <c r="L37" s="106"/>
      <c r="M37" s="106"/>
      <c r="N37" s="106"/>
      <c r="O37" s="180"/>
      <c r="P37" s="194"/>
      <c r="Q37" s="106"/>
      <c r="R37" s="195"/>
      <c r="S37" s="106"/>
      <c r="T37" s="106"/>
      <c r="U37" s="106"/>
      <c r="V37" s="181"/>
      <c r="W37" s="131"/>
      <c r="Y37" s="143" t="str">
        <f t="shared" si="2"/>
        <v/>
      </c>
      <c r="AA37" s="71" t="str">
        <f t="shared" si="0"/>
        <v>N</v>
      </c>
      <c r="AB37" s="71">
        <f t="shared" si="1"/>
        <v>0</v>
      </c>
      <c r="AC37" s="71">
        <f t="shared" si="3"/>
        <v>0</v>
      </c>
      <c r="AD37" s="71">
        <f t="shared" si="7"/>
        <v>0</v>
      </c>
      <c r="AE37" s="103" t="str">
        <f t="shared" si="4"/>
        <v>0</v>
      </c>
      <c r="AF37" s="71">
        <f>IF(AA37="N",0,IF('Section 1'!$D$9="",1,IF(OR(S37='Section 1'!$D$9,T37='Section 1'!$D$9),0,1)))</f>
        <v>0</v>
      </c>
      <c r="AG37" s="109">
        <f t="shared" si="5"/>
        <v>0</v>
      </c>
      <c r="AH37" s="71">
        <f t="shared" si="6"/>
        <v>0</v>
      </c>
      <c r="AI37" s="71">
        <f>IF(F37=0,0,IF(AND(F37&gt;=Lists!$F$3,F37&lt;=Lists!$F$4),0,1))</f>
        <v>0</v>
      </c>
    </row>
    <row r="38" spans="2:35" x14ac:dyDescent="0.25">
      <c r="B38" s="67" t="str">
        <f>IF(N38=0, "", IF(COUNTIF($N$17:N37, N38)&gt;0, "", MAX($B$17:B37)+1))</f>
        <v/>
      </c>
      <c r="D38" s="134"/>
      <c r="E38" s="179" t="str">
        <f>IF(N38="","",MAX($E$17:E37)+1)</f>
        <v/>
      </c>
      <c r="F38" s="68"/>
      <c r="G38" s="193"/>
      <c r="H38" s="106"/>
      <c r="I38" s="106"/>
      <c r="J38" s="106"/>
      <c r="K38" s="153"/>
      <c r="L38" s="106"/>
      <c r="M38" s="106"/>
      <c r="N38" s="106"/>
      <c r="O38" s="180"/>
      <c r="P38" s="194"/>
      <c r="Q38" s="106"/>
      <c r="R38" s="195"/>
      <c r="S38" s="106"/>
      <c r="T38" s="106"/>
      <c r="U38" s="106"/>
      <c r="V38" s="181"/>
      <c r="W38" s="131"/>
      <c r="Y38" s="143" t="str">
        <f t="shared" si="2"/>
        <v/>
      </c>
      <c r="AA38" s="71" t="str">
        <f t="shared" si="0"/>
        <v>N</v>
      </c>
      <c r="AB38" s="71">
        <f t="shared" si="1"/>
        <v>0</v>
      </c>
      <c r="AC38" s="71">
        <f t="shared" si="3"/>
        <v>0</v>
      </c>
      <c r="AD38" s="71">
        <f t="shared" si="7"/>
        <v>0</v>
      </c>
      <c r="AE38" s="103" t="str">
        <f t="shared" si="4"/>
        <v>0</v>
      </c>
      <c r="AF38" s="71">
        <f>IF(AA38="N",0,IF('Section 1'!$D$9="",1,IF(OR(S38='Section 1'!$D$9,T38='Section 1'!$D$9),0,1)))</f>
        <v>0</v>
      </c>
      <c r="AG38" s="109">
        <f t="shared" si="5"/>
        <v>0</v>
      </c>
      <c r="AH38" s="71">
        <f t="shared" si="6"/>
        <v>0</v>
      </c>
      <c r="AI38" s="71">
        <f>IF(F38=0,0,IF(AND(F38&gt;=Lists!$F$3,F38&lt;=Lists!$F$4),0,1))</f>
        <v>0</v>
      </c>
    </row>
    <row r="39" spans="2:35" x14ac:dyDescent="0.25">
      <c r="B39" s="67" t="str">
        <f>IF(N39=0, "", IF(COUNTIF($N$17:N38, N39)&gt;0, "", MAX($B$17:B38)+1))</f>
        <v/>
      </c>
      <c r="D39" s="134"/>
      <c r="E39" s="179" t="str">
        <f>IF(N39="","",MAX($E$17:E38)+1)</f>
        <v/>
      </c>
      <c r="F39" s="68"/>
      <c r="G39" s="193"/>
      <c r="H39" s="106"/>
      <c r="I39" s="106"/>
      <c r="J39" s="106"/>
      <c r="K39" s="153"/>
      <c r="L39" s="106"/>
      <c r="M39" s="106"/>
      <c r="N39" s="106"/>
      <c r="O39" s="180"/>
      <c r="P39" s="194"/>
      <c r="Q39" s="106"/>
      <c r="R39" s="195"/>
      <c r="S39" s="106"/>
      <c r="T39" s="106"/>
      <c r="U39" s="106"/>
      <c r="V39" s="181"/>
      <c r="W39" s="131"/>
      <c r="Y39" s="143" t="str">
        <f t="shared" si="2"/>
        <v/>
      </c>
      <c r="AA39" s="71" t="str">
        <f t="shared" si="0"/>
        <v>N</v>
      </c>
      <c r="AB39" s="71">
        <f t="shared" si="1"/>
        <v>0</v>
      </c>
      <c r="AC39" s="71">
        <f t="shared" si="3"/>
        <v>0</v>
      </c>
      <c r="AD39" s="71">
        <f t="shared" si="7"/>
        <v>0</v>
      </c>
      <c r="AE39" s="103" t="str">
        <f t="shared" si="4"/>
        <v>0</v>
      </c>
      <c r="AF39" s="71">
        <f>IF(AA39="N",0,IF('Section 1'!$D$9="",1,IF(OR(S39='Section 1'!$D$9,T39='Section 1'!$D$9),0,1)))</f>
        <v>0</v>
      </c>
      <c r="AG39" s="109">
        <f t="shared" si="5"/>
        <v>0</v>
      </c>
      <c r="AH39" s="71">
        <f t="shared" si="6"/>
        <v>0</v>
      </c>
      <c r="AI39" s="71">
        <f>IF(F39=0,0,IF(AND(F39&gt;=Lists!$F$3,F39&lt;=Lists!$F$4),0,1))</f>
        <v>0</v>
      </c>
    </row>
    <row r="40" spans="2:35" x14ac:dyDescent="0.25">
      <c r="B40" s="67" t="str">
        <f>IF(N40=0, "", IF(COUNTIF($N$17:N39, N40)&gt;0, "", MAX($B$17:B39)+1))</f>
        <v/>
      </c>
      <c r="D40" s="134"/>
      <c r="E40" s="179" t="str">
        <f>IF(N40="","",MAX($E$17:E39)+1)</f>
        <v/>
      </c>
      <c r="F40" s="68"/>
      <c r="G40" s="193"/>
      <c r="H40" s="106"/>
      <c r="I40" s="106"/>
      <c r="J40" s="106"/>
      <c r="K40" s="153"/>
      <c r="L40" s="106"/>
      <c r="M40" s="106"/>
      <c r="N40" s="106"/>
      <c r="O40" s="180"/>
      <c r="P40" s="194"/>
      <c r="Q40" s="106"/>
      <c r="R40" s="195"/>
      <c r="S40" s="106"/>
      <c r="T40" s="106"/>
      <c r="U40" s="106"/>
      <c r="V40" s="181"/>
      <c r="W40" s="131"/>
      <c r="Y40" s="143" t="str">
        <f t="shared" si="2"/>
        <v/>
      </c>
      <c r="AA40" s="71" t="str">
        <f t="shared" si="0"/>
        <v>N</v>
      </c>
      <c r="AB40" s="71">
        <f t="shared" si="1"/>
        <v>0</v>
      </c>
      <c r="AC40" s="71">
        <f t="shared" si="3"/>
        <v>0</v>
      </c>
      <c r="AD40" s="71">
        <f t="shared" si="7"/>
        <v>0</v>
      </c>
      <c r="AE40" s="103" t="str">
        <f t="shared" si="4"/>
        <v>0</v>
      </c>
      <c r="AF40" s="71">
        <f>IF(AA40="N",0,IF('Section 1'!$D$9="",1,IF(OR(S40='Section 1'!$D$9,T40='Section 1'!$D$9),0,1)))</f>
        <v>0</v>
      </c>
      <c r="AG40" s="109">
        <f t="shared" si="5"/>
        <v>0</v>
      </c>
      <c r="AH40" s="71">
        <f t="shared" si="6"/>
        <v>0</v>
      </c>
      <c r="AI40" s="71">
        <f>IF(F40=0,0,IF(AND(F40&gt;=Lists!$F$3,F40&lt;=Lists!$F$4),0,1))</f>
        <v>0</v>
      </c>
    </row>
    <row r="41" spans="2:35" x14ac:dyDescent="0.25">
      <c r="B41" s="67" t="str">
        <f>IF(N41=0, "", IF(COUNTIF($N$17:N40, N41)&gt;0, "", MAX($B$17:B40)+1))</f>
        <v/>
      </c>
      <c r="D41" s="134"/>
      <c r="E41" s="179" t="str">
        <f>IF(N41="","",MAX($E$17:E40)+1)</f>
        <v/>
      </c>
      <c r="F41" s="68"/>
      <c r="G41" s="193"/>
      <c r="H41" s="106"/>
      <c r="I41" s="106"/>
      <c r="J41" s="106"/>
      <c r="K41" s="153"/>
      <c r="L41" s="106"/>
      <c r="M41" s="106"/>
      <c r="N41" s="106"/>
      <c r="O41" s="180"/>
      <c r="P41" s="194"/>
      <c r="Q41" s="106"/>
      <c r="R41" s="195"/>
      <c r="S41" s="106"/>
      <c r="T41" s="106"/>
      <c r="U41" s="106"/>
      <c r="V41" s="181"/>
      <c r="W41" s="131"/>
      <c r="Y41" s="143" t="str">
        <f t="shared" si="2"/>
        <v/>
      </c>
      <c r="AA41" s="71" t="str">
        <f t="shared" si="0"/>
        <v>N</v>
      </c>
      <c r="AB41" s="71">
        <f t="shared" si="1"/>
        <v>0</v>
      </c>
      <c r="AC41" s="71">
        <f t="shared" si="3"/>
        <v>0</v>
      </c>
      <c r="AD41" s="71">
        <f t="shared" si="7"/>
        <v>0</v>
      </c>
      <c r="AE41" s="103" t="str">
        <f t="shared" si="4"/>
        <v>0</v>
      </c>
      <c r="AF41" s="71">
        <f>IF(AA41="N",0,IF('Section 1'!$D$9="",1,IF(OR(S41='Section 1'!$D$9,T41='Section 1'!$D$9),0,1)))</f>
        <v>0</v>
      </c>
      <c r="AG41" s="109">
        <f t="shared" si="5"/>
        <v>0</v>
      </c>
      <c r="AH41" s="71">
        <f t="shared" si="6"/>
        <v>0</v>
      </c>
      <c r="AI41" s="71">
        <f>IF(F41=0,0,IF(AND(F41&gt;=Lists!$F$3,F41&lt;=Lists!$F$4),0,1))</f>
        <v>0</v>
      </c>
    </row>
    <row r="42" spans="2:35" x14ac:dyDescent="0.25">
      <c r="B42" s="67" t="str">
        <f>IF(N42=0, "", IF(COUNTIF($N$17:N41, N42)&gt;0, "", MAX($B$17:B41)+1))</f>
        <v/>
      </c>
      <c r="D42" s="134"/>
      <c r="E42" s="179" t="str">
        <f>IF(N42="","",MAX($E$17:E41)+1)</f>
        <v/>
      </c>
      <c r="F42" s="68"/>
      <c r="G42" s="193"/>
      <c r="H42" s="106"/>
      <c r="I42" s="106"/>
      <c r="J42" s="106"/>
      <c r="K42" s="153"/>
      <c r="L42" s="106"/>
      <c r="M42" s="106"/>
      <c r="N42" s="106"/>
      <c r="O42" s="180"/>
      <c r="P42" s="194"/>
      <c r="Q42" s="106"/>
      <c r="R42" s="195"/>
      <c r="S42" s="106"/>
      <c r="T42" s="106"/>
      <c r="U42" s="106"/>
      <c r="V42" s="181"/>
      <c r="W42" s="131"/>
      <c r="Y42" s="143" t="str">
        <f t="shared" si="2"/>
        <v/>
      </c>
      <c r="AA42" s="71" t="str">
        <f t="shared" si="0"/>
        <v>N</v>
      </c>
      <c r="AB42" s="71">
        <f t="shared" si="1"/>
        <v>0</v>
      </c>
      <c r="AC42" s="71">
        <f t="shared" si="3"/>
        <v>0</v>
      </c>
      <c r="AD42" s="71">
        <f t="shared" si="7"/>
        <v>0</v>
      </c>
      <c r="AE42" s="103" t="str">
        <f t="shared" si="4"/>
        <v>0</v>
      </c>
      <c r="AF42" s="71">
        <f>IF(AA42="N",0,IF('Section 1'!$D$9="",1,IF(OR(S42='Section 1'!$D$9,T42='Section 1'!$D$9),0,1)))</f>
        <v>0</v>
      </c>
      <c r="AG42" s="109">
        <f t="shared" si="5"/>
        <v>0</v>
      </c>
      <c r="AH42" s="71">
        <f t="shared" si="6"/>
        <v>0</v>
      </c>
      <c r="AI42" s="71">
        <f>IF(F42=0,0,IF(AND(F42&gt;=Lists!$F$3,F42&lt;=Lists!$F$4),0,1))</f>
        <v>0</v>
      </c>
    </row>
    <row r="43" spans="2:35" x14ac:dyDescent="0.25">
      <c r="B43" s="67" t="str">
        <f>IF(N43=0, "", IF(COUNTIF($N$17:N42, N43)&gt;0, "", MAX($B$17:B42)+1))</f>
        <v/>
      </c>
      <c r="D43" s="134"/>
      <c r="E43" s="179" t="str">
        <f>IF(N43="","",MAX($E$17:E42)+1)</f>
        <v/>
      </c>
      <c r="F43" s="68"/>
      <c r="G43" s="193"/>
      <c r="H43" s="106"/>
      <c r="I43" s="106"/>
      <c r="J43" s="106"/>
      <c r="K43" s="153"/>
      <c r="L43" s="106"/>
      <c r="M43" s="106"/>
      <c r="N43" s="106"/>
      <c r="O43" s="180"/>
      <c r="P43" s="194"/>
      <c r="Q43" s="106"/>
      <c r="R43" s="195"/>
      <c r="S43" s="106"/>
      <c r="T43" s="106"/>
      <c r="U43" s="106"/>
      <c r="V43" s="181"/>
      <c r="W43" s="131"/>
      <c r="Y43" s="143" t="str">
        <f t="shared" si="2"/>
        <v/>
      </c>
      <c r="AA43" s="71" t="str">
        <f t="shared" si="0"/>
        <v>N</v>
      </c>
      <c r="AB43" s="71">
        <f t="shared" si="1"/>
        <v>0</v>
      </c>
      <c r="AC43" s="71">
        <f t="shared" si="3"/>
        <v>0</v>
      </c>
      <c r="AD43" s="71">
        <f t="shared" si="7"/>
        <v>0</v>
      </c>
      <c r="AE43" s="103" t="str">
        <f t="shared" si="4"/>
        <v>0</v>
      </c>
      <c r="AF43" s="71">
        <f>IF(AA43="N",0,IF('Section 1'!$D$9="",1,IF(OR(S43='Section 1'!$D$9,T43='Section 1'!$D$9),0,1)))</f>
        <v>0</v>
      </c>
      <c r="AG43" s="109">
        <f t="shared" si="5"/>
        <v>0</v>
      </c>
      <c r="AH43" s="71">
        <f t="shared" si="6"/>
        <v>0</v>
      </c>
      <c r="AI43" s="71">
        <f>IF(F43=0,0,IF(AND(F43&gt;=Lists!$F$3,F43&lt;=Lists!$F$4),0,1))</f>
        <v>0</v>
      </c>
    </row>
    <row r="44" spans="2:35" x14ac:dyDescent="0.25">
      <c r="B44" s="67" t="str">
        <f>IF(N44=0, "", IF(COUNTIF($N$17:N43, N44)&gt;0, "", MAX($B$17:B43)+1))</f>
        <v/>
      </c>
      <c r="D44" s="134"/>
      <c r="E44" s="179" t="str">
        <f>IF(N44="","",MAX($E$17:E43)+1)</f>
        <v/>
      </c>
      <c r="F44" s="68"/>
      <c r="G44" s="193"/>
      <c r="H44" s="106"/>
      <c r="I44" s="106"/>
      <c r="J44" s="106"/>
      <c r="K44" s="153"/>
      <c r="L44" s="106"/>
      <c r="M44" s="106"/>
      <c r="N44" s="106"/>
      <c r="O44" s="180"/>
      <c r="P44" s="194"/>
      <c r="Q44" s="106"/>
      <c r="R44" s="195"/>
      <c r="S44" s="106"/>
      <c r="T44" s="106"/>
      <c r="U44" s="106"/>
      <c r="V44" s="181"/>
      <c r="W44" s="131"/>
      <c r="Y44" s="143" t="str">
        <f t="shared" si="2"/>
        <v/>
      </c>
      <c r="AA44" s="71" t="str">
        <f t="shared" si="0"/>
        <v>N</v>
      </c>
      <c r="AB44" s="71">
        <f t="shared" si="1"/>
        <v>0</v>
      </c>
      <c r="AC44" s="71">
        <f t="shared" si="3"/>
        <v>0</v>
      </c>
      <c r="AD44" s="71">
        <f t="shared" si="7"/>
        <v>0</v>
      </c>
      <c r="AE44" s="103" t="str">
        <f t="shared" si="4"/>
        <v>0</v>
      </c>
      <c r="AF44" s="71">
        <f>IF(AA44="N",0,IF('Section 1'!$D$9="",1,IF(OR(S44='Section 1'!$D$9,T44='Section 1'!$D$9),0,1)))</f>
        <v>0</v>
      </c>
      <c r="AG44" s="109">
        <f t="shared" si="5"/>
        <v>0</v>
      </c>
      <c r="AH44" s="71">
        <f t="shared" si="6"/>
        <v>0</v>
      </c>
      <c r="AI44" s="71">
        <f>IF(F44=0,0,IF(AND(F44&gt;=Lists!$F$3,F44&lt;=Lists!$F$4),0,1))</f>
        <v>0</v>
      </c>
    </row>
    <row r="45" spans="2:35" x14ac:dyDescent="0.25">
      <c r="B45" s="67" t="str">
        <f>IF(N45=0, "", IF(COUNTIF($N$17:N44, N45)&gt;0, "", MAX($B$17:B44)+1))</f>
        <v/>
      </c>
      <c r="D45" s="134"/>
      <c r="E45" s="179" t="str">
        <f>IF(N45="","",MAX($E$17:E44)+1)</f>
        <v/>
      </c>
      <c r="F45" s="68"/>
      <c r="G45" s="193"/>
      <c r="H45" s="106"/>
      <c r="I45" s="106"/>
      <c r="J45" s="106"/>
      <c r="K45" s="153"/>
      <c r="L45" s="106"/>
      <c r="M45" s="106"/>
      <c r="N45" s="106"/>
      <c r="O45" s="180"/>
      <c r="P45" s="194"/>
      <c r="Q45" s="106"/>
      <c r="R45" s="195"/>
      <c r="S45" s="106"/>
      <c r="T45" s="106"/>
      <c r="U45" s="106"/>
      <c r="V45" s="181"/>
      <c r="W45" s="131"/>
      <c r="Y45" s="143" t="str">
        <f t="shared" si="2"/>
        <v/>
      </c>
      <c r="AA45" s="71" t="str">
        <f t="shared" si="0"/>
        <v>N</v>
      </c>
      <c r="AB45" s="71">
        <f t="shared" si="1"/>
        <v>0</v>
      </c>
      <c r="AC45" s="71">
        <f t="shared" si="3"/>
        <v>0</v>
      </c>
      <c r="AD45" s="71">
        <f t="shared" si="7"/>
        <v>0</v>
      </c>
      <c r="AE45" s="103" t="str">
        <f t="shared" si="4"/>
        <v>0</v>
      </c>
      <c r="AF45" s="71">
        <f>IF(AA45="N",0,IF('Section 1'!$D$9="",1,IF(OR(S45='Section 1'!$D$9,T45='Section 1'!$D$9),0,1)))</f>
        <v>0</v>
      </c>
      <c r="AG45" s="109">
        <f t="shared" si="5"/>
        <v>0</v>
      </c>
      <c r="AH45" s="71">
        <f t="shared" si="6"/>
        <v>0</v>
      </c>
      <c r="AI45" s="71">
        <f>IF(F45=0,0,IF(AND(F45&gt;=Lists!$F$3,F45&lt;=Lists!$F$4),0,1))</f>
        <v>0</v>
      </c>
    </row>
    <row r="46" spans="2:35" x14ac:dyDescent="0.25">
      <c r="B46" s="67" t="str">
        <f>IF(N46=0, "", IF(COUNTIF($N$17:N45, N46)&gt;0, "", MAX($B$17:B45)+1))</f>
        <v/>
      </c>
      <c r="D46" s="134"/>
      <c r="E46" s="179" t="str">
        <f>IF(N46="","",MAX($E$17:E45)+1)</f>
        <v/>
      </c>
      <c r="F46" s="68"/>
      <c r="G46" s="193"/>
      <c r="H46" s="106"/>
      <c r="I46" s="106"/>
      <c r="J46" s="106"/>
      <c r="K46" s="153"/>
      <c r="L46" s="106"/>
      <c r="M46" s="106"/>
      <c r="N46" s="106"/>
      <c r="O46" s="180"/>
      <c r="P46" s="194"/>
      <c r="Q46" s="106"/>
      <c r="R46" s="195" t="s">
        <v>362</v>
      </c>
      <c r="S46" s="106"/>
      <c r="T46" s="106"/>
      <c r="U46" s="106"/>
      <c r="V46" s="181"/>
      <c r="W46" s="131"/>
      <c r="Y46" s="143" t="str">
        <f t="shared" si="2"/>
        <v/>
      </c>
      <c r="AA46" s="71" t="str">
        <f t="shared" si="0"/>
        <v>N</v>
      </c>
      <c r="AB46" s="71">
        <f t="shared" si="1"/>
        <v>0</v>
      </c>
      <c r="AC46" s="71">
        <f t="shared" si="3"/>
        <v>0</v>
      </c>
      <c r="AD46" s="71">
        <f t="shared" si="7"/>
        <v>0</v>
      </c>
      <c r="AE46" s="103" t="str">
        <f t="shared" si="4"/>
        <v>0</v>
      </c>
      <c r="AF46" s="71">
        <f>IF(AA46="N",0,IF('Section 1'!$D$9="",1,IF(OR(S46='Section 1'!$D$9,T46='Section 1'!$D$9),0,1)))</f>
        <v>0</v>
      </c>
      <c r="AG46" s="109">
        <f t="shared" si="5"/>
        <v>0</v>
      </c>
      <c r="AH46" s="71">
        <f t="shared" si="6"/>
        <v>0</v>
      </c>
      <c r="AI46" s="71">
        <f>IF(F46=0,0,IF(AND(F46&gt;=Lists!$F$3,F46&lt;=Lists!$F$4),0,1))</f>
        <v>0</v>
      </c>
    </row>
    <row r="47" spans="2:35" x14ac:dyDescent="0.25">
      <c r="B47" s="67" t="str">
        <f>IF(N47=0, "", IF(COUNTIF($N$17:N46, N47)&gt;0, "", MAX($B$17:B46)+1))</f>
        <v/>
      </c>
      <c r="D47" s="134"/>
      <c r="E47" s="179" t="str">
        <f>IF(N47="","",MAX($E$17:E46)+1)</f>
        <v/>
      </c>
      <c r="F47" s="68"/>
      <c r="G47" s="193"/>
      <c r="H47" s="106"/>
      <c r="I47" s="106"/>
      <c r="J47" s="106"/>
      <c r="K47" s="153"/>
      <c r="L47" s="106"/>
      <c r="M47" s="106"/>
      <c r="N47" s="106"/>
      <c r="O47" s="180"/>
      <c r="P47" s="194"/>
      <c r="Q47" s="106"/>
      <c r="R47" s="195" t="s">
        <v>362</v>
      </c>
      <c r="S47" s="106"/>
      <c r="T47" s="106"/>
      <c r="U47" s="106"/>
      <c r="V47" s="181"/>
      <c r="W47" s="131"/>
      <c r="Y47" s="143" t="str">
        <f t="shared" si="2"/>
        <v/>
      </c>
      <c r="AA47" s="71" t="str">
        <f t="shared" si="0"/>
        <v>N</v>
      </c>
      <c r="AB47" s="71">
        <f t="shared" si="1"/>
        <v>0</v>
      </c>
      <c r="AC47" s="71">
        <f t="shared" si="3"/>
        <v>0</v>
      </c>
      <c r="AD47" s="71">
        <f t="shared" si="7"/>
        <v>0</v>
      </c>
      <c r="AE47" s="103" t="str">
        <f t="shared" si="4"/>
        <v>0</v>
      </c>
      <c r="AF47" s="71">
        <f>IF(AA47="N",0,IF('Section 1'!$D$9="",1,IF(OR(S47='Section 1'!$D$9,T47='Section 1'!$D$9),0,1)))</f>
        <v>0</v>
      </c>
      <c r="AG47" s="109">
        <f t="shared" si="5"/>
        <v>0</v>
      </c>
      <c r="AH47" s="71">
        <f t="shared" si="6"/>
        <v>0</v>
      </c>
      <c r="AI47" s="71">
        <f>IF(F47=0,0,IF(AND(F47&gt;=Lists!$F$3,F47&lt;=Lists!$F$4),0,1))</f>
        <v>0</v>
      </c>
    </row>
    <row r="48" spans="2:35" x14ac:dyDescent="0.25">
      <c r="B48" s="67" t="str">
        <f>IF(N48=0, "", IF(COUNTIF($N$17:N47, N48)&gt;0, "", MAX($B$17:B47)+1))</f>
        <v/>
      </c>
      <c r="D48" s="134"/>
      <c r="E48" s="179" t="str">
        <f>IF(N48="","",MAX($E$17:E47)+1)</f>
        <v/>
      </c>
      <c r="F48" s="68"/>
      <c r="G48" s="193"/>
      <c r="H48" s="106"/>
      <c r="I48" s="106"/>
      <c r="J48" s="106"/>
      <c r="K48" s="153"/>
      <c r="L48" s="106"/>
      <c r="M48" s="106"/>
      <c r="N48" s="106"/>
      <c r="O48" s="180"/>
      <c r="P48" s="194"/>
      <c r="Q48" s="106"/>
      <c r="R48" s="195" t="s">
        <v>362</v>
      </c>
      <c r="S48" s="106"/>
      <c r="T48" s="106"/>
      <c r="U48" s="106"/>
      <c r="V48" s="181"/>
      <c r="W48" s="131"/>
      <c r="Y48" s="143" t="str">
        <f t="shared" si="2"/>
        <v/>
      </c>
      <c r="AA48" s="71" t="str">
        <f t="shared" si="0"/>
        <v>N</v>
      </c>
      <c r="AB48" s="71">
        <f t="shared" si="1"/>
        <v>0</v>
      </c>
      <c r="AC48" s="71">
        <f t="shared" si="3"/>
        <v>0</v>
      </c>
      <c r="AD48" s="71">
        <f t="shared" si="7"/>
        <v>0</v>
      </c>
      <c r="AE48" s="103" t="str">
        <f t="shared" si="4"/>
        <v>0</v>
      </c>
      <c r="AF48" s="71">
        <f>IF(AA48="N",0,IF('Section 1'!$D$9="",1,IF(OR(S48='Section 1'!$D$9,T48='Section 1'!$D$9),0,1)))</f>
        <v>0</v>
      </c>
      <c r="AG48" s="109">
        <f t="shared" si="5"/>
        <v>0</v>
      </c>
      <c r="AH48" s="71">
        <f t="shared" si="6"/>
        <v>0</v>
      </c>
      <c r="AI48" s="71">
        <f>IF(F48=0,0,IF(AND(F48&gt;=Lists!$F$3,F48&lt;=Lists!$F$4),0,1))</f>
        <v>0</v>
      </c>
    </row>
    <row r="49" spans="2:35" x14ac:dyDescent="0.25">
      <c r="B49" s="67" t="str">
        <f>IF(N49=0, "", IF(COUNTIF($N$17:N48, N49)&gt;0, "", MAX($B$17:B48)+1))</f>
        <v/>
      </c>
      <c r="D49" s="134"/>
      <c r="E49" s="179" t="str">
        <f>IF(N49="","",MAX($E$17:E48)+1)</f>
        <v/>
      </c>
      <c r="F49" s="68"/>
      <c r="G49" s="193"/>
      <c r="H49" s="106"/>
      <c r="I49" s="106"/>
      <c r="J49" s="106"/>
      <c r="K49" s="153"/>
      <c r="L49" s="106"/>
      <c r="M49" s="106"/>
      <c r="N49" s="106"/>
      <c r="O49" s="180"/>
      <c r="P49" s="194"/>
      <c r="Q49" s="106"/>
      <c r="R49" s="195" t="s">
        <v>362</v>
      </c>
      <c r="S49" s="106"/>
      <c r="T49" s="106"/>
      <c r="U49" s="106"/>
      <c r="V49" s="181"/>
      <c r="W49" s="131"/>
      <c r="Y49" s="143" t="str">
        <f t="shared" si="2"/>
        <v/>
      </c>
      <c r="AA49" s="71" t="str">
        <f t="shared" ref="AA49:AA80" si="8">IF(E49="","N","Y")</f>
        <v>N</v>
      </c>
      <c r="AB49" s="71">
        <f t="shared" ref="AB49:AB80" si="9">IF(E49="",0,IF(OR(F49=0,G49=0,L49=0,M49=0,H49=0,I49=0,J49=0,K49=0,N49=0,O49=0,P49=0,Q49=0, R49=0,AND(S49=0,T49=0)),1,0))</f>
        <v>0</v>
      </c>
      <c r="AC49" s="71">
        <f t="shared" ref="AC49:AC80" si="10">IF(J49=0,0,IF(COUNTIF(Countries,J49)&gt;0,0,1))</f>
        <v>0</v>
      </c>
      <c r="AD49" s="71">
        <f t="shared" ref="AD49:AD80" si="11">IF(N49=0,0,IF(COUNTIF(ClassIIChemAllowance,N49)&gt;0,0,1))</f>
        <v>0</v>
      </c>
      <c r="AE49" s="103" t="str">
        <f t="shared" si="4"/>
        <v>0</v>
      </c>
      <c r="AF49" s="71">
        <f>IF(AA49="N",0,IF('Section 1'!$D$9="",1,IF(OR(S49='Section 1'!$D$9,T49='Section 1'!$D$9),0,1)))</f>
        <v>0</v>
      </c>
      <c r="AG49" s="109">
        <f t="shared" si="5"/>
        <v>0</v>
      </c>
      <c r="AH49" s="71">
        <f t="shared" si="6"/>
        <v>0</v>
      </c>
      <c r="AI49" s="71">
        <f>IF(F49=0,0,IF(AND(F49&gt;=Lists!$F$3,F49&lt;=Lists!$F$4),0,1))</f>
        <v>0</v>
      </c>
    </row>
    <row r="50" spans="2:35" x14ac:dyDescent="0.25">
      <c r="B50" s="67" t="str">
        <f>IF(N50=0, "", IF(COUNTIF($N$17:N49, N50)&gt;0, "", MAX($B$17:B49)+1))</f>
        <v/>
      </c>
      <c r="D50" s="134"/>
      <c r="E50" s="179" t="str">
        <f>IF(N50="","",MAX($E$17:E49)+1)</f>
        <v/>
      </c>
      <c r="F50" s="68"/>
      <c r="G50" s="193"/>
      <c r="H50" s="106"/>
      <c r="I50" s="106"/>
      <c r="J50" s="106"/>
      <c r="K50" s="153"/>
      <c r="L50" s="106"/>
      <c r="M50" s="106"/>
      <c r="N50" s="106"/>
      <c r="O50" s="180"/>
      <c r="P50" s="194"/>
      <c r="Q50" s="106"/>
      <c r="R50" s="195" t="s">
        <v>362</v>
      </c>
      <c r="S50" s="106"/>
      <c r="T50" s="106"/>
      <c r="U50" s="106"/>
      <c r="V50" s="181"/>
      <c r="W50" s="131"/>
      <c r="Y50" s="143" t="str">
        <f t="shared" si="2"/>
        <v/>
      </c>
      <c r="AA50" s="71" t="str">
        <f t="shared" si="8"/>
        <v>N</v>
      </c>
      <c r="AB50" s="71">
        <f t="shared" si="9"/>
        <v>0</v>
      </c>
      <c r="AC50" s="71">
        <f t="shared" si="10"/>
        <v>0</v>
      </c>
      <c r="AD50" s="71">
        <f t="shared" si="11"/>
        <v>0</v>
      </c>
      <c r="AE50" s="103" t="str">
        <f t="shared" si="4"/>
        <v>0</v>
      </c>
      <c r="AF50" s="71">
        <f>IF(AA50="N",0,IF('Section 1'!$D$9="",1,IF(OR(S50='Section 1'!$D$9,T50='Section 1'!$D$9),0,1)))</f>
        <v>0</v>
      </c>
      <c r="AG50" s="109">
        <f t="shared" si="5"/>
        <v>0</v>
      </c>
      <c r="AH50" s="71">
        <f t="shared" si="6"/>
        <v>0</v>
      </c>
      <c r="AI50" s="71">
        <f>IF(F50=0,0,IF(AND(F50&gt;=Lists!$F$3,F50&lt;=Lists!$F$4),0,1))</f>
        <v>0</v>
      </c>
    </row>
    <row r="51" spans="2:35" x14ac:dyDescent="0.25">
      <c r="B51" s="67" t="str">
        <f>IF(N51=0, "", IF(COUNTIF($N$17:N50, N51)&gt;0, "", MAX($B$17:B50)+1))</f>
        <v/>
      </c>
      <c r="D51" s="134"/>
      <c r="E51" s="179" t="str">
        <f>IF(N51="","",MAX($E$17:E50)+1)</f>
        <v/>
      </c>
      <c r="F51" s="68"/>
      <c r="G51" s="193"/>
      <c r="H51" s="106"/>
      <c r="I51" s="106"/>
      <c r="J51" s="106"/>
      <c r="K51" s="153"/>
      <c r="L51" s="106"/>
      <c r="M51" s="106"/>
      <c r="N51" s="106"/>
      <c r="O51" s="180"/>
      <c r="P51" s="194"/>
      <c r="Q51" s="106"/>
      <c r="R51" s="195" t="s">
        <v>362</v>
      </c>
      <c r="S51" s="106"/>
      <c r="T51" s="106"/>
      <c r="U51" s="106"/>
      <c r="V51" s="181"/>
      <c r="W51" s="131"/>
      <c r="Y51" s="143" t="str">
        <f t="shared" si="2"/>
        <v/>
      </c>
      <c r="AA51" s="71" t="str">
        <f t="shared" si="8"/>
        <v>N</v>
      </c>
      <c r="AB51" s="71">
        <f t="shared" si="9"/>
        <v>0</v>
      </c>
      <c r="AC51" s="71">
        <f t="shared" si="10"/>
        <v>0</v>
      </c>
      <c r="AD51" s="71">
        <f t="shared" si="11"/>
        <v>0</v>
      </c>
      <c r="AE51" s="103" t="str">
        <f t="shared" si="4"/>
        <v>0</v>
      </c>
      <c r="AF51" s="71">
        <f>IF(AA51="N",0,IF('Section 1'!$D$9="",1,IF(OR(S51='Section 1'!$D$9,T51='Section 1'!$D$9),0,1)))</f>
        <v>0</v>
      </c>
      <c r="AG51" s="109">
        <f t="shared" si="5"/>
        <v>0</v>
      </c>
      <c r="AH51" s="71">
        <f t="shared" si="6"/>
        <v>0</v>
      </c>
      <c r="AI51" s="71">
        <f>IF(F51=0,0,IF(AND(F51&gt;=Lists!$F$3,F51&lt;=Lists!$F$4),0,1))</f>
        <v>0</v>
      </c>
    </row>
    <row r="52" spans="2:35" x14ac:dyDescent="0.25">
      <c r="B52" s="67" t="str">
        <f>IF(N52=0, "", IF(COUNTIF($N$17:N51, N52)&gt;0, "", MAX($B$17:B51)+1))</f>
        <v/>
      </c>
      <c r="D52" s="134"/>
      <c r="E52" s="179" t="str">
        <f>IF(N52="","",MAX($E$17:E51)+1)</f>
        <v/>
      </c>
      <c r="F52" s="68"/>
      <c r="G52" s="193"/>
      <c r="H52" s="106"/>
      <c r="I52" s="106"/>
      <c r="J52" s="106"/>
      <c r="K52" s="153"/>
      <c r="L52" s="106"/>
      <c r="M52" s="106"/>
      <c r="N52" s="106"/>
      <c r="O52" s="180"/>
      <c r="P52" s="194"/>
      <c r="Q52" s="106"/>
      <c r="R52" s="195" t="s">
        <v>362</v>
      </c>
      <c r="S52" s="106"/>
      <c r="T52" s="106"/>
      <c r="U52" s="106"/>
      <c r="V52" s="181"/>
      <c r="W52" s="131"/>
      <c r="Y52" s="143" t="str">
        <f t="shared" si="2"/>
        <v/>
      </c>
      <c r="AA52" s="71" t="str">
        <f t="shared" si="8"/>
        <v>N</v>
      </c>
      <c r="AB52" s="71">
        <f t="shared" si="9"/>
        <v>0</v>
      </c>
      <c r="AC52" s="71">
        <f t="shared" si="10"/>
        <v>0</v>
      </c>
      <c r="AD52" s="71">
        <f t="shared" si="11"/>
        <v>0</v>
      </c>
      <c r="AE52" s="103" t="str">
        <f t="shared" si="4"/>
        <v>0</v>
      </c>
      <c r="AF52" s="71">
        <f>IF(AA52="N",0,IF('Section 1'!$D$9="",1,IF(OR(S52='Section 1'!$D$9,T52='Section 1'!$D$9),0,1)))</f>
        <v>0</v>
      </c>
      <c r="AG52" s="109">
        <f t="shared" si="5"/>
        <v>0</v>
      </c>
      <c r="AH52" s="71">
        <f t="shared" si="6"/>
        <v>0</v>
      </c>
      <c r="AI52" s="71">
        <f>IF(F52=0,0,IF(AND(F52&gt;=Lists!$F$3,F52&lt;=Lists!$F$4),0,1))</f>
        <v>0</v>
      </c>
    </row>
    <row r="53" spans="2:35" x14ac:dyDescent="0.25">
      <c r="B53" s="67" t="str">
        <f>IF(N53=0, "", IF(COUNTIF($N$17:N52, N53)&gt;0, "", MAX($B$17:B52)+1))</f>
        <v/>
      </c>
      <c r="D53" s="134"/>
      <c r="E53" s="179" t="str">
        <f>IF(N53="","",MAX($E$17:E52)+1)</f>
        <v/>
      </c>
      <c r="F53" s="68"/>
      <c r="G53" s="193"/>
      <c r="H53" s="106"/>
      <c r="I53" s="106"/>
      <c r="J53" s="106"/>
      <c r="K53" s="153"/>
      <c r="L53" s="106"/>
      <c r="M53" s="106"/>
      <c r="N53" s="106"/>
      <c r="O53" s="180"/>
      <c r="P53" s="194"/>
      <c r="Q53" s="106"/>
      <c r="R53" s="195" t="s">
        <v>362</v>
      </c>
      <c r="S53" s="106"/>
      <c r="T53" s="106"/>
      <c r="U53" s="106"/>
      <c r="V53" s="181"/>
      <c r="W53" s="131"/>
      <c r="Y53" s="143" t="str">
        <f t="shared" si="2"/>
        <v/>
      </c>
      <c r="AA53" s="71" t="str">
        <f t="shared" si="8"/>
        <v>N</v>
      </c>
      <c r="AB53" s="71">
        <f t="shared" si="9"/>
        <v>0</v>
      </c>
      <c r="AC53" s="71">
        <f t="shared" si="10"/>
        <v>0</v>
      </c>
      <c r="AD53" s="71">
        <f t="shared" si="11"/>
        <v>0</v>
      </c>
      <c r="AE53" s="103" t="str">
        <f t="shared" si="4"/>
        <v>0</v>
      </c>
      <c r="AF53" s="71">
        <f>IF(AA53="N",0,IF('Section 1'!$D$9="",1,IF(OR(S53='Section 1'!$D$9,T53='Section 1'!$D$9),0,1)))</f>
        <v>0</v>
      </c>
      <c r="AG53" s="109">
        <f t="shared" si="5"/>
        <v>0</v>
      </c>
      <c r="AH53" s="71">
        <f t="shared" si="6"/>
        <v>0</v>
      </c>
      <c r="AI53" s="71">
        <f>IF(F53=0,0,IF(AND(F53&gt;=Lists!$F$3,F53&lt;=Lists!$F$4),0,1))</f>
        <v>0</v>
      </c>
    </row>
    <row r="54" spans="2:35" x14ac:dyDescent="0.25">
      <c r="B54" s="67" t="str">
        <f>IF(N54=0, "", IF(COUNTIF($N$17:N53, N54)&gt;0, "", MAX($B$17:B53)+1))</f>
        <v/>
      </c>
      <c r="D54" s="134"/>
      <c r="E54" s="179" t="str">
        <f>IF(N54="","",MAX($E$17:E53)+1)</f>
        <v/>
      </c>
      <c r="F54" s="68"/>
      <c r="G54" s="193"/>
      <c r="H54" s="106"/>
      <c r="I54" s="106"/>
      <c r="J54" s="106"/>
      <c r="K54" s="153"/>
      <c r="L54" s="106"/>
      <c r="M54" s="106"/>
      <c r="N54" s="106"/>
      <c r="O54" s="180"/>
      <c r="P54" s="194"/>
      <c r="Q54" s="106"/>
      <c r="R54" s="195" t="s">
        <v>362</v>
      </c>
      <c r="S54" s="106"/>
      <c r="T54" s="106"/>
      <c r="U54" s="106"/>
      <c r="V54" s="181"/>
      <c r="W54" s="131"/>
      <c r="Y54" s="143" t="str">
        <f t="shared" si="2"/>
        <v/>
      </c>
      <c r="AA54" s="71" t="str">
        <f t="shared" si="8"/>
        <v>N</v>
      </c>
      <c r="AB54" s="71">
        <f t="shared" si="9"/>
        <v>0</v>
      </c>
      <c r="AC54" s="71">
        <f t="shared" si="10"/>
        <v>0</v>
      </c>
      <c r="AD54" s="71">
        <f t="shared" si="11"/>
        <v>0</v>
      </c>
      <c r="AE54" s="103" t="str">
        <f t="shared" si="4"/>
        <v>0</v>
      </c>
      <c r="AF54" s="71">
        <f>IF(AA54="N",0,IF('Section 1'!$D$9="",1,IF(OR(S54='Section 1'!$D$9,T54='Section 1'!$D$9),0,1)))</f>
        <v>0</v>
      </c>
      <c r="AG54" s="109">
        <f t="shared" si="5"/>
        <v>0</v>
      </c>
      <c r="AH54" s="71">
        <f t="shared" si="6"/>
        <v>0</v>
      </c>
      <c r="AI54" s="71">
        <f>IF(F54=0,0,IF(AND(F54&gt;=Lists!$F$3,F54&lt;=Lists!$F$4),0,1))</f>
        <v>0</v>
      </c>
    </row>
    <row r="55" spans="2:35" x14ac:dyDescent="0.25">
      <c r="B55" s="67" t="str">
        <f>IF(N55=0, "", IF(COUNTIF($N$17:N54, N55)&gt;0, "", MAX($B$17:B54)+1))</f>
        <v/>
      </c>
      <c r="D55" s="134"/>
      <c r="E55" s="179" t="str">
        <f>IF(N55="","",MAX($E$17:E54)+1)</f>
        <v/>
      </c>
      <c r="F55" s="68"/>
      <c r="G55" s="193"/>
      <c r="H55" s="106"/>
      <c r="I55" s="106"/>
      <c r="J55" s="106"/>
      <c r="K55" s="153"/>
      <c r="L55" s="106"/>
      <c r="M55" s="106"/>
      <c r="N55" s="106"/>
      <c r="O55" s="180"/>
      <c r="P55" s="194"/>
      <c r="Q55" s="106"/>
      <c r="R55" s="195" t="s">
        <v>362</v>
      </c>
      <c r="S55" s="106"/>
      <c r="T55" s="106"/>
      <c r="U55" s="106"/>
      <c r="V55" s="181"/>
      <c r="W55" s="131"/>
      <c r="Y55" s="143" t="str">
        <f t="shared" si="2"/>
        <v/>
      </c>
      <c r="AA55" s="71" t="str">
        <f t="shared" si="8"/>
        <v>N</v>
      </c>
      <c r="AB55" s="71">
        <f t="shared" si="9"/>
        <v>0</v>
      </c>
      <c r="AC55" s="71">
        <f t="shared" si="10"/>
        <v>0</v>
      </c>
      <c r="AD55" s="71">
        <f t="shared" si="11"/>
        <v>0</v>
      </c>
      <c r="AE55" s="103" t="str">
        <f t="shared" si="4"/>
        <v>0</v>
      </c>
      <c r="AF55" s="71">
        <f>IF(AA55="N",0,IF('Section 1'!$D$9="",1,IF(OR(S55='Section 1'!$D$9,T55='Section 1'!$D$9),0,1)))</f>
        <v>0</v>
      </c>
      <c r="AG55" s="109">
        <f t="shared" si="5"/>
        <v>0</v>
      </c>
      <c r="AH55" s="71">
        <f t="shared" si="6"/>
        <v>0</v>
      </c>
      <c r="AI55" s="71">
        <f>IF(F55=0,0,IF(AND(F55&gt;=Lists!$F$3,F55&lt;=Lists!$F$4),0,1))</f>
        <v>0</v>
      </c>
    </row>
    <row r="56" spans="2:35" x14ac:dyDescent="0.25">
      <c r="B56" s="67" t="str">
        <f>IF(N56=0, "", IF(COUNTIF($N$17:N55, N56)&gt;0, "", MAX($B$17:B55)+1))</f>
        <v/>
      </c>
      <c r="D56" s="134"/>
      <c r="E56" s="179" t="str">
        <f>IF(N56="","",MAX($E$17:E55)+1)</f>
        <v/>
      </c>
      <c r="F56" s="68"/>
      <c r="G56" s="193"/>
      <c r="H56" s="106"/>
      <c r="I56" s="106"/>
      <c r="J56" s="106"/>
      <c r="K56" s="153"/>
      <c r="L56" s="106"/>
      <c r="M56" s="106"/>
      <c r="N56" s="106"/>
      <c r="O56" s="180"/>
      <c r="P56" s="194"/>
      <c r="Q56" s="106"/>
      <c r="R56" s="195" t="s">
        <v>362</v>
      </c>
      <c r="S56" s="106"/>
      <c r="T56" s="106"/>
      <c r="U56" s="106"/>
      <c r="V56" s="181"/>
      <c r="W56" s="131"/>
      <c r="Y56" s="143" t="str">
        <f t="shared" si="2"/>
        <v/>
      </c>
      <c r="AA56" s="71" t="str">
        <f t="shared" si="8"/>
        <v>N</v>
      </c>
      <c r="AB56" s="71">
        <f t="shared" si="9"/>
        <v>0</v>
      </c>
      <c r="AC56" s="71">
        <f t="shared" si="10"/>
        <v>0</v>
      </c>
      <c r="AD56" s="71">
        <f t="shared" si="11"/>
        <v>0</v>
      </c>
      <c r="AE56" s="103" t="str">
        <f t="shared" si="4"/>
        <v>0</v>
      </c>
      <c r="AF56" s="71">
        <f>IF(AA56="N",0,IF('Section 1'!$D$9="",1,IF(OR(S56='Section 1'!$D$9,T56='Section 1'!$D$9),0,1)))</f>
        <v>0</v>
      </c>
      <c r="AG56" s="109">
        <f t="shared" si="5"/>
        <v>0</v>
      </c>
      <c r="AH56" s="71">
        <f t="shared" si="6"/>
        <v>0</v>
      </c>
      <c r="AI56" s="71">
        <f>IF(F56=0,0,IF(AND(F56&gt;=Lists!$F$3,F56&lt;=Lists!$F$4),0,1))</f>
        <v>0</v>
      </c>
    </row>
    <row r="57" spans="2:35" x14ac:dyDescent="0.25">
      <c r="B57" s="67" t="str">
        <f>IF(N57=0, "", IF(COUNTIF($N$17:N56, N57)&gt;0, "", MAX($B$17:B56)+1))</f>
        <v/>
      </c>
      <c r="D57" s="134"/>
      <c r="E57" s="179" t="str">
        <f>IF(N57="","",MAX($E$17:E56)+1)</f>
        <v/>
      </c>
      <c r="F57" s="68"/>
      <c r="G57" s="193"/>
      <c r="H57" s="106"/>
      <c r="I57" s="106"/>
      <c r="J57" s="106"/>
      <c r="K57" s="153"/>
      <c r="L57" s="106"/>
      <c r="M57" s="106"/>
      <c r="N57" s="106"/>
      <c r="O57" s="180"/>
      <c r="P57" s="194"/>
      <c r="Q57" s="106"/>
      <c r="R57" s="195" t="s">
        <v>362</v>
      </c>
      <c r="S57" s="106"/>
      <c r="T57" s="106"/>
      <c r="U57" s="106"/>
      <c r="V57" s="181"/>
      <c r="W57" s="131"/>
      <c r="Y57" s="143" t="str">
        <f t="shared" si="2"/>
        <v/>
      </c>
      <c r="AA57" s="71" t="str">
        <f t="shared" si="8"/>
        <v>N</v>
      </c>
      <c r="AB57" s="71">
        <f t="shared" si="9"/>
        <v>0</v>
      </c>
      <c r="AC57" s="71">
        <f t="shared" si="10"/>
        <v>0</v>
      </c>
      <c r="AD57" s="71">
        <f t="shared" si="11"/>
        <v>0</v>
      </c>
      <c r="AE57" s="103" t="str">
        <f t="shared" si="4"/>
        <v>0</v>
      </c>
      <c r="AF57" s="71">
        <f>IF(AA57="N",0,IF('Section 1'!$D$9="",1,IF(OR(S57='Section 1'!$D$9,T57='Section 1'!$D$9),0,1)))</f>
        <v>0</v>
      </c>
      <c r="AG57" s="109">
        <f t="shared" si="5"/>
        <v>0</v>
      </c>
      <c r="AH57" s="71">
        <f t="shared" si="6"/>
        <v>0</v>
      </c>
      <c r="AI57" s="71">
        <f>IF(F57=0,0,IF(AND(F57&gt;=Lists!$F$3,F57&lt;=Lists!$F$4),0,1))</f>
        <v>0</v>
      </c>
    </row>
    <row r="58" spans="2:35" x14ac:dyDescent="0.25">
      <c r="B58" s="67" t="str">
        <f>IF(N58=0, "", IF(COUNTIF($N$17:N57, N58)&gt;0, "", MAX($B$17:B57)+1))</f>
        <v/>
      </c>
      <c r="D58" s="134"/>
      <c r="E58" s="179" t="str">
        <f>IF(N58="","",MAX($E$17:E57)+1)</f>
        <v/>
      </c>
      <c r="F58" s="68"/>
      <c r="G58" s="193"/>
      <c r="H58" s="106"/>
      <c r="I58" s="106"/>
      <c r="J58" s="106"/>
      <c r="K58" s="153"/>
      <c r="L58" s="106"/>
      <c r="M58" s="106"/>
      <c r="N58" s="106"/>
      <c r="O58" s="180"/>
      <c r="P58" s="194"/>
      <c r="Q58" s="106"/>
      <c r="R58" s="195" t="s">
        <v>362</v>
      </c>
      <c r="S58" s="106"/>
      <c r="T58" s="106"/>
      <c r="U58" s="106"/>
      <c r="V58" s="181"/>
      <c r="W58" s="131"/>
      <c r="Y58" s="143" t="str">
        <f t="shared" si="2"/>
        <v/>
      </c>
      <c r="AA58" s="71" t="str">
        <f t="shared" si="8"/>
        <v>N</v>
      </c>
      <c r="AB58" s="71">
        <f t="shared" si="9"/>
        <v>0</v>
      </c>
      <c r="AC58" s="71">
        <f t="shared" si="10"/>
        <v>0</v>
      </c>
      <c r="AD58" s="71">
        <f t="shared" si="11"/>
        <v>0</v>
      </c>
      <c r="AE58" s="103" t="str">
        <f t="shared" si="4"/>
        <v>0</v>
      </c>
      <c r="AF58" s="71">
        <f>IF(AA58="N",0,IF('Section 1'!$D$9="",1,IF(OR(S58='Section 1'!$D$9,T58='Section 1'!$D$9),0,1)))</f>
        <v>0</v>
      </c>
      <c r="AG58" s="109">
        <f t="shared" si="5"/>
        <v>0</v>
      </c>
      <c r="AH58" s="71">
        <f t="shared" si="6"/>
        <v>0</v>
      </c>
      <c r="AI58" s="71">
        <f>IF(F58=0,0,IF(AND(F58&gt;=Lists!$F$3,F58&lt;=Lists!$F$4),0,1))</f>
        <v>0</v>
      </c>
    </row>
    <row r="59" spans="2:35" x14ac:dyDescent="0.25">
      <c r="B59" s="67" t="str">
        <f>IF(N59=0, "", IF(COUNTIF($N$17:N58, N59)&gt;0, "", MAX($B$17:B58)+1))</f>
        <v/>
      </c>
      <c r="D59" s="134"/>
      <c r="E59" s="179" t="str">
        <f>IF(N59="","",MAX($E$17:E58)+1)</f>
        <v/>
      </c>
      <c r="F59" s="68"/>
      <c r="G59" s="193"/>
      <c r="H59" s="106"/>
      <c r="I59" s="106"/>
      <c r="J59" s="106"/>
      <c r="K59" s="153"/>
      <c r="L59" s="106"/>
      <c r="M59" s="106"/>
      <c r="N59" s="106"/>
      <c r="O59" s="180"/>
      <c r="P59" s="194"/>
      <c r="Q59" s="106"/>
      <c r="R59" s="195" t="s">
        <v>362</v>
      </c>
      <c r="S59" s="106"/>
      <c r="T59" s="106"/>
      <c r="U59" s="106"/>
      <c r="V59" s="181"/>
      <c r="W59" s="131"/>
      <c r="Y59" s="143" t="str">
        <f t="shared" si="2"/>
        <v/>
      </c>
      <c r="AA59" s="71" t="str">
        <f t="shared" si="8"/>
        <v>N</v>
      </c>
      <c r="AB59" s="71">
        <f t="shared" si="9"/>
        <v>0</v>
      </c>
      <c r="AC59" s="71">
        <f t="shared" si="10"/>
        <v>0</v>
      </c>
      <c r="AD59" s="71">
        <f t="shared" si="11"/>
        <v>0</v>
      </c>
      <c r="AE59" s="103" t="str">
        <f t="shared" si="4"/>
        <v>0</v>
      </c>
      <c r="AF59" s="71">
        <f>IF(AA59="N",0,IF('Section 1'!$D$9="",1,IF(OR(S59='Section 1'!$D$9,T59='Section 1'!$D$9),0,1)))</f>
        <v>0</v>
      </c>
      <c r="AG59" s="109">
        <f t="shared" si="5"/>
        <v>0</v>
      </c>
      <c r="AH59" s="71">
        <f t="shared" si="6"/>
        <v>0</v>
      </c>
      <c r="AI59" s="71">
        <f>IF(F59=0,0,IF(AND(F59&gt;=Lists!$F$3,F59&lt;=Lists!$F$4),0,1))</f>
        <v>0</v>
      </c>
    </row>
    <row r="60" spans="2:35" x14ac:dyDescent="0.25">
      <c r="B60" s="67" t="str">
        <f>IF(N60=0, "", IF(COUNTIF($N$17:N59, N60)&gt;0, "", MAX($B$17:B59)+1))</f>
        <v/>
      </c>
      <c r="D60" s="134"/>
      <c r="E60" s="179" t="str">
        <f>IF(N60="","",MAX($E$17:E59)+1)</f>
        <v/>
      </c>
      <c r="F60" s="68"/>
      <c r="G60" s="193"/>
      <c r="H60" s="106"/>
      <c r="I60" s="106"/>
      <c r="J60" s="106"/>
      <c r="K60" s="153"/>
      <c r="L60" s="106"/>
      <c r="M60" s="106"/>
      <c r="N60" s="106"/>
      <c r="O60" s="180"/>
      <c r="P60" s="194"/>
      <c r="Q60" s="106"/>
      <c r="R60" s="195" t="s">
        <v>362</v>
      </c>
      <c r="S60" s="106"/>
      <c r="T60" s="106"/>
      <c r="U60" s="106"/>
      <c r="V60" s="181"/>
      <c r="W60" s="131"/>
      <c r="Y60" s="143" t="str">
        <f t="shared" si="2"/>
        <v/>
      </c>
      <c r="AA60" s="71" t="str">
        <f t="shared" si="8"/>
        <v>N</v>
      </c>
      <c r="AB60" s="71">
        <f t="shared" si="9"/>
        <v>0</v>
      </c>
      <c r="AC60" s="71">
        <f t="shared" si="10"/>
        <v>0</v>
      </c>
      <c r="AD60" s="71">
        <f t="shared" si="11"/>
        <v>0</v>
      </c>
      <c r="AE60" s="103" t="str">
        <f t="shared" si="4"/>
        <v>0</v>
      </c>
      <c r="AF60" s="71">
        <f>IF(AA60="N",0,IF('Section 1'!$D$9="",1,IF(OR(S60='Section 1'!$D$9,T60='Section 1'!$D$9),0,1)))</f>
        <v>0</v>
      </c>
      <c r="AG60" s="109">
        <f t="shared" si="5"/>
        <v>0</v>
      </c>
      <c r="AH60" s="71">
        <f t="shared" si="6"/>
        <v>0</v>
      </c>
      <c r="AI60" s="71">
        <f>IF(F60=0,0,IF(AND(F60&gt;=Lists!$F$3,F60&lt;=Lists!$F$4),0,1))</f>
        <v>0</v>
      </c>
    </row>
    <row r="61" spans="2:35" x14ac:dyDescent="0.25">
      <c r="B61" s="67" t="str">
        <f>IF(N61=0, "", IF(COUNTIF($N$17:N60, N61)&gt;0, "", MAX($B$17:B60)+1))</f>
        <v/>
      </c>
      <c r="D61" s="134"/>
      <c r="E61" s="179" t="str">
        <f>IF(N61="","",MAX($E$17:E60)+1)</f>
        <v/>
      </c>
      <c r="F61" s="68"/>
      <c r="G61" s="193"/>
      <c r="H61" s="106"/>
      <c r="I61" s="106"/>
      <c r="J61" s="106"/>
      <c r="K61" s="153"/>
      <c r="L61" s="106"/>
      <c r="M61" s="106"/>
      <c r="N61" s="106"/>
      <c r="O61" s="180"/>
      <c r="P61" s="194"/>
      <c r="Q61" s="106"/>
      <c r="R61" s="195" t="s">
        <v>362</v>
      </c>
      <c r="S61" s="106"/>
      <c r="T61" s="106"/>
      <c r="U61" s="106"/>
      <c r="V61" s="181"/>
      <c r="W61" s="131"/>
      <c r="Y61" s="143" t="str">
        <f t="shared" si="2"/>
        <v/>
      </c>
      <c r="AA61" s="71" t="str">
        <f t="shared" si="8"/>
        <v>N</v>
      </c>
      <c r="AB61" s="71">
        <f t="shared" si="9"/>
        <v>0</v>
      </c>
      <c r="AC61" s="71">
        <f t="shared" si="10"/>
        <v>0</v>
      </c>
      <c r="AD61" s="71">
        <f t="shared" si="11"/>
        <v>0</v>
      </c>
      <c r="AE61" s="103" t="str">
        <f t="shared" si="4"/>
        <v>0</v>
      </c>
      <c r="AF61" s="71">
        <f>IF(AA61="N",0,IF('Section 1'!$D$9="",1,IF(OR(S61='Section 1'!$D$9,T61='Section 1'!$D$9),0,1)))</f>
        <v>0</v>
      </c>
      <c r="AG61" s="109">
        <f t="shared" si="5"/>
        <v>0</v>
      </c>
      <c r="AH61" s="71">
        <f t="shared" si="6"/>
        <v>0</v>
      </c>
      <c r="AI61" s="71">
        <f>IF(F61=0,0,IF(AND(F61&gt;=Lists!$F$3,F61&lt;=Lists!$F$4),0,1))</f>
        <v>0</v>
      </c>
    </row>
    <row r="62" spans="2:35" x14ac:dyDescent="0.25">
      <c r="B62" s="67" t="str">
        <f>IF(N62=0, "", IF(COUNTIF($N$17:N61, N62)&gt;0, "", MAX($B$17:B61)+1))</f>
        <v/>
      </c>
      <c r="D62" s="134"/>
      <c r="E62" s="179" t="str">
        <f>IF(N62="","",MAX($E$17:E61)+1)</f>
        <v/>
      </c>
      <c r="F62" s="68"/>
      <c r="G62" s="193"/>
      <c r="H62" s="106"/>
      <c r="I62" s="106"/>
      <c r="J62" s="106"/>
      <c r="K62" s="153"/>
      <c r="L62" s="106"/>
      <c r="M62" s="106"/>
      <c r="N62" s="106"/>
      <c r="O62" s="180"/>
      <c r="P62" s="194"/>
      <c r="Q62" s="106"/>
      <c r="R62" s="195" t="s">
        <v>362</v>
      </c>
      <c r="S62" s="106"/>
      <c r="T62" s="106"/>
      <c r="U62" s="106"/>
      <c r="V62" s="181"/>
      <c r="W62" s="131"/>
      <c r="Y62" s="143" t="str">
        <f t="shared" si="2"/>
        <v/>
      </c>
      <c r="AA62" s="71" t="str">
        <f t="shared" si="8"/>
        <v>N</v>
      </c>
      <c r="AB62" s="71">
        <f t="shared" si="9"/>
        <v>0</v>
      </c>
      <c r="AC62" s="71">
        <f t="shared" si="10"/>
        <v>0</v>
      </c>
      <c r="AD62" s="71">
        <f t="shared" si="11"/>
        <v>0</v>
      </c>
      <c r="AE62" s="103" t="str">
        <f t="shared" si="4"/>
        <v>0</v>
      </c>
      <c r="AF62" s="71">
        <f>IF(AA62="N",0,IF('Section 1'!$D$9="",1,IF(OR(S62='Section 1'!$D$9,T62='Section 1'!$D$9),0,1)))</f>
        <v>0</v>
      </c>
      <c r="AG62" s="109">
        <f t="shared" si="5"/>
        <v>0</v>
      </c>
      <c r="AH62" s="71">
        <f t="shared" si="6"/>
        <v>0</v>
      </c>
      <c r="AI62" s="71">
        <f>IF(F62=0,0,IF(AND(F62&gt;=Lists!$F$3,F62&lt;=Lists!$F$4),0,1))</f>
        <v>0</v>
      </c>
    </row>
    <row r="63" spans="2:35" x14ac:dyDescent="0.25">
      <c r="B63" s="67" t="str">
        <f>IF(N63=0, "", IF(COUNTIF($N$17:N62, N63)&gt;0, "", MAX($B$17:B62)+1))</f>
        <v/>
      </c>
      <c r="D63" s="134"/>
      <c r="E63" s="179" t="str">
        <f>IF(N63="","",MAX($E$17:E62)+1)</f>
        <v/>
      </c>
      <c r="F63" s="68"/>
      <c r="G63" s="193"/>
      <c r="H63" s="106"/>
      <c r="I63" s="106"/>
      <c r="J63" s="106"/>
      <c r="K63" s="153"/>
      <c r="L63" s="106"/>
      <c r="M63" s="106"/>
      <c r="N63" s="106"/>
      <c r="O63" s="180"/>
      <c r="P63" s="194"/>
      <c r="Q63" s="106"/>
      <c r="R63" s="195" t="s">
        <v>362</v>
      </c>
      <c r="S63" s="106"/>
      <c r="T63" s="106"/>
      <c r="U63" s="106"/>
      <c r="V63" s="181"/>
      <c r="W63" s="131"/>
      <c r="Y63" s="143" t="str">
        <f t="shared" si="2"/>
        <v/>
      </c>
      <c r="AA63" s="71" t="str">
        <f t="shared" si="8"/>
        <v>N</v>
      </c>
      <c r="AB63" s="71">
        <f t="shared" si="9"/>
        <v>0</v>
      </c>
      <c r="AC63" s="71">
        <f t="shared" si="10"/>
        <v>0</v>
      </c>
      <c r="AD63" s="71">
        <f t="shared" si="11"/>
        <v>0</v>
      </c>
      <c r="AE63" s="103" t="str">
        <f t="shared" si="4"/>
        <v>0</v>
      </c>
      <c r="AF63" s="71">
        <f>IF(AA63="N",0,IF('Section 1'!$D$9="",1,IF(OR(S63='Section 1'!$D$9,T63='Section 1'!$D$9),0,1)))</f>
        <v>0</v>
      </c>
      <c r="AG63" s="109">
        <f t="shared" si="5"/>
        <v>0</v>
      </c>
      <c r="AH63" s="71">
        <f t="shared" si="6"/>
        <v>0</v>
      </c>
      <c r="AI63" s="71">
        <f>IF(F63=0,0,IF(AND(F63&gt;=Lists!$F$3,F63&lt;=Lists!$F$4),0,1))</f>
        <v>0</v>
      </c>
    </row>
    <row r="64" spans="2:35" x14ac:dyDescent="0.25">
      <c r="B64" s="67" t="str">
        <f>IF(N64=0, "", IF(COUNTIF($N$17:N63, N64)&gt;0, "", MAX($B$17:B63)+1))</f>
        <v/>
      </c>
      <c r="D64" s="134"/>
      <c r="E64" s="179" t="str">
        <f>IF(N64="","",MAX($E$17:E63)+1)</f>
        <v/>
      </c>
      <c r="F64" s="68"/>
      <c r="G64" s="193"/>
      <c r="H64" s="106"/>
      <c r="I64" s="106"/>
      <c r="J64" s="106"/>
      <c r="K64" s="153"/>
      <c r="L64" s="106"/>
      <c r="M64" s="106"/>
      <c r="N64" s="106"/>
      <c r="O64" s="180"/>
      <c r="P64" s="194"/>
      <c r="Q64" s="106"/>
      <c r="R64" s="195" t="s">
        <v>362</v>
      </c>
      <c r="S64" s="106"/>
      <c r="T64" s="106"/>
      <c r="U64" s="106"/>
      <c r="V64" s="181"/>
      <c r="W64" s="131"/>
      <c r="Y64" s="143" t="str">
        <f t="shared" si="2"/>
        <v/>
      </c>
      <c r="AA64" s="71" t="str">
        <f t="shared" si="8"/>
        <v>N</v>
      </c>
      <c r="AB64" s="71">
        <f t="shared" si="9"/>
        <v>0</v>
      </c>
      <c r="AC64" s="71">
        <f t="shared" si="10"/>
        <v>0</v>
      </c>
      <c r="AD64" s="71">
        <f t="shared" si="11"/>
        <v>0</v>
      </c>
      <c r="AE64" s="103" t="str">
        <f t="shared" si="4"/>
        <v>0</v>
      </c>
      <c r="AF64" s="71">
        <f>IF(AA64="N",0,IF('Section 1'!$D$9="",1,IF(OR(S64='Section 1'!$D$9,T64='Section 1'!$D$9),0,1)))</f>
        <v>0</v>
      </c>
      <c r="AG64" s="109">
        <f t="shared" si="5"/>
        <v>0</v>
      </c>
      <c r="AH64" s="71">
        <f t="shared" si="6"/>
        <v>0</v>
      </c>
      <c r="AI64" s="71">
        <f>IF(F64=0,0,IF(AND(F64&gt;=Lists!$F$3,F64&lt;=Lists!$F$4),0,1))</f>
        <v>0</v>
      </c>
    </row>
    <row r="65" spans="2:35" x14ac:dyDescent="0.25">
      <c r="B65" s="67" t="str">
        <f>IF(N65=0, "", IF(COUNTIF($N$17:N64, N65)&gt;0, "", MAX($B$17:B64)+1))</f>
        <v/>
      </c>
      <c r="D65" s="134"/>
      <c r="E65" s="179" t="str">
        <f>IF(N65="","",MAX($E$17:E64)+1)</f>
        <v/>
      </c>
      <c r="F65" s="68"/>
      <c r="G65" s="193"/>
      <c r="H65" s="106"/>
      <c r="I65" s="106"/>
      <c r="J65" s="106"/>
      <c r="K65" s="153"/>
      <c r="L65" s="106"/>
      <c r="M65" s="106"/>
      <c r="N65" s="106"/>
      <c r="O65" s="180"/>
      <c r="P65" s="194"/>
      <c r="Q65" s="106"/>
      <c r="R65" s="195" t="s">
        <v>362</v>
      </c>
      <c r="S65" s="106"/>
      <c r="T65" s="106"/>
      <c r="U65" s="106"/>
      <c r="V65" s="181"/>
      <c r="W65" s="131"/>
      <c r="Y65" s="143" t="str">
        <f t="shared" si="2"/>
        <v/>
      </c>
      <c r="AA65" s="71" t="str">
        <f t="shared" si="8"/>
        <v>N</v>
      </c>
      <c r="AB65" s="71">
        <f t="shared" si="9"/>
        <v>0</v>
      </c>
      <c r="AC65" s="71">
        <f t="shared" si="10"/>
        <v>0</v>
      </c>
      <c r="AD65" s="71">
        <f t="shared" si="11"/>
        <v>0</v>
      </c>
      <c r="AE65" s="103" t="str">
        <f t="shared" si="4"/>
        <v>0</v>
      </c>
      <c r="AF65" s="71">
        <f>IF(AA65="N",0,IF('Section 1'!$D$9="",1,IF(OR(S65='Section 1'!$D$9,T65='Section 1'!$D$9),0,1)))</f>
        <v>0</v>
      </c>
      <c r="AG65" s="109">
        <f t="shared" si="5"/>
        <v>0</v>
      </c>
      <c r="AH65" s="71">
        <f t="shared" si="6"/>
        <v>0</v>
      </c>
      <c r="AI65" s="71">
        <f>IF(F65=0,0,IF(AND(F65&gt;=Lists!$F$3,F65&lt;=Lists!$F$4),0,1))</f>
        <v>0</v>
      </c>
    </row>
    <row r="66" spans="2:35" x14ac:dyDescent="0.25">
      <c r="B66" s="67" t="str">
        <f>IF(N66=0, "", IF(COUNTIF($N$17:N65, N66)&gt;0, "", MAX($B$17:B65)+1))</f>
        <v/>
      </c>
      <c r="D66" s="134"/>
      <c r="E66" s="179" t="str">
        <f>IF(N66="","",MAX($E$17:E65)+1)</f>
        <v/>
      </c>
      <c r="F66" s="68"/>
      <c r="G66" s="193"/>
      <c r="H66" s="106"/>
      <c r="I66" s="106"/>
      <c r="J66" s="106"/>
      <c r="K66" s="153"/>
      <c r="L66" s="106"/>
      <c r="M66" s="106"/>
      <c r="N66" s="106"/>
      <c r="O66" s="180"/>
      <c r="P66" s="194"/>
      <c r="Q66" s="106"/>
      <c r="R66" s="195" t="s">
        <v>362</v>
      </c>
      <c r="S66" s="106"/>
      <c r="T66" s="106"/>
      <c r="U66" s="106"/>
      <c r="V66" s="181"/>
      <c r="W66" s="131"/>
      <c r="Y66" s="143" t="str">
        <f t="shared" si="2"/>
        <v/>
      </c>
      <c r="AA66" s="71" t="str">
        <f t="shared" si="8"/>
        <v>N</v>
      </c>
      <c r="AB66" s="71">
        <f t="shared" si="9"/>
        <v>0</v>
      </c>
      <c r="AC66" s="71">
        <f t="shared" si="10"/>
        <v>0</v>
      </c>
      <c r="AD66" s="71">
        <f t="shared" si="11"/>
        <v>0</v>
      </c>
      <c r="AE66" s="103" t="str">
        <f t="shared" si="4"/>
        <v>0</v>
      </c>
      <c r="AF66" s="71">
        <f>IF(AA66="N",0,IF('Section 1'!$D$9="",1,IF(OR(S66='Section 1'!$D$9,T66='Section 1'!$D$9),0,1)))</f>
        <v>0</v>
      </c>
      <c r="AG66" s="109">
        <f t="shared" si="5"/>
        <v>0</v>
      </c>
      <c r="AH66" s="71">
        <f t="shared" si="6"/>
        <v>0</v>
      </c>
      <c r="AI66" s="71">
        <f>IF(F66=0,0,IF(AND(F66&gt;=Lists!$F$3,F66&lt;=Lists!$F$4),0,1))</f>
        <v>0</v>
      </c>
    </row>
    <row r="67" spans="2:35" x14ac:dyDescent="0.25">
      <c r="B67" s="67" t="str">
        <f>IF(N67=0, "", IF(COUNTIF($N$17:N66, N67)&gt;0, "", MAX($B$17:B66)+1))</f>
        <v/>
      </c>
      <c r="D67" s="134"/>
      <c r="E67" s="179" t="str">
        <f>IF(N67="","",MAX($E$17:E66)+1)</f>
        <v/>
      </c>
      <c r="F67" s="68"/>
      <c r="G67" s="193"/>
      <c r="H67" s="106"/>
      <c r="I67" s="106"/>
      <c r="J67" s="106"/>
      <c r="K67" s="153"/>
      <c r="L67" s="106"/>
      <c r="M67" s="106"/>
      <c r="N67" s="106"/>
      <c r="O67" s="180"/>
      <c r="P67" s="194"/>
      <c r="Q67" s="106"/>
      <c r="R67" s="195" t="s">
        <v>362</v>
      </c>
      <c r="S67" s="106"/>
      <c r="T67" s="106"/>
      <c r="U67" s="106"/>
      <c r="V67" s="181"/>
      <c r="W67" s="131"/>
      <c r="Y67" s="143" t="str">
        <f t="shared" si="2"/>
        <v/>
      </c>
      <c r="AA67" s="71" t="str">
        <f t="shared" si="8"/>
        <v>N</v>
      </c>
      <c r="AB67" s="71">
        <f t="shared" si="9"/>
        <v>0</v>
      </c>
      <c r="AC67" s="71">
        <f t="shared" si="10"/>
        <v>0</v>
      </c>
      <c r="AD67" s="71">
        <f t="shared" si="11"/>
        <v>0</v>
      </c>
      <c r="AE67" s="103" t="str">
        <f t="shared" si="4"/>
        <v>0</v>
      </c>
      <c r="AF67" s="71">
        <f>IF(AA67="N",0,IF('Section 1'!$D$9="",1,IF(OR(S67='Section 1'!$D$9,T67='Section 1'!$D$9),0,1)))</f>
        <v>0</v>
      </c>
      <c r="AG67" s="109">
        <f t="shared" si="5"/>
        <v>0</v>
      </c>
      <c r="AH67" s="71">
        <f t="shared" si="6"/>
        <v>0</v>
      </c>
      <c r="AI67" s="71">
        <f>IF(F67=0,0,IF(AND(F67&gt;=Lists!$F$3,F67&lt;=Lists!$F$4),0,1))</f>
        <v>0</v>
      </c>
    </row>
    <row r="68" spans="2:35" x14ac:dyDescent="0.25">
      <c r="B68" s="67" t="str">
        <f>IF(N68=0, "", IF(COUNTIF($N$17:N67, N68)&gt;0, "", MAX($B$17:B67)+1))</f>
        <v/>
      </c>
      <c r="D68" s="134"/>
      <c r="E68" s="179" t="str">
        <f>IF(N68="","",MAX($E$17:E67)+1)</f>
        <v/>
      </c>
      <c r="F68" s="68"/>
      <c r="G68" s="193"/>
      <c r="H68" s="106"/>
      <c r="I68" s="106"/>
      <c r="J68" s="106"/>
      <c r="K68" s="153"/>
      <c r="L68" s="106"/>
      <c r="M68" s="106"/>
      <c r="N68" s="106"/>
      <c r="O68" s="180"/>
      <c r="P68" s="194"/>
      <c r="Q68" s="106"/>
      <c r="R68" s="195" t="s">
        <v>362</v>
      </c>
      <c r="S68" s="106"/>
      <c r="T68" s="106"/>
      <c r="U68" s="106"/>
      <c r="V68" s="181"/>
      <c r="W68" s="131"/>
      <c r="Y68" s="143" t="str">
        <f t="shared" si="2"/>
        <v/>
      </c>
      <c r="AA68" s="71" t="str">
        <f t="shared" si="8"/>
        <v>N</v>
      </c>
      <c r="AB68" s="71">
        <f t="shared" si="9"/>
        <v>0</v>
      </c>
      <c r="AC68" s="71">
        <f t="shared" si="10"/>
        <v>0</v>
      </c>
      <c r="AD68" s="71">
        <f t="shared" si="11"/>
        <v>0</v>
      </c>
      <c r="AE68" s="103" t="str">
        <f t="shared" si="4"/>
        <v>0</v>
      </c>
      <c r="AF68" s="71">
        <f>IF(AA68="N",0,IF('Section 1'!$D$9="",1,IF(OR(S68='Section 1'!$D$9,T68='Section 1'!$D$9),0,1)))</f>
        <v>0</v>
      </c>
      <c r="AG68" s="109">
        <f t="shared" si="5"/>
        <v>0</v>
      </c>
      <c r="AH68" s="71">
        <f t="shared" si="6"/>
        <v>0</v>
      </c>
      <c r="AI68" s="71">
        <f>IF(F68=0,0,IF(AND(F68&gt;=Lists!$F$3,F68&lt;=Lists!$F$4),0,1))</f>
        <v>0</v>
      </c>
    </row>
    <row r="69" spans="2:35" x14ac:dyDescent="0.25">
      <c r="B69" s="67" t="str">
        <f>IF(N69=0, "", IF(COUNTIF($N$17:N68, N69)&gt;0, "", MAX($B$17:B68)+1))</f>
        <v/>
      </c>
      <c r="D69" s="134"/>
      <c r="E69" s="179" t="str">
        <f>IF(N69="","",MAX($E$17:E68)+1)</f>
        <v/>
      </c>
      <c r="F69" s="68"/>
      <c r="G69" s="193"/>
      <c r="H69" s="106"/>
      <c r="I69" s="106"/>
      <c r="J69" s="106"/>
      <c r="K69" s="153"/>
      <c r="L69" s="106"/>
      <c r="M69" s="106"/>
      <c r="N69" s="106"/>
      <c r="O69" s="180"/>
      <c r="P69" s="194"/>
      <c r="Q69" s="106"/>
      <c r="R69" s="195" t="s">
        <v>362</v>
      </c>
      <c r="S69" s="106"/>
      <c r="T69" s="106"/>
      <c r="U69" s="106"/>
      <c r="V69" s="181"/>
      <c r="W69" s="131"/>
      <c r="Y69" s="143" t="str">
        <f t="shared" si="2"/>
        <v/>
      </c>
      <c r="AA69" s="71" t="str">
        <f t="shared" si="8"/>
        <v>N</v>
      </c>
      <c r="AB69" s="71">
        <f t="shared" si="9"/>
        <v>0</v>
      </c>
      <c r="AC69" s="71">
        <f t="shared" si="10"/>
        <v>0</v>
      </c>
      <c r="AD69" s="71">
        <f t="shared" si="11"/>
        <v>0</v>
      </c>
      <c r="AE69" s="103" t="str">
        <f t="shared" si="4"/>
        <v>0</v>
      </c>
      <c r="AF69" s="71">
        <f>IF(AA69="N",0,IF('Section 1'!$D$9="",1,IF(OR(S69='Section 1'!$D$9,T69='Section 1'!$D$9),0,1)))</f>
        <v>0</v>
      </c>
      <c r="AG69" s="109">
        <f t="shared" si="5"/>
        <v>0</v>
      </c>
      <c r="AH69" s="71">
        <f t="shared" si="6"/>
        <v>0</v>
      </c>
      <c r="AI69" s="71">
        <f>IF(F69=0,0,IF(AND(F69&gt;=Lists!$F$3,F69&lt;=Lists!$F$4),0,1))</f>
        <v>0</v>
      </c>
    </row>
    <row r="70" spans="2:35" x14ac:dyDescent="0.25">
      <c r="B70" s="67" t="str">
        <f>IF(N70=0, "", IF(COUNTIF($N$17:N69, N70)&gt;0, "", MAX($B$17:B69)+1))</f>
        <v/>
      </c>
      <c r="D70" s="134"/>
      <c r="E70" s="179" t="str">
        <f>IF(N70="","",MAX($E$17:E69)+1)</f>
        <v/>
      </c>
      <c r="F70" s="68"/>
      <c r="G70" s="193"/>
      <c r="H70" s="106"/>
      <c r="I70" s="106"/>
      <c r="J70" s="106"/>
      <c r="K70" s="153"/>
      <c r="L70" s="106"/>
      <c r="M70" s="106"/>
      <c r="N70" s="106"/>
      <c r="O70" s="180"/>
      <c r="P70" s="194"/>
      <c r="Q70" s="106"/>
      <c r="R70" s="195" t="s">
        <v>362</v>
      </c>
      <c r="S70" s="106"/>
      <c r="T70" s="106"/>
      <c r="U70" s="106"/>
      <c r="V70" s="181"/>
      <c r="W70" s="131"/>
      <c r="Y70" s="143" t="str">
        <f t="shared" si="2"/>
        <v/>
      </c>
      <c r="AA70" s="71" t="str">
        <f t="shared" si="8"/>
        <v>N</v>
      </c>
      <c r="AB70" s="71">
        <f t="shared" si="9"/>
        <v>0</v>
      </c>
      <c r="AC70" s="71">
        <f t="shared" si="10"/>
        <v>0</v>
      </c>
      <c r="AD70" s="71">
        <f t="shared" si="11"/>
        <v>0</v>
      </c>
      <c r="AE70" s="103" t="str">
        <f t="shared" si="4"/>
        <v>0</v>
      </c>
      <c r="AF70" s="71">
        <f>IF(AA70="N",0,IF('Section 1'!$D$9="",1,IF(OR(S70='Section 1'!$D$9,T70='Section 1'!$D$9),0,1)))</f>
        <v>0</v>
      </c>
      <c r="AG70" s="109">
        <f t="shared" si="5"/>
        <v>0</v>
      </c>
      <c r="AH70" s="71">
        <f t="shared" si="6"/>
        <v>0</v>
      </c>
      <c r="AI70" s="71">
        <f>IF(F70=0,0,IF(AND(F70&gt;=Lists!$F$3,F70&lt;=Lists!$F$4),0,1))</f>
        <v>0</v>
      </c>
    </row>
    <row r="71" spans="2:35" x14ac:dyDescent="0.25">
      <c r="B71" s="67" t="str">
        <f>IF(N71=0, "", IF(COUNTIF($N$17:N70, N71)&gt;0, "", MAX($B$17:B70)+1))</f>
        <v/>
      </c>
      <c r="D71" s="134"/>
      <c r="E71" s="179" t="str">
        <f>IF(N71="","",MAX($E$17:E70)+1)</f>
        <v/>
      </c>
      <c r="F71" s="68"/>
      <c r="G71" s="193"/>
      <c r="H71" s="106"/>
      <c r="I71" s="106"/>
      <c r="J71" s="106"/>
      <c r="K71" s="153"/>
      <c r="L71" s="106"/>
      <c r="M71" s="106"/>
      <c r="N71" s="106"/>
      <c r="O71" s="180"/>
      <c r="P71" s="194"/>
      <c r="Q71" s="106"/>
      <c r="R71" s="195" t="s">
        <v>362</v>
      </c>
      <c r="S71" s="106"/>
      <c r="T71" s="106"/>
      <c r="U71" s="106"/>
      <c r="V71" s="181"/>
      <c r="W71" s="131"/>
      <c r="Y71" s="143" t="str">
        <f t="shared" si="2"/>
        <v/>
      </c>
      <c r="AA71" s="71" t="str">
        <f t="shared" si="8"/>
        <v>N</v>
      </c>
      <c r="AB71" s="71">
        <f t="shared" si="9"/>
        <v>0</v>
      </c>
      <c r="AC71" s="71">
        <f t="shared" si="10"/>
        <v>0</v>
      </c>
      <c r="AD71" s="71">
        <f t="shared" si="11"/>
        <v>0</v>
      </c>
      <c r="AE71" s="103" t="str">
        <f t="shared" si="4"/>
        <v>0</v>
      </c>
      <c r="AF71" s="71">
        <f>IF(AA71="N",0,IF('Section 1'!$D$9="",1,IF(OR(S71='Section 1'!$D$9,T71='Section 1'!$D$9),0,1)))</f>
        <v>0</v>
      </c>
      <c r="AG71" s="109">
        <f t="shared" si="5"/>
        <v>0</v>
      </c>
      <c r="AH71" s="71">
        <f t="shared" si="6"/>
        <v>0</v>
      </c>
      <c r="AI71" s="71">
        <f>IF(F71=0,0,IF(AND(F71&gt;=Lists!$F$3,F71&lt;=Lists!$F$4),0,1))</f>
        <v>0</v>
      </c>
    </row>
    <row r="72" spans="2:35" x14ac:dyDescent="0.25">
      <c r="B72" s="67" t="str">
        <f>IF(N72=0, "", IF(COUNTIF($N$17:N71, N72)&gt;0, "", MAX($B$17:B71)+1))</f>
        <v/>
      </c>
      <c r="D72" s="134"/>
      <c r="E72" s="179" t="str">
        <f>IF(N72="","",MAX($E$17:E71)+1)</f>
        <v/>
      </c>
      <c r="F72" s="68"/>
      <c r="G72" s="193"/>
      <c r="H72" s="106"/>
      <c r="I72" s="106"/>
      <c r="J72" s="106"/>
      <c r="K72" s="153"/>
      <c r="L72" s="106"/>
      <c r="M72" s="106"/>
      <c r="N72" s="106"/>
      <c r="O72" s="180"/>
      <c r="P72" s="194"/>
      <c r="Q72" s="106"/>
      <c r="R72" s="195" t="s">
        <v>362</v>
      </c>
      <c r="S72" s="106"/>
      <c r="T72" s="106"/>
      <c r="U72" s="106"/>
      <c r="V72" s="181"/>
      <c r="W72" s="131"/>
      <c r="Y72" s="143" t="str">
        <f t="shared" si="2"/>
        <v/>
      </c>
      <c r="AA72" s="71" t="str">
        <f t="shared" si="8"/>
        <v>N</v>
      </c>
      <c r="AB72" s="71">
        <f t="shared" si="9"/>
        <v>0</v>
      </c>
      <c r="AC72" s="71">
        <f t="shared" si="10"/>
        <v>0</v>
      </c>
      <c r="AD72" s="71">
        <f t="shared" si="11"/>
        <v>0</v>
      </c>
      <c r="AE72" s="103" t="str">
        <f t="shared" si="4"/>
        <v>0</v>
      </c>
      <c r="AF72" s="71">
        <f>IF(AA72="N",0,IF('Section 1'!$D$9="",1,IF(OR(S72='Section 1'!$D$9,T72='Section 1'!$D$9),0,1)))</f>
        <v>0</v>
      </c>
      <c r="AG72" s="109">
        <f t="shared" si="5"/>
        <v>0</v>
      </c>
      <c r="AH72" s="71">
        <f t="shared" si="6"/>
        <v>0</v>
      </c>
      <c r="AI72" s="71">
        <f>IF(F72=0,0,IF(AND(F72&gt;=Lists!$F$3,F72&lt;=Lists!$F$4),0,1))</f>
        <v>0</v>
      </c>
    </row>
    <row r="73" spans="2:35" x14ac:dyDescent="0.25">
      <c r="B73" s="67" t="str">
        <f>IF(N73=0, "", IF(COUNTIF($N$17:N72, N73)&gt;0, "", MAX($B$17:B72)+1))</f>
        <v/>
      </c>
      <c r="D73" s="134"/>
      <c r="E73" s="179" t="str">
        <f>IF(N73="","",MAX($E$17:E72)+1)</f>
        <v/>
      </c>
      <c r="F73" s="68"/>
      <c r="G73" s="193"/>
      <c r="H73" s="106"/>
      <c r="I73" s="106"/>
      <c r="J73" s="106"/>
      <c r="K73" s="153"/>
      <c r="L73" s="106"/>
      <c r="M73" s="106"/>
      <c r="N73" s="106"/>
      <c r="O73" s="180"/>
      <c r="P73" s="194"/>
      <c r="Q73" s="106"/>
      <c r="R73" s="195" t="s">
        <v>362</v>
      </c>
      <c r="S73" s="106"/>
      <c r="T73" s="106"/>
      <c r="U73" s="106"/>
      <c r="V73" s="181"/>
      <c r="W73" s="131"/>
      <c r="Y73" s="143" t="str">
        <f t="shared" si="2"/>
        <v/>
      </c>
      <c r="AA73" s="71" t="str">
        <f t="shared" si="8"/>
        <v>N</v>
      </c>
      <c r="AB73" s="71">
        <f t="shared" si="9"/>
        <v>0</v>
      </c>
      <c r="AC73" s="71">
        <f t="shared" si="10"/>
        <v>0</v>
      </c>
      <c r="AD73" s="71">
        <f t="shared" si="11"/>
        <v>0</v>
      </c>
      <c r="AE73" s="103" t="str">
        <f t="shared" si="4"/>
        <v>0</v>
      </c>
      <c r="AF73" s="71">
        <f>IF(AA73="N",0,IF('Section 1'!$D$9="",1,IF(OR(S73='Section 1'!$D$9,T73='Section 1'!$D$9),0,1)))</f>
        <v>0</v>
      </c>
      <c r="AG73" s="109">
        <f t="shared" si="5"/>
        <v>0</v>
      </c>
      <c r="AH73" s="71">
        <f t="shared" si="6"/>
        <v>0</v>
      </c>
      <c r="AI73" s="71">
        <f>IF(F73=0,0,IF(AND(F73&gt;=Lists!$F$3,F73&lt;=Lists!$F$4),0,1))</f>
        <v>0</v>
      </c>
    </row>
    <row r="74" spans="2:35" x14ac:dyDescent="0.25">
      <c r="B74" s="67" t="str">
        <f>IF(N74=0, "", IF(COUNTIF($N$17:N73, N74)&gt;0, "", MAX($B$17:B73)+1))</f>
        <v/>
      </c>
      <c r="D74" s="134"/>
      <c r="E74" s="179" t="str">
        <f>IF(N74="","",MAX($E$17:E73)+1)</f>
        <v/>
      </c>
      <c r="F74" s="68"/>
      <c r="G74" s="193"/>
      <c r="H74" s="106"/>
      <c r="I74" s="106"/>
      <c r="J74" s="106"/>
      <c r="K74" s="153"/>
      <c r="L74" s="106"/>
      <c r="M74" s="106"/>
      <c r="N74" s="106"/>
      <c r="O74" s="180"/>
      <c r="P74" s="194"/>
      <c r="Q74" s="106"/>
      <c r="R74" s="195" t="s">
        <v>362</v>
      </c>
      <c r="S74" s="106"/>
      <c r="T74" s="106"/>
      <c r="U74" s="106"/>
      <c r="V74" s="181"/>
      <c r="W74" s="131"/>
      <c r="Y74" s="143" t="str">
        <f t="shared" si="2"/>
        <v/>
      </c>
      <c r="AA74" s="71" t="str">
        <f t="shared" si="8"/>
        <v>N</v>
      </c>
      <c r="AB74" s="71">
        <f t="shared" si="9"/>
        <v>0</v>
      </c>
      <c r="AC74" s="71">
        <f t="shared" si="10"/>
        <v>0</v>
      </c>
      <c r="AD74" s="71">
        <f t="shared" si="11"/>
        <v>0</v>
      </c>
      <c r="AE74" s="103" t="str">
        <f t="shared" si="4"/>
        <v>0</v>
      </c>
      <c r="AF74" s="71">
        <f>IF(AA74="N",0,IF('Section 1'!$D$9="",1,IF(OR(S74='Section 1'!$D$9,T74='Section 1'!$D$9),0,1)))</f>
        <v>0</v>
      </c>
      <c r="AG74" s="109">
        <f t="shared" si="5"/>
        <v>0</v>
      </c>
      <c r="AH74" s="71">
        <f t="shared" si="6"/>
        <v>0</v>
      </c>
      <c r="AI74" s="71">
        <f>IF(F74=0,0,IF(AND(F74&gt;=Lists!$F$3,F74&lt;=Lists!$F$4),0,1))</f>
        <v>0</v>
      </c>
    </row>
    <row r="75" spans="2:35" x14ac:dyDescent="0.25">
      <c r="B75" s="67" t="str">
        <f>IF(N75=0, "", IF(COUNTIF($N$17:N74, N75)&gt;0, "", MAX($B$17:B74)+1))</f>
        <v/>
      </c>
      <c r="D75" s="134"/>
      <c r="E75" s="179" t="str">
        <f>IF(N75="","",MAX($E$17:E74)+1)</f>
        <v/>
      </c>
      <c r="F75" s="68"/>
      <c r="G75" s="193"/>
      <c r="H75" s="106"/>
      <c r="I75" s="106"/>
      <c r="J75" s="106"/>
      <c r="K75" s="153"/>
      <c r="L75" s="106"/>
      <c r="M75" s="106"/>
      <c r="N75" s="106"/>
      <c r="O75" s="180"/>
      <c r="P75" s="194"/>
      <c r="Q75" s="106"/>
      <c r="R75" s="195" t="s">
        <v>362</v>
      </c>
      <c r="S75" s="106"/>
      <c r="T75" s="106"/>
      <c r="U75" s="106"/>
      <c r="V75" s="181"/>
      <c r="W75" s="131"/>
      <c r="Y75" s="143" t="str">
        <f t="shared" si="2"/>
        <v/>
      </c>
      <c r="AA75" s="71" t="str">
        <f t="shared" si="8"/>
        <v>N</v>
      </c>
      <c r="AB75" s="71">
        <f t="shared" si="9"/>
        <v>0</v>
      </c>
      <c r="AC75" s="71">
        <f t="shared" si="10"/>
        <v>0</v>
      </c>
      <c r="AD75" s="71">
        <f t="shared" si="11"/>
        <v>0</v>
      </c>
      <c r="AE75" s="103" t="str">
        <f t="shared" si="4"/>
        <v>0</v>
      </c>
      <c r="AF75" s="71">
        <f>IF(AA75="N",0,IF('Section 1'!$D$9="",1,IF(OR(S75='Section 1'!$D$9,T75='Section 1'!$D$9),0,1)))</f>
        <v>0</v>
      </c>
      <c r="AG75" s="109">
        <f t="shared" si="5"/>
        <v>0</v>
      </c>
      <c r="AH75" s="71">
        <f t="shared" si="6"/>
        <v>0</v>
      </c>
      <c r="AI75" s="71">
        <f>IF(F75=0,0,IF(AND(F75&gt;=Lists!$F$3,F75&lt;=Lists!$F$4),0,1))</f>
        <v>0</v>
      </c>
    </row>
    <row r="76" spans="2:35" x14ac:dyDescent="0.25">
      <c r="B76" s="67" t="str">
        <f>IF(N76=0, "", IF(COUNTIF($N$17:N75, N76)&gt;0, "", MAX($B$17:B75)+1))</f>
        <v/>
      </c>
      <c r="D76" s="134"/>
      <c r="E76" s="179" t="str">
        <f>IF(N76="","",MAX($E$17:E75)+1)</f>
        <v/>
      </c>
      <c r="F76" s="68"/>
      <c r="G76" s="193"/>
      <c r="H76" s="106"/>
      <c r="I76" s="106"/>
      <c r="J76" s="106"/>
      <c r="K76" s="153"/>
      <c r="L76" s="106"/>
      <c r="M76" s="106"/>
      <c r="N76" s="106"/>
      <c r="O76" s="180"/>
      <c r="P76" s="194"/>
      <c r="Q76" s="106"/>
      <c r="R76" s="195" t="s">
        <v>362</v>
      </c>
      <c r="S76" s="106"/>
      <c r="T76" s="106"/>
      <c r="U76" s="106"/>
      <c r="V76" s="181"/>
      <c r="W76" s="131"/>
      <c r="Y76" s="143" t="str">
        <f t="shared" si="2"/>
        <v/>
      </c>
      <c r="AA76" s="71" t="str">
        <f t="shared" si="8"/>
        <v>N</v>
      </c>
      <c r="AB76" s="71">
        <f t="shared" si="9"/>
        <v>0</v>
      </c>
      <c r="AC76" s="71">
        <f t="shared" si="10"/>
        <v>0</v>
      </c>
      <c r="AD76" s="71">
        <f t="shared" si="11"/>
        <v>0</v>
      </c>
      <c r="AE76" s="103" t="str">
        <f t="shared" si="4"/>
        <v>0</v>
      </c>
      <c r="AF76" s="71">
        <f>IF(AA76="N",0,IF('Section 1'!$D$9="",1,IF(OR(S76='Section 1'!$D$9,T76='Section 1'!$D$9),0,1)))</f>
        <v>0</v>
      </c>
      <c r="AG76" s="109">
        <f t="shared" si="5"/>
        <v>0</v>
      </c>
      <c r="AH76" s="71">
        <f t="shared" si="6"/>
        <v>0</v>
      </c>
      <c r="AI76" s="71">
        <f>IF(F76=0,0,IF(AND(F76&gt;=Lists!$F$3,F76&lt;=Lists!$F$4),0,1))</f>
        <v>0</v>
      </c>
    </row>
    <row r="77" spans="2:35" x14ac:dyDescent="0.25">
      <c r="B77" s="67" t="str">
        <f>IF(N77=0, "", IF(COUNTIF($N$17:N76, N77)&gt;0, "", MAX($B$17:B76)+1))</f>
        <v/>
      </c>
      <c r="D77" s="134"/>
      <c r="E77" s="179" t="str">
        <f>IF(N77="","",MAX($E$17:E76)+1)</f>
        <v/>
      </c>
      <c r="F77" s="68"/>
      <c r="G77" s="193"/>
      <c r="H77" s="106"/>
      <c r="I77" s="106"/>
      <c r="J77" s="106"/>
      <c r="K77" s="153"/>
      <c r="L77" s="106"/>
      <c r="M77" s="106"/>
      <c r="N77" s="106"/>
      <c r="O77" s="180"/>
      <c r="P77" s="194"/>
      <c r="Q77" s="106"/>
      <c r="R77" s="195" t="s">
        <v>362</v>
      </c>
      <c r="S77" s="106"/>
      <c r="T77" s="106"/>
      <c r="U77" s="106"/>
      <c r="V77" s="181"/>
      <c r="W77" s="131"/>
      <c r="Y77" s="143" t="str">
        <f t="shared" si="2"/>
        <v/>
      </c>
      <c r="AA77" s="71" t="str">
        <f t="shared" si="8"/>
        <v>N</v>
      </c>
      <c r="AB77" s="71">
        <f t="shared" si="9"/>
        <v>0</v>
      </c>
      <c r="AC77" s="71">
        <f t="shared" si="10"/>
        <v>0</v>
      </c>
      <c r="AD77" s="71">
        <f t="shared" si="11"/>
        <v>0</v>
      </c>
      <c r="AE77" s="103" t="str">
        <f t="shared" si="4"/>
        <v>0</v>
      </c>
      <c r="AF77" s="71">
        <f>IF(AA77="N",0,IF('Section 1'!$D$9="",1,IF(OR(S77='Section 1'!$D$9,T77='Section 1'!$D$9),0,1)))</f>
        <v>0</v>
      </c>
      <c r="AG77" s="109">
        <f t="shared" si="5"/>
        <v>0</v>
      </c>
      <c r="AH77" s="71">
        <f t="shared" si="6"/>
        <v>0</v>
      </c>
      <c r="AI77" s="71">
        <f>IF(F77=0,0,IF(AND(F77&gt;=Lists!$F$3,F77&lt;=Lists!$F$4),0,1))</f>
        <v>0</v>
      </c>
    </row>
    <row r="78" spans="2:35" x14ac:dyDescent="0.25">
      <c r="B78" s="67" t="str">
        <f>IF(N78=0, "", IF(COUNTIF($N$17:N77, N78)&gt;0, "", MAX($B$17:B77)+1))</f>
        <v/>
      </c>
      <c r="D78" s="134"/>
      <c r="E78" s="179" t="str">
        <f>IF(N78="","",MAX($E$17:E77)+1)</f>
        <v/>
      </c>
      <c r="F78" s="68"/>
      <c r="G78" s="193"/>
      <c r="H78" s="106"/>
      <c r="I78" s="106"/>
      <c r="J78" s="106"/>
      <c r="K78" s="153"/>
      <c r="L78" s="106"/>
      <c r="M78" s="106"/>
      <c r="N78" s="106"/>
      <c r="O78" s="180"/>
      <c r="P78" s="194"/>
      <c r="Q78" s="106"/>
      <c r="R78" s="195" t="s">
        <v>362</v>
      </c>
      <c r="S78" s="106"/>
      <c r="T78" s="106"/>
      <c r="U78" s="106"/>
      <c r="V78" s="181"/>
      <c r="W78" s="131"/>
      <c r="Y78" s="143" t="str">
        <f t="shared" si="2"/>
        <v/>
      </c>
      <c r="AA78" s="71" t="str">
        <f t="shared" si="8"/>
        <v>N</v>
      </c>
      <c r="AB78" s="71">
        <f t="shared" si="9"/>
        <v>0</v>
      </c>
      <c r="AC78" s="71">
        <f t="shared" si="10"/>
        <v>0</v>
      </c>
      <c r="AD78" s="71">
        <f t="shared" si="11"/>
        <v>0</v>
      </c>
      <c r="AE78" s="103" t="str">
        <f t="shared" si="4"/>
        <v>0</v>
      </c>
      <c r="AF78" s="71">
        <f>IF(AA78="N",0,IF('Section 1'!$D$9="",1,IF(OR(S78='Section 1'!$D$9,T78='Section 1'!$D$9),0,1)))</f>
        <v>0</v>
      </c>
      <c r="AG78" s="109">
        <f t="shared" si="5"/>
        <v>0</v>
      </c>
      <c r="AH78" s="71">
        <f t="shared" si="6"/>
        <v>0</v>
      </c>
      <c r="AI78" s="71">
        <f>IF(F78=0,0,IF(AND(F78&gt;=Lists!$F$3,F78&lt;=Lists!$F$4),0,1))</f>
        <v>0</v>
      </c>
    </row>
    <row r="79" spans="2:35" x14ac:dyDescent="0.25">
      <c r="B79" s="67" t="str">
        <f>IF(N79=0, "", IF(COUNTIF($N$17:N78, N79)&gt;0, "", MAX($B$17:B78)+1))</f>
        <v/>
      </c>
      <c r="D79" s="134"/>
      <c r="E79" s="179" t="str">
        <f>IF(N79="","",MAX($E$17:E78)+1)</f>
        <v/>
      </c>
      <c r="F79" s="68"/>
      <c r="G79" s="193"/>
      <c r="H79" s="106"/>
      <c r="I79" s="106"/>
      <c r="J79" s="106"/>
      <c r="K79" s="153"/>
      <c r="L79" s="106"/>
      <c r="M79" s="106"/>
      <c r="N79" s="106"/>
      <c r="O79" s="180"/>
      <c r="P79" s="194"/>
      <c r="Q79" s="106"/>
      <c r="R79" s="195" t="s">
        <v>362</v>
      </c>
      <c r="S79" s="106"/>
      <c r="T79" s="106"/>
      <c r="U79" s="106"/>
      <c r="V79" s="181"/>
      <c r="W79" s="131"/>
      <c r="Y79" s="143" t="str">
        <f t="shared" si="2"/>
        <v/>
      </c>
      <c r="AA79" s="71" t="str">
        <f t="shared" si="8"/>
        <v>N</v>
      </c>
      <c r="AB79" s="71">
        <f t="shared" si="9"/>
        <v>0</v>
      </c>
      <c r="AC79" s="71">
        <f t="shared" si="10"/>
        <v>0</v>
      </c>
      <c r="AD79" s="71">
        <f t="shared" si="11"/>
        <v>0</v>
      </c>
      <c r="AE79" s="103" t="str">
        <f t="shared" si="4"/>
        <v>0</v>
      </c>
      <c r="AF79" s="71">
        <f>IF(AA79="N",0,IF('Section 1'!$D$9="",1,IF(OR(S79='Section 1'!$D$9,T79='Section 1'!$D$9),0,1)))</f>
        <v>0</v>
      </c>
      <c r="AG79" s="109">
        <f t="shared" si="5"/>
        <v>0</v>
      </c>
      <c r="AH79" s="71">
        <f t="shared" si="6"/>
        <v>0</v>
      </c>
      <c r="AI79" s="71">
        <f>IF(F79=0,0,IF(AND(F79&gt;=Lists!$F$3,F79&lt;=Lists!$F$4),0,1))</f>
        <v>0</v>
      </c>
    </row>
    <row r="80" spans="2:35" x14ac:dyDescent="0.25">
      <c r="B80" s="67" t="str">
        <f>IF(N80=0, "", IF(COUNTIF($N$17:N79, N80)&gt;0, "", MAX($B$17:B79)+1))</f>
        <v/>
      </c>
      <c r="D80" s="134"/>
      <c r="E80" s="179" t="str">
        <f>IF(N80="","",MAX($E$17:E79)+1)</f>
        <v/>
      </c>
      <c r="F80" s="68"/>
      <c r="G80" s="193"/>
      <c r="H80" s="106"/>
      <c r="I80" s="106"/>
      <c r="J80" s="106"/>
      <c r="K80" s="153"/>
      <c r="L80" s="106"/>
      <c r="M80" s="106"/>
      <c r="N80" s="106"/>
      <c r="O80" s="180"/>
      <c r="P80" s="194"/>
      <c r="Q80" s="106"/>
      <c r="R80" s="195" t="s">
        <v>362</v>
      </c>
      <c r="S80" s="106"/>
      <c r="T80" s="106"/>
      <c r="U80" s="106"/>
      <c r="V80" s="181"/>
      <c r="W80" s="131"/>
      <c r="Y80" s="143" t="str">
        <f t="shared" si="2"/>
        <v/>
      </c>
      <c r="AA80" s="71" t="str">
        <f t="shared" si="8"/>
        <v>N</v>
      </c>
      <c r="AB80" s="71">
        <f t="shared" si="9"/>
        <v>0</v>
      </c>
      <c r="AC80" s="71">
        <f t="shared" si="10"/>
        <v>0</v>
      </c>
      <c r="AD80" s="71">
        <f t="shared" si="11"/>
        <v>0</v>
      </c>
      <c r="AE80" s="103" t="str">
        <f t="shared" si="4"/>
        <v>0</v>
      </c>
      <c r="AF80" s="71">
        <f>IF(AA80="N",0,IF('Section 1'!$D$9="",1,IF(OR(S80='Section 1'!$D$9,T80='Section 1'!$D$9),0,1)))</f>
        <v>0</v>
      </c>
      <c r="AG80" s="109">
        <f t="shared" si="5"/>
        <v>0</v>
      </c>
      <c r="AH80" s="71">
        <f t="shared" si="6"/>
        <v>0</v>
      </c>
      <c r="AI80" s="71">
        <f>IF(F80=0,0,IF(AND(F80&gt;=Lists!$F$3,F80&lt;=Lists!$F$4),0,1))</f>
        <v>0</v>
      </c>
    </row>
    <row r="81" spans="2:35" x14ac:dyDescent="0.25">
      <c r="B81" s="67" t="str">
        <f>IF(N81=0, "", IF(COUNTIF($N$17:N80, N81)&gt;0, "", MAX($B$17:B80)+1))</f>
        <v/>
      </c>
      <c r="D81" s="134"/>
      <c r="E81" s="179" t="str">
        <f>IF(N81="","",MAX($E$17:E80)+1)</f>
        <v/>
      </c>
      <c r="F81" s="68"/>
      <c r="G81" s="193"/>
      <c r="H81" s="106"/>
      <c r="I81" s="106"/>
      <c r="J81" s="106"/>
      <c r="K81" s="153"/>
      <c r="L81" s="106"/>
      <c r="M81" s="106"/>
      <c r="N81" s="106"/>
      <c r="O81" s="180"/>
      <c r="P81" s="194"/>
      <c r="Q81" s="106"/>
      <c r="R81" s="195" t="s">
        <v>362</v>
      </c>
      <c r="S81" s="106"/>
      <c r="T81" s="106"/>
      <c r="U81" s="106"/>
      <c r="V81" s="181"/>
      <c r="W81" s="131"/>
      <c r="Y81" s="143" t="str">
        <f t="shared" si="2"/>
        <v/>
      </c>
      <c r="AA81" s="71" t="str">
        <f t="shared" ref="AA81:AA112" si="12">IF(E81="","N","Y")</f>
        <v>N</v>
      </c>
      <c r="AB81" s="71">
        <f t="shared" ref="AB81:AB112" si="13">IF(E81="",0,IF(OR(F81=0,G81=0,L81=0,M81=0,H81=0,I81=0,J81=0,K81=0,N81=0,O81=0,P81=0,Q81=0, R81=0,AND(S81=0,T81=0)),1,0))</f>
        <v>0</v>
      </c>
      <c r="AC81" s="71">
        <f t="shared" ref="AC81:AC112" si="14">IF(J81=0,0,IF(COUNTIF(Countries,J81)&gt;0,0,1))</f>
        <v>0</v>
      </c>
      <c r="AD81" s="71">
        <f t="shared" ref="AD81:AD112" si="15">IF(N81=0,0,IF(COUNTIF(ClassIIChemAllowance,N81)&gt;0,0,1))</f>
        <v>0</v>
      </c>
      <c r="AE81" s="103" t="str">
        <f t="shared" si="4"/>
        <v>0</v>
      </c>
      <c r="AF81" s="71">
        <f>IF(AA81="N",0,IF('Section 1'!$D$9="",1,IF(OR(S81='Section 1'!$D$9,T81='Section 1'!$D$9),0,1)))</f>
        <v>0</v>
      </c>
      <c r="AG81" s="109">
        <f t="shared" si="5"/>
        <v>0</v>
      </c>
      <c r="AH81" s="71">
        <f t="shared" si="6"/>
        <v>0</v>
      </c>
      <c r="AI81" s="71">
        <f>IF(F81=0,0,IF(AND(F81&gt;=Lists!$F$3,F81&lt;=Lists!$F$4),0,1))</f>
        <v>0</v>
      </c>
    </row>
    <row r="82" spans="2:35" x14ac:dyDescent="0.25">
      <c r="B82" s="67" t="str">
        <f>IF(N82=0, "", IF(COUNTIF($N$17:N81, N82)&gt;0, "", MAX($B$17:B81)+1))</f>
        <v/>
      </c>
      <c r="D82" s="134"/>
      <c r="E82" s="179" t="str">
        <f>IF(N82="","",MAX($E$17:E81)+1)</f>
        <v/>
      </c>
      <c r="F82" s="68"/>
      <c r="G82" s="193"/>
      <c r="H82" s="106"/>
      <c r="I82" s="106"/>
      <c r="J82" s="106"/>
      <c r="K82" s="153"/>
      <c r="L82" s="106"/>
      <c r="M82" s="106"/>
      <c r="N82" s="106"/>
      <c r="O82" s="180"/>
      <c r="P82" s="194"/>
      <c r="Q82" s="106"/>
      <c r="R82" s="195" t="s">
        <v>362</v>
      </c>
      <c r="S82" s="106"/>
      <c r="T82" s="106"/>
      <c r="U82" s="106"/>
      <c r="V82" s="181"/>
      <c r="W82" s="131"/>
      <c r="Y82" s="143" t="str">
        <f t="shared" ref="Y82:Y145" si="16">IF(SUM(AB82:AE82,AG82:AI82)&gt;0,"ROW INCOMPLETE OR INVALID DATA ENTERED; ENTER/EDIT DATA IN REQUIRED FIELDS","")</f>
        <v/>
      </c>
      <c r="AA82" s="71" t="str">
        <f t="shared" si="12"/>
        <v>N</v>
      </c>
      <c r="AB82" s="71">
        <f t="shared" si="13"/>
        <v>0</v>
      </c>
      <c r="AC82" s="71">
        <f t="shared" si="14"/>
        <v>0</v>
      </c>
      <c r="AD82" s="71">
        <f t="shared" si="15"/>
        <v>0</v>
      </c>
      <c r="AE82" s="103" t="str">
        <f t="shared" ref="AE82:AE145" si="17">IF(AND(S82&lt;&gt;"",T82&lt;&gt;""),1,"0")</f>
        <v>0</v>
      </c>
      <c r="AF82" s="71">
        <f>IF(AA82="N",0,IF('Section 1'!$D$9="",1,IF(OR(S82='Section 1'!$D$9,T82='Section 1'!$D$9),0,1)))</f>
        <v>0</v>
      </c>
      <c r="AG82" s="109">
        <f t="shared" ref="AG82:AG145" si="18">IF(AND(AF82=1,V82=""),1,0)</f>
        <v>0</v>
      </c>
      <c r="AH82" s="71">
        <f t="shared" ref="AH82:AH145" si="19">IF(T82="", 0, IF(U82="", 1, 0))</f>
        <v>0</v>
      </c>
      <c r="AI82" s="71">
        <f>IF(F82=0,0,IF(AND(F82&gt;=Lists!$F$3,F82&lt;=Lists!$F$4),0,1))</f>
        <v>0</v>
      </c>
    </row>
    <row r="83" spans="2:35" x14ac:dyDescent="0.25">
      <c r="B83" s="67" t="str">
        <f>IF(N83=0, "", IF(COUNTIF($N$17:N82, N83)&gt;0, "", MAX($B$17:B82)+1))</f>
        <v/>
      </c>
      <c r="D83" s="134"/>
      <c r="E83" s="179" t="str">
        <f>IF(N83="","",MAX($E$17:E82)+1)</f>
        <v/>
      </c>
      <c r="F83" s="68"/>
      <c r="G83" s="193"/>
      <c r="H83" s="106"/>
      <c r="I83" s="106"/>
      <c r="J83" s="106"/>
      <c r="K83" s="153"/>
      <c r="L83" s="106"/>
      <c r="M83" s="106"/>
      <c r="N83" s="106"/>
      <c r="O83" s="180"/>
      <c r="P83" s="194"/>
      <c r="Q83" s="106"/>
      <c r="R83" s="195" t="s">
        <v>362</v>
      </c>
      <c r="S83" s="106"/>
      <c r="T83" s="106"/>
      <c r="U83" s="106"/>
      <c r="V83" s="181"/>
      <c r="W83" s="131"/>
      <c r="Y83" s="143" t="str">
        <f t="shared" si="16"/>
        <v/>
      </c>
      <c r="AA83" s="71" t="str">
        <f t="shared" si="12"/>
        <v>N</v>
      </c>
      <c r="AB83" s="71">
        <f t="shared" si="13"/>
        <v>0</v>
      </c>
      <c r="AC83" s="71">
        <f t="shared" si="14"/>
        <v>0</v>
      </c>
      <c r="AD83" s="71">
        <f t="shared" si="15"/>
        <v>0</v>
      </c>
      <c r="AE83" s="103" t="str">
        <f t="shared" si="17"/>
        <v>0</v>
      </c>
      <c r="AF83" s="71">
        <f>IF(AA83="N",0,IF('Section 1'!$D$9="",1,IF(OR(S83='Section 1'!$D$9,T83='Section 1'!$D$9),0,1)))</f>
        <v>0</v>
      </c>
      <c r="AG83" s="109">
        <f t="shared" si="18"/>
        <v>0</v>
      </c>
      <c r="AH83" s="71">
        <f t="shared" si="19"/>
        <v>0</v>
      </c>
      <c r="AI83" s="71">
        <f>IF(F83=0,0,IF(AND(F83&gt;=Lists!$F$3,F83&lt;=Lists!$F$4),0,1))</f>
        <v>0</v>
      </c>
    </row>
    <row r="84" spans="2:35" x14ac:dyDescent="0.25">
      <c r="B84" s="67" t="str">
        <f>IF(N84=0, "", IF(COUNTIF($N$17:N83, N84)&gt;0, "", MAX($B$17:B83)+1))</f>
        <v/>
      </c>
      <c r="D84" s="134"/>
      <c r="E84" s="179" t="str">
        <f>IF(N84="","",MAX($E$17:E83)+1)</f>
        <v/>
      </c>
      <c r="F84" s="68"/>
      <c r="G84" s="193"/>
      <c r="H84" s="106"/>
      <c r="I84" s="106"/>
      <c r="J84" s="106"/>
      <c r="K84" s="153"/>
      <c r="L84" s="106"/>
      <c r="M84" s="106"/>
      <c r="N84" s="106"/>
      <c r="O84" s="180"/>
      <c r="P84" s="194"/>
      <c r="Q84" s="106"/>
      <c r="R84" s="195" t="s">
        <v>362</v>
      </c>
      <c r="S84" s="106"/>
      <c r="T84" s="106"/>
      <c r="U84" s="106"/>
      <c r="V84" s="181"/>
      <c r="W84" s="131"/>
      <c r="Y84" s="143" t="str">
        <f t="shared" si="16"/>
        <v/>
      </c>
      <c r="AA84" s="71" t="str">
        <f t="shared" si="12"/>
        <v>N</v>
      </c>
      <c r="AB84" s="71">
        <f t="shared" si="13"/>
        <v>0</v>
      </c>
      <c r="AC84" s="71">
        <f t="shared" si="14"/>
        <v>0</v>
      </c>
      <c r="AD84" s="71">
        <f t="shared" si="15"/>
        <v>0</v>
      </c>
      <c r="AE84" s="103" t="str">
        <f t="shared" si="17"/>
        <v>0</v>
      </c>
      <c r="AF84" s="71">
        <f>IF(AA84="N",0,IF('Section 1'!$D$9="",1,IF(OR(S84='Section 1'!$D$9,T84='Section 1'!$D$9),0,1)))</f>
        <v>0</v>
      </c>
      <c r="AG84" s="109">
        <f t="shared" si="18"/>
        <v>0</v>
      </c>
      <c r="AH84" s="71">
        <f t="shared" si="19"/>
        <v>0</v>
      </c>
      <c r="AI84" s="71">
        <f>IF(F84=0,0,IF(AND(F84&gt;=Lists!$F$3,F84&lt;=Lists!$F$4),0,1))</f>
        <v>0</v>
      </c>
    </row>
    <row r="85" spans="2:35" x14ac:dyDescent="0.25">
      <c r="B85" s="67" t="str">
        <f>IF(N85=0, "", IF(COUNTIF($N$17:N84, N85)&gt;0, "", MAX($B$17:B84)+1))</f>
        <v/>
      </c>
      <c r="D85" s="134"/>
      <c r="E85" s="179" t="str">
        <f>IF(N85="","",MAX($E$17:E84)+1)</f>
        <v/>
      </c>
      <c r="F85" s="68"/>
      <c r="G85" s="193"/>
      <c r="H85" s="106"/>
      <c r="I85" s="106"/>
      <c r="J85" s="106"/>
      <c r="K85" s="153"/>
      <c r="L85" s="106"/>
      <c r="M85" s="106"/>
      <c r="N85" s="106"/>
      <c r="O85" s="180"/>
      <c r="P85" s="194"/>
      <c r="Q85" s="106"/>
      <c r="R85" s="195" t="s">
        <v>362</v>
      </c>
      <c r="S85" s="106"/>
      <c r="T85" s="106"/>
      <c r="U85" s="106"/>
      <c r="V85" s="181"/>
      <c r="W85" s="131"/>
      <c r="Y85" s="143" t="str">
        <f t="shared" si="16"/>
        <v/>
      </c>
      <c r="AA85" s="71" t="str">
        <f t="shared" si="12"/>
        <v>N</v>
      </c>
      <c r="AB85" s="71">
        <f t="shared" si="13"/>
        <v>0</v>
      </c>
      <c r="AC85" s="71">
        <f t="shared" si="14"/>
        <v>0</v>
      </c>
      <c r="AD85" s="71">
        <f t="shared" si="15"/>
        <v>0</v>
      </c>
      <c r="AE85" s="103" t="str">
        <f t="shared" si="17"/>
        <v>0</v>
      </c>
      <c r="AF85" s="71">
        <f>IF(AA85="N",0,IF('Section 1'!$D$9="",1,IF(OR(S85='Section 1'!$D$9,T85='Section 1'!$D$9),0,1)))</f>
        <v>0</v>
      </c>
      <c r="AG85" s="109">
        <f t="shared" si="18"/>
        <v>0</v>
      </c>
      <c r="AH85" s="71">
        <f t="shared" si="19"/>
        <v>0</v>
      </c>
      <c r="AI85" s="71">
        <f>IF(F85=0,0,IF(AND(F85&gt;=Lists!$F$3,F85&lt;=Lists!$F$4),0,1))</f>
        <v>0</v>
      </c>
    </row>
    <row r="86" spans="2:35" x14ac:dyDescent="0.25">
      <c r="B86" s="67" t="str">
        <f>IF(N86=0, "", IF(COUNTIF($N$17:N85, N86)&gt;0, "", MAX($B$17:B85)+1))</f>
        <v/>
      </c>
      <c r="D86" s="134"/>
      <c r="E86" s="179" t="str">
        <f>IF(N86="","",MAX($E$17:E85)+1)</f>
        <v/>
      </c>
      <c r="F86" s="68"/>
      <c r="G86" s="193"/>
      <c r="H86" s="106"/>
      <c r="I86" s="106"/>
      <c r="J86" s="106"/>
      <c r="K86" s="153"/>
      <c r="L86" s="106"/>
      <c r="M86" s="106"/>
      <c r="N86" s="106"/>
      <c r="O86" s="180"/>
      <c r="P86" s="194"/>
      <c r="Q86" s="106"/>
      <c r="R86" s="195" t="s">
        <v>362</v>
      </c>
      <c r="S86" s="106"/>
      <c r="T86" s="106"/>
      <c r="U86" s="106"/>
      <c r="V86" s="181"/>
      <c r="W86" s="131"/>
      <c r="Y86" s="143" t="str">
        <f t="shared" si="16"/>
        <v/>
      </c>
      <c r="AA86" s="71" t="str">
        <f t="shared" si="12"/>
        <v>N</v>
      </c>
      <c r="AB86" s="71">
        <f t="shared" si="13"/>
        <v>0</v>
      </c>
      <c r="AC86" s="71">
        <f t="shared" si="14"/>
        <v>0</v>
      </c>
      <c r="AD86" s="71">
        <f t="shared" si="15"/>
        <v>0</v>
      </c>
      <c r="AE86" s="103" t="str">
        <f t="shared" si="17"/>
        <v>0</v>
      </c>
      <c r="AF86" s="71">
        <f>IF(AA86="N",0,IF('Section 1'!$D$9="",1,IF(OR(S86='Section 1'!$D$9,T86='Section 1'!$D$9),0,1)))</f>
        <v>0</v>
      </c>
      <c r="AG86" s="109">
        <f t="shared" si="18"/>
        <v>0</v>
      </c>
      <c r="AH86" s="71">
        <f t="shared" si="19"/>
        <v>0</v>
      </c>
      <c r="AI86" s="71">
        <f>IF(F86=0,0,IF(AND(F86&gt;=Lists!$F$3,F86&lt;=Lists!$F$4),0,1))</f>
        <v>0</v>
      </c>
    </row>
    <row r="87" spans="2:35" x14ac:dyDescent="0.25">
      <c r="B87" s="67" t="str">
        <f>IF(N87=0, "", IF(COUNTIF($N$17:N86, N87)&gt;0, "", MAX($B$17:B86)+1))</f>
        <v/>
      </c>
      <c r="D87" s="134"/>
      <c r="E87" s="179" t="str">
        <f>IF(N87="","",MAX($E$17:E86)+1)</f>
        <v/>
      </c>
      <c r="F87" s="68"/>
      <c r="G87" s="193"/>
      <c r="H87" s="106"/>
      <c r="I87" s="106"/>
      <c r="J87" s="106"/>
      <c r="K87" s="153"/>
      <c r="L87" s="106"/>
      <c r="M87" s="106"/>
      <c r="N87" s="106"/>
      <c r="O87" s="180"/>
      <c r="P87" s="194"/>
      <c r="Q87" s="106"/>
      <c r="R87" s="195" t="s">
        <v>362</v>
      </c>
      <c r="S87" s="106"/>
      <c r="T87" s="106"/>
      <c r="U87" s="106"/>
      <c r="V87" s="181"/>
      <c r="W87" s="131"/>
      <c r="Y87" s="143" t="str">
        <f t="shared" si="16"/>
        <v/>
      </c>
      <c r="AA87" s="71" t="str">
        <f t="shared" si="12"/>
        <v>N</v>
      </c>
      <c r="AB87" s="71">
        <f t="shared" si="13"/>
        <v>0</v>
      </c>
      <c r="AC87" s="71">
        <f t="shared" si="14"/>
        <v>0</v>
      </c>
      <c r="AD87" s="71">
        <f t="shared" si="15"/>
        <v>0</v>
      </c>
      <c r="AE87" s="103" t="str">
        <f t="shared" si="17"/>
        <v>0</v>
      </c>
      <c r="AF87" s="71">
        <f>IF(AA87="N",0,IF('Section 1'!$D$9="",1,IF(OR(S87='Section 1'!$D$9,T87='Section 1'!$D$9),0,1)))</f>
        <v>0</v>
      </c>
      <c r="AG87" s="109">
        <f t="shared" si="18"/>
        <v>0</v>
      </c>
      <c r="AH87" s="71">
        <f t="shared" si="19"/>
        <v>0</v>
      </c>
      <c r="AI87" s="71">
        <f>IF(F87=0,0,IF(AND(F87&gt;=Lists!$F$3,F87&lt;=Lists!$F$4),0,1))</f>
        <v>0</v>
      </c>
    </row>
    <row r="88" spans="2:35" x14ac:dyDescent="0.25">
      <c r="B88" s="67" t="str">
        <f>IF(N88=0, "", IF(COUNTIF($N$17:N87, N88)&gt;0, "", MAX($B$17:B87)+1))</f>
        <v/>
      </c>
      <c r="D88" s="134"/>
      <c r="E88" s="179" t="str">
        <f>IF(N88="","",MAX($E$17:E87)+1)</f>
        <v/>
      </c>
      <c r="F88" s="68"/>
      <c r="G88" s="193"/>
      <c r="H88" s="106"/>
      <c r="I88" s="106"/>
      <c r="J88" s="106"/>
      <c r="K88" s="153"/>
      <c r="L88" s="106"/>
      <c r="M88" s="106"/>
      <c r="N88" s="106"/>
      <c r="O88" s="180"/>
      <c r="P88" s="194"/>
      <c r="Q88" s="106"/>
      <c r="R88" s="195" t="s">
        <v>362</v>
      </c>
      <c r="S88" s="106"/>
      <c r="T88" s="106"/>
      <c r="U88" s="106"/>
      <c r="V88" s="181"/>
      <c r="W88" s="131"/>
      <c r="Y88" s="143" t="str">
        <f t="shared" si="16"/>
        <v/>
      </c>
      <c r="AA88" s="71" t="str">
        <f t="shared" si="12"/>
        <v>N</v>
      </c>
      <c r="AB88" s="71">
        <f t="shared" si="13"/>
        <v>0</v>
      </c>
      <c r="AC88" s="71">
        <f t="shared" si="14"/>
        <v>0</v>
      </c>
      <c r="AD88" s="71">
        <f t="shared" si="15"/>
        <v>0</v>
      </c>
      <c r="AE88" s="103" t="str">
        <f t="shared" si="17"/>
        <v>0</v>
      </c>
      <c r="AF88" s="71">
        <f>IF(AA88="N",0,IF('Section 1'!$D$9="",1,IF(OR(S88='Section 1'!$D$9,T88='Section 1'!$D$9),0,1)))</f>
        <v>0</v>
      </c>
      <c r="AG88" s="109">
        <f t="shared" si="18"/>
        <v>0</v>
      </c>
      <c r="AH88" s="71">
        <f t="shared" si="19"/>
        <v>0</v>
      </c>
      <c r="AI88" s="71">
        <f>IF(F88=0,0,IF(AND(F88&gt;=Lists!$F$3,F88&lt;=Lists!$F$4),0,1))</f>
        <v>0</v>
      </c>
    </row>
    <row r="89" spans="2:35" x14ac:dyDescent="0.25">
      <c r="B89" s="67" t="str">
        <f>IF(N89=0, "", IF(COUNTIF($N$17:N88, N89)&gt;0, "", MAX($B$17:B88)+1))</f>
        <v/>
      </c>
      <c r="D89" s="134"/>
      <c r="E89" s="179" t="str">
        <f>IF(N89="","",MAX($E$17:E88)+1)</f>
        <v/>
      </c>
      <c r="F89" s="68"/>
      <c r="G89" s="193"/>
      <c r="H89" s="106"/>
      <c r="I89" s="106"/>
      <c r="J89" s="106"/>
      <c r="K89" s="153"/>
      <c r="L89" s="106"/>
      <c r="M89" s="106"/>
      <c r="N89" s="106"/>
      <c r="O89" s="180"/>
      <c r="P89" s="194"/>
      <c r="Q89" s="106"/>
      <c r="R89" s="195" t="s">
        <v>362</v>
      </c>
      <c r="S89" s="106"/>
      <c r="T89" s="106"/>
      <c r="U89" s="106"/>
      <c r="V89" s="181"/>
      <c r="W89" s="131"/>
      <c r="Y89" s="143" t="str">
        <f t="shared" si="16"/>
        <v/>
      </c>
      <c r="AA89" s="71" t="str">
        <f t="shared" si="12"/>
        <v>N</v>
      </c>
      <c r="AB89" s="71">
        <f t="shared" si="13"/>
        <v>0</v>
      </c>
      <c r="AC89" s="71">
        <f t="shared" si="14"/>
        <v>0</v>
      </c>
      <c r="AD89" s="71">
        <f t="shared" si="15"/>
        <v>0</v>
      </c>
      <c r="AE89" s="103" t="str">
        <f t="shared" si="17"/>
        <v>0</v>
      </c>
      <c r="AF89" s="71">
        <f>IF(AA89="N",0,IF('Section 1'!$D$9="",1,IF(OR(S89='Section 1'!$D$9,T89='Section 1'!$D$9),0,1)))</f>
        <v>0</v>
      </c>
      <c r="AG89" s="109">
        <f t="shared" si="18"/>
        <v>0</v>
      </c>
      <c r="AH89" s="71">
        <f t="shared" si="19"/>
        <v>0</v>
      </c>
      <c r="AI89" s="71">
        <f>IF(F89=0,0,IF(AND(F89&gt;=Lists!$F$3,F89&lt;=Lists!$F$4),0,1))</f>
        <v>0</v>
      </c>
    </row>
    <row r="90" spans="2:35" x14ac:dyDescent="0.25">
      <c r="B90" s="67" t="str">
        <f>IF(N90=0, "", IF(COUNTIF($N$17:N89, N90)&gt;0, "", MAX($B$17:B89)+1))</f>
        <v/>
      </c>
      <c r="D90" s="134"/>
      <c r="E90" s="179" t="str">
        <f>IF(N90="","",MAX($E$17:E89)+1)</f>
        <v/>
      </c>
      <c r="F90" s="68"/>
      <c r="G90" s="193"/>
      <c r="H90" s="106"/>
      <c r="I90" s="106"/>
      <c r="J90" s="106"/>
      <c r="K90" s="153"/>
      <c r="L90" s="106"/>
      <c r="M90" s="106"/>
      <c r="N90" s="106"/>
      <c r="O90" s="180"/>
      <c r="P90" s="194"/>
      <c r="Q90" s="106"/>
      <c r="R90" s="195" t="s">
        <v>362</v>
      </c>
      <c r="S90" s="106"/>
      <c r="T90" s="106"/>
      <c r="U90" s="106"/>
      <c r="V90" s="181"/>
      <c r="W90" s="131"/>
      <c r="Y90" s="143" t="str">
        <f t="shared" si="16"/>
        <v/>
      </c>
      <c r="AA90" s="71" t="str">
        <f t="shared" si="12"/>
        <v>N</v>
      </c>
      <c r="AB90" s="71">
        <f t="shared" si="13"/>
        <v>0</v>
      </c>
      <c r="AC90" s="71">
        <f t="shared" si="14"/>
        <v>0</v>
      </c>
      <c r="AD90" s="71">
        <f t="shared" si="15"/>
        <v>0</v>
      </c>
      <c r="AE90" s="103" t="str">
        <f t="shared" si="17"/>
        <v>0</v>
      </c>
      <c r="AF90" s="71">
        <f>IF(AA90="N",0,IF('Section 1'!$D$9="",1,IF(OR(S90='Section 1'!$D$9,T90='Section 1'!$D$9),0,1)))</f>
        <v>0</v>
      </c>
      <c r="AG90" s="109">
        <f t="shared" si="18"/>
        <v>0</v>
      </c>
      <c r="AH90" s="71">
        <f t="shared" si="19"/>
        <v>0</v>
      </c>
      <c r="AI90" s="71">
        <f>IF(F90=0,0,IF(AND(F90&gt;=Lists!$F$3,F90&lt;=Lists!$F$4),0,1))</f>
        <v>0</v>
      </c>
    </row>
    <row r="91" spans="2:35" x14ac:dyDescent="0.25">
      <c r="B91" s="67" t="str">
        <f>IF(N91=0, "", IF(COUNTIF($N$17:N90, N91)&gt;0, "", MAX($B$17:B90)+1))</f>
        <v/>
      </c>
      <c r="D91" s="134"/>
      <c r="E91" s="179" t="str">
        <f>IF(N91="","",MAX($E$17:E90)+1)</f>
        <v/>
      </c>
      <c r="F91" s="68"/>
      <c r="G91" s="193"/>
      <c r="H91" s="106"/>
      <c r="I91" s="106"/>
      <c r="J91" s="106"/>
      <c r="K91" s="153"/>
      <c r="L91" s="106"/>
      <c r="M91" s="106"/>
      <c r="N91" s="106"/>
      <c r="O91" s="180"/>
      <c r="P91" s="194"/>
      <c r="Q91" s="106"/>
      <c r="R91" s="195" t="s">
        <v>362</v>
      </c>
      <c r="S91" s="106"/>
      <c r="T91" s="106"/>
      <c r="U91" s="106"/>
      <c r="V91" s="181"/>
      <c r="W91" s="131"/>
      <c r="Y91" s="143" t="str">
        <f t="shared" si="16"/>
        <v/>
      </c>
      <c r="AA91" s="71" t="str">
        <f t="shared" si="12"/>
        <v>N</v>
      </c>
      <c r="AB91" s="71">
        <f t="shared" si="13"/>
        <v>0</v>
      </c>
      <c r="AC91" s="71">
        <f t="shared" si="14"/>
        <v>0</v>
      </c>
      <c r="AD91" s="71">
        <f t="shared" si="15"/>
        <v>0</v>
      </c>
      <c r="AE91" s="103" t="str">
        <f t="shared" si="17"/>
        <v>0</v>
      </c>
      <c r="AF91" s="71">
        <f>IF(AA91="N",0,IF('Section 1'!$D$9="",1,IF(OR(S91='Section 1'!$D$9,T91='Section 1'!$D$9),0,1)))</f>
        <v>0</v>
      </c>
      <c r="AG91" s="109">
        <f t="shared" si="18"/>
        <v>0</v>
      </c>
      <c r="AH91" s="71">
        <f t="shared" si="19"/>
        <v>0</v>
      </c>
      <c r="AI91" s="71">
        <f>IF(F91=0,0,IF(AND(F91&gt;=Lists!$F$3,F91&lt;=Lists!$F$4),0,1))</f>
        <v>0</v>
      </c>
    </row>
    <row r="92" spans="2:35" x14ac:dyDescent="0.25">
      <c r="B92" s="67" t="str">
        <f>IF(N92=0, "", IF(COUNTIF($N$17:N91, N92)&gt;0, "", MAX($B$17:B91)+1))</f>
        <v/>
      </c>
      <c r="D92" s="134"/>
      <c r="E92" s="179" t="str">
        <f>IF(N92="","",MAX($E$17:E91)+1)</f>
        <v/>
      </c>
      <c r="F92" s="68"/>
      <c r="G92" s="193"/>
      <c r="H92" s="106"/>
      <c r="I92" s="106"/>
      <c r="J92" s="106"/>
      <c r="K92" s="153"/>
      <c r="L92" s="106"/>
      <c r="M92" s="106"/>
      <c r="N92" s="106"/>
      <c r="O92" s="180"/>
      <c r="P92" s="194"/>
      <c r="Q92" s="106"/>
      <c r="R92" s="195" t="s">
        <v>362</v>
      </c>
      <c r="S92" s="106"/>
      <c r="T92" s="106"/>
      <c r="U92" s="106"/>
      <c r="V92" s="181"/>
      <c r="W92" s="131"/>
      <c r="Y92" s="143" t="str">
        <f t="shared" si="16"/>
        <v/>
      </c>
      <c r="AA92" s="71" t="str">
        <f t="shared" si="12"/>
        <v>N</v>
      </c>
      <c r="AB92" s="71">
        <f t="shared" si="13"/>
        <v>0</v>
      </c>
      <c r="AC92" s="71">
        <f t="shared" si="14"/>
        <v>0</v>
      </c>
      <c r="AD92" s="71">
        <f t="shared" si="15"/>
        <v>0</v>
      </c>
      <c r="AE92" s="103" t="str">
        <f t="shared" si="17"/>
        <v>0</v>
      </c>
      <c r="AF92" s="71">
        <f>IF(AA92="N",0,IF('Section 1'!$D$9="",1,IF(OR(S92='Section 1'!$D$9,T92='Section 1'!$D$9),0,1)))</f>
        <v>0</v>
      </c>
      <c r="AG92" s="109">
        <f t="shared" si="18"/>
        <v>0</v>
      </c>
      <c r="AH92" s="71">
        <f t="shared" si="19"/>
        <v>0</v>
      </c>
      <c r="AI92" s="71">
        <f>IF(F92=0,0,IF(AND(F92&gt;=Lists!$F$3,F92&lt;=Lists!$F$4),0,1))</f>
        <v>0</v>
      </c>
    </row>
    <row r="93" spans="2:35" x14ac:dyDescent="0.25">
      <c r="B93" s="67" t="str">
        <f>IF(N93=0, "", IF(COUNTIF($N$17:N92, N93)&gt;0, "", MAX($B$17:B92)+1))</f>
        <v/>
      </c>
      <c r="D93" s="134"/>
      <c r="E93" s="179" t="str">
        <f>IF(N93="","",MAX($E$17:E92)+1)</f>
        <v/>
      </c>
      <c r="F93" s="68"/>
      <c r="G93" s="193"/>
      <c r="H93" s="106"/>
      <c r="I93" s="106"/>
      <c r="J93" s="106"/>
      <c r="K93" s="153"/>
      <c r="L93" s="106"/>
      <c r="M93" s="106"/>
      <c r="N93" s="106"/>
      <c r="O93" s="180"/>
      <c r="P93" s="194"/>
      <c r="Q93" s="106"/>
      <c r="R93" s="195" t="s">
        <v>362</v>
      </c>
      <c r="S93" s="106"/>
      <c r="T93" s="106"/>
      <c r="U93" s="106"/>
      <c r="V93" s="181"/>
      <c r="W93" s="131"/>
      <c r="Y93" s="143" t="str">
        <f t="shared" si="16"/>
        <v/>
      </c>
      <c r="AA93" s="71" t="str">
        <f t="shared" si="12"/>
        <v>N</v>
      </c>
      <c r="AB93" s="71">
        <f t="shared" si="13"/>
        <v>0</v>
      </c>
      <c r="AC93" s="71">
        <f t="shared" si="14"/>
        <v>0</v>
      </c>
      <c r="AD93" s="71">
        <f t="shared" si="15"/>
        <v>0</v>
      </c>
      <c r="AE93" s="103" t="str">
        <f t="shared" si="17"/>
        <v>0</v>
      </c>
      <c r="AF93" s="71">
        <f>IF(AA93="N",0,IF('Section 1'!$D$9="",1,IF(OR(S93='Section 1'!$D$9,T93='Section 1'!$D$9),0,1)))</f>
        <v>0</v>
      </c>
      <c r="AG93" s="109">
        <f t="shared" si="18"/>
        <v>0</v>
      </c>
      <c r="AH93" s="71">
        <f t="shared" si="19"/>
        <v>0</v>
      </c>
      <c r="AI93" s="71">
        <f>IF(F93=0,0,IF(AND(F93&gt;=Lists!$F$3,F93&lt;=Lists!$F$4),0,1))</f>
        <v>0</v>
      </c>
    </row>
    <row r="94" spans="2:35" x14ac:dyDescent="0.25">
      <c r="B94" s="67" t="str">
        <f>IF(N94=0, "", IF(COUNTIF($N$17:N93, N94)&gt;0, "", MAX($B$17:B93)+1))</f>
        <v/>
      </c>
      <c r="D94" s="134"/>
      <c r="E94" s="179" t="str">
        <f>IF(N94="","",MAX($E$17:E93)+1)</f>
        <v/>
      </c>
      <c r="F94" s="68"/>
      <c r="G94" s="193"/>
      <c r="H94" s="106"/>
      <c r="I94" s="106"/>
      <c r="J94" s="106"/>
      <c r="K94" s="153"/>
      <c r="L94" s="106"/>
      <c r="M94" s="106"/>
      <c r="N94" s="106"/>
      <c r="O94" s="180"/>
      <c r="P94" s="194"/>
      <c r="Q94" s="106"/>
      <c r="R94" s="195" t="s">
        <v>362</v>
      </c>
      <c r="S94" s="106"/>
      <c r="T94" s="106"/>
      <c r="U94" s="106"/>
      <c r="V94" s="181"/>
      <c r="W94" s="131"/>
      <c r="Y94" s="143" t="str">
        <f t="shared" si="16"/>
        <v/>
      </c>
      <c r="AA94" s="71" t="str">
        <f t="shared" si="12"/>
        <v>N</v>
      </c>
      <c r="AB94" s="71">
        <f t="shared" si="13"/>
        <v>0</v>
      </c>
      <c r="AC94" s="71">
        <f t="shared" si="14"/>
        <v>0</v>
      </c>
      <c r="AD94" s="71">
        <f t="shared" si="15"/>
        <v>0</v>
      </c>
      <c r="AE94" s="103" t="str">
        <f t="shared" si="17"/>
        <v>0</v>
      </c>
      <c r="AF94" s="71">
        <f>IF(AA94="N",0,IF('Section 1'!$D$9="",1,IF(OR(S94='Section 1'!$D$9,T94='Section 1'!$D$9),0,1)))</f>
        <v>0</v>
      </c>
      <c r="AG94" s="109">
        <f t="shared" si="18"/>
        <v>0</v>
      </c>
      <c r="AH94" s="71">
        <f t="shared" si="19"/>
        <v>0</v>
      </c>
      <c r="AI94" s="71">
        <f>IF(F94=0,0,IF(AND(F94&gt;=Lists!$F$3,F94&lt;=Lists!$F$4),0,1))</f>
        <v>0</v>
      </c>
    </row>
    <row r="95" spans="2:35" x14ac:dyDescent="0.25">
      <c r="B95" s="67" t="str">
        <f>IF(N95=0, "", IF(COUNTIF($N$17:N94, N95)&gt;0, "", MAX($B$17:B94)+1))</f>
        <v/>
      </c>
      <c r="D95" s="134"/>
      <c r="E95" s="179" t="str">
        <f>IF(N95="","",MAX($E$17:E94)+1)</f>
        <v/>
      </c>
      <c r="F95" s="68"/>
      <c r="G95" s="193"/>
      <c r="H95" s="106"/>
      <c r="I95" s="106"/>
      <c r="J95" s="106"/>
      <c r="K95" s="153"/>
      <c r="L95" s="106"/>
      <c r="M95" s="106"/>
      <c r="N95" s="106"/>
      <c r="O95" s="180"/>
      <c r="P95" s="194"/>
      <c r="Q95" s="106"/>
      <c r="R95" s="195" t="s">
        <v>362</v>
      </c>
      <c r="S95" s="106"/>
      <c r="T95" s="106"/>
      <c r="U95" s="106"/>
      <c r="V95" s="181"/>
      <c r="W95" s="131"/>
      <c r="Y95" s="143" t="str">
        <f t="shared" si="16"/>
        <v/>
      </c>
      <c r="AA95" s="71" t="str">
        <f t="shared" si="12"/>
        <v>N</v>
      </c>
      <c r="AB95" s="71">
        <f t="shared" si="13"/>
        <v>0</v>
      </c>
      <c r="AC95" s="71">
        <f t="shared" si="14"/>
        <v>0</v>
      </c>
      <c r="AD95" s="71">
        <f t="shared" si="15"/>
        <v>0</v>
      </c>
      <c r="AE95" s="103" t="str">
        <f t="shared" si="17"/>
        <v>0</v>
      </c>
      <c r="AF95" s="71">
        <f>IF(AA95="N",0,IF('Section 1'!$D$9="",1,IF(OR(S95='Section 1'!$D$9,T95='Section 1'!$D$9),0,1)))</f>
        <v>0</v>
      </c>
      <c r="AG95" s="109">
        <f t="shared" si="18"/>
        <v>0</v>
      </c>
      <c r="AH95" s="71">
        <f t="shared" si="19"/>
        <v>0</v>
      </c>
      <c r="AI95" s="71">
        <f>IF(F95=0,0,IF(AND(F95&gt;=Lists!$F$3,F95&lt;=Lists!$F$4),0,1))</f>
        <v>0</v>
      </c>
    </row>
    <row r="96" spans="2:35" x14ac:dyDescent="0.25">
      <c r="B96" s="67" t="str">
        <f>IF(N96=0, "", IF(COUNTIF($N$17:N95, N96)&gt;0, "", MAX($B$17:B95)+1))</f>
        <v/>
      </c>
      <c r="D96" s="134"/>
      <c r="E96" s="179" t="str">
        <f>IF(N96="","",MAX($E$17:E95)+1)</f>
        <v/>
      </c>
      <c r="F96" s="68"/>
      <c r="G96" s="193"/>
      <c r="H96" s="106"/>
      <c r="I96" s="106"/>
      <c r="J96" s="106"/>
      <c r="K96" s="153"/>
      <c r="L96" s="106"/>
      <c r="M96" s="106"/>
      <c r="N96" s="106"/>
      <c r="O96" s="180"/>
      <c r="P96" s="194"/>
      <c r="Q96" s="106"/>
      <c r="R96" s="195" t="s">
        <v>362</v>
      </c>
      <c r="S96" s="106"/>
      <c r="T96" s="106"/>
      <c r="U96" s="106"/>
      <c r="V96" s="181"/>
      <c r="W96" s="131"/>
      <c r="Y96" s="143" t="str">
        <f t="shared" si="16"/>
        <v/>
      </c>
      <c r="AA96" s="71" t="str">
        <f t="shared" si="12"/>
        <v>N</v>
      </c>
      <c r="AB96" s="71">
        <f t="shared" si="13"/>
        <v>0</v>
      </c>
      <c r="AC96" s="71">
        <f t="shared" si="14"/>
        <v>0</v>
      </c>
      <c r="AD96" s="71">
        <f t="shared" si="15"/>
        <v>0</v>
      </c>
      <c r="AE96" s="103" t="str">
        <f t="shared" si="17"/>
        <v>0</v>
      </c>
      <c r="AF96" s="71">
        <f>IF(AA96="N",0,IF('Section 1'!$D$9="",1,IF(OR(S96='Section 1'!$D$9,T96='Section 1'!$D$9),0,1)))</f>
        <v>0</v>
      </c>
      <c r="AG96" s="109">
        <f t="shared" si="18"/>
        <v>0</v>
      </c>
      <c r="AH96" s="71">
        <f t="shared" si="19"/>
        <v>0</v>
      </c>
      <c r="AI96" s="71">
        <f>IF(F96=0,0,IF(AND(F96&gt;=Lists!$F$3,F96&lt;=Lists!$F$4),0,1))</f>
        <v>0</v>
      </c>
    </row>
    <row r="97" spans="2:35" x14ac:dyDescent="0.25">
      <c r="B97" s="67" t="str">
        <f>IF(N97=0, "", IF(COUNTIF($N$17:N96, N97)&gt;0, "", MAX($B$17:B96)+1))</f>
        <v/>
      </c>
      <c r="D97" s="134"/>
      <c r="E97" s="179" t="str">
        <f>IF(N97="","",MAX($E$17:E96)+1)</f>
        <v/>
      </c>
      <c r="F97" s="68"/>
      <c r="G97" s="193"/>
      <c r="H97" s="106"/>
      <c r="I97" s="106"/>
      <c r="J97" s="106"/>
      <c r="K97" s="153"/>
      <c r="L97" s="106"/>
      <c r="M97" s="106"/>
      <c r="N97" s="106"/>
      <c r="O97" s="180"/>
      <c r="P97" s="194"/>
      <c r="Q97" s="106"/>
      <c r="R97" s="195" t="s">
        <v>362</v>
      </c>
      <c r="S97" s="106"/>
      <c r="T97" s="106"/>
      <c r="U97" s="106"/>
      <c r="V97" s="181"/>
      <c r="W97" s="131"/>
      <c r="Y97" s="143" t="str">
        <f t="shared" si="16"/>
        <v/>
      </c>
      <c r="AA97" s="71" t="str">
        <f t="shared" si="12"/>
        <v>N</v>
      </c>
      <c r="AB97" s="71">
        <f t="shared" si="13"/>
        <v>0</v>
      </c>
      <c r="AC97" s="71">
        <f t="shared" si="14"/>
        <v>0</v>
      </c>
      <c r="AD97" s="71">
        <f t="shared" si="15"/>
        <v>0</v>
      </c>
      <c r="AE97" s="103" t="str">
        <f t="shared" si="17"/>
        <v>0</v>
      </c>
      <c r="AF97" s="71">
        <f>IF(AA97="N",0,IF('Section 1'!$D$9="",1,IF(OR(S97='Section 1'!$D$9,T97='Section 1'!$D$9),0,1)))</f>
        <v>0</v>
      </c>
      <c r="AG97" s="109">
        <f t="shared" si="18"/>
        <v>0</v>
      </c>
      <c r="AH97" s="71">
        <f t="shared" si="19"/>
        <v>0</v>
      </c>
      <c r="AI97" s="71">
        <f>IF(F97=0,0,IF(AND(F97&gt;=Lists!$F$3,F97&lt;=Lists!$F$4),0,1))</f>
        <v>0</v>
      </c>
    </row>
    <row r="98" spans="2:35" x14ac:dyDescent="0.25">
      <c r="B98" s="67" t="str">
        <f>IF(N98=0, "", IF(COUNTIF($N$17:N97, N98)&gt;0, "", MAX($B$17:B97)+1))</f>
        <v/>
      </c>
      <c r="D98" s="134"/>
      <c r="E98" s="179" t="str">
        <f>IF(N98="","",MAX($E$17:E97)+1)</f>
        <v/>
      </c>
      <c r="F98" s="68"/>
      <c r="G98" s="193"/>
      <c r="H98" s="106"/>
      <c r="I98" s="106"/>
      <c r="J98" s="106"/>
      <c r="K98" s="153"/>
      <c r="L98" s="106"/>
      <c r="M98" s="106"/>
      <c r="N98" s="106"/>
      <c r="O98" s="180"/>
      <c r="P98" s="194"/>
      <c r="Q98" s="106"/>
      <c r="R98" s="195" t="s">
        <v>362</v>
      </c>
      <c r="S98" s="106"/>
      <c r="T98" s="106"/>
      <c r="U98" s="106"/>
      <c r="V98" s="181"/>
      <c r="W98" s="131"/>
      <c r="Y98" s="143" t="str">
        <f t="shared" si="16"/>
        <v/>
      </c>
      <c r="AA98" s="71" t="str">
        <f t="shared" si="12"/>
        <v>N</v>
      </c>
      <c r="AB98" s="71">
        <f t="shared" si="13"/>
        <v>0</v>
      </c>
      <c r="AC98" s="71">
        <f t="shared" si="14"/>
        <v>0</v>
      </c>
      <c r="AD98" s="71">
        <f t="shared" si="15"/>
        <v>0</v>
      </c>
      <c r="AE98" s="103" t="str">
        <f t="shared" si="17"/>
        <v>0</v>
      </c>
      <c r="AF98" s="71">
        <f>IF(AA98="N",0,IF('Section 1'!$D$9="",1,IF(OR(S98='Section 1'!$D$9,T98='Section 1'!$D$9),0,1)))</f>
        <v>0</v>
      </c>
      <c r="AG98" s="109">
        <f t="shared" si="18"/>
        <v>0</v>
      </c>
      <c r="AH98" s="71">
        <f t="shared" si="19"/>
        <v>0</v>
      </c>
      <c r="AI98" s="71">
        <f>IF(F98=0,0,IF(AND(F98&gt;=Lists!$F$3,F98&lt;=Lists!$F$4),0,1))</f>
        <v>0</v>
      </c>
    </row>
    <row r="99" spans="2:35" x14ac:dyDescent="0.25">
      <c r="B99" s="67" t="str">
        <f>IF(N99=0, "", IF(COUNTIF($N$17:N98, N99)&gt;0, "", MAX($B$17:B98)+1))</f>
        <v/>
      </c>
      <c r="D99" s="134"/>
      <c r="E99" s="179" t="str">
        <f>IF(N99="","",MAX($E$17:E98)+1)</f>
        <v/>
      </c>
      <c r="F99" s="68"/>
      <c r="G99" s="193"/>
      <c r="H99" s="106"/>
      <c r="I99" s="106"/>
      <c r="J99" s="106"/>
      <c r="K99" s="153"/>
      <c r="L99" s="106"/>
      <c r="M99" s="106"/>
      <c r="N99" s="106"/>
      <c r="O99" s="180"/>
      <c r="P99" s="194"/>
      <c r="Q99" s="106"/>
      <c r="R99" s="195" t="s">
        <v>362</v>
      </c>
      <c r="S99" s="106"/>
      <c r="T99" s="106"/>
      <c r="U99" s="106"/>
      <c r="V99" s="181"/>
      <c r="W99" s="131"/>
      <c r="Y99" s="143" t="str">
        <f t="shared" si="16"/>
        <v/>
      </c>
      <c r="AA99" s="71" t="str">
        <f t="shared" si="12"/>
        <v>N</v>
      </c>
      <c r="AB99" s="71">
        <f t="shared" si="13"/>
        <v>0</v>
      </c>
      <c r="AC99" s="71">
        <f t="shared" si="14"/>
        <v>0</v>
      </c>
      <c r="AD99" s="71">
        <f t="shared" si="15"/>
        <v>0</v>
      </c>
      <c r="AE99" s="103" t="str">
        <f t="shared" si="17"/>
        <v>0</v>
      </c>
      <c r="AF99" s="71">
        <f>IF(AA99="N",0,IF('Section 1'!$D$9="",1,IF(OR(S99='Section 1'!$D$9,T99='Section 1'!$D$9),0,1)))</f>
        <v>0</v>
      </c>
      <c r="AG99" s="109">
        <f t="shared" si="18"/>
        <v>0</v>
      </c>
      <c r="AH99" s="71">
        <f t="shared" si="19"/>
        <v>0</v>
      </c>
      <c r="AI99" s="71">
        <f>IF(F99=0,0,IF(AND(F99&gt;=Lists!$F$3,F99&lt;=Lists!$F$4),0,1))</f>
        <v>0</v>
      </c>
    </row>
    <row r="100" spans="2:35" x14ac:dyDescent="0.25">
      <c r="B100" s="67" t="str">
        <f>IF(N100=0, "", IF(COUNTIF($N$17:N99, N100)&gt;0, "", MAX($B$17:B99)+1))</f>
        <v/>
      </c>
      <c r="D100" s="134"/>
      <c r="E100" s="179" t="str">
        <f>IF(N100="","",MAX($E$17:E99)+1)</f>
        <v/>
      </c>
      <c r="F100" s="68"/>
      <c r="G100" s="193"/>
      <c r="H100" s="106"/>
      <c r="I100" s="106"/>
      <c r="J100" s="106"/>
      <c r="K100" s="153"/>
      <c r="L100" s="106"/>
      <c r="M100" s="106"/>
      <c r="N100" s="106"/>
      <c r="O100" s="180"/>
      <c r="P100" s="194"/>
      <c r="Q100" s="106"/>
      <c r="R100" s="195" t="s">
        <v>362</v>
      </c>
      <c r="S100" s="106"/>
      <c r="T100" s="106"/>
      <c r="U100" s="106"/>
      <c r="V100" s="181"/>
      <c r="W100" s="131"/>
      <c r="Y100" s="143" t="str">
        <f t="shared" si="16"/>
        <v/>
      </c>
      <c r="AA100" s="71" t="str">
        <f t="shared" si="12"/>
        <v>N</v>
      </c>
      <c r="AB100" s="71">
        <f t="shared" si="13"/>
        <v>0</v>
      </c>
      <c r="AC100" s="71">
        <f t="shared" si="14"/>
        <v>0</v>
      </c>
      <c r="AD100" s="71">
        <f t="shared" si="15"/>
        <v>0</v>
      </c>
      <c r="AE100" s="103" t="str">
        <f t="shared" si="17"/>
        <v>0</v>
      </c>
      <c r="AF100" s="71">
        <f>IF(AA100="N",0,IF('Section 1'!$D$9="",1,IF(OR(S100='Section 1'!$D$9,T100='Section 1'!$D$9),0,1)))</f>
        <v>0</v>
      </c>
      <c r="AG100" s="109">
        <f t="shared" si="18"/>
        <v>0</v>
      </c>
      <c r="AH100" s="71">
        <f t="shared" si="19"/>
        <v>0</v>
      </c>
      <c r="AI100" s="71">
        <f>IF(F100=0,0,IF(AND(F100&gt;=Lists!$F$3,F100&lt;=Lists!$F$4),0,1))</f>
        <v>0</v>
      </c>
    </row>
    <row r="101" spans="2:35" x14ac:dyDescent="0.25">
      <c r="B101" s="67" t="str">
        <f>IF(N101=0, "", IF(COUNTIF($N$17:N100, N101)&gt;0, "", MAX($B$17:B100)+1))</f>
        <v/>
      </c>
      <c r="D101" s="134"/>
      <c r="E101" s="179" t="str">
        <f>IF(N101="","",MAX($E$17:E100)+1)</f>
        <v/>
      </c>
      <c r="F101" s="68"/>
      <c r="G101" s="193"/>
      <c r="H101" s="106"/>
      <c r="I101" s="106"/>
      <c r="J101" s="106"/>
      <c r="K101" s="153"/>
      <c r="L101" s="106"/>
      <c r="M101" s="106"/>
      <c r="N101" s="106"/>
      <c r="O101" s="180"/>
      <c r="P101" s="194"/>
      <c r="Q101" s="106"/>
      <c r="R101" s="195" t="s">
        <v>362</v>
      </c>
      <c r="S101" s="106"/>
      <c r="T101" s="106"/>
      <c r="U101" s="106"/>
      <c r="V101" s="181"/>
      <c r="W101" s="131"/>
      <c r="Y101" s="143" t="str">
        <f t="shared" si="16"/>
        <v/>
      </c>
      <c r="AA101" s="71" t="str">
        <f t="shared" si="12"/>
        <v>N</v>
      </c>
      <c r="AB101" s="71">
        <f t="shared" si="13"/>
        <v>0</v>
      </c>
      <c r="AC101" s="71">
        <f t="shared" si="14"/>
        <v>0</v>
      </c>
      <c r="AD101" s="71">
        <f t="shared" si="15"/>
        <v>0</v>
      </c>
      <c r="AE101" s="103" t="str">
        <f t="shared" si="17"/>
        <v>0</v>
      </c>
      <c r="AF101" s="71">
        <f>IF(AA101="N",0,IF('Section 1'!$D$9="",1,IF(OR(S101='Section 1'!$D$9,T101='Section 1'!$D$9),0,1)))</f>
        <v>0</v>
      </c>
      <c r="AG101" s="109">
        <f t="shared" si="18"/>
        <v>0</v>
      </c>
      <c r="AH101" s="71">
        <f t="shared" si="19"/>
        <v>0</v>
      </c>
      <c r="AI101" s="71">
        <f>IF(F101=0,0,IF(AND(F101&gt;=Lists!$F$3,F101&lt;=Lists!$F$4),0,1))</f>
        <v>0</v>
      </c>
    </row>
    <row r="102" spans="2:35" x14ac:dyDescent="0.25">
      <c r="B102" s="67" t="str">
        <f>IF(N102=0, "", IF(COUNTIF($N$17:N101, N102)&gt;0, "", MAX($B$17:B101)+1))</f>
        <v/>
      </c>
      <c r="D102" s="134"/>
      <c r="E102" s="179" t="str">
        <f>IF(N102="","",MAX($E$17:E101)+1)</f>
        <v/>
      </c>
      <c r="F102" s="68"/>
      <c r="G102" s="193"/>
      <c r="H102" s="106"/>
      <c r="I102" s="106"/>
      <c r="J102" s="106"/>
      <c r="K102" s="153"/>
      <c r="L102" s="106"/>
      <c r="M102" s="106"/>
      <c r="N102" s="106"/>
      <c r="O102" s="180"/>
      <c r="P102" s="194"/>
      <c r="Q102" s="106"/>
      <c r="R102" s="195" t="s">
        <v>362</v>
      </c>
      <c r="S102" s="106"/>
      <c r="T102" s="106"/>
      <c r="U102" s="106"/>
      <c r="V102" s="181"/>
      <c r="W102" s="131"/>
      <c r="Y102" s="143" t="str">
        <f t="shared" si="16"/>
        <v/>
      </c>
      <c r="AA102" s="71" t="str">
        <f t="shared" si="12"/>
        <v>N</v>
      </c>
      <c r="AB102" s="71">
        <f t="shared" si="13"/>
        <v>0</v>
      </c>
      <c r="AC102" s="71">
        <f t="shared" si="14"/>
        <v>0</v>
      </c>
      <c r="AD102" s="71">
        <f t="shared" si="15"/>
        <v>0</v>
      </c>
      <c r="AE102" s="103" t="str">
        <f t="shared" si="17"/>
        <v>0</v>
      </c>
      <c r="AF102" s="71">
        <f>IF(AA102="N",0,IF('Section 1'!$D$9="",1,IF(OR(S102='Section 1'!$D$9,T102='Section 1'!$D$9),0,1)))</f>
        <v>0</v>
      </c>
      <c r="AG102" s="109">
        <f t="shared" si="18"/>
        <v>0</v>
      </c>
      <c r="AH102" s="71">
        <f t="shared" si="19"/>
        <v>0</v>
      </c>
      <c r="AI102" s="71">
        <f>IF(F102=0,0,IF(AND(F102&gt;=Lists!$F$3,F102&lt;=Lists!$F$4),0,1))</f>
        <v>0</v>
      </c>
    </row>
    <row r="103" spans="2:35" x14ac:dyDescent="0.25">
      <c r="B103" s="67" t="str">
        <f>IF(N103=0, "", IF(COUNTIF($N$17:N102, N103)&gt;0, "", MAX($B$17:B102)+1))</f>
        <v/>
      </c>
      <c r="D103" s="134"/>
      <c r="E103" s="179" t="str">
        <f>IF(N103="","",MAX($E$17:E102)+1)</f>
        <v/>
      </c>
      <c r="F103" s="68"/>
      <c r="G103" s="193"/>
      <c r="H103" s="106"/>
      <c r="I103" s="106"/>
      <c r="J103" s="106"/>
      <c r="K103" s="153"/>
      <c r="L103" s="106"/>
      <c r="M103" s="106"/>
      <c r="N103" s="106"/>
      <c r="O103" s="180"/>
      <c r="P103" s="194"/>
      <c r="Q103" s="106"/>
      <c r="R103" s="195" t="s">
        <v>362</v>
      </c>
      <c r="S103" s="106"/>
      <c r="T103" s="106"/>
      <c r="U103" s="106"/>
      <c r="V103" s="181"/>
      <c r="W103" s="131"/>
      <c r="Y103" s="143" t="str">
        <f t="shared" si="16"/>
        <v/>
      </c>
      <c r="AA103" s="71" t="str">
        <f t="shared" si="12"/>
        <v>N</v>
      </c>
      <c r="AB103" s="71">
        <f t="shared" si="13"/>
        <v>0</v>
      </c>
      <c r="AC103" s="71">
        <f t="shared" si="14"/>
        <v>0</v>
      </c>
      <c r="AD103" s="71">
        <f t="shared" si="15"/>
        <v>0</v>
      </c>
      <c r="AE103" s="103" t="str">
        <f t="shared" si="17"/>
        <v>0</v>
      </c>
      <c r="AF103" s="71">
        <f>IF(AA103="N",0,IF('Section 1'!$D$9="",1,IF(OR(S103='Section 1'!$D$9,T103='Section 1'!$D$9),0,1)))</f>
        <v>0</v>
      </c>
      <c r="AG103" s="109">
        <f t="shared" si="18"/>
        <v>0</v>
      </c>
      <c r="AH103" s="71">
        <f t="shared" si="19"/>
        <v>0</v>
      </c>
      <c r="AI103" s="71">
        <f>IF(F103=0,0,IF(AND(F103&gt;=Lists!$F$3,F103&lt;=Lists!$F$4),0,1))</f>
        <v>0</v>
      </c>
    </row>
    <row r="104" spans="2:35" x14ac:dyDescent="0.25">
      <c r="B104" s="67" t="str">
        <f>IF(N104=0, "", IF(COUNTIF($N$17:N103, N104)&gt;0, "", MAX($B$17:B103)+1))</f>
        <v/>
      </c>
      <c r="D104" s="134"/>
      <c r="E104" s="179" t="str">
        <f>IF(N104="","",MAX($E$17:E103)+1)</f>
        <v/>
      </c>
      <c r="F104" s="68"/>
      <c r="G104" s="193"/>
      <c r="H104" s="106"/>
      <c r="I104" s="106"/>
      <c r="J104" s="106"/>
      <c r="K104" s="153"/>
      <c r="L104" s="106"/>
      <c r="M104" s="106"/>
      <c r="N104" s="106"/>
      <c r="O104" s="180"/>
      <c r="P104" s="194"/>
      <c r="Q104" s="106"/>
      <c r="R104" s="195" t="s">
        <v>362</v>
      </c>
      <c r="S104" s="106"/>
      <c r="T104" s="106"/>
      <c r="U104" s="106"/>
      <c r="V104" s="181"/>
      <c r="W104" s="131"/>
      <c r="Y104" s="143" t="str">
        <f t="shared" si="16"/>
        <v/>
      </c>
      <c r="AA104" s="71" t="str">
        <f t="shared" si="12"/>
        <v>N</v>
      </c>
      <c r="AB104" s="71">
        <f t="shared" si="13"/>
        <v>0</v>
      </c>
      <c r="AC104" s="71">
        <f t="shared" si="14"/>
        <v>0</v>
      </c>
      <c r="AD104" s="71">
        <f t="shared" si="15"/>
        <v>0</v>
      </c>
      <c r="AE104" s="103" t="str">
        <f t="shared" si="17"/>
        <v>0</v>
      </c>
      <c r="AF104" s="71">
        <f>IF(AA104="N",0,IF('Section 1'!$D$9="",1,IF(OR(S104='Section 1'!$D$9,T104='Section 1'!$D$9),0,1)))</f>
        <v>0</v>
      </c>
      <c r="AG104" s="109">
        <f t="shared" si="18"/>
        <v>0</v>
      </c>
      <c r="AH104" s="71">
        <f t="shared" si="19"/>
        <v>0</v>
      </c>
      <c r="AI104" s="71">
        <f>IF(F104=0,0,IF(AND(F104&gt;=Lists!$F$3,F104&lt;=Lists!$F$4),0,1))</f>
        <v>0</v>
      </c>
    </row>
    <row r="105" spans="2:35" x14ac:dyDescent="0.25">
      <c r="B105" s="67" t="str">
        <f>IF(N105=0, "", IF(COUNTIF($N$17:N104, N105)&gt;0, "", MAX($B$17:B104)+1))</f>
        <v/>
      </c>
      <c r="D105" s="134"/>
      <c r="E105" s="179" t="str">
        <f>IF(N105="","",MAX($E$17:E104)+1)</f>
        <v/>
      </c>
      <c r="F105" s="68"/>
      <c r="G105" s="193"/>
      <c r="H105" s="106"/>
      <c r="I105" s="106"/>
      <c r="J105" s="106"/>
      <c r="K105" s="153"/>
      <c r="L105" s="106"/>
      <c r="M105" s="106"/>
      <c r="N105" s="106"/>
      <c r="O105" s="180"/>
      <c r="P105" s="194"/>
      <c r="Q105" s="106"/>
      <c r="R105" s="195" t="s">
        <v>362</v>
      </c>
      <c r="S105" s="106"/>
      <c r="T105" s="106"/>
      <c r="U105" s="106"/>
      <c r="V105" s="181"/>
      <c r="W105" s="131"/>
      <c r="Y105" s="143" t="str">
        <f t="shared" si="16"/>
        <v/>
      </c>
      <c r="AA105" s="71" t="str">
        <f t="shared" si="12"/>
        <v>N</v>
      </c>
      <c r="AB105" s="71">
        <f t="shared" si="13"/>
        <v>0</v>
      </c>
      <c r="AC105" s="71">
        <f t="shared" si="14"/>
        <v>0</v>
      </c>
      <c r="AD105" s="71">
        <f t="shared" si="15"/>
        <v>0</v>
      </c>
      <c r="AE105" s="103" t="str">
        <f t="shared" si="17"/>
        <v>0</v>
      </c>
      <c r="AF105" s="71">
        <f>IF(AA105="N",0,IF('Section 1'!$D$9="",1,IF(OR(S105='Section 1'!$D$9,T105='Section 1'!$D$9),0,1)))</f>
        <v>0</v>
      </c>
      <c r="AG105" s="109">
        <f t="shared" si="18"/>
        <v>0</v>
      </c>
      <c r="AH105" s="71">
        <f t="shared" si="19"/>
        <v>0</v>
      </c>
      <c r="AI105" s="71">
        <f>IF(F105=0,0,IF(AND(F105&gt;=Lists!$F$3,F105&lt;=Lists!$F$4),0,1))</f>
        <v>0</v>
      </c>
    </row>
    <row r="106" spans="2:35" x14ac:dyDescent="0.25">
      <c r="B106" s="67" t="str">
        <f>IF(N106=0, "", IF(COUNTIF($N$17:N105, N106)&gt;0, "", MAX($B$17:B105)+1))</f>
        <v/>
      </c>
      <c r="D106" s="134"/>
      <c r="E106" s="179" t="str">
        <f>IF(N106="","",MAX($E$17:E105)+1)</f>
        <v/>
      </c>
      <c r="F106" s="68"/>
      <c r="G106" s="193"/>
      <c r="H106" s="106"/>
      <c r="I106" s="106"/>
      <c r="J106" s="106"/>
      <c r="K106" s="153"/>
      <c r="L106" s="106"/>
      <c r="M106" s="106"/>
      <c r="N106" s="106"/>
      <c r="O106" s="180"/>
      <c r="P106" s="194"/>
      <c r="Q106" s="106"/>
      <c r="R106" s="195" t="s">
        <v>362</v>
      </c>
      <c r="S106" s="106"/>
      <c r="T106" s="106"/>
      <c r="U106" s="106"/>
      <c r="V106" s="181"/>
      <c r="W106" s="131"/>
      <c r="Y106" s="143" t="str">
        <f t="shared" si="16"/>
        <v/>
      </c>
      <c r="AA106" s="71" t="str">
        <f t="shared" si="12"/>
        <v>N</v>
      </c>
      <c r="AB106" s="71">
        <f t="shared" si="13"/>
        <v>0</v>
      </c>
      <c r="AC106" s="71">
        <f t="shared" si="14"/>
        <v>0</v>
      </c>
      <c r="AD106" s="71">
        <f t="shared" si="15"/>
        <v>0</v>
      </c>
      <c r="AE106" s="103" t="str">
        <f t="shared" si="17"/>
        <v>0</v>
      </c>
      <c r="AF106" s="71">
        <f>IF(AA106="N",0,IF('Section 1'!$D$9="",1,IF(OR(S106='Section 1'!$D$9,T106='Section 1'!$D$9),0,1)))</f>
        <v>0</v>
      </c>
      <c r="AG106" s="109">
        <f t="shared" si="18"/>
        <v>0</v>
      </c>
      <c r="AH106" s="71">
        <f t="shared" si="19"/>
        <v>0</v>
      </c>
      <c r="AI106" s="71">
        <f>IF(F106=0,0,IF(AND(F106&gt;=Lists!$F$3,F106&lt;=Lists!$F$4),0,1))</f>
        <v>0</v>
      </c>
    </row>
    <row r="107" spans="2:35" x14ac:dyDescent="0.25">
      <c r="B107" s="67" t="str">
        <f>IF(N107=0, "", IF(COUNTIF($N$17:N106, N107)&gt;0, "", MAX($B$17:B106)+1))</f>
        <v/>
      </c>
      <c r="D107" s="134"/>
      <c r="E107" s="179" t="str">
        <f>IF(N107="","",MAX($E$17:E106)+1)</f>
        <v/>
      </c>
      <c r="F107" s="68"/>
      <c r="G107" s="193"/>
      <c r="H107" s="106"/>
      <c r="I107" s="106"/>
      <c r="J107" s="106"/>
      <c r="K107" s="153"/>
      <c r="L107" s="106"/>
      <c r="M107" s="106"/>
      <c r="N107" s="106"/>
      <c r="O107" s="180"/>
      <c r="P107" s="194"/>
      <c r="Q107" s="106"/>
      <c r="R107" s="195" t="s">
        <v>362</v>
      </c>
      <c r="S107" s="106"/>
      <c r="T107" s="106"/>
      <c r="U107" s="106"/>
      <c r="V107" s="181"/>
      <c r="W107" s="131"/>
      <c r="Y107" s="143" t="str">
        <f t="shared" si="16"/>
        <v/>
      </c>
      <c r="AA107" s="71" t="str">
        <f t="shared" si="12"/>
        <v>N</v>
      </c>
      <c r="AB107" s="71">
        <f t="shared" si="13"/>
        <v>0</v>
      </c>
      <c r="AC107" s="71">
        <f t="shared" si="14"/>
        <v>0</v>
      </c>
      <c r="AD107" s="71">
        <f t="shared" si="15"/>
        <v>0</v>
      </c>
      <c r="AE107" s="103" t="str">
        <f t="shared" si="17"/>
        <v>0</v>
      </c>
      <c r="AF107" s="71">
        <f>IF(AA107="N",0,IF('Section 1'!$D$9="",1,IF(OR(S107='Section 1'!$D$9,T107='Section 1'!$D$9),0,1)))</f>
        <v>0</v>
      </c>
      <c r="AG107" s="109">
        <f t="shared" si="18"/>
        <v>0</v>
      </c>
      <c r="AH107" s="71">
        <f t="shared" si="19"/>
        <v>0</v>
      </c>
      <c r="AI107" s="71">
        <f>IF(F107=0,0,IF(AND(F107&gt;=Lists!$F$3,F107&lt;=Lists!$F$4),0,1))</f>
        <v>0</v>
      </c>
    </row>
    <row r="108" spans="2:35" x14ac:dyDescent="0.25">
      <c r="B108" s="67" t="str">
        <f>IF(N108=0, "", IF(COUNTIF($N$17:N107, N108)&gt;0, "", MAX($B$17:B107)+1))</f>
        <v/>
      </c>
      <c r="D108" s="134"/>
      <c r="E108" s="179" t="str">
        <f>IF(N108="","",MAX($E$17:E107)+1)</f>
        <v/>
      </c>
      <c r="F108" s="68"/>
      <c r="G108" s="193"/>
      <c r="H108" s="106"/>
      <c r="I108" s="106"/>
      <c r="J108" s="106"/>
      <c r="K108" s="153"/>
      <c r="L108" s="106"/>
      <c r="M108" s="106"/>
      <c r="N108" s="106"/>
      <c r="O108" s="180"/>
      <c r="P108" s="194"/>
      <c r="Q108" s="106"/>
      <c r="R108" s="195" t="s">
        <v>362</v>
      </c>
      <c r="S108" s="106"/>
      <c r="T108" s="106"/>
      <c r="U108" s="106"/>
      <c r="V108" s="181"/>
      <c r="W108" s="131"/>
      <c r="Y108" s="143" t="str">
        <f t="shared" si="16"/>
        <v/>
      </c>
      <c r="AA108" s="71" t="str">
        <f t="shared" si="12"/>
        <v>N</v>
      </c>
      <c r="AB108" s="71">
        <f t="shared" si="13"/>
        <v>0</v>
      </c>
      <c r="AC108" s="71">
        <f t="shared" si="14"/>
        <v>0</v>
      </c>
      <c r="AD108" s="71">
        <f t="shared" si="15"/>
        <v>0</v>
      </c>
      <c r="AE108" s="103" t="str">
        <f t="shared" si="17"/>
        <v>0</v>
      </c>
      <c r="AF108" s="71">
        <f>IF(AA108="N",0,IF('Section 1'!$D$9="",1,IF(OR(S108='Section 1'!$D$9,T108='Section 1'!$D$9),0,1)))</f>
        <v>0</v>
      </c>
      <c r="AG108" s="109">
        <f t="shared" si="18"/>
        <v>0</v>
      </c>
      <c r="AH108" s="71">
        <f t="shared" si="19"/>
        <v>0</v>
      </c>
      <c r="AI108" s="71">
        <f>IF(F108=0,0,IF(AND(F108&gt;=Lists!$F$3,F108&lt;=Lists!$F$4),0,1))</f>
        <v>0</v>
      </c>
    </row>
    <row r="109" spans="2:35" x14ac:dyDescent="0.25">
      <c r="B109" s="67" t="str">
        <f>IF(N109=0, "", IF(COUNTIF($N$17:N108, N109)&gt;0, "", MAX($B$17:B108)+1))</f>
        <v/>
      </c>
      <c r="D109" s="134"/>
      <c r="E109" s="179" t="str">
        <f>IF(N109="","",MAX($E$17:E108)+1)</f>
        <v/>
      </c>
      <c r="F109" s="68"/>
      <c r="G109" s="193"/>
      <c r="H109" s="106"/>
      <c r="I109" s="106"/>
      <c r="J109" s="106"/>
      <c r="K109" s="153"/>
      <c r="L109" s="106"/>
      <c r="M109" s="106"/>
      <c r="N109" s="106"/>
      <c r="O109" s="180"/>
      <c r="P109" s="194"/>
      <c r="Q109" s="106"/>
      <c r="R109" s="195" t="s">
        <v>362</v>
      </c>
      <c r="S109" s="106"/>
      <c r="T109" s="106"/>
      <c r="U109" s="106"/>
      <c r="V109" s="181"/>
      <c r="W109" s="131"/>
      <c r="Y109" s="143" t="str">
        <f t="shared" si="16"/>
        <v/>
      </c>
      <c r="AA109" s="71" t="str">
        <f t="shared" si="12"/>
        <v>N</v>
      </c>
      <c r="AB109" s="71">
        <f t="shared" si="13"/>
        <v>0</v>
      </c>
      <c r="AC109" s="71">
        <f t="shared" si="14"/>
        <v>0</v>
      </c>
      <c r="AD109" s="71">
        <f t="shared" si="15"/>
        <v>0</v>
      </c>
      <c r="AE109" s="103" t="str">
        <f t="shared" si="17"/>
        <v>0</v>
      </c>
      <c r="AF109" s="71">
        <f>IF(AA109="N",0,IF('Section 1'!$D$9="",1,IF(OR(S109='Section 1'!$D$9,T109='Section 1'!$D$9),0,1)))</f>
        <v>0</v>
      </c>
      <c r="AG109" s="109">
        <f t="shared" si="18"/>
        <v>0</v>
      </c>
      <c r="AH109" s="71">
        <f t="shared" si="19"/>
        <v>0</v>
      </c>
      <c r="AI109" s="71">
        <f>IF(F109=0,0,IF(AND(F109&gt;=Lists!$F$3,F109&lt;=Lists!$F$4),0,1))</f>
        <v>0</v>
      </c>
    </row>
    <row r="110" spans="2:35" x14ac:dyDescent="0.25">
      <c r="B110" s="67" t="str">
        <f>IF(N110=0, "", IF(COUNTIF($N$17:N109, N110)&gt;0, "", MAX($B$17:B109)+1))</f>
        <v/>
      </c>
      <c r="D110" s="134"/>
      <c r="E110" s="179" t="str">
        <f>IF(N110="","",MAX($E$17:E109)+1)</f>
        <v/>
      </c>
      <c r="F110" s="68"/>
      <c r="G110" s="193"/>
      <c r="H110" s="106"/>
      <c r="I110" s="106"/>
      <c r="J110" s="106"/>
      <c r="K110" s="153"/>
      <c r="L110" s="106"/>
      <c r="M110" s="106"/>
      <c r="N110" s="106"/>
      <c r="O110" s="180"/>
      <c r="P110" s="194"/>
      <c r="Q110" s="106"/>
      <c r="R110" s="195" t="s">
        <v>362</v>
      </c>
      <c r="S110" s="106"/>
      <c r="T110" s="106"/>
      <c r="U110" s="106"/>
      <c r="V110" s="181"/>
      <c r="W110" s="131"/>
      <c r="Y110" s="143" t="str">
        <f t="shared" si="16"/>
        <v/>
      </c>
      <c r="AA110" s="71" t="str">
        <f t="shared" si="12"/>
        <v>N</v>
      </c>
      <c r="AB110" s="71">
        <f t="shared" si="13"/>
        <v>0</v>
      </c>
      <c r="AC110" s="71">
        <f t="shared" si="14"/>
        <v>0</v>
      </c>
      <c r="AD110" s="71">
        <f t="shared" si="15"/>
        <v>0</v>
      </c>
      <c r="AE110" s="103" t="str">
        <f t="shared" si="17"/>
        <v>0</v>
      </c>
      <c r="AF110" s="71">
        <f>IF(AA110="N",0,IF('Section 1'!$D$9="",1,IF(OR(S110='Section 1'!$D$9,T110='Section 1'!$D$9),0,1)))</f>
        <v>0</v>
      </c>
      <c r="AG110" s="109">
        <f t="shared" si="18"/>
        <v>0</v>
      </c>
      <c r="AH110" s="71">
        <f t="shared" si="19"/>
        <v>0</v>
      </c>
      <c r="AI110" s="71">
        <f>IF(F110=0,0,IF(AND(F110&gt;=Lists!$F$3,F110&lt;=Lists!$F$4),0,1))</f>
        <v>0</v>
      </c>
    </row>
    <row r="111" spans="2:35" x14ac:dyDescent="0.25">
      <c r="B111" s="67" t="str">
        <f>IF(N111=0, "", IF(COUNTIF($N$17:N110, N111)&gt;0, "", MAX($B$17:B110)+1))</f>
        <v/>
      </c>
      <c r="D111" s="134"/>
      <c r="E111" s="179" t="str">
        <f>IF(N111="","",MAX($E$17:E110)+1)</f>
        <v/>
      </c>
      <c r="F111" s="68"/>
      <c r="G111" s="193"/>
      <c r="H111" s="106"/>
      <c r="I111" s="106"/>
      <c r="J111" s="106"/>
      <c r="K111" s="153"/>
      <c r="L111" s="106"/>
      <c r="M111" s="106"/>
      <c r="N111" s="106"/>
      <c r="O111" s="180"/>
      <c r="P111" s="194"/>
      <c r="Q111" s="106"/>
      <c r="R111" s="195" t="s">
        <v>362</v>
      </c>
      <c r="S111" s="106"/>
      <c r="T111" s="106"/>
      <c r="U111" s="106"/>
      <c r="V111" s="181"/>
      <c r="W111" s="131"/>
      <c r="Y111" s="143" t="str">
        <f t="shared" si="16"/>
        <v/>
      </c>
      <c r="AA111" s="71" t="str">
        <f t="shared" si="12"/>
        <v>N</v>
      </c>
      <c r="AB111" s="71">
        <f t="shared" si="13"/>
        <v>0</v>
      </c>
      <c r="AC111" s="71">
        <f t="shared" si="14"/>
        <v>0</v>
      </c>
      <c r="AD111" s="71">
        <f t="shared" si="15"/>
        <v>0</v>
      </c>
      <c r="AE111" s="103" t="str">
        <f t="shared" si="17"/>
        <v>0</v>
      </c>
      <c r="AF111" s="71">
        <f>IF(AA111="N",0,IF('Section 1'!$D$9="",1,IF(OR(S111='Section 1'!$D$9,T111='Section 1'!$D$9),0,1)))</f>
        <v>0</v>
      </c>
      <c r="AG111" s="109">
        <f t="shared" si="18"/>
        <v>0</v>
      </c>
      <c r="AH111" s="71">
        <f t="shared" si="19"/>
        <v>0</v>
      </c>
      <c r="AI111" s="71">
        <f>IF(F111=0,0,IF(AND(F111&gt;=Lists!$F$3,F111&lt;=Lists!$F$4),0,1))</f>
        <v>0</v>
      </c>
    </row>
    <row r="112" spans="2:35" x14ac:dyDescent="0.25">
      <c r="B112" s="67" t="str">
        <f>IF(N112=0, "", IF(COUNTIF($N$17:N111, N112)&gt;0, "", MAX($B$17:B111)+1))</f>
        <v/>
      </c>
      <c r="D112" s="134"/>
      <c r="E112" s="179" t="str">
        <f>IF(N112="","",MAX($E$17:E111)+1)</f>
        <v/>
      </c>
      <c r="F112" s="68"/>
      <c r="G112" s="193"/>
      <c r="H112" s="106"/>
      <c r="I112" s="106"/>
      <c r="J112" s="106"/>
      <c r="K112" s="153"/>
      <c r="L112" s="106"/>
      <c r="M112" s="106"/>
      <c r="N112" s="106"/>
      <c r="O112" s="180"/>
      <c r="P112" s="194"/>
      <c r="Q112" s="106"/>
      <c r="R112" s="195" t="s">
        <v>362</v>
      </c>
      <c r="S112" s="106"/>
      <c r="T112" s="106"/>
      <c r="U112" s="106"/>
      <c r="V112" s="181"/>
      <c r="W112" s="131"/>
      <c r="Y112" s="143" t="str">
        <f t="shared" si="16"/>
        <v/>
      </c>
      <c r="AA112" s="71" t="str">
        <f t="shared" si="12"/>
        <v>N</v>
      </c>
      <c r="AB112" s="71">
        <f t="shared" si="13"/>
        <v>0</v>
      </c>
      <c r="AC112" s="71">
        <f t="shared" si="14"/>
        <v>0</v>
      </c>
      <c r="AD112" s="71">
        <f t="shared" si="15"/>
        <v>0</v>
      </c>
      <c r="AE112" s="103" t="str">
        <f t="shared" si="17"/>
        <v>0</v>
      </c>
      <c r="AF112" s="71">
        <f>IF(AA112="N",0,IF('Section 1'!$D$9="",1,IF(OR(S112='Section 1'!$D$9,T112='Section 1'!$D$9),0,1)))</f>
        <v>0</v>
      </c>
      <c r="AG112" s="109">
        <f t="shared" si="18"/>
        <v>0</v>
      </c>
      <c r="AH112" s="71">
        <f t="shared" si="19"/>
        <v>0</v>
      </c>
      <c r="AI112" s="71">
        <f>IF(F112=0,0,IF(AND(F112&gt;=Lists!$F$3,F112&lt;=Lists!$F$4),0,1))</f>
        <v>0</v>
      </c>
    </row>
    <row r="113" spans="2:35" x14ac:dyDescent="0.25">
      <c r="B113" s="67" t="str">
        <f>IF(N113=0, "", IF(COUNTIF($N$17:N112, N113)&gt;0, "", MAX($B$17:B112)+1))</f>
        <v/>
      </c>
      <c r="D113" s="134"/>
      <c r="E113" s="179" t="str">
        <f>IF(N113="","",MAX($E$17:E112)+1)</f>
        <v/>
      </c>
      <c r="F113" s="68"/>
      <c r="G113" s="193"/>
      <c r="H113" s="106"/>
      <c r="I113" s="106"/>
      <c r="J113" s="106"/>
      <c r="K113" s="153"/>
      <c r="L113" s="106"/>
      <c r="M113" s="106"/>
      <c r="N113" s="106"/>
      <c r="O113" s="180"/>
      <c r="P113" s="194"/>
      <c r="Q113" s="106"/>
      <c r="R113" s="195" t="s">
        <v>362</v>
      </c>
      <c r="S113" s="106"/>
      <c r="T113" s="106"/>
      <c r="U113" s="106"/>
      <c r="V113" s="181"/>
      <c r="W113" s="131"/>
      <c r="Y113" s="143" t="str">
        <f t="shared" si="16"/>
        <v/>
      </c>
      <c r="AA113" s="71" t="str">
        <f t="shared" ref="AA113:AA144" si="20">IF(E113="","N","Y")</f>
        <v>N</v>
      </c>
      <c r="AB113" s="71">
        <f t="shared" ref="AB113:AB144" si="21">IF(E113="",0,IF(OR(F113=0,G113=0,L113=0,M113=0,H113=0,I113=0,J113=0,K113=0,N113=0,O113=0,P113=0,Q113=0, R113=0,AND(S113=0,T113=0)),1,0))</f>
        <v>0</v>
      </c>
      <c r="AC113" s="71">
        <f t="shared" ref="AC113:AC144" si="22">IF(J113=0,0,IF(COUNTIF(Countries,J113)&gt;0,0,1))</f>
        <v>0</v>
      </c>
      <c r="AD113" s="71">
        <f t="shared" ref="AD113:AD144" si="23">IF(N113=0,0,IF(COUNTIF(ClassIIChemAllowance,N113)&gt;0,0,1))</f>
        <v>0</v>
      </c>
      <c r="AE113" s="103" t="str">
        <f t="shared" si="17"/>
        <v>0</v>
      </c>
      <c r="AF113" s="71">
        <f>IF(AA113="N",0,IF('Section 1'!$D$9="",1,IF(OR(S113='Section 1'!$D$9,T113='Section 1'!$D$9),0,1)))</f>
        <v>0</v>
      </c>
      <c r="AG113" s="109">
        <f t="shared" si="18"/>
        <v>0</v>
      </c>
      <c r="AH113" s="71">
        <f t="shared" si="19"/>
        <v>0</v>
      </c>
      <c r="AI113" s="71">
        <f>IF(F113=0,0,IF(AND(F113&gt;=Lists!$F$3,F113&lt;=Lists!$F$4),0,1))</f>
        <v>0</v>
      </c>
    </row>
    <row r="114" spans="2:35" x14ac:dyDescent="0.25">
      <c r="B114" s="67" t="str">
        <f>IF(N114=0, "", IF(COUNTIF($N$17:N113, N114)&gt;0, "", MAX($B$17:B113)+1))</f>
        <v/>
      </c>
      <c r="D114" s="134"/>
      <c r="E114" s="179" t="str">
        <f>IF(N114="","",MAX($E$17:E113)+1)</f>
        <v/>
      </c>
      <c r="F114" s="68"/>
      <c r="G114" s="193"/>
      <c r="H114" s="106"/>
      <c r="I114" s="106"/>
      <c r="J114" s="106"/>
      <c r="K114" s="153"/>
      <c r="L114" s="106"/>
      <c r="M114" s="106"/>
      <c r="N114" s="106"/>
      <c r="O114" s="180"/>
      <c r="P114" s="194"/>
      <c r="Q114" s="106"/>
      <c r="R114" s="195" t="s">
        <v>362</v>
      </c>
      <c r="S114" s="106"/>
      <c r="T114" s="106"/>
      <c r="U114" s="106"/>
      <c r="V114" s="181"/>
      <c r="W114" s="131"/>
      <c r="Y114" s="143" t="str">
        <f t="shared" si="16"/>
        <v/>
      </c>
      <c r="AA114" s="71" t="str">
        <f t="shared" si="20"/>
        <v>N</v>
      </c>
      <c r="AB114" s="71">
        <f t="shared" si="21"/>
        <v>0</v>
      </c>
      <c r="AC114" s="71">
        <f t="shared" si="22"/>
        <v>0</v>
      </c>
      <c r="AD114" s="71">
        <f t="shared" si="23"/>
        <v>0</v>
      </c>
      <c r="AE114" s="103" t="str">
        <f t="shared" si="17"/>
        <v>0</v>
      </c>
      <c r="AF114" s="71">
        <f>IF(AA114="N",0,IF('Section 1'!$D$9="",1,IF(OR(S114='Section 1'!$D$9,T114='Section 1'!$D$9),0,1)))</f>
        <v>0</v>
      </c>
      <c r="AG114" s="109">
        <f t="shared" si="18"/>
        <v>0</v>
      </c>
      <c r="AH114" s="71">
        <f t="shared" si="19"/>
        <v>0</v>
      </c>
      <c r="AI114" s="71">
        <f>IF(F114=0,0,IF(AND(F114&gt;=Lists!$F$3,F114&lt;=Lists!$F$4),0,1))</f>
        <v>0</v>
      </c>
    </row>
    <row r="115" spans="2:35" x14ac:dyDescent="0.25">
      <c r="B115" s="67" t="str">
        <f>IF(N115=0, "", IF(COUNTIF($N$17:N114, N115)&gt;0, "", MAX($B$17:B114)+1))</f>
        <v/>
      </c>
      <c r="D115" s="134"/>
      <c r="E115" s="179" t="str">
        <f>IF(N115="","",MAX($E$17:E114)+1)</f>
        <v/>
      </c>
      <c r="F115" s="68"/>
      <c r="G115" s="193"/>
      <c r="H115" s="106"/>
      <c r="I115" s="106"/>
      <c r="J115" s="106"/>
      <c r="K115" s="153"/>
      <c r="L115" s="106"/>
      <c r="M115" s="106"/>
      <c r="N115" s="106"/>
      <c r="O115" s="180"/>
      <c r="P115" s="194"/>
      <c r="Q115" s="106"/>
      <c r="R115" s="195" t="s">
        <v>362</v>
      </c>
      <c r="S115" s="106"/>
      <c r="T115" s="106"/>
      <c r="U115" s="106"/>
      <c r="V115" s="181"/>
      <c r="W115" s="131"/>
      <c r="Y115" s="143" t="str">
        <f t="shared" si="16"/>
        <v/>
      </c>
      <c r="AA115" s="71" t="str">
        <f t="shared" si="20"/>
        <v>N</v>
      </c>
      <c r="AB115" s="71">
        <f t="shared" si="21"/>
        <v>0</v>
      </c>
      <c r="AC115" s="71">
        <f t="shared" si="22"/>
        <v>0</v>
      </c>
      <c r="AD115" s="71">
        <f t="shared" si="23"/>
        <v>0</v>
      </c>
      <c r="AE115" s="103" t="str">
        <f t="shared" si="17"/>
        <v>0</v>
      </c>
      <c r="AF115" s="71">
        <f>IF(AA115="N",0,IF('Section 1'!$D$9="",1,IF(OR(S115='Section 1'!$D$9,T115='Section 1'!$D$9),0,1)))</f>
        <v>0</v>
      </c>
      <c r="AG115" s="109">
        <f t="shared" si="18"/>
        <v>0</v>
      </c>
      <c r="AH115" s="71">
        <f t="shared" si="19"/>
        <v>0</v>
      </c>
      <c r="AI115" s="71">
        <f>IF(F115=0,0,IF(AND(F115&gt;=Lists!$F$3,F115&lt;=Lists!$F$4),0,1))</f>
        <v>0</v>
      </c>
    </row>
    <row r="116" spans="2:35" x14ac:dyDescent="0.25">
      <c r="B116" s="67" t="str">
        <f>IF(N116=0, "", IF(COUNTIF($N$17:N115, N116)&gt;0, "", MAX($B$17:B115)+1))</f>
        <v/>
      </c>
      <c r="D116" s="134"/>
      <c r="E116" s="179" t="str">
        <f>IF(N116="","",MAX($E$17:E115)+1)</f>
        <v/>
      </c>
      <c r="F116" s="68"/>
      <c r="G116" s="193"/>
      <c r="H116" s="106"/>
      <c r="I116" s="106"/>
      <c r="J116" s="106"/>
      <c r="K116" s="153"/>
      <c r="L116" s="106"/>
      <c r="M116" s="106"/>
      <c r="N116" s="106"/>
      <c r="O116" s="180"/>
      <c r="P116" s="194"/>
      <c r="Q116" s="106"/>
      <c r="R116" s="195" t="s">
        <v>362</v>
      </c>
      <c r="S116" s="106"/>
      <c r="T116" s="106"/>
      <c r="U116" s="106"/>
      <c r="V116" s="181"/>
      <c r="W116" s="131"/>
      <c r="Y116" s="143" t="str">
        <f t="shared" si="16"/>
        <v/>
      </c>
      <c r="AA116" s="71" t="str">
        <f t="shared" si="20"/>
        <v>N</v>
      </c>
      <c r="AB116" s="71">
        <f t="shared" si="21"/>
        <v>0</v>
      </c>
      <c r="AC116" s="71">
        <f t="shared" si="22"/>
        <v>0</v>
      </c>
      <c r="AD116" s="71">
        <f t="shared" si="23"/>
        <v>0</v>
      </c>
      <c r="AE116" s="103" t="str">
        <f t="shared" si="17"/>
        <v>0</v>
      </c>
      <c r="AF116" s="71">
        <f>IF(AA116="N",0,IF('Section 1'!$D$9="",1,IF(OR(S116='Section 1'!$D$9,T116='Section 1'!$D$9),0,1)))</f>
        <v>0</v>
      </c>
      <c r="AG116" s="109">
        <f t="shared" si="18"/>
        <v>0</v>
      </c>
      <c r="AH116" s="71">
        <f t="shared" si="19"/>
        <v>0</v>
      </c>
      <c r="AI116" s="71">
        <f>IF(F116=0,0,IF(AND(F116&gt;=Lists!$F$3,F116&lt;=Lists!$F$4),0,1))</f>
        <v>0</v>
      </c>
    </row>
    <row r="117" spans="2:35" x14ac:dyDescent="0.25">
      <c r="B117" s="67" t="str">
        <f>IF(N117=0, "", IF(COUNTIF($N$17:N116, N117)&gt;0, "", MAX($B$17:B116)+1))</f>
        <v/>
      </c>
      <c r="D117" s="134"/>
      <c r="E117" s="179" t="str">
        <f>IF(N117="","",MAX($E$17:E116)+1)</f>
        <v/>
      </c>
      <c r="F117" s="68"/>
      <c r="G117" s="193"/>
      <c r="H117" s="106"/>
      <c r="I117" s="106"/>
      <c r="J117" s="106"/>
      <c r="K117" s="153"/>
      <c r="L117" s="106"/>
      <c r="M117" s="106"/>
      <c r="N117" s="106"/>
      <c r="O117" s="180"/>
      <c r="P117" s="194"/>
      <c r="Q117" s="106"/>
      <c r="R117" s="195" t="s">
        <v>362</v>
      </c>
      <c r="S117" s="106"/>
      <c r="T117" s="106"/>
      <c r="U117" s="106"/>
      <c r="V117" s="181"/>
      <c r="W117" s="131"/>
      <c r="Y117" s="143" t="str">
        <f t="shared" si="16"/>
        <v/>
      </c>
      <c r="AA117" s="71" t="str">
        <f t="shared" si="20"/>
        <v>N</v>
      </c>
      <c r="AB117" s="71">
        <f t="shared" si="21"/>
        <v>0</v>
      </c>
      <c r="AC117" s="71">
        <f t="shared" si="22"/>
        <v>0</v>
      </c>
      <c r="AD117" s="71">
        <f t="shared" si="23"/>
        <v>0</v>
      </c>
      <c r="AE117" s="103" t="str">
        <f t="shared" si="17"/>
        <v>0</v>
      </c>
      <c r="AF117" s="71">
        <f>IF(AA117="N",0,IF('Section 1'!$D$9="",1,IF(OR(S117='Section 1'!$D$9,T117='Section 1'!$D$9),0,1)))</f>
        <v>0</v>
      </c>
      <c r="AG117" s="109">
        <f t="shared" si="18"/>
        <v>0</v>
      </c>
      <c r="AH117" s="71">
        <f t="shared" si="19"/>
        <v>0</v>
      </c>
      <c r="AI117" s="71">
        <f>IF(F117=0,0,IF(AND(F117&gt;=Lists!$F$3,F117&lt;=Lists!$F$4),0,1))</f>
        <v>0</v>
      </c>
    </row>
    <row r="118" spans="2:35" x14ac:dyDescent="0.25">
      <c r="B118" s="67" t="str">
        <f>IF(N118=0, "", IF(COUNTIF($N$17:N117, N118)&gt;0, "", MAX($B$17:B117)+1))</f>
        <v/>
      </c>
      <c r="D118" s="134"/>
      <c r="E118" s="179" t="str">
        <f>IF(N118="","",MAX($E$17:E117)+1)</f>
        <v/>
      </c>
      <c r="F118" s="68"/>
      <c r="G118" s="193"/>
      <c r="H118" s="106"/>
      <c r="I118" s="106"/>
      <c r="J118" s="106"/>
      <c r="K118" s="153"/>
      <c r="L118" s="106"/>
      <c r="M118" s="106"/>
      <c r="N118" s="106"/>
      <c r="O118" s="180"/>
      <c r="P118" s="194"/>
      <c r="Q118" s="106"/>
      <c r="R118" s="195" t="s">
        <v>362</v>
      </c>
      <c r="S118" s="106"/>
      <c r="T118" s="106"/>
      <c r="U118" s="106"/>
      <c r="V118" s="181"/>
      <c r="W118" s="131"/>
      <c r="Y118" s="143" t="str">
        <f t="shared" si="16"/>
        <v/>
      </c>
      <c r="AA118" s="71" t="str">
        <f t="shared" si="20"/>
        <v>N</v>
      </c>
      <c r="AB118" s="71">
        <f t="shared" si="21"/>
        <v>0</v>
      </c>
      <c r="AC118" s="71">
        <f t="shared" si="22"/>
        <v>0</v>
      </c>
      <c r="AD118" s="71">
        <f t="shared" si="23"/>
        <v>0</v>
      </c>
      <c r="AE118" s="103" t="str">
        <f t="shared" si="17"/>
        <v>0</v>
      </c>
      <c r="AF118" s="71">
        <f>IF(AA118="N",0,IF('Section 1'!$D$9="",1,IF(OR(S118='Section 1'!$D$9,T118='Section 1'!$D$9),0,1)))</f>
        <v>0</v>
      </c>
      <c r="AG118" s="109">
        <f t="shared" si="18"/>
        <v>0</v>
      </c>
      <c r="AH118" s="71">
        <f t="shared" si="19"/>
        <v>0</v>
      </c>
      <c r="AI118" s="71">
        <f>IF(F118=0,0,IF(AND(F118&gt;=Lists!$F$3,F118&lt;=Lists!$F$4),0,1))</f>
        <v>0</v>
      </c>
    </row>
    <row r="119" spans="2:35" x14ac:dyDescent="0.25">
      <c r="B119" s="67" t="str">
        <f>IF(N119=0, "", IF(COUNTIF($N$17:N118, N119)&gt;0, "", MAX($B$17:B118)+1))</f>
        <v/>
      </c>
      <c r="D119" s="134"/>
      <c r="E119" s="179" t="str">
        <f>IF(N119="","",MAX($E$17:E118)+1)</f>
        <v/>
      </c>
      <c r="F119" s="68"/>
      <c r="G119" s="193"/>
      <c r="H119" s="106"/>
      <c r="I119" s="106"/>
      <c r="J119" s="106"/>
      <c r="K119" s="153"/>
      <c r="L119" s="106"/>
      <c r="M119" s="106"/>
      <c r="N119" s="106"/>
      <c r="O119" s="180"/>
      <c r="P119" s="194"/>
      <c r="Q119" s="106"/>
      <c r="R119" s="195" t="s">
        <v>362</v>
      </c>
      <c r="S119" s="106"/>
      <c r="T119" s="106"/>
      <c r="U119" s="106"/>
      <c r="V119" s="181"/>
      <c r="W119" s="131"/>
      <c r="Y119" s="143" t="str">
        <f t="shared" si="16"/>
        <v/>
      </c>
      <c r="AA119" s="71" t="str">
        <f t="shared" si="20"/>
        <v>N</v>
      </c>
      <c r="AB119" s="71">
        <f t="shared" si="21"/>
        <v>0</v>
      </c>
      <c r="AC119" s="71">
        <f t="shared" si="22"/>
        <v>0</v>
      </c>
      <c r="AD119" s="71">
        <f t="shared" si="23"/>
        <v>0</v>
      </c>
      <c r="AE119" s="103" t="str">
        <f t="shared" si="17"/>
        <v>0</v>
      </c>
      <c r="AF119" s="71">
        <f>IF(AA119="N",0,IF('Section 1'!$D$9="",1,IF(OR(S119='Section 1'!$D$9,T119='Section 1'!$D$9),0,1)))</f>
        <v>0</v>
      </c>
      <c r="AG119" s="109">
        <f t="shared" si="18"/>
        <v>0</v>
      </c>
      <c r="AH119" s="71">
        <f t="shared" si="19"/>
        <v>0</v>
      </c>
      <c r="AI119" s="71">
        <f>IF(F119=0,0,IF(AND(F119&gt;=Lists!$F$3,F119&lt;=Lists!$F$4),0,1))</f>
        <v>0</v>
      </c>
    </row>
    <row r="120" spans="2:35" x14ac:dyDescent="0.25">
      <c r="B120" s="67" t="str">
        <f>IF(N120=0, "", IF(COUNTIF($N$17:N119, N120)&gt;0, "", MAX($B$17:B119)+1))</f>
        <v/>
      </c>
      <c r="D120" s="134"/>
      <c r="E120" s="179" t="str">
        <f>IF(N120="","",MAX($E$17:E119)+1)</f>
        <v/>
      </c>
      <c r="F120" s="68"/>
      <c r="G120" s="193"/>
      <c r="H120" s="106"/>
      <c r="I120" s="106"/>
      <c r="J120" s="106"/>
      <c r="K120" s="153"/>
      <c r="L120" s="106"/>
      <c r="M120" s="106"/>
      <c r="N120" s="106"/>
      <c r="O120" s="180"/>
      <c r="P120" s="194"/>
      <c r="Q120" s="106"/>
      <c r="R120" s="195" t="s">
        <v>362</v>
      </c>
      <c r="S120" s="106"/>
      <c r="T120" s="106"/>
      <c r="U120" s="106"/>
      <c r="V120" s="181"/>
      <c r="W120" s="131"/>
      <c r="Y120" s="143" t="str">
        <f t="shared" si="16"/>
        <v/>
      </c>
      <c r="AA120" s="71" t="str">
        <f t="shared" si="20"/>
        <v>N</v>
      </c>
      <c r="AB120" s="71">
        <f t="shared" si="21"/>
        <v>0</v>
      </c>
      <c r="AC120" s="71">
        <f t="shared" si="22"/>
        <v>0</v>
      </c>
      <c r="AD120" s="71">
        <f t="shared" si="23"/>
        <v>0</v>
      </c>
      <c r="AE120" s="103" t="str">
        <f t="shared" si="17"/>
        <v>0</v>
      </c>
      <c r="AF120" s="71">
        <f>IF(AA120="N",0,IF('Section 1'!$D$9="",1,IF(OR(S120='Section 1'!$D$9,T120='Section 1'!$D$9),0,1)))</f>
        <v>0</v>
      </c>
      <c r="AG120" s="109">
        <f t="shared" si="18"/>
        <v>0</v>
      </c>
      <c r="AH120" s="71">
        <f t="shared" si="19"/>
        <v>0</v>
      </c>
      <c r="AI120" s="71">
        <f>IF(F120=0,0,IF(AND(F120&gt;=Lists!$F$3,F120&lt;=Lists!$F$4),0,1))</f>
        <v>0</v>
      </c>
    </row>
    <row r="121" spans="2:35" x14ac:dyDescent="0.25">
      <c r="B121" s="67" t="str">
        <f>IF(N121=0, "", IF(COUNTIF($N$17:N120, N121)&gt;0, "", MAX($B$17:B120)+1))</f>
        <v/>
      </c>
      <c r="D121" s="134"/>
      <c r="E121" s="179" t="str">
        <f>IF(N121="","",MAX($E$17:E120)+1)</f>
        <v/>
      </c>
      <c r="F121" s="68"/>
      <c r="G121" s="193"/>
      <c r="H121" s="106"/>
      <c r="I121" s="106"/>
      <c r="J121" s="106"/>
      <c r="K121" s="153"/>
      <c r="L121" s="106"/>
      <c r="M121" s="106"/>
      <c r="N121" s="106"/>
      <c r="O121" s="180"/>
      <c r="P121" s="194"/>
      <c r="Q121" s="106"/>
      <c r="R121" s="195" t="s">
        <v>362</v>
      </c>
      <c r="S121" s="106"/>
      <c r="T121" s="106"/>
      <c r="U121" s="106"/>
      <c r="V121" s="181"/>
      <c r="W121" s="131"/>
      <c r="Y121" s="143" t="str">
        <f t="shared" si="16"/>
        <v/>
      </c>
      <c r="AA121" s="71" t="str">
        <f t="shared" si="20"/>
        <v>N</v>
      </c>
      <c r="AB121" s="71">
        <f t="shared" si="21"/>
        <v>0</v>
      </c>
      <c r="AC121" s="71">
        <f t="shared" si="22"/>
        <v>0</v>
      </c>
      <c r="AD121" s="71">
        <f t="shared" si="23"/>
        <v>0</v>
      </c>
      <c r="AE121" s="103" t="str">
        <f t="shared" si="17"/>
        <v>0</v>
      </c>
      <c r="AF121" s="71">
        <f>IF(AA121="N",0,IF('Section 1'!$D$9="",1,IF(OR(S121='Section 1'!$D$9,T121='Section 1'!$D$9),0,1)))</f>
        <v>0</v>
      </c>
      <c r="AG121" s="109">
        <f t="shared" si="18"/>
        <v>0</v>
      </c>
      <c r="AH121" s="71">
        <f t="shared" si="19"/>
        <v>0</v>
      </c>
      <c r="AI121" s="71">
        <f>IF(F121=0,0,IF(AND(F121&gt;=Lists!$F$3,F121&lt;=Lists!$F$4),0,1))</f>
        <v>0</v>
      </c>
    </row>
    <row r="122" spans="2:35" x14ac:dyDescent="0.25">
      <c r="B122" s="67" t="str">
        <f>IF(N122=0, "", IF(COUNTIF($N$17:N121, N122)&gt;0, "", MAX($B$17:B121)+1))</f>
        <v/>
      </c>
      <c r="D122" s="134"/>
      <c r="E122" s="179" t="str">
        <f>IF(N122="","",MAX($E$17:E121)+1)</f>
        <v/>
      </c>
      <c r="F122" s="68"/>
      <c r="G122" s="193"/>
      <c r="H122" s="106"/>
      <c r="I122" s="106"/>
      <c r="J122" s="106"/>
      <c r="K122" s="153"/>
      <c r="L122" s="106"/>
      <c r="M122" s="106"/>
      <c r="N122" s="106"/>
      <c r="O122" s="180"/>
      <c r="P122" s="194"/>
      <c r="Q122" s="106"/>
      <c r="R122" s="195" t="s">
        <v>362</v>
      </c>
      <c r="S122" s="106"/>
      <c r="T122" s="106"/>
      <c r="U122" s="106"/>
      <c r="V122" s="181"/>
      <c r="W122" s="131"/>
      <c r="Y122" s="143" t="str">
        <f t="shared" si="16"/>
        <v/>
      </c>
      <c r="AA122" s="71" t="str">
        <f t="shared" si="20"/>
        <v>N</v>
      </c>
      <c r="AB122" s="71">
        <f t="shared" si="21"/>
        <v>0</v>
      </c>
      <c r="AC122" s="71">
        <f t="shared" si="22"/>
        <v>0</v>
      </c>
      <c r="AD122" s="71">
        <f t="shared" si="23"/>
        <v>0</v>
      </c>
      <c r="AE122" s="103" t="str">
        <f t="shared" si="17"/>
        <v>0</v>
      </c>
      <c r="AF122" s="71">
        <f>IF(AA122="N",0,IF('Section 1'!$D$9="",1,IF(OR(S122='Section 1'!$D$9,T122='Section 1'!$D$9),0,1)))</f>
        <v>0</v>
      </c>
      <c r="AG122" s="109">
        <f t="shared" si="18"/>
        <v>0</v>
      </c>
      <c r="AH122" s="71">
        <f t="shared" si="19"/>
        <v>0</v>
      </c>
      <c r="AI122" s="71">
        <f>IF(F122=0,0,IF(AND(F122&gt;=Lists!$F$3,F122&lt;=Lists!$F$4),0,1))</f>
        <v>0</v>
      </c>
    </row>
    <row r="123" spans="2:35" x14ac:dyDescent="0.25">
      <c r="B123" s="67" t="str">
        <f>IF(N123=0, "", IF(COUNTIF($N$17:N122, N123)&gt;0, "", MAX($B$17:B122)+1))</f>
        <v/>
      </c>
      <c r="D123" s="134"/>
      <c r="E123" s="179" t="str">
        <f>IF(N123="","",MAX($E$17:E122)+1)</f>
        <v/>
      </c>
      <c r="F123" s="68"/>
      <c r="G123" s="193"/>
      <c r="H123" s="106"/>
      <c r="I123" s="106"/>
      <c r="J123" s="106"/>
      <c r="K123" s="153"/>
      <c r="L123" s="106"/>
      <c r="M123" s="106"/>
      <c r="N123" s="106"/>
      <c r="O123" s="180"/>
      <c r="P123" s="194"/>
      <c r="Q123" s="106"/>
      <c r="R123" s="195" t="s">
        <v>362</v>
      </c>
      <c r="S123" s="106"/>
      <c r="T123" s="106"/>
      <c r="U123" s="106"/>
      <c r="V123" s="181"/>
      <c r="W123" s="131"/>
      <c r="Y123" s="143" t="str">
        <f t="shared" si="16"/>
        <v/>
      </c>
      <c r="AA123" s="71" t="str">
        <f t="shared" si="20"/>
        <v>N</v>
      </c>
      <c r="AB123" s="71">
        <f t="shared" si="21"/>
        <v>0</v>
      </c>
      <c r="AC123" s="71">
        <f t="shared" si="22"/>
        <v>0</v>
      </c>
      <c r="AD123" s="71">
        <f t="shared" si="23"/>
        <v>0</v>
      </c>
      <c r="AE123" s="103" t="str">
        <f t="shared" si="17"/>
        <v>0</v>
      </c>
      <c r="AF123" s="71">
        <f>IF(AA123="N",0,IF('Section 1'!$D$9="",1,IF(OR(S123='Section 1'!$D$9,T123='Section 1'!$D$9),0,1)))</f>
        <v>0</v>
      </c>
      <c r="AG123" s="109">
        <f t="shared" si="18"/>
        <v>0</v>
      </c>
      <c r="AH123" s="71">
        <f t="shared" si="19"/>
        <v>0</v>
      </c>
      <c r="AI123" s="71">
        <f>IF(F123=0,0,IF(AND(F123&gt;=Lists!$F$3,F123&lt;=Lists!$F$4),0,1))</f>
        <v>0</v>
      </c>
    </row>
    <row r="124" spans="2:35" x14ac:dyDescent="0.25">
      <c r="B124" s="67" t="str">
        <f>IF(N124=0, "", IF(COUNTIF($N$17:N123, N124)&gt;0, "", MAX($B$17:B123)+1))</f>
        <v/>
      </c>
      <c r="D124" s="134"/>
      <c r="E124" s="179" t="str">
        <f>IF(N124="","",MAX($E$17:E123)+1)</f>
        <v/>
      </c>
      <c r="F124" s="68"/>
      <c r="G124" s="193"/>
      <c r="H124" s="106"/>
      <c r="I124" s="106"/>
      <c r="J124" s="106"/>
      <c r="K124" s="153"/>
      <c r="L124" s="106"/>
      <c r="M124" s="106"/>
      <c r="N124" s="106"/>
      <c r="O124" s="180"/>
      <c r="P124" s="194"/>
      <c r="Q124" s="106"/>
      <c r="R124" s="195" t="s">
        <v>362</v>
      </c>
      <c r="S124" s="106"/>
      <c r="T124" s="106"/>
      <c r="U124" s="106"/>
      <c r="V124" s="181"/>
      <c r="W124" s="131"/>
      <c r="Y124" s="143" t="str">
        <f t="shared" si="16"/>
        <v/>
      </c>
      <c r="AA124" s="71" t="str">
        <f t="shared" si="20"/>
        <v>N</v>
      </c>
      <c r="AB124" s="71">
        <f t="shared" si="21"/>
        <v>0</v>
      </c>
      <c r="AC124" s="71">
        <f t="shared" si="22"/>
        <v>0</v>
      </c>
      <c r="AD124" s="71">
        <f t="shared" si="23"/>
        <v>0</v>
      </c>
      <c r="AE124" s="103" t="str">
        <f t="shared" si="17"/>
        <v>0</v>
      </c>
      <c r="AF124" s="71">
        <f>IF(AA124="N",0,IF('Section 1'!$D$9="",1,IF(OR(S124='Section 1'!$D$9,T124='Section 1'!$D$9),0,1)))</f>
        <v>0</v>
      </c>
      <c r="AG124" s="109">
        <f t="shared" si="18"/>
        <v>0</v>
      </c>
      <c r="AH124" s="71">
        <f t="shared" si="19"/>
        <v>0</v>
      </c>
      <c r="AI124" s="71">
        <f>IF(F124=0,0,IF(AND(F124&gt;=Lists!$F$3,F124&lt;=Lists!$F$4),0,1))</f>
        <v>0</v>
      </c>
    </row>
    <row r="125" spans="2:35" x14ac:dyDescent="0.25">
      <c r="B125" s="67" t="str">
        <f>IF(N125=0, "", IF(COUNTIF($N$17:N124, N125)&gt;0, "", MAX($B$17:B124)+1))</f>
        <v/>
      </c>
      <c r="D125" s="134"/>
      <c r="E125" s="179" t="str">
        <f>IF(N125="","",MAX($E$17:E124)+1)</f>
        <v/>
      </c>
      <c r="F125" s="68"/>
      <c r="G125" s="193"/>
      <c r="H125" s="106"/>
      <c r="I125" s="106"/>
      <c r="J125" s="106"/>
      <c r="K125" s="153"/>
      <c r="L125" s="106"/>
      <c r="M125" s="106"/>
      <c r="N125" s="106"/>
      <c r="O125" s="180"/>
      <c r="P125" s="194"/>
      <c r="Q125" s="106"/>
      <c r="R125" s="195" t="s">
        <v>362</v>
      </c>
      <c r="S125" s="106"/>
      <c r="T125" s="106"/>
      <c r="U125" s="106"/>
      <c r="V125" s="181"/>
      <c r="W125" s="131"/>
      <c r="Y125" s="143" t="str">
        <f t="shared" si="16"/>
        <v/>
      </c>
      <c r="AA125" s="71" t="str">
        <f t="shared" si="20"/>
        <v>N</v>
      </c>
      <c r="AB125" s="71">
        <f t="shared" si="21"/>
        <v>0</v>
      </c>
      <c r="AC125" s="71">
        <f t="shared" si="22"/>
        <v>0</v>
      </c>
      <c r="AD125" s="71">
        <f t="shared" si="23"/>
        <v>0</v>
      </c>
      <c r="AE125" s="103" t="str">
        <f t="shared" si="17"/>
        <v>0</v>
      </c>
      <c r="AF125" s="71">
        <f>IF(AA125="N",0,IF('Section 1'!$D$9="",1,IF(OR(S125='Section 1'!$D$9,T125='Section 1'!$D$9),0,1)))</f>
        <v>0</v>
      </c>
      <c r="AG125" s="109">
        <f t="shared" si="18"/>
        <v>0</v>
      </c>
      <c r="AH125" s="71">
        <f t="shared" si="19"/>
        <v>0</v>
      </c>
      <c r="AI125" s="71">
        <f>IF(F125=0,0,IF(AND(F125&gt;=Lists!$F$3,F125&lt;=Lists!$F$4),0,1))</f>
        <v>0</v>
      </c>
    </row>
    <row r="126" spans="2:35" x14ac:dyDescent="0.25">
      <c r="B126" s="67" t="str">
        <f>IF(N126=0, "", IF(COUNTIF($N$17:N125, N126)&gt;0, "", MAX($B$17:B125)+1))</f>
        <v/>
      </c>
      <c r="D126" s="134"/>
      <c r="E126" s="179" t="str">
        <f>IF(N126="","",MAX($E$17:E125)+1)</f>
        <v/>
      </c>
      <c r="F126" s="68"/>
      <c r="G126" s="193"/>
      <c r="H126" s="106"/>
      <c r="I126" s="106"/>
      <c r="J126" s="106"/>
      <c r="K126" s="153"/>
      <c r="L126" s="106"/>
      <c r="M126" s="106"/>
      <c r="N126" s="106"/>
      <c r="O126" s="180"/>
      <c r="P126" s="194"/>
      <c r="Q126" s="106"/>
      <c r="R126" s="195" t="s">
        <v>362</v>
      </c>
      <c r="S126" s="106"/>
      <c r="T126" s="106"/>
      <c r="U126" s="106"/>
      <c r="V126" s="181"/>
      <c r="W126" s="131"/>
      <c r="Y126" s="143" t="str">
        <f t="shared" si="16"/>
        <v/>
      </c>
      <c r="AA126" s="71" t="str">
        <f t="shared" si="20"/>
        <v>N</v>
      </c>
      <c r="AB126" s="71">
        <f t="shared" si="21"/>
        <v>0</v>
      </c>
      <c r="AC126" s="71">
        <f t="shared" si="22"/>
        <v>0</v>
      </c>
      <c r="AD126" s="71">
        <f t="shared" si="23"/>
        <v>0</v>
      </c>
      <c r="AE126" s="103" t="str">
        <f t="shared" si="17"/>
        <v>0</v>
      </c>
      <c r="AF126" s="71">
        <f>IF(AA126="N",0,IF('Section 1'!$D$9="",1,IF(OR(S126='Section 1'!$D$9,T126='Section 1'!$D$9),0,1)))</f>
        <v>0</v>
      </c>
      <c r="AG126" s="109">
        <f t="shared" si="18"/>
        <v>0</v>
      </c>
      <c r="AH126" s="71">
        <f t="shared" si="19"/>
        <v>0</v>
      </c>
      <c r="AI126" s="71">
        <f>IF(F126=0,0,IF(AND(F126&gt;=Lists!$F$3,F126&lt;=Lists!$F$4),0,1))</f>
        <v>0</v>
      </c>
    </row>
    <row r="127" spans="2:35" x14ac:dyDescent="0.25">
      <c r="B127" s="67" t="str">
        <f>IF(N127=0, "", IF(COUNTIF($N$17:N126, N127)&gt;0, "", MAX($B$17:B126)+1))</f>
        <v/>
      </c>
      <c r="D127" s="134"/>
      <c r="E127" s="179" t="str">
        <f>IF(N127="","",MAX($E$17:E126)+1)</f>
        <v/>
      </c>
      <c r="F127" s="68"/>
      <c r="G127" s="193"/>
      <c r="H127" s="106"/>
      <c r="I127" s="106"/>
      <c r="J127" s="106"/>
      <c r="K127" s="153"/>
      <c r="L127" s="106"/>
      <c r="M127" s="106"/>
      <c r="N127" s="106"/>
      <c r="O127" s="180"/>
      <c r="P127" s="194"/>
      <c r="Q127" s="106"/>
      <c r="R127" s="195" t="s">
        <v>362</v>
      </c>
      <c r="S127" s="106"/>
      <c r="T127" s="106"/>
      <c r="U127" s="106"/>
      <c r="V127" s="181"/>
      <c r="W127" s="131"/>
      <c r="Y127" s="143" t="str">
        <f t="shared" si="16"/>
        <v/>
      </c>
      <c r="AA127" s="71" t="str">
        <f t="shared" si="20"/>
        <v>N</v>
      </c>
      <c r="AB127" s="71">
        <f t="shared" si="21"/>
        <v>0</v>
      </c>
      <c r="AC127" s="71">
        <f t="shared" si="22"/>
        <v>0</v>
      </c>
      <c r="AD127" s="71">
        <f t="shared" si="23"/>
        <v>0</v>
      </c>
      <c r="AE127" s="103" t="str">
        <f t="shared" si="17"/>
        <v>0</v>
      </c>
      <c r="AF127" s="71">
        <f>IF(AA127="N",0,IF('Section 1'!$D$9="",1,IF(OR(S127='Section 1'!$D$9,T127='Section 1'!$D$9),0,1)))</f>
        <v>0</v>
      </c>
      <c r="AG127" s="109">
        <f t="shared" si="18"/>
        <v>0</v>
      </c>
      <c r="AH127" s="71">
        <f t="shared" si="19"/>
        <v>0</v>
      </c>
      <c r="AI127" s="71">
        <f>IF(F127=0,0,IF(AND(F127&gt;=Lists!$F$3,F127&lt;=Lists!$F$4),0,1))</f>
        <v>0</v>
      </c>
    </row>
    <row r="128" spans="2:35" x14ac:dyDescent="0.25">
      <c r="B128" s="67" t="str">
        <f>IF(N128=0, "", IF(COUNTIF($N$17:N127, N128)&gt;0, "", MAX($B$17:B127)+1))</f>
        <v/>
      </c>
      <c r="D128" s="134"/>
      <c r="E128" s="179" t="str">
        <f>IF(N128="","",MAX($E$17:E127)+1)</f>
        <v/>
      </c>
      <c r="F128" s="68"/>
      <c r="G128" s="193"/>
      <c r="H128" s="106"/>
      <c r="I128" s="106"/>
      <c r="J128" s="106"/>
      <c r="K128" s="153"/>
      <c r="L128" s="106"/>
      <c r="M128" s="106"/>
      <c r="N128" s="106"/>
      <c r="O128" s="180"/>
      <c r="P128" s="194"/>
      <c r="Q128" s="106"/>
      <c r="R128" s="195" t="s">
        <v>362</v>
      </c>
      <c r="S128" s="106"/>
      <c r="T128" s="106"/>
      <c r="U128" s="106"/>
      <c r="V128" s="181"/>
      <c r="W128" s="131"/>
      <c r="Y128" s="143" t="str">
        <f t="shared" si="16"/>
        <v/>
      </c>
      <c r="AA128" s="71" t="str">
        <f t="shared" si="20"/>
        <v>N</v>
      </c>
      <c r="AB128" s="71">
        <f t="shared" si="21"/>
        <v>0</v>
      </c>
      <c r="AC128" s="71">
        <f t="shared" si="22"/>
        <v>0</v>
      </c>
      <c r="AD128" s="71">
        <f t="shared" si="23"/>
        <v>0</v>
      </c>
      <c r="AE128" s="103" t="str">
        <f t="shared" si="17"/>
        <v>0</v>
      </c>
      <c r="AF128" s="71">
        <f>IF(AA128="N",0,IF('Section 1'!$D$9="",1,IF(OR(S128='Section 1'!$D$9,T128='Section 1'!$D$9),0,1)))</f>
        <v>0</v>
      </c>
      <c r="AG128" s="109">
        <f t="shared" si="18"/>
        <v>0</v>
      </c>
      <c r="AH128" s="71">
        <f t="shared" si="19"/>
        <v>0</v>
      </c>
      <c r="AI128" s="71">
        <f>IF(F128=0,0,IF(AND(F128&gt;=Lists!$F$3,F128&lt;=Lists!$F$4),0,1))</f>
        <v>0</v>
      </c>
    </row>
    <row r="129" spans="2:35" x14ac:dyDescent="0.25">
      <c r="B129" s="67" t="str">
        <f>IF(N129=0, "", IF(COUNTIF($N$17:N128, N129)&gt;0, "", MAX($B$17:B128)+1))</f>
        <v/>
      </c>
      <c r="D129" s="134"/>
      <c r="E129" s="179" t="str">
        <f>IF(N129="","",MAX($E$17:E128)+1)</f>
        <v/>
      </c>
      <c r="F129" s="68"/>
      <c r="G129" s="193"/>
      <c r="H129" s="106"/>
      <c r="I129" s="106"/>
      <c r="J129" s="106"/>
      <c r="K129" s="153"/>
      <c r="L129" s="106"/>
      <c r="M129" s="106"/>
      <c r="N129" s="106"/>
      <c r="O129" s="180"/>
      <c r="P129" s="194"/>
      <c r="Q129" s="106"/>
      <c r="R129" s="195" t="s">
        <v>362</v>
      </c>
      <c r="S129" s="106"/>
      <c r="T129" s="106"/>
      <c r="U129" s="106"/>
      <c r="V129" s="181"/>
      <c r="W129" s="131"/>
      <c r="Y129" s="143" t="str">
        <f t="shared" si="16"/>
        <v/>
      </c>
      <c r="AA129" s="71" t="str">
        <f t="shared" si="20"/>
        <v>N</v>
      </c>
      <c r="AB129" s="71">
        <f t="shared" si="21"/>
        <v>0</v>
      </c>
      <c r="AC129" s="71">
        <f t="shared" si="22"/>
        <v>0</v>
      </c>
      <c r="AD129" s="71">
        <f t="shared" si="23"/>
        <v>0</v>
      </c>
      <c r="AE129" s="103" t="str">
        <f t="shared" si="17"/>
        <v>0</v>
      </c>
      <c r="AF129" s="71">
        <f>IF(AA129="N",0,IF('Section 1'!$D$9="",1,IF(OR(S129='Section 1'!$D$9,T129='Section 1'!$D$9),0,1)))</f>
        <v>0</v>
      </c>
      <c r="AG129" s="109">
        <f t="shared" si="18"/>
        <v>0</v>
      </c>
      <c r="AH129" s="71">
        <f t="shared" si="19"/>
        <v>0</v>
      </c>
      <c r="AI129" s="71">
        <f>IF(F129=0,0,IF(AND(F129&gt;=Lists!$F$3,F129&lt;=Lists!$F$4),0,1))</f>
        <v>0</v>
      </c>
    </row>
    <row r="130" spans="2:35" x14ac:dyDescent="0.25">
      <c r="B130" s="67" t="str">
        <f>IF(N130=0, "", IF(COUNTIF($N$17:N129, N130)&gt;0, "", MAX($B$17:B129)+1))</f>
        <v/>
      </c>
      <c r="D130" s="134"/>
      <c r="E130" s="179" t="str">
        <f>IF(N130="","",MAX($E$17:E129)+1)</f>
        <v/>
      </c>
      <c r="F130" s="68"/>
      <c r="G130" s="193"/>
      <c r="H130" s="106"/>
      <c r="I130" s="106"/>
      <c r="J130" s="106"/>
      <c r="K130" s="153"/>
      <c r="L130" s="106"/>
      <c r="M130" s="106"/>
      <c r="N130" s="106"/>
      <c r="O130" s="180"/>
      <c r="P130" s="194"/>
      <c r="Q130" s="106"/>
      <c r="R130" s="195" t="s">
        <v>362</v>
      </c>
      <c r="S130" s="106"/>
      <c r="T130" s="106"/>
      <c r="U130" s="106"/>
      <c r="V130" s="181"/>
      <c r="W130" s="131"/>
      <c r="Y130" s="143" t="str">
        <f t="shared" si="16"/>
        <v/>
      </c>
      <c r="AA130" s="71" t="str">
        <f t="shared" si="20"/>
        <v>N</v>
      </c>
      <c r="AB130" s="71">
        <f t="shared" si="21"/>
        <v>0</v>
      </c>
      <c r="AC130" s="71">
        <f t="shared" si="22"/>
        <v>0</v>
      </c>
      <c r="AD130" s="71">
        <f t="shared" si="23"/>
        <v>0</v>
      </c>
      <c r="AE130" s="103" t="str">
        <f t="shared" si="17"/>
        <v>0</v>
      </c>
      <c r="AF130" s="71">
        <f>IF(AA130="N",0,IF('Section 1'!$D$9="",1,IF(OR(S130='Section 1'!$D$9,T130='Section 1'!$D$9),0,1)))</f>
        <v>0</v>
      </c>
      <c r="AG130" s="109">
        <f t="shared" si="18"/>
        <v>0</v>
      </c>
      <c r="AH130" s="71">
        <f t="shared" si="19"/>
        <v>0</v>
      </c>
      <c r="AI130" s="71">
        <f>IF(F130=0,0,IF(AND(F130&gt;=Lists!$F$3,F130&lt;=Lists!$F$4),0,1))</f>
        <v>0</v>
      </c>
    </row>
    <row r="131" spans="2:35" x14ac:dyDescent="0.25">
      <c r="B131" s="67" t="str">
        <f>IF(N131=0, "", IF(COUNTIF($N$17:N130, N131)&gt;0, "", MAX($B$17:B130)+1))</f>
        <v/>
      </c>
      <c r="D131" s="134"/>
      <c r="E131" s="179" t="str">
        <f>IF(N131="","",MAX($E$17:E130)+1)</f>
        <v/>
      </c>
      <c r="F131" s="68"/>
      <c r="G131" s="193"/>
      <c r="H131" s="106"/>
      <c r="I131" s="106"/>
      <c r="J131" s="106"/>
      <c r="K131" s="153"/>
      <c r="L131" s="106"/>
      <c r="M131" s="106"/>
      <c r="N131" s="106"/>
      <c r="O131" s="180"/>
      <c r="P131" s="194"/>
      <c r="Q131" s="106"/>
      <c r="R131" s="195" t="s">
        <v>362</v>
      </c>
      <c r="S131" s="106"/>
      <c r="T131" s="106"/>
      <c r="U131" s="106"/>
      <c r="V131" s="181"/>
      <c r="W131" s="131"/>
      <c r="Y131" s="143" t="str">
        <f t="shared" si="16"/>
        <v/>
      </c>
      <c r="AA131" s="71" t="str">
        <f t="shared" si="20"/>
        <v>N</v>
      </c>
      <c r="AB131" s="71">
        <f t="shared" si="21"/>
        <v>0</v>
      </c>
      <c r="AC131" s="71">
        <f t="shared" si="22"/>
        <v>0</v>
      </c>
      <c r="AD131" s="71">
        <f t="shared" si="23"/>
        <v>0</v>
      </c>
      <c r="AE131" s="103" t="str">
        <f t="shared" si="17"/>
        <v>0</v>
      </c>
      <c r="AF131" s="71">
        <f>IF(AA131="N",0,IF('Section 1'!$D$9="",1,IF(OR(S131='Section 1'!$D$9,T131='Section 1'!$D$9),0,1)))</f>
        <v>0</v>
      </c>
      <c r="AG131" s="109">
        <f t="shared" si="18"/>
        <v>0</v>
      </c>
      <c r="AH131" s="71">
        <f t="shared" si="19"/>
        <v>0</v>
      </c>
      <c r="AI131" s="71">
        <f>IF(F131=0,0,IF(AND(F131&gt;=Lists!$F$3,F131&lt;=Lists!$F$4),0,1))</f>
        <v>0</v>
      </c>
    </row>
    <row r="132" spans="2:35" x14ac:dyDescent="0.25">
      <c r="B132" s="67" t="str">
        <f>IF(N132=0, "", IF(COUNTIF($N$17:N131, N132)&gt;0, "", MAX($B$17:B131)+1))</f>
        <v/>
      </c>
      <c r="D132" s="134"/>
      <c r="E132" s="179" t="str">
        <f>IF(N132="","",MAX($E$17:E131)+1)</f>
        <v/>
      </c>
      <c r="F132" s="68"/>
      <c r="G132" s="193"/>
      <c r="H132" s="106"/>
      <c r="I132" s="106"/>
      <c r="J132" s="106"/>
      <c r="K132" s="153"/>
      <c r="L132" s="106"/>
      <c r="M132" s="106"/>
      <c r="N132" s="106"/>
      <c r="O132" s="180"/>
      <c r="P132" s="194"/>
      <c r="Q132" s="106"/>
      <c r="R132" s="195" t="s">
        <v>362</v>
      </c>
      <c r="S132" s="106"/>
      <c r="T132" s="106"/>
      <c r="U132" s="106"/>
      <c r="V132" s="181"/>
      <c r="W132" s="131"/>
      <c r="Y132" s="143" t="str">
        <f t="shared" si="16"/>
        <v/>
      </c>
      <c r="AA132" s="71" t="str">
        <f t="shared" si="20"/>
        <v>N</v>
      </c>
      <c r="AB132" s="71">
        <f t="shared" si="21"/>
        <v>0</v>
      </c>
      <c r="AC132" s="71">
        <f t="shared" si="22"/>
        <v>0</v>
      </c>
      <c r="AD132" s="71">
        <f t="shared" si="23"/>
        <v>0</v>
      </c>
      <c r="AE132" s="103" t="str">
        <f t="shared" si="17"/>
        <v>0</v>
      </c>
      <c r="AF132" s="71">
        <f>IF(AA132="N",0,IF('Section 1'!$D$9="",1,IF(OR(S132='Section 1'!$D$9,T132='Section 1'!$D$9),0,1)))</f>
        <v>0</v>
      </c>
      <c r="AG132" s="109">
        <f t="shared" si="18"/>
        <v>0</v>
      </c>
      <c r="AH132" s="71">
        <f t="shared" si="19"/>
        <v>0</v>
      </c>
      <c r="AI132" s="71">
        <f>IF(F132=0,0,IF(AND(F132&gt;=Lists!$F$3,F132&lt;=Lists!$F$4),0,1))</f>
        <v>0</v>
      </c>
    </row>
    <row r="133" spans="2:35" x14ac:dyDescent="0.25">
      <c r="B133" s="67" t="str">
        <f>IF(N133=0, "", IF(COUNTIF($N$17:N132, N133)&gt;0, "", MAX($B$17:B132)+1))</f>
        <v/>
      </c>
      <c r="D133" s="134"/>
      <c r="E133" s="179" t="str">
        <f>IF(N133="","",MAX($E$17:E132)+1)</f>
        <v/>
      </c>
      <c r="F133" s="68"/>
      <c r="G133" s="193"/>
      <c r="H133" s="106"/>
      <c r="I133" s="106"/>
      <c r="J133" s="106"/>
      <c r="K133" s="153"/>
      <c r="L133" s="106"/>
      <c r="M133" s="106"/>
      <c r="N133" s="106"/>
      <c r="O133" s="180"/>
      <c r="P133" s="194"/>
      <c r="Q133" s="106"/>
      <c r="R133" s="195" t="s">
        <v>362</v>
      </c>
      <c r="S133" s="106"/>
      <c r="T133" s="106"/>
      <c r="U133" s="106"/>
      <c r="V133" s="181"/>
      <c r="W133" s="131"/>
      <c r="Y133" s="143" t="str">
        <f t="shared" si="16"/>
        <v/>
      </c>
      <c r="AA133" s="71" t="str">
        <f t="shared" si="20"/>
        <v>N</v>
      </c>
      <c r="AB133" s="71">
        <f t="shared" si="21"/>
        <v>0</v>
      </c>
      <c r="AC133" s="71">
        <f t="shared" si="22"/>
        <v>0</v>
      </c>
      <c r="AD133" s="71">
        <f t="shared" si="23"/>
        <v>0</v>
      </c>
      <c r="AE133" s="103" t="str">
        <f t="shared" si="17"/>
        <v>0</v>
      </c>
      <c r="AF133" s="71">
        <f>IF(AA133="N",0,IF('Section 1'!$D$9="",1,IF(OR(S133='Section 1'!$D$9,T133='Section 1'!$D$9),0,1)))</f>
        <v>0</v>
      </c>
      <c r="AG133" s="109">
        <f t="shared" si="18"/>
        <v>0</v>
      </c>
      <c r="AH133" s="71">
        <f t="shared" si="19"/>
        <v>0</v>
      </c>
      <c r="AI133" s="71">
        <f>IF(F133=0,0,IF(AND(F133&gt;=Lists!$F$3,F133&lt;=Lists!$F$4),0,1))</f>
        <v>0</v>
      </c>
    </row>
    <row r="134" spans="2:35" x14ac:dyDescent="0.25">
      <c r="B134" s="67" t="str">
        <f>IF(N134=0, "", IF(COUNTIF($N$17:N133, N134)&gt;0, "", MAX($B$17:B133)+1))</f>
        <v/>
      </c>
      <c r="D134" s="134"/>
      <c r="E134" s="179" t="str">
        <f>IF(N134="","",MAX($E$17:E133)+1)</f>
        <v/>
      </c>
      <c r="F134" s="68"/>
      <c r="G134" s="193"/>
      <c r="H134" s="106"/>
      <c r="I134" s="106"/>
      <c r="J134" s="106"/>
      <c r="K134" s="153"/>
      <c r="L134" s="106"/>
      <c r="M134" s="106"/>
      <c r="N134" s="106"/>
      <c r="O134" s="180"/>
      <c r="P134" s="194"/>
      <c r="Q134" s="106"/>
      <c r="R134" s="195" t="s">
        <v>362</v>
      </c>
      <c r="S134" s="106"/>
      <c r="T134" s="106"/>
      <c r="U134" s="106"/>
      <c r="V134" s="181"/>
      <c r="W134" s="131"/>
      <c r="Y134" s="143" t="str">
        <f t="shared" si="16"/>
        <v/>
      </c>
      <c r="AA134" s="71" t="str">
        <f t="shared" si="20"/>
        <v>N</v>
      </c>
      <c r="AB134" s="71">
        <f t="shared" si="21"/>
        <v>0</v>
      </c>
      <c r="AC134" s="71">
        <f t="shared" si="22"/>
        <v>0</v>
      </c>
      <c r="AD134" s="71">
        <f t="shared" si="23"/>
        <v>0</v>
      </c>
      <c r="AE134" s="103" t="str">
        <f t="shared" si="17"/>
        <v>0</v>
      </c>
      <c r="AF134" s="71">
        <f>IF(AA134="N",0,IF('Section 1'!$D$9="",1,IF(OR(S134='Section 1'!$D$9,T134='Section 1'!$D$9),0,1)))</f>
        <v>0</v>
      </c>
      <c r="AG134" s="109">
        <f t="shared" si="18"/>
        <v>0</v>
      </c>
      <c r="AH134" s="71">
        <f t="shared" si="19"/>
        <v>0</v>
      </c>
      <c r="AI134" s="71">
        <f>IF(F134=0,0,IF(AND(F134&gt;=Lists!$F$3,F134&lt;=Lists!$F$4),0,1))</f>
        <v>0</v>
      </c>
    </row>
    <row r="135" spans="2:35" x14ac:dyDescent="0.25">
      <c r="B135" s="67" t="str">
        <f>IF(N135=0, "", IF(COUNTIF($N$17:N134, N135)&gt;0, "", MAX($B$17:B134)+1))</f>
        <v/>
      </c>
      <c r="D135" s="134"/>
      <c r="E135" s="179" t="str">
        <f>IF(N135="","",MAX($E$17:E134)+1)</f>
        <v/>
      </c>
      <c r="F135" s="68"/>
      <c r="G135" s="193"/>
      <c r="H135" s="106"/>
      <c r="I135" s="106"/>
      <c r="J135" s="106"/>
      <c r="K135" s="153"/>
      <c r="L135" s="106"/>
      <c r="M135" s="106"/>
      <c r="N135" s="106"/>
      <c r="O135" s="180"/>
      <c r="P135" s="194"/>
      <c r="Q135" s="106"/>
      <c r="R135" s="195" t="s">
        <v>362</v>
      </c>
      <c r="S135" s="106"/>
      <c r="T135" s="106"/>
      <c r="U135" s="106"/>
      <c r="V135" s="181"/>
      <c r="W135" s="131"/>
      <c r="Y135" s="143" t="str">
        <f t="shared" si="16"/>
        <v/>
      </c>
      <c r="AA135" s="71" t="str">
        <f t="shared" si="20"/>
        <v>N</v>
      </c>
      <c r="AB135" s="71">
        <f t="shared" si="21"/>
        <v>0</v>
      </c>
      <c r="AC135" s="71">
        <f t="shared" si="22"/>
        <v>0</v>
      </c>
      <c r="AD135" s="71">
        <f t="shared" si="23"/>
        <v>0</v>
      </c>
      <c r="AE135" s="103" t="str">
        <f t="shared" si="17"/>
        <v>0</v>
      </c>
      <c r="AF135" s="71">
        <f>IF(AA135="N",0,IF('Section 1'!$D$9="",1,IF(OR(S135='Section 1'!$D$9,T135='Section 1'!$D$9),0,1)))</f>
        <v>0</v>
      </c>
      <c r="AG135" s="109">
        <f t="shared" si="18"/>
        <v>0</v>
      </c>
      <c r="AH135" s="71">
        <f t="shared" si="19"/>
        <v>0</v>
      </c>
      <c r="AI135" s="71">
        <f>IF(F135=0,0,IF(AND(F135&gt;=Lists!$F$3,F135&lt;=Lists!$F$4),0,1))</f>
        <v>0</v>
      </c>
    </row>
    <row r="136" spans="2:35" x14ac:dyDescent="0.25">
      <c r="B136" s="67" t="str">
        <f>IF(N136=0, "", IF(COUNTIF($N$17:N135, N136)&gt;0, "", MAX($B$17:B135)+1))</f>
        <v/>
      </c>
      <c r="D136" s="134"/>
      <c r="E136" s="179" t="str">
        <f>IF(N136="","",MAX($E$17:E135)+1)</f>
        <v/>
      </c>
      <c r="F136" s="68"/>
      <c r="G136" s="193"/>
      <c r="H136" s="106"/>
      <c r="I136" s="106"/>
      <c r="J136" s="106"/>
      <c r="K136" s="153"/>
      <c r="L136" s="106"/>
      <c r="M136" s="106"/>
      <c r="N136" s="106"/>
      <c r="O136" s="180"/>
      <c r="P136" s="194"/>
      <c r="Q136" s="106"/>
      <c r="R136" s="195" t="s">
        <v>362</v>
      </c>
      <c r="S136" s="106"/>
      <c r="T136" s="106"/>
      <c r="U136" s="106"/>
      <c r="V136" s="181"/>
      <c r="W136" s="131"/>
      <c r="Y136" s="143" t="str">
        <f t="shared" si="16"/>
        <v/>
      </c>
      <c r="AA136" s="71" t="str">
        <f t="shared" si="20"/>
        <v>N</v>
      </c>
      <c r="AB136" s="71">
        <f t="shared" si="21"/>
        <v>0</v>
      </c>
      <c r="AC136" s="71">
        <f t="shared" si="22"/>
        <v>0</v>
      </c>
      <c r="AD136" s="71">
        <f t="shared" si="23"/>
        <v>0</v>
      </c>
      <c r="AE136" s="103" t="str">
        <f t="shared" si="17"/>
        <v>0</v>
      </c>
      <c r="AF136" s="71">
        <f>IF(AA136="N",0,IF('Section 1'!$D$9="",1,IF(OR(S136='Section 1'!$D$9,T136='Section 1'!$D$9),0,1)))</f>
        <v>0</v>
      </c>
      <c r="AG136" s="109">
        <f t="shared" si="18"/>
        <v>0</v>
      </c>
      <c r="AH136" s="71">
        <f t="shared" si="19"/>
        <v>0</v>
      </c>
      <c r="AI136" s="71">
        <f>IF(F136=0,0,IF(AND(F136&gt;=Lists!$F$3,F136&lt;=Lists!$F$4),0,1))</f>
        <v>0</v>
      </c>
    </row>
    <row r="137" spans="2:35" x14ac:dyDescent="0.25">
      <c r="B137" s="67" t="str">
        <f>IF(N137=0, "", IF(COUNTIF($N$17:N136, N137)&gt;0, "", MAX($B$17:B136)+1))</f>
        <v/>
      </c>
      <c r="D137" s="134"/>
      <c r="E137" s="179" t="str">
        <f>IF(N137="","",MAX($E$17:E136)+1)</f>
        <v/>
      </c>
      <c r="F137" s="68"/>
      <c r="G137" s="193"/>
      <c r="H137" s="106"/>
      <c r="I137" s="106"/>
      <c r="J137" s="106"/>
      <c r="K137" s="153"/>
      <c r="L137" s="106"/>
      <c r="M137" s="106"/>
      <c r="N137" s="106"/>
      <c r="O137" s="180"/>
      <c r="P137" s="194"/>
      <c r="Q137" s="106"/>
      <c r="R137" s="195" t="s">
        <v>362</v>
      </c>
      <c r="S137" s="106"/>
      <c r="T137" s="106"/>
      <c r="U137" s="106"/>
      <c r="V137" s="181"/>
      <c r="W137" s="131"/>
      <c r="Y137" s="143" t="str">
        <f t="shared" si="16"/>
        <v/>
      </c>
      <c r="AA137" s="71" t="str">
        <f t="shared" si="20"/>
        <v>N</v>
      </c>
      <c r="AB137" s="71">
        <f t="shared" si="21"/>
        <v>0</v>
      </c>
      <c r="AC137" s="71">
        <f t="shared" si="22"/>
        <v>0</v>
      </c>
      <c r="AD137" s="71">
        <f t="shared" si="23"/>
        <v>0</v>
      </c>
      <c r="AE137" s="103" t="str">
        <f t="shared" si="17"/>
        <v>0</v>
      </c>
      <c r="AF137" s="71">
        <f>IF(AA137="N",0,IF('Section 1'!$D$9="",1,IF(OR(S137='Section 1'!$D$9,T137='Section 1'!$D$9),0,1)))</f>
        <v>0</v>
      </c>
      <c r="AG137" s="109">
        <f t="shared" si="18"/>
        <v>0</v>
      </c>
      <c r="AH137" s="71">
        <f t="shared" si="19"/>
        <v>0</v>
      </c>
      <c r="AI137" s="71">
        <f>IF(F137=0,0,IF(AND(F137&gt;=Lists!$F$3,F137&lt;=Lists!$F$4),0,1))</f>
        <v>0</v>
      </c>
    </row>
    <row r="138" spans="2:35" x14ac:dyDescent="0.25">
      <c r="B138" s="67" t="str">
        <f>IF(N138=0, "", IF(COUNTIF($N$17:N137, N138)&gt;0, "", MAX($B$17:B137)+1))</f>
        <v/>
      </c>
      <c r="D138" s="134"/>
      <c r="E138" s="179" t="str">
        <f>IF(N138="","",MAX($E$17:E137)+1)</f>
        <v/>
      </c>
      <c r="F138" s="68"/>
      <c r="G138" s="193"/>
      <c r="H138" s="106"/>
      <c r="I138" s="106"/>
      <c r="J138" s="106"/>
      <c r="K138" s="153"/>
      <c r="L138" s="106"/>
      <c r="M138" s="106"/>
      <c r="N138" s="106"/>
      <c r="O138" s="180"/>
      <c r="P138" s="194"/>
      <c r="Q138" s="106"/>
      <c r="R138" s="195" t="s">
        <v>362</v>
      </c>
      <c r="S138" s="106"/>
      <c r="T138" s="106"/>
      <c r="U138" s="106"/>
      <c r="V138" s="181"/>
      <c r="W138" s="131"/>
      <c r="Y138" s="143" t="str">
        <f t="shared" si="16"/>
        <v/>
      </c>
      <c r="AA138" s="71" t="str">
        <f t="shared" si="20"/>
        <v>N</v>
      </c>
      <c r="AB138" s="71">
        <f t="shared" si="21"/>
        <v>0</v>
      </c>
      <c r="AC138" s="71">
        <f t="shared" si="22"/>
        <v>0</v>
      </c>
      <c r="AD138" s="71">
        <f t="shared" si="23"/>
        <v>0</v>
      </c>
      <c r="AE138" s="103" t="str">
        <f t="shared" si="17"/>
        <v>0</v>
      </c>
      <c r="AF138" s="71">
        <f>IF(AA138="N",0,IF('Section 1'!$D$9="",1,IF(OR(S138='Section 1'!$D$9,T138='Section 1'!$D$9),0,1)))</f>
        <v>0</v>
      </c>
      <c r="AG138" s="109">
        <f t="shared" si="18"/>
        <v>0</v>
      </c>
      <c r="AH138" s="71">
        <f t="shared" si="19"/>
        <v>0</v>
      </c>
      <c r="AI138" s="71">
        <f>IF(F138=0,0,IF(AND(F138&gt;=Lists!$F$3,F138&lt;=Lists!$F$4),0,1))</f>
        <v>0</v>
      </c>
    </row>
    <row r="139" spans="2:35" x14ac:dyDescent="0.25">
      <c r="B139" s="67" t="str">
        <f>IF(N139=0, "", IF(COUNTIF($N$17:N138, N139)&gt;0, "", MAX($B$17:B138)+1))</f>
        <v/>
      </c>
      <c r="D139" s="134"/>
      <c r="E139" s="179" t="str">
        <f>IF(N139="","",MAX($E$17:E138)+1)</f>
        <v/>
      </c>
      <c r="F139" s="68"/>
      <c r="G139" s="193"/>
      <c r="H139" s="106"/>
      <c r="I139" s="106"/>
      <c r="J139" s="106"/>
      <c r="K139" s="153"/>
      <c r="L139" s="106"/>
      <c r="M139" s="106"/>
      <c r="N139" s="106"/>
      <c r="O139" s="180"/>
      <c r="P139" s="194"/>
      <c r="Q139" s="106"/>
      <c r="R139" s="195" t="s">
        <v>362</v>
      </c>
      <c r="S139" s="106"/>
      <c r="T139" s="106"/>
      <c r="U139" s="106"/>
      <c r="V139" s="181"/>
      <c r="W139" s="131"/>
      <c r="Y139" s="143" t="str">
        <f t="shared" si="16"/>
        <v/>
      </c>
      <c r="AA139" s="71" t="str">
        <f t="shared" si="20"/>
        <v>N</v>
      </c>
      <c r="AB139" s="71">
        <f t="shared" si="21"/>
        <v>0</v>
      </c>
      <c r="AC139" s="71">
        <f t="shared" si="22"/>
        <v>0</v>
      </c>
      <c r="AD139" s="71">
        <f t="shared" si="23"/>
        <v>0</v>
      </c>
      <c r="AE139" s="103" t="str">
        <f t="shared" si="17"/>
        <v>0</v>
      </c>
      <c r="AF139" s="71">
        <f>IF(AA139="N",0,IF('Section 1'!$D$9="",1,IF(OR(S139='Section 1'!$D$9,T139='Section 1'!$D$9),0,1)))</f>
        <v>0</v>
      </c>
      <c r="AG139" s="109">
        <f t="shared" si="18"/>
        <v>0</v>
      </c>
      <c r="AH139" s="71">
        <f t="shared" si="19"/>
        <v>0</v>
      </c>
      <c r="AI139" s="71">
        <f>IF(F139=0,0,IF(AND(F139&gt;=Lists!$F$3,F139&lt;=Lists!$F$4),0,1))</f>
        <v>0</v>
      </c>
    </row>
    <row r="140" spans="2:35" x14ac:dyDescent="0.25">
      <c r="B140" s="67" t="str">
        <f>IF(N140=0, "", IF(COUNTIF($N$17:N139, N140)&gt;0, "", MAX($B$17:B139)+1))</f>
        <v/>
      </c>
      <c r="D140" s="134"/>
      <c r="E140" s="179" t="str">
        <f>IF(N140="","",MAX($E$17:E139)+1)</f>
        <v/>
      </c>
      <c r="F140" s="68"/>
      <c r="G140" s="193"/>
      <c r="H140" s="106"/>
      <c r="I140" s="106"/>
      <c r="J140" s="106"/>
      <c r="K140" s="153"/>
      <c r="L140" s="106"/>
      <c r="M140" s="106"/>
      <c r="N140" s="106"/>
      <c r="O140" s="180"/>
      <c r="P140" s="194"/>
      <c r="Q140" s="106"/>
      <c r="R140" s="195" t="s">
        <v>362</v>
      </c>
      <c r="S140" s="106"/>
      <c r="T140" s="106"/>
      <c r="U140" s="106"/>
      <c r="V140" s="181"/>
      <c r="W140" s="131"/>
      <c r="Y140" s="143" t="str">
        <f t="shared" si="16"/>
        <v/>
      </c>
      <c r="AA140" s="71" t="str">
        <f t="shared" si="20"/>
        <v>N</v>
      </c>
      <c r="AB140" s="71">
        <f t="shared" si="21"/>
        <v>0</v>
      </c>
      <c r="AC140" s="71">
        <f t="shared" si="22"/>
        <v>0</v>
      </c>
      <c r="AD140" s="71">
        <f t="shared" si="23"/>
        <v>0</v>
      </c>
      <c r="AE140" s="103" t="str">
        <f t="shared" si="17"/>
        <v>0</v>
      </c>
      <c r="AF140" s="71">
        <f>IF(AA140="N",0,IF('Section 1'!$D$9="",1,IF(OR(S140='Section 1'!$D$9,T140='Section 1'!$D$9),0,1)))</f>
        <v>0</v>
      </c>
      <c r="AG140" s="109">
        <f t="shared" si="18"/>
        <v>0</v>
      </c>
      <c r="AH140" s="71">
        <f t="shared" si="19"/>
        <v>0</v>
      </c>
      <c r="AI140" s="71">
        <f>IF(F140=0,0,IF(AND(F140&gt;=Lists!$F$3,F140&lt;=Lists!$F$4),0,1))</f>
        <v>0</v>
      </c>
    </row>
    <row r="141" spans="2:35" x14ac:dyDescent="0.25">
      <c r="B141" s="67" t="str">
        <f>IF(N141=0, "", IF(COUNTIF($N$17:N140, N141)&gt;0, "", MAX($B$17:B140)+1))</f>
        <v/>
      </c>
      <c r="D141" s="134"/>
      <c r="E141" s="179" t="str">
        <f>IF(N141="","",MAX($E$17:E140)+1)</f>
        <v/>
      </c>
      <c r="F141" s="68"/>
      <c r="G141" s="193"/>
      <c r="H141" s="106"/>
      <c r="I141" s="106"/>
      <c r="J141" s="106"/>
      <c r="K141" s="153"/>
      <c r="L141" s="106"/>
      <c r="M141" s="106"/>
      <c r="N141" s="106"/>
      <c r="O141" s="180"/>
      <c r="P141" s="194"/>
      <c r="Q141" s="106"/>
      <c r="R141" s="195" t="s">
        <v>362</v>
      </c>
      <c r="S141" s="106"/>
      <c r="T141" s="106"/>
      <c r="U141" s="106"/>
      <c r="V141" s="181"/>
      <c r="W141" s="131"/>
      <c r="Y141" s="143" t="str">
        <f t="shared" si="16"/>
        <v/>
      </c>
      <c r="AA141" s="71" t="str">
        <f t="shared" si="20"/>
        <v>N</v>
      </c>
      <c r="AB141" s="71">
        <f t="shared" si="21"/>
        <v>0</v>
      </c>
      <c r="AC141" s="71">
        <f t="shared" si="22"/>
        <v>0</v>
      </c>
      <c r="AD141" s="71">
        <f t="shared" si="23"/>
        <v>0</v>
      </c>
      <c r="AE141" s="103" t="str">
        <f t="shared" si="17"/>
        <v>0</v>
      </c>
      <c r="AF141" s="71">
        <f>IF(AA141="N",0,IF('Section 1'!$D$9="",1,IF(OR(S141='Section 1'!$D$9,T141='Section 1'!$D$9),0,1)))</f>
        <v>0</v>
      </c>
      <c r="AG141" s="109">
        <f t="shared" si="18"/>
        <v>0</v>
      </c>
      <c r="AH141" s="71">
        <f t="shared" si="19"/>
        <v>0</v>
      </c>
      <c r="AI141" s="71">
        <f>IF(F141=0,0,IF(AND(F141&gt;=Lists!$F$3,F141&lt;=Lists!$F$4),0,1))</f>
        <v>0</v>
      </c>
    </row>
    <row r="142" spans="2:35" x14ac:dyDescent="0.25">
      <c r="B142" s="67" t="str">
        <f>IF(N142=0, "", IF(COUNTIF($N$17:N141, N142)&gt;0, "", MAX($B$17:B141)+1))</f>
        <v/>
      </c>
      <c r="D142" s="134"/>
      <c r="E142" s="179" t="str">
        <f>IF(N142="","",MAX($E$17:E141)+1)</f>
        <v/>
      </c>
      <c r="F142" s="68"/>
      <c r="G142" s="193"/>
      <c r="H142" s="106"/>
      <c r="I142" s="106"/>
      <c r="J142" s="106"/>
      <c r="K142" s="153"/>
      <c r="L142" s="106"/>
      <c r="M142" s="106"/>
      <c r="N142" s="106"/>
      <c r="O142" s="180"/>
      <c r="P142" s="194"/>
      <c r="Q142" s="106"/>
      <c r="R142" s="195" t="s">
        <v>362</v>
      </c>
      <c r="S142" s="106"/>
      <c r="T142" s="106"/>
      <c r="U142" s="106"/>
      <c r="V142" s="181"/>
      <c r="W142" s="131"/>
      <c r="Y142" s="143" t="str">
        <f t="shared" si="16"/>
        <v/>
      </c>
      <c r="AA142" s="71" t="str">
        <f t="shared" si="20"/>
        <v>N</v>
      </c>
      <c r="AB142" s="71">
        <f t="shared" si="21"/>
        <v>0</v>
      </c>
      <c r="AC142" s="71">
        <f t="shared" si="22"/>
        <v>0</v>
      </c>
      <c r="AD142" s="71">
        <f t="shared" si="23"/>
        <v>0</v>
      </c>
      <c r="AE142" s="103" t="str">
        <f t="shared" si="17"/>
        <v>0</v>
      </c>
      <c r="AF142" s="71">
        <f>IF(AA142="N",0,IF('Section 1'!$D$9="",1,IF(OR(S142='Section 1'!$D$9,T142='Section 1'!$D$9),0,1)))</f>
        <v>0</v>
      </c>
      <c r="AG142" s="109">
        <f t="shared" si="18"/>
        <v>0</v>
      </c>
      <c r="AH142" s="71">
        <f t="shared" si="19"/>
        <v>0</v>
      </c>
      <c r="AI142" s="71">
        <f>IF(F142=0,0,IF(AND(F142&gt;=Lists!$F$3,F142&lt;=Lists!$F$4),0,1))</f>
        <v>0</v>
      </c>
    </row>
    <row r="143" spans="2:35" x14ac:dyDescent="0.25">
      <c r="B143" s="67" t="str">
        <f>IF(N143=0, "", IF(COUNTIF($N$17:N142, N143)&gt;0, "", MAX($B$17:B142)+1))</f>
        <v/>
      </c>
      <c r="D143" s="134"/>
      <c r="E143" s="179" t="str">
        <f>IF(N143="","",MAX($E$17:E142)+1)</f>
        <v/>
      </c>
      <c r="F143" s="68"/>
      <c r="G143" s="193"/>
      <c r="H143" s="106"/>
      <c r="I143" s="106"/>
      <c r="J143" s="106"/>
      <c r="K143" s="153"/>
      <c r="L143" s="106"/>
      <c r="M143" s="106"/>
      <c r="N143" s="106"/>
      <c r="O143" s="180"/>
      <c r="P143" s="194"/>
      <c r="Q143" s="106"/>
      <c r="R143" s="195" t="s">
        <v>362</v>
      </c>
      <c r="S143" s="106"/>
      <c r="T143" s="106"/>
      <c r="U143" s="106"/>
      <c r="V143" s="181"/>
      <c r="W143" s="131"/>
      <c r="Y143" s="143" t="str">
        <f t="shared" si="16"/>
        <v/>
      </c>
      <c r="AA143" s="71" t="str">
        <f t="shared" si="20"/>
        <v>N</v>
      </c>
      <c r="AB143" s="71">
        <f t="shared" si="21"/>
        <v>0</v>
      </c>
      <c r="AC143" s="71">
        <f t="shared" si="22"/>
        <v>0</v>
      </c>
      <c r="AD143" s="71">
        <f t="shared" si="23"/>
        <v>0</v>
      </c>
      <c r="AE143" s="103" t="str">
        <f t="shared" si="17"/>
        <v>0</v>
      </c>
      <c r="AF143" s="71">
        <f>IF(AA143="N",0,IF('Section 1'!$D$9="",1,IF(OR(S143='Section 1'!$D$9,T143='Section 1'!$D$9),0,1)))</f>
        <v>0</v>
      </c>
      <c r="AG143" s="109">
        <f t="shared" si="18"/>
        <v>0</v>
      </c>
      <c r="AH143" s="71">
        <f t="shared" si="19"/>
        <v>0</v>
      </c>
      <c r="AI143" s="71">
        <f>IF(F143=0,0,IF(AND(F143&gt;=Lists!$F$3,F143&lt;=Lists!$F$4),0,1))</f>
        <v>0</v>
      </c>
    </row>
    <row r="144" spans="2:35" x14ac:dyDescent="0.25">
      <c r="B144" s="67" t="str">
        <f>IF(N144=0, "", IF(COUNTIF($N$17:N143, N144)&gt;0, "", MAX($B$17:B143)+1))</f>
        <v/>
      </c>
      <c r="D144" s="134"/>
      <c r="E144" s="179" t="str">
        <f>IF(N144="","",MAX($E$17:E143)+1)</f>
        <v/>
      </c>
      <c r="F144" s="68"/>
      <c r="G144" s="193"/>
      <c r="H144" s="106"/>
      <c r="I144" s="106"/>
      <c r="J144" s="106"/>
      <c r="K144" s="153"/>
      <c r="L144" s="106"/>
      <c r="M144" s="106"/>
      <c r="N144" s="106"/>
      <c r="O144" s="180"/>
      <c r="P144" s="194"/>
      <c r="Q144" s="106"/>
      <c r="R144" s="195" t="s">
        <v>362</v>
      </c>
      <c r="S144" s="106"/>
      <c r="T144" s="106"/>
      <c r="U144" s="106"/>
      <c r="V144" s="181"/>
      <c r="W144" s="131"/>
      <c r="Y144" s="143" t="str">
        <f t="shared" si="16"/>
        <v/>
      </c>
      <c r="AA144" s="71" t="str">
        <f t="shared" si="20"/>
        <v>N</v>
      </c>
      <c r="AB144" s="71">
        <f t="shared" si="21"/>
        <v>0</v>
      </c>
      <c r="AC144" s="71">
        <f t="shared" si="22"/>
        <v>0</v>
      </c>
      <c r="AD144" s="71">
        <f t="shared" si="23"/>
        <v>0</v>
      </c>
      <c r="AE144" s="103" t="str">
        <f t="shared" si="17"/>
        <v>0</v>
      </c>
      <c r="AF144" s="71">
        <f>IF(AA144="N",0,IF('Section 1'!$D$9="",1,IF(OR(S144='Section 1'!$D$9,T144='Section 1'!$D$9),0,1)))</f>
        <v>0</v>
      </c>
      <c r="AG144" s="109">
        <f t="shared" si="18"/>
        <v>0</v>
      </c>
      <c r="AH144" s="71">
        <f t="shared" si="19"/>
        <v>0</v>
      </c>
      <c r="AI144" s="71">
        <f>IF(F144=0,0,IF(AND(F144&gt;=Lists!$F$3,F144&lt;=Lists!$F$4),0,1))</f>
        <v>0</v>
      </c>
    </row>
    <row r="145" spans="2:35" x14ac:dyDescent="0.25">
      <c r="B145" s="67" t="str">
        <f>IF(N145=0, "", IF(COUNTIF($N$17:N144, N145)&gt;0, "", MAX($B$17:B144)+1))</f>
        <v/>
      </c>
      <c r="D145" s="134"/>
      <c r="E145" s="179" t="str">
        <f>IF(N145="","",MAX($E$17:E144)+1)</f>
        <v/>
      </c>
      <c r="F145" s="68"/>
      <c r="G145" s="193"/>
      <c r="H145" s="106"/>
      <c r="I145" s="106"/>
      <c r="J145" s="106"/>
      <c r="K145" s="153"/>
      <c r="L145" s="106"/>
      <c r="M145" s="106"/>
      <c r="N145" s="106"/>
      <c r="O145" s="180"/>
      <c r="P145" s="194"/>
      <c r="Q145" s="106"/>
      <c r="R145" s="195" t="s">
        <v>362</v>
      </c>
      <c r="S145" s="106"/>
      <c r="T145" s="106"/>
      <c r="U145" s="106"/>
      <c r="V145" s="181"/>
      <c r="W145" s="131"/>
      <c r="Y145" s="143" t="str">
        <f t="shared" si="16"/>
        <v/>
      </c>
      <c r="AA145" s="71" t="str">
        <f t="shared" ref="AA145:AA176" si="24">IF(E145="","N","Y")</f>
        <v>N</v>
      </c>
      <c r="AB145" s="71">
        <f t="shared" ref="AB145:AB176" si="25">IF(E145="",0,IF(OR(F145=0,G145=0,L145=0,M145=0,H145=0,I145=0,J145=0,K145=0,N145=0,O145=0,P145=0,Q145=0, R145=0,AND(S145=0,T145=0)),1,0))</f>
        <v>0</v>
      </c>
      <c r="AC145" s="71">
        <f t="shared" ref="AC145:AC176" si="26">IF(J145=0,0,IF(COUNTIF(Countries,J145)&gt;0,0,1))</f>
        <v>0</v>
      </c>
      <c r="AD145" s="71">
        <f t="shared" ref="AD145:AD176" si="27">IF(N145=0,0,IF(COUNTIF(ClassIIChemAllowance,N145)&gt;0,0,1))</f>
        <v>0</v>
      </c>
      <c r="AE145" s="103" t="str">
        <f t="shared" si="17"/>
        <v>0</v>
      </c>
      <c r="AF145" s="71">
        <f>IF(AA145="N",0,IF('Section 1'!$D$9="",1,IF(OR(S145='Section 1'!$D$9,T145='Section 1'!$D$9),0,1)))</f>
        <v>0</v>
      </c>
      <c r="AG145" s="109">
        <f t="shared" si="18"/>
        <v>0</v>
      </c>
      <c r="AH145" s="71">
        <f t="shared" si="19"/>
        <v>0</v>
      </c>
      <c r="AI145" s="71">
        <f>IF(F145=0,0,IF(AND(F145&gt;=Lists!$F$3,F145&lt;=Lists!$F$4),0,1))</f>
        <v>0</v>
      </c>
    </row>
    <row r="146" spans="2:35" x14ac:dyDescent="0.25">
      <c r="B146" s="67" t="str">
        <f>IF(N146=0, "", IF(COUNTIF($N$17:N145, N146)&gt;0, "", MAX($B$17:B145)+1))</f>
        <v/>
      </c>
      <c r="D146" s="134"/>
      <c r="E146" s="179" t="str">
        <f>IF(N146="","",MAX($E$17:E145)+1)</f>
        <v/>
      </c>
      <c r="F146" s="68"/>
      <c r="G146" s="193"/>
      <c r="H146" s="106"/>
      <c r="I146" s="106"/>
      <c r="J146" s="106"/>
      <c r="K146" s="153"/>
      <c r="L146" s="106"/>
      <c r="M146" s="106"/>
      <c r="N146" s="106"/>
      <c r="O146" s="180"/>
      <c r="P146" s="194"/>
      <c r="Q146" s="106"/>
      <c r="R146" s="195" t="s">
        <v>362</v>
      </c>
      <c r="S146" s="106"/>
      <c r="T146" s="106"/>
      <c r="U146" s="106"/>
      <c r="V146" s="181"/>
      <c r="W146" s="131"/>
      <c r="Y146" s="143" t="str">
        <f t="shared" ref="Y146:Y209" si="28">IF(SUM(AB146:AE146,AG146:AI146)&gt;0,"ROW INCOMPLETE OR INVALID DATA ENTERED; ENTER/EDIT DATA IN REQUIRED FIELDS","")</f>
        <v/>
      </c>
      <c r="AA146" s="71" t="str">
        <f t="shared" si="24"/>
        <v>N</v>
      </c>
      <c r="AB146" s="71">
        <f t="shared" si="25"/>
        <v>0</v>
      </c>
      <c r="AC146" s="71">
        <f t="shared" si="26"/>
        <v>0</v>
      </c>
      <c r="AD146" s="71">
        <f t="shared" si="27"/>
        <v>0</v>
      </c>
      <c r="AE146" s="103" t="str">
        <f t="shared" ref="AE146:AE209" si="29">IF(AND(S146&lt;&gt;"",T146&lt;&gt;""),1,"0")</f>
        <v>0</v>
      </c>
      <c r="AF146" s="71">
        <f>IF(AA146="N",0,IF('Section 1'!$D$9="",1,IF(OR(S146='Section 1'!$D$9,T146='Section 1'!$D$9),0,1)))</f>
        <v>0</v>
      </c>
      <c r="AG146" s="109">
        <f t="shared" ref="AG146:AG209" si="30">IF(AND(AF146=1,V146=""),1,0)</f>
        <v>0</v>
      </c>
      <c r="AH146" s="71">
        <f t="shared" ref="AH146:AH209" si="31">IF(T146="", 0, IF(U146="", 1, 0))</f>
        <v>0</v>
      </c>
      <c r="AI146" s="71">
        <f>IF(F146=0,0,IF(AND(F146&gt;=Lists!$F$3,F146&lt;=Lists!$F$4),0,1))</f>
        <v>0</v>
      </c>
    </row>
    <row r="147" spans="2:35" x14ac:dyDescent="0.25">
      <c r="B147" s="67" t="str">
        <f>IF(N147=0, "", IF(COUNTIF($N$17:N146, N147)&gt;0, "", MAX($B$17:B146)+1))</f>
        <v/>
      </c>
      <c r="D147" s="134"/>
      <c r="E147" s="179" t="str">
        <f>IF(N147="","",MAX($E$17:E146)+1)</f>
        <v/>
      </c>
      <c r="F147" s="68"/>
      <c r="G147" s="193"/>
      <c r="H147" s="106"/>
      <c r="I147" s="106"/>
      <c r="J147" s="106"/>
      <c r="K147" s="153"/>
      <c r="L147" s="106"/>
      <c r="M147" s="106"/>
      <c r="N147" s="106"/>
      <c r="O147" s="180"/>
      <c r="P147" s="194"/>
      <c r="Q147" s="106"/>
      <c r="R147" s="195" t="s">
        <v>362</v>
      </c>
      <c r="S147" s="106"/>
      <c r="T147" s="106"/>
      <c r="U147" s="106"/>
      <c r="V147" s="181"/>
      <c r="W147" s="131"/>
      <c r="Y147" s="143" t="str">
        <f t="shared" si="28"/>
        <v/>
      </c>
      <c r="AA147" s="71" t="str">
        <f t="shared" si="24"/>
        <v>N</v>
      </c>
      <c r="AB147" s="71">
        <f t="shared" si="25"/>
        <v>0</v>
      </c>
      <c r="AC147" s="71">
        <f t="shared" si="26"/>
        <v>0</v>
      </c>
      <c r="AD147" s="71">
        <f t="shared" si="27"/>
        <v>0</v>
      </c>
      <c r="AE147" s="103" t="str">
        <f t="shared" si="29"/>
        <v>0</v>
      </c>
      <c r="AF147" s="71">
        <f>IF(AA147="N",0,IF('Section 1'!$D$9="",1,IF(OR(S147='Section 1'!$D$9,T147='Section 1'!$D$9),0,1)))</f>
        <v>0</v>
      </c>
      <c r="AG147" s="109">
        <f t="shared" si="30"/>
        <v>0</v>
      </c>
      <c r="AH147" s="71">
        <f t="shared" si="31"/>
        <v>0</v>
      </c>
      <c r="AI147" s="71">
        <f>IF(F147=0,0,IF(AND(F147&gt;=Lists!$F$3,F147&lt;=Lists!$F$4),0,1))</f>
        <v>0</v>
      </c>
    </row>
    <row r="148" spans="2:35" x14ac:dyDescent="0.25">
      <c r="B148" s="67" t="str">
        <f>IF(N148=0, "", IF(COUNTIF($N$17:N147, N148)&gt;0, "", MAX($B$17:B147)+1))</f>
        <v/>
      </c>
      <c r="D148" s="134"/>
      <c r="E148" s="179" t="str">
        <f>IF(N148="","",MAX($E$17:E147)+1)</f>
        <v/>
      </c>
      <c r="F148" s="68"/>
      <c r="G148" s="193"/>
      <c r="H148" s="106"/>
      <c r="I148" s="106"/>
      <c r="J148" s="106"/>
      <c r="K148" s="153"/>
      <c r="L148" s="106"/>
      <c r="M148" s="106"/>
      <c r="N148" s="106"/>
      <c r="O148" s="180"/>
      <c r="P148" s="194"/>
      <c r="Q148" s="106"/>
      <c r="R148" s="195" t="s">
        <v>362</v>
      </c>
      <c r="S148" s="106"/>
      <c r="T148" s="106"/>
      <c r="U148" s="106"/>
      <c r="V148" s="181"/>
      <c r="W148" s="131"/>
      <c r="Y148" s="143" t="str">
        <f t="shared" si="28"/>
        <v/>
      </c>
      <c r="AA148" s="71" t="str">
        <f t="shared" si="24"/>
        <v>N</v>
      </c>
      <c r="AB148" s="71">
        <f t="shared" si="25"/>
        <v>0</v>
      </c>
      <c r="AC148" s="71">
        <f t="shared" si="26"/>
        <v>0</v>
      </c>
      <c r="AD148" s="71">
        <f t="shared" si="27"/>
        <v>0</v>
      </c>
      <c r="AE148" s="103" t="str">
        <f t="shared" si="29"/>
        <v>0</v>
      </c>
      <c r="AF148" s="71">
        <f>IF(AA148="N",0,IF('Section 1'!$D$9="",1,IF(OR(S148='Section 1'!$D$9,T148='Section 1'!$D$9),0,1)))</f>
        <v>0</v>
      </c>
      <c r="AG148" s="109">
        <f t="shared" si="30"/>
        <v>0</v>
      </c>
      <c r="AH148" s="71">
        <f t="shared" si="31"/>
        <v>0</v>
      </c>
      <c r="AI148" s="71">
        <f>IF(F148=0,0,IF(AND(F148&gt;=Lists!$F$3,F148&lt;=Lists!$F$4),0,1))</f>
        <v>0</v>
      </c>
    </row>
    <row r="149" spans="2:35" x14ac:dyDescent="0.25">
      <c r="B149" s="67" t="str">
        <f>IF(N149=0, "", IF(COUNTIF($N$17:N148, N149)&gt;0, "", MAX($B$17:B148)+1))</f>
        <v/>
      </c>
      <c r="D149" s="134"/>
      <c r="E149" s="179" t="str">
        <f>IF(N149="","",MAX($E$17:E148)+1)</f>
        <v/>
      </c>
      <c r="F149" s="68"/>
      <c r="G149" s="193"/>
      <c r="H149" s="106"/>
      <c r="I149" s="106"/>
      <c r="J149" s="106"/>
      <c r="K149" s="153"/>
      <c r="L149" s="106"/>
      <c r="M149" s="106"/>
      <c r="N149" s="106"/>
      <c r="O149" s="180"/>
      <c r="P149" s="194"/>
      <c r="Q149" s="106"/>
      <c r="R149" s="195" t="s">
        <v>362</v>
      </c>
      <c r="S149" s="106"/>
      <c r="T149" s="106"/>
      <c r="U149" s="106"/>
      <c r="V149" s="181"/>
      <c r="W149" s="131"/>
      <c r="Y149" s="143" t="str">
        <f t="shared" si="28"/>
        <v/>
      </c>
      <c r="AA149" s="71" t="str">
        <f t="shared" si="24"/>
        <v>N</v>
      </c>
      <c r="AB149" s="71">
        <f t="shared" si="25"/>
        <v>0</v>
      </c>
      <c r="AC149" s="71">
        <f t="shared" si="26"/>
        <v>0</v>
      </c>
      <c r="AD149" s="71">
        <f t="shared" si="27"/>
        <v>0</v>
      </c>
      <c r="AE149" s="103" t="str">
        <f t="shared" si="29"/>
        <v>0</v>
      </c>
      <c r="AF149" s="71">
        <f>IF(AA149="N",0,IF('Section 1'!$D$9="",1,IF(OR(S149='Section 1'!$D$9,T149='Section 1'!$D$9),0,1)))</f>
        <v>0</v>
      </c>
      <c r="AG149" s="109">
        <f t="shared" si="30"/>
        <v>0</v>
      </c>
      <c r="AH149" s="71">
        <f t="shared" si="31"/>
        <v>0</v>
      </c>
      <c r="AI149" s="71">
        <f>IF(F149=0,0,IF(AND(F149&gt;=Lists!$F$3,F149&lt;=Lists!$F$4),0,1))</f>
        <v>0</v>
      </c>
    </row>
    <row r="150" spans="2:35" x14ac:dyDescent="0.25">
      <c r="B150" s="67" t="str">
        <f>IF(N150=0, "", IF(COUNTIF($N$17:N149, N150)&gt;0, "", MAX($B$17:B149)+1))</f>
        <v/>
      </c>
      <c r="D150" s="134"/>
      <c r="E150" s="179" t="str">
        <f>IF(N150="","",MAX($E$17:E149)+1)</f>
        <v/>
      </c>
      <c r="F150" s="68"/>
      <c r="G150" s="193"/>
      <c r="H150" s="106"/>
      <c r="I150" s="106"/>
      <c r="J150" s="106"/>
      <c r="K150" s="153"/>
      <c r="L150" s="106"/>
      <c r="M150" s="106"/>
      <c r="N150" s="106"/>
      <c r="O150" s="180"/>
      <c r="P150" s="194"/>
      <c r="Q150" s="106"/>
      <c r="R150" s="195" t="s">
        <v>362</v>
      </c>
      <c r="S150" s="106"/>
      <c r="T150" s="106"/>
      <c r="U150" s="106"/>
      <c r="V150" s="181"/>
      <c r="W150" s="131"/>
      <c r="Y150" s="143" t="str">
        <f t="shared" si="28"/>
        <v/>
      </c>
      <c r="AA150" s="71" t="str">
        <f t="shared" si="24"/>
        <v>N</v>
      </c>
      <c r="AB150" s="71">
        <f t="shared" si="25"/>
        <v>0</v>
      </c>
      <c r="AC150" s="71">
        <f t="shared" si="26"/>
        <v>0</v>
      </c>
      <c r="AD150" s="71">
        <f t="shared" si="27"/>
        <v>0</v>
      </c>
      <c r="AE150" s="103" t="str">
        <f t="shared" si="29"/>
        <v>0</v>
      </c>
      <c r="AF150" s="71">
        <f>IF(AA150="N",0,IF('Section 1'!$D$9="",1,IF(OR(S150='Section 1'!$D$9,T150='Section 1'!$D$9),0,1)))</f>
        <v>0</v>
      </c>
      <c r="AG150" s="109">
        <f t="shared" si="30"/>
        <v>0</v>
      </c>
      <c r="AH150" s="71">
        <f t="shared" si="31"/>
        <v>0</v>
      </c>
      <c r="AI150" s="71">
        <f>IF(F150=0,0,IF(AND(F150&gt;=Lists!$F$3,F150&lt;=Lists!$F$4),0,1))</f>
        <v>0</v>
      </c>
    </row>
    <row r="151" spans="2:35" x14ac:dyDescent="0.25">
      <c r="B151" s="67" t="str">
        <f>IF(N151=0, "", IF(COUNTIF($N$17:N150, N151)&gt;0, "", MAX($B$17:B150)+1))</f>
        <v/>
      </c>
      <c r="D151" s="134"/>
      <c r="E151" s="179" t="str">
        <f>IF(N151="","",MAX($E$17:E150)+1)</f>
        <v/>
      </c>
      <c r="F151" s="68"/>
      <c r="G151" s="193"/>
      <c r="H151" s="106"/>
      <c r="I151" s="106"/>
      <c r="J151" s="106"/>
      <c r="K151" s="153"/>
      <c r="L151" s="106"/>
      <c r="M151" s="106"/>
      <c r="N151" s="106"/>
      <c r="O151" s="180"/>
      <c r="P151" s="194"/>
      <c r="Q151" s="106"/>
      <c r="R151" s="195" t="s">
        <v>362</v>
      </c>
      <c r="S151" s="106"/>
      <c r="T151" s="106"/>
      <c r="U151" s="106"/>
      <c r="V151" s="181"/>
      <c r="W151" s="131"/>
      <c r="Y151" s="143" t="str">
        <f t="shared" si="28"/>
        <v/>
      </c>
      <c r="AA151" s="71" t="str">
        <f t="shared" si="24"/>
        <v>N</v>
      </c>
      <c r="AB151" s="71">
        <f t="shared" si="25"/>
        <v>0</v>
      </c>
      <c r="AC151" s="71">
        <f t="shared" si="26"/>
        <v>0</v>
      </c>
      <c r="AD151" s="71">
        <f t="shared" si="27"/>
        <v>0</v>
      </c>
      <c r="AE151" s="103" t="str">
        <f t="shared" si="29"/>
        <v>0</v>
      </c>
      <c r="AF151" s="71">
        <f>IF(AA151="N",0,IF('Section 1'!$D$9="",1,IF(OR(S151='Section 1'!$D$9,T151='Section 1'!$D$9),0,1)))</f>
        <v>0</v>
      </c>
      <c r="AG151" s="109">
        <f t="shared" si="30"/>
        <v>0</v>
      </c>
      <c r="AH151" s="71">
        <f t="shared" si="31"/>
        <v>0</v>
      </c>
      <c r="AI151" s="71">
        <f>IF(F151=0,0,IF(AND(F151&gt;=Lists!$F$3,F151&lt;=Lists!$F$4),0,1))</f>
        <v>0</v>
      </c>
    </row>
    <row r="152" spans="2:35" x14ac:dyDescent="0.25">
      <c r="B152" s="67" t="str">
        <f>IF(N152=0, "", IF(COUNTIF($N$17:N151, N152)&gt;0, "", MAX($B$17:B151)+1))</f>
        <v/>
      </c>
      <c r="D152" s="134"/>
      <c r="E152" s="179" t="str">
        <f>IF(N152="","",MAX($E$17:E151)+1)</f>
        <v/>
      </c>
      <c r="F152" s="68"/>
      <c r="G152" s="193"/>
      <c r="H152" s="106"/>
      <c r="I152" s="106"/>
      <c r="J152" s="106"/>
      <c r="K152" s="153"/>
      <c r="L152" s="106"/>
      <c r="M152" s="106"/>
      <c r="N152" s="106"/>
      <c r="O152" s="180"/>
      <c r="P152" s="194"/>
      <c r="Q152" s="106"/>
      <c r="R152" s="195" t="s">
        <v>362</v>
      </c>
      <c r="S152" s="106"/>
      <c r="T152" s="106"/>
      <c r="U152" s="106"/>
      <c r="V152" s="181"/>
      <c r="W152" s="131"/>
      <c r="Y152" s="143" t="str">
        <f t="shared" si="28"/>
        <v/>
      </c>
      <c r="AA152" s="71" t="str">
        <f t="shared" si="24"/>
        <v>N</v>
      </c>
      <c r="AB152" s="71">
        <f t="shared" si="25"/>
        <v>0</v>
      </c>
      <c r="AC152" s="71">
        <f t="shared" si="26"/>
        <v>0</v>
      </c>
      <c r="AD152" s="71">
        <f t="shared" si="27"/>
        <v>0</v>
      </c>
      <c r="AE152" s="103" t="str">
        <f t="shared" si="29"/>
        <v>0</v>
      </c>
      <c r="AF152" s="71">
        <f>IF(AA152="N",0,IF('Section 1'!$D$9="",1,IF(OR(S152='Section 1'!$D$9,T152='Section 1'!$D$9),0,1)))</f>
        <v>0</v>
      </c>
      <c r="AG152" s="109">
        <f t="shared" si="30"/>
        <v>0</v>
      </c>
      <c r="AH152" s="71">
        <f t="shared" si="31"/>
        <v>0</v>
      </c>
      <c r="AI152" s="71">
        <f>IF(F152=0,0,IF(AND(F152&gt;=Lists!$F$3,F152&lt;=Lists!$F$4),0,1))</f>
        <v>0</v>
      </c>
    </row>
    <row r="153" spans="2:35" x14ac:dyDescent="0.25">
      <c r="B153" s="67" t="str">
        <f>IF(N153=0, "", IF(COUNTIF($N$17:N152, N153)&gt;0, "", MAX($B$17:B152)+1))</f>
        <v/>
      </c>
      <c r="D153" s="134"/>
      <c r="E153" s="179" t="str">
        <f>IF(N153="","",MAX($E$17:E152)+1)</f>
        <v/>
      </c>
      <c r="F153" s="68"/>
      <c r="G153" s="193"/>
      <c r="H153" s="106"/>
      <c r="I153" s="106"/>
      <c r="J153" s="106"/>
      <c r="K153" s="153"/>
      <c r="L153" s="106"/>
      <c r="M153" s="106"/>
      <c r="N153" s="106"/>
      <c r="O153" s="180"/>
      <c r="P153" s="194"/>
      <c r="Q153" s="106"/>
      <c r="R153" s="195" t="s">
        <v>362</v>
      </c>
      <c r="S153" s="106"/>
      <c r="T153" s="106"/>
      <c r="U153" s="106"/>
      <c r="V153" s="181"/>
      <c r="W153" s="131"/>
      <c r="Y153" s="143" t="str">
        <f t="shared" si="28"/>
        <v/>
      </c>
      <c r="AA153" s="71" t="str">
        <f t="shared" si="24"/>
        <v>N</v>
      </c>
      <c r="AB153" s="71">
        <f t="shared" si="25"/>
        <v>0</v>
      </c>
      <c r="AC153" s="71">
        <f t="shared" si="26"/>
        <v>0</v>
      </c>
      <c r="AD153" s="71">
        <f t="shared" si="27"/>
        <v>0</v>
      </c>
      <c r="AE153" s="103" t="str">
        <f t="shared" si="29"/>
        <v>0</v>
      </c>
      <c r="AF153" s="71">
        <f>IF(AA153="N",0,IF('Section 1'!$D$9="",1,IF(OR(S153='Section 1'!$D$9,T153='Section 1'!$D$9),0,1)))</f>
        <v>0</v>
      </c>
      <c r="AG153" s="109">
        <f t="shared" si="30"/>
        <v>0</v>
      </c>
      <c r="AH153" s="71">
        <f t="shared" si="31"/>
        <v>0</v>
      </c>
      <c r="AI153" s="71">
        <f>IF(F153=0,0,IF(AND(F153&gt;=Lists!$F$3,F153&lt;=Lists!$F$4),0,1))</f>
        <v>0</v>
      </c>
    </row>
    <row r="154" spans="2:35" x14ac:dyDescent="0.25">
      <c r="B154" s="67" t="str">
        <f>IF(N154=0, "", IF(COUNTIF($N$17:N153, N154)&gt;0, "", MAX($B$17:B153)+1))</f>
        <v/>
      </c>
      <c r="D154" s="134"/>
      <c r="E154" s="179" t="str">
        <f>IF(N154="","",MAX($E$17:E153)+1)</f>
        <v/>
      </c>
      <c r="F154" s="68"/>
      <c r="G154" s="193"/>
      <c r="H154" s="106"/>
      <c r="I154" s="106"/>
      <c r="J154" s="106"/>
      <c r="K154" s="153"/>
      <c r="L154" s="106"/>
      <c r="M154" s="106"/>
      <c r="N154" s="106"/>
      <c r="O154" s="180"/>
      <c r="P154" s="194"/>
      <c r="Q154" s="106"/>
      <c r="R154" s="195" t="s">
        <v>362</v>
      </c>
      <c r="S154" s="106"/>
      <c r="T154" s="106"/>
      <c r="U154" s="106"/>
      <c r="V154" s="181"/>
      <c r="W154" s="131"/>
      <c r="Y154" s="143" t="str">
        <f t="shared" si="28"/>
        <v/>
      </c>
      <c r="AA154" s="71" t="str">
        <f t="shared" si="24"/>
        <v>N</v>
      </c>
      <c r="AB154" s="71">
        <f t="shared" si="25"/>
        <v>0</v>
      </c>
      <c r="AC154" s="71">
        <f t="shared" si="26"/>
        <v>0</v>
      </c>
      <c r="AD154" s="71">
        <f t="shared" si="27"/>
        <v>0</v>
      </c>
      <c r="AE154" s="103" t="str">
        <f t="shared" si="29"/>
        <v>0</v>
      </c>
      <c r="AF154" s="71">
        <f>IF(AA154="N",0,IF('Section 1'!$D$9="",1,IF(OR(S154='Section 1'!$D$9,T154='Section 1'!$D$9),0,1)))</f>
        <v>0</v>
      </c>
      <c r="AG154" s="109">
        <f t="shared" si="30"/>
        <v>0</v>
      </c>
      <c r="AH154" s="71">
        <f t="shared" si="31"/>
        <v>0</v>
      </c>
      <c r="AI154" s="71">
        <f>IF(F154=0,0,IF(AND(F154&gt;=Lists!$F$3,F154&lt;=Lists!$F$4),0,1))</f>
        <v>0</v>
      </c>
    </row>
    <row r="155" spans="2:35" x14ac:dyDescent="0.25">
      <c r="B155" s="67" t="str">
        <f>IF(N155=0, "", IF(COUNTIF($N$17:N154, N155)&gt;0, "", MAX($B$17:B154)+1))</f>
        <v/>
      </c>
      <c r="D155" s="134"/>
      <c r="E155" s="179" t="str">
        <f>IF(N155="","",MAX($E$17:E154)+1)</f>
        <v/>
      </c>
      <c r="F155" s="68"/>
      <c r="G155" s="193"/>
      <c r="H155" s="106"/>
      <c r="I155" s="106"/>
      <c r="J155" s="106"/>
      <c r="K155" s="153"/>
      <c r="L155" s="106"/>
      <c r="M155" s="106"/>
      <c r="N155" s="106"/>
      <c r="O155" s="180"/>
      <c r="P155" s="194"/>
      <c r="Q155" s="106"/>
      <c r="R155" s="195" t="s">
        <v>362</v>
      </c>
      <c r="S155" s="106"/>
      <c r="T155" s="106"/>
      <c r="U155" s="106"/>
      <c r="V155" s="181"/>
      <c r="W155" s="131"/>
      <c r="Y155" s="143" t="str">
        <f t="shared" si="28"/>
        <v/>
      </c>
      <c r="AA155" s="71" t="str">
        <f t="shared" si="24"/>
        <v>N</v>
      </c>
      <c r="AB155" s="71">
        <f t="shared" si="25"/>
        <v>0</v>
      </c>
      <c r="AC155" s="71">
        <f t="shared" si="26"/>
        <v>0</v>
      </c>
      <c r="AD155" s="71">
        <f t="shared" si="27"/>
        <v>0</v>
      </c>
      <c r="AE155" s="103" t="str">
        <f t="shared" si="29"/>
        <v>0</v>
      </c>
      <c r="AF155" s="71">
        <f>IF(AA155="N",0,IF('Section 1'!$D$9="",1,IF(OR(S155='Section 1'!$D$9,T155='Section 1'!$D$9),0,1)))</f>
        <v>0</v>
      </c>
      <c r="AG155" s="109">
        <f t="shared" si="30"/>
        <v>0</v>
      </c>
      <c r="AH155" s="71">
        <f t="shared" si="31"/>
        <v>0</v>
      </c>
      <c r="AI155" s="71">
        <f>IF(F155=0,0,IF(AND(F155&gt;=Lists!$F$3,F155&lt;=Lists!$F$4),0,1))</f>
        <v>0</v>
      </c>
    </row>
    <row r="156" spans="2:35" x14ac:dyDescent="0.25">
      <c r="B156" s="67" t="str">
        <f>IF(N156=0, "", IF(COUNTIF($N$17:N155, N156)&gt;0, "", MAX($B$17:B155)+1))</f>
        <v/>
      </c>
      <c r="D156" s="134"/>
      <c r="E156" s="179" t="str">
        <f>IF(N156="","",MAX($E$17:E155)+1)</f>
        <v/>
      </c>
      <c r="F156" s="68"/>
      <c r="G156" s="193"/>
      <c r="H156" s="106"/>
      <c r="I156" s="106"/>
      <c r="J156" s="106"/>
      <c r="K156" s="153"/>
      <c r="L156" s="106"/>
      <c r="M156" s="106"/>
      <c r="N156" s="106"/>
      <c r="O156" s="180"/>
      <c r="P156" s="194"/>
      <c r="Q156" s="106"/>
      <c r="R156" s="195" t="s">
        <v>362</v>
      </c>
      <c r="S156" s="106"/>
      <c r="T156" s="106"/>
      <c r="U156" s="106"/>
      <c r="V156" s="181"/>
      <c r="W156" s="131"/>
      <c r="Y156" s="143" t="str">
        <f t="shared" si="28"/>
        <v/>
      </c>
      <c r="AA156" s="71" t="str">
        <f t="shared" si="24"/>
        <v>N</v>
      </c>
      <c r="AB156" s="71">
        <f t="shared" si="25"/>
        <v>0</v>
      </c>
      <c r="AC156" s="71">
        <f t="shared" si="26"/>
        <v>0</v>
      </c>
      <c r="AD156" s="71">
        <f t="shared" si="27"/>
        <v>0</v>
      </c>
      <c r="AE156" s="103" t="str">
        <f t="shared" si="29"/>
        <v>0</v>
      </c>
      <c r="AF156" s="71">
        <f>IF(AA156="N",0,IF('Section 1'!$D$9="",1,IF(OR(S156='Section 1'!$D$9,T156='Section 1'!$D$9),0,1)))</f>
        <v>0</v>
      </c>
      <c r="AG156" s="109">
        <f t="shared" si="30"/>
        <v>0</v>
      </c>
      <c r="AH156" s="71">
        <f t="shared" si="31"/>
        <v>0</v>
      </c>
      <c r="AI156" s="71">
        <f>IF(F156=0,0,IF(AND(F156&gt;=Lists!$F$3,F156&lt;=Lists!$F$4),0,1))</f>
        <v>0</v>
      </c>
    </row>
    <row r="157" spans="2:35" x14ac:dyDescent="0.25">
      <c r="B157" s="67" t="str">
        <f>IF(N157=0, "", IF(COUNTIF($N$17:N156, N157)&gt;0, "", MAX($B$17:B156)+1))</f>
        <v/>
      </c>
      <c r="D157" s="134"/>
      <c r="E157" s="179" t="str">
        <f>IF(N157="","",MAX($E$17:E156)+1)</f>
        <v/>
      </c>
      <c r="F157" s="68"/>
      <c r="G157" s="193"/>
      <c r="H157" s="106"/>
      <c r="I157" s="106"/>
      <c r="J157" s="106"/>
      <c r="K157" s="153"/>
      <c r="L157" s="106"/>
      <c r="M157" s="106"/>
      <c r="N157" s="106"/>
      <c r="O157" s="180"/>
      <c r="P157" s="194"/>
      <c r="Q157" s="106"/>
      <c r="R157" s="195" t="s">
        <v>362</v>
      </c>
      <c r="S157" s="106"/>
      <c r="T157" s="106"/>
      <c r="U157" s="106"/>
      <c r="V157" s="181"/>
      <c r="W157" s="131"/>
      <c r="Y157" s="143" t="str">
        <f t="shared" si="28"/>
        <v/>
      </c>
      <c r="AA157" s="71" t="str">
        <f t="shared" si="24"/>
        <v>N</v>
      </c>
      <c r="AB157" s="71">
        <f t="shared" si="25"/>
        <v>0</v>
      </c>
      <c r="AC157" s="71">
        <f t="shared" si="26"/>
        <v>0</v>
      </c>
      <c r="AD157" s="71">
        <f t="shared" si="27"/>
        <v>0</v>
      </c>
      <c r="AE157" s="103" t="str">
        <f t="shared" si="29"/>
        <v>0</v>
      </c>
      <c r="AF157" s="71">
        <f>IF(AA157="N",0,IF('Section 1'!$D$9="",1,IF(OR(S157='Section 1'!$D$9,T157='Section 1'!$D$9),0,1)))</f>
        <v>0</v>
      </c>
      <c r="AG157" s="109">
        <f t="shared" si="30"/>
        <v>0</v>
      </c>
      <c r="AH157" s="71">
        <f t="shared" si="31"/>
        <v>0</v>
      </c>
      <c r="AI157" s="71">
        <f>IF(F157=0,0,IF(AND(F157&gt;=Lists!$F$3,F157&lt;=Lists!$F$4),0,1))</f>
        <v>0</v>
      </c>
    </row>
    <row r="158" spans="2:35" x14ac:dyDescent="0.25">
      <c r="B158" s="67" t="str">
        <f>IF(N158=0, "", IF(COUNTIF($N$17:N157, N158)&gt;0, "", MAX($B$17:B157)+1))</f>
        <v/>
      </c>
      <c r="D158" s="134"/>
      <c r="E158" s="179" t="str">
        <f>IF(N158="","",MAX($E$17:E157)+1)</f>
        <v/>
      </c>
      <c r="F158" s="68"/>
      <c r="G158" s="193"/>
      <c r="H158" s="106"/>
      <c r="I158" s="106"/>
      <c r="J158" s="106"/>
      <c r="K158" s="153"/>
      <c r="L158" s="106"/>
      <c r="M158" s="106"/>
      <c r="N158" s="106"/>
      <c r="O158" s="180"/>
      <c r="P158" s="194"/>
      <c r="Q158" s="106"/>
      <c r="R158" s="195" t="s">
        <v>362</v>
      </c>
      <c r="S158" s="106"/>
      <c r="T158" s="106"/>
      <c r="U158" s="106"/>
      <c r="V158" s="181"/>
      <c r="W158" s="131"/>
      <c r="Y158" s="143" t="str">
        <f t="shared" si="28"/>
        <v/>
      </c>
      <c r="AA158" s="71" t="str">
        <f t="shared" si="24"/>
        <v>N</v>
      </c>
      <c r="AB158" s="71">
        <f t="shared" si="25"/>
        <v>0</v>
      </c>
      <c r="AC158" s="71">
        <f t="shared" si="26"/>
        <v>0</v>
      </c>
      <c r="AD158" s="71">
        <f t="shared" si="27"/>
        <v>0</v>
      </c>
      <c r="AE158" s="103" t="str">
        <f t="shared" si="29"/>
        <v>0</v>
      </c>
      <c r="AF158" s="71">
        <f>IF(AA158="N",0,IF('Section 1'!$D$9="",1,IF(OR(S158='Section 1'!$D$9,T158='Section 1'!$D$9),0,1)))</f>
        <v>0</v>
      </c>
      <c r="AG158" s="109">
        <f t="shared" si="30"/>
        <v>0</v>
      </c>
      <c r="AH158" s="71">
        <f t="shared" si="31"/>
        <v>0</v>
      </c>
      <c r="AI158" s="71">
        <f>IF(F158=0,0,IF(AND(F158&gt;=Lists!$F$3,F158&lt;=Lists!$F$4),0,1))</f>
        <v>0</v>
      </c>
    </row>
    <row r="159" spans="2:35" x14ac:dyDescent="0.25">
      <c r="B159" s="67" t="str">
        <f>IF(N159=0, "", IF(COUNTIF($N$17:N158, N159)&gt;0, "", MAX($B$17:B158)+1))</f>
        <v/>
      </c>
      <c r="D159" s="134"/>
      <c r="E159" s="179" t="str">
        <f>IF(N159="","",MAX($E$17:E158)+1)</f>
        <v/>
      </c>
      <c r="F159" s="68"/>
      <c r="G159" s="193"/>
      <c r="H159" s="106"/>
      <c r="I159" s="106"/>
      <c r="J159" s="106"/>
      <c r="K159" s="153"/>
      <c r="L159" s="106"/>
      <c r="M159" s="106"/>
      <c r="N159" s="106"/>
      <c r="O159" s="180"/>
      <c r="P159" s="194"/>
      <c r="Q159" s="106"/>
      <c r="R159" s="195" t="s">
        <v>362</v>
      </c>
      <c r="S159" s="106"/>
      <c r="T159" s="106"/>
      <c r="U159" s="106"/>
      <c r="V159" s="181"/>
      <c r="W159" s="131"/>
      <c r="Y159" s="143" t="str">
        <f t="shared" si="28"/>
        <v/>
      </c>
      <c r="AA159" s="71" t="str">
        <f t="shared" si="24"/>
        <v>N</v>
      </c>
      <c r="AB159" s="71">
        <f t="shared" si="25"/>
        <v>0</v>
      </c>
      <c r="AC159" s="71">
        <f t="shared" si="26"/>
        <v>0</v>
      </c>
      <c r="AD159" s="71">
        <f t="shared" si="27"/>
        <v>0</v>
      </c>
      <c r="AE159" s="103" t="str">
        <f t="shared" si="29"/>
        <v>0</v>
      </c>
      <c r="AF159" s="71">
        <f>IF(AA159="N",0,IF('Section 1'!$D$9="",1,IF(OR(S159='Section 1'!$D$9,T159='Section 1'!$D$9),0,1)))</f>
        <v>0</v>
      </c>
      <c r="AG159" s="109">
        <f t="shared" si="30"/>
        <v>0</v>
      </c>
      <c r="AH159" s="71">
        <f t="shared" si="31"/>
        <v>0</v>
      </c>
      <c r="AI159" s="71">
        <f>IF(F159=0,0,IF(AND(F159&gt;=Lists!$F$3,F159&lt;=Lists!$F$4),0,1))</f>
        <v>0</v>
      </c>
    </row>
    <row r="160" spans="2:35" x14ac:dyDescent="0.25">
      <c r="B160" s="67" t="str">
        <f>IF(N160=0, "", IF(COUNTIF($N$17:N159, N160)&gt;0, "", MAX($B$17:B159)+1))</f>
        <v/>
      </c>
      <c r="D160" s="134"/>
      <c r="E160" s="179" t="str">
        <f>IF(N160="","",MAX($E$17:E159)+1)</f>
        <v/>
      </c>
      <c r="F160" s="68"/>
      <c r="G160" s="193"/>
      <c r="H160" s="106"/>
      <c r="I160" s="106"/>
      <c r="J160" s="106"/>
      <c r="K160" s="153"/>
      <c r="L160" s="106"/>
      <c r="M160" s="106"/>
      <c r="N160" s="106"/>
      <c r="O160" s="180"/>
      <c r="P160" s="194"/>
      <c r="Q160" s="106"/>
      <c r="R160" s="195" t="s">
        <v>362</v>
      </c>
      <c r="S160" s="106"/>
      <c r="T160" s="106"/>
      <c r="U160" s="106"/>
      <c r="V160" s="181"/>
      <c r="W160" s="131"/>
      <c r="Y160" s="143" t="str">
        <f t="shared" si="28"/>
        <v/>
      </c>
      <c r="AA160" s="71" t="str">
        <f t="shared" si="24"/>
        <v>N</v>
      </c>
      <c r="AB160" s="71">
        <f t="shared" si="25"/>
        <v>0</v>
      </c>
      <c r="AC160" s="71">
        <f t="shared" si="26"/>
        <v>0</v>
      </c>
      <c r="AD160" s="71">
        <f t="shared" si="27"/>
        <v>0</v>
      </c>
      <c r="AE160" s="103" t="str">
        <f t="shared" si="29"/>
        <v>0</v>
      </c>
      <c r="AF160" s="71">
        <f>IF(AA160="N",0,IF('Section 1'!$D$9="",1,IF(OR(S160='Section 1'!$D$9,T160='Section 1'!$D$9),0,1)))</f>
        <v>0</v>
      </c>
      <c r="AG160" s="109">
        <f t="shared" si="30"/>
        <v>0</v>
      </c>
      <c r="AH160" s="71">
        <f t="shared" si="31"/>
        <v>0</v>
      </c>
      <c r="AI160" s="71">
        <f>IF(F160=0,0,IF(AND(F160&gt;=Lists!$F$3,F160&lt;=Lists!$F$4),0,1))</f>
        <v>0</v>
      </c>
    </row>
    <row r="161" spans="2:35" x14ac:dyDescent="0.25">
      <c r="B161" s="67" t="str">
        <f>IF(N161=0, "", IF(COUNTIF($N$17:N160, N161)&gt;0, "", MAX($B$17:B160)+1))</f>
        <v/>
      </c>
      <c r="D161" s="134"/>
      <c r="E161" s="179" t="str">
        <f>IF(N161="","",MAX($E$17:E160)+1)</f>
        <v/>
      </c>
      <c r="F161" s="68"/>
      <c r="G161" s="193"/>
      <c r="H161" s="106"/>
      <c r="I161" s="106"/>
      <c r="J161" s="106"/>
      <c r="K161" s="153"/>
      <c r="L161" s="106"/>
      <c r="M161" s="106"/>
      <c r="N161" s="106"/>
      <c r="O161" s="180"/>
      <c r="P161" s="194"/>
      <c r="Q161" s="106"/>
      <c r="R161" s="195" t="s">
        <v>362</v>
      </c>
      <c r="S161" s="106"/>
      <c r="T161" s="106"/>
      <c r="U161" s="106"/>
      <c r="V161" s="181"/>
      <c r="W161" s="131"/>
      <c r="Y161" s="143" t="str">
        <f t="shared" si="28"/>
        <v/>
      </c>
      <c r="AA161" s="71" t="str">
        <f t="shared" si="24"/>
        <v>N</v>
      </c>
      <c r="AB161" s="71">
        <f t="shared" si="25"/>
        <v>0</v>
      </c>
      <c r="AC161" s="71">
        <f t="shared" si="26"/>
        <v>0</v>
      </c>
      <c r="AD161" s="71">
        <f t="shared" si="27"/>
        <v>0</v>
      </c>
      <c r="AE161" s="103" t="str">
        <f t="shared" si="29"/>
        <v>0</v>
      </c>
      <c r="AF161" s="71">
        <f>IF(AA161="N",0,IF('Section 1'!$D$9="",1,IF(OR(S161='Section 1'!$D$9,T161='Section 1'!$D$9),0,1)))</f>
        <v>0</v>
      </c>
      <c r="AG161" s="109">
        <f t="shared" si="30"/>
        <v>0</v>
      </c>
      <c r="AH161" s="71">
        <f t="shared" si="31"/>
        <v>0</v>
      </c>
      <c r="AI161" s="71">
        <f>IF(F161=0,0,IF(AND(F161&gt;=Lists!$F$3,F161&lt;=Lists!$F$4),0,1))</f>
        <v>0</v>
      </c>
    </row>
    <row r="162" spans="2:35" x14ac:dyDescent="0.25">
      <c r="B162" s="67" t="str">
        <f>IF(N162=0, "", IF(COUNTIF($N$17:N161, N162)&gt;0, "", MAX($B$17:B161)+1))</f>
        <v/>
      </c>
      <c r="D162" s="134"/>
      <c r="E162" s="179" t="str">
        <f>IF(N162="","",MAX($E$17:E161)+1)</f>
        <v/>
      </c>
      <c r="F162" s="68"/>
      <c r="G162" s="193"/>
      <c r="H162" s="106"/>
      <c r="I162" s="106"/>
      <c r="J162" s="106"/>
      <c r="K162" s="153"/>
      <c r="L162" s="106"/>
      <c r="M162" s="106"/>
      <c r="N162" s="106"/>
      <c r="O162" s="180"/>
      <c r="P162" s="194"/>
      <c r="Q162" s="106"/>
      <c r="R162" s="195" t="s">
        <v>362</v>
      </c>
      <c r="S162" s="106"/>
      <c r="T162" s="106"/>
      <c r="U162" s="106"/>
      <c r="V162" s="181"/>
      <c r="W162" s="131"/>
      <c r="Y162" s="143" t="str">
        <f t="shared" si="28"/>
        <v/>
      </c>
      <c r="AA162" s="71" t="str">
        <f t="shared" si="24"/>
        <v>N</v>
      </c>
      <c r="AB162" s="71">
        <f t="shared" si="25"/>
        <v>0</v>
      </c>
      <c r="AC162" s="71">
        <f t="shared" si="26"/>
        <v>0</v>
      </c>
      <c r="AD162" s="71">
        <f t="shared" si="27"/>
        <v>0</v>
      </c>
      <c r="AE162" s="103" t="str">
        <f t="shared" si="29"/>
        <v>0</v>
      </c>
      <c r="AF162" s="71">
        <f>IF(AA162="N",0,IF('Section 1'!$D$9="",1,IF(OR(S162='Section 1'!$D$9,T162='Section 1'!$D$9),0,1)))</f>
        <v>0</v>
      </c>
      <c r="AG162" s="109">
        <f t="shared" si="30"/>
        <v>0</v>
      </c>
      <c r="AH162" s="71">
        <f t="shared" si="31"/>
        <v>0</v>
      </c>
      <c r="AI162" s="71">
        <f>IF(F162=0,0,IF(AND(F162&gt;=Lists!$F$3,F162&lt;=Lists!$F$4),0,1))</f>
        <v>0</v>
      </c>
    </row>
    <row r="163" spans="2:35" x14ac:dyDescent="0.25">
      <c r="B163" s="67" t="str">
        <f>IF(N163=0, "", IF(COUNTIF($N$17:N162, N163)&gt;0, "", MAX($B$17:B162)+1))</f>
        <v/>
      </c>
      <c r="D163" s="134"/>
      <c r="E163" s="179" t="str">
        <f>IF(N163="","",MAX($E$17:E162)+1)</f>
        <v/>
      </c>
      <c r="F163" s="68"/>
      <c r="G163" s="193"/>
      <c r="H163" s="106"/>
      <c r="I163" s="106"/>
      <c r="J163" s="106"/>
      <c r="K163" s="153"/>
      <c r="L163" s="106"/>
      <c r="M163" s="106"/>
      <c r="N163" s="106"/>
      <c r="O163" s="180"/>
      <c r="P163" s="194"/>
      <c r="Q163" s="106"/>
      <c r="R163" s="195" t="s">
        <v>362</v>
      </c>
      <c r="S163" s="106"/>
      <c r="T163" s="106"/>
      <c r="U163" s="106"/>
      <c r="V163" s="181"/>
      <c r="W163" s="131"/>
      <c r="Y163" s="143" t="str">
        <f t="shared" si="28"/>
        <v/>
      </c>
      <c r="AA163" s="71" t="str">
        <f t="shared" si="24"/>
        <v>N</v>
      </c>
      <c r="AB163" s="71">
        <f t="shared" si="25"/>
        <v>0</v>
      </c>
      <c r="AC163" s="71">
        <f t="shared" si="26"/>
        <v>0</v>
      </c>
      <c r="AD163" s="71">
        <f t="shared" si="27"/>
        <v>0</v>
      </c>
      <c r="AE163" s="103" t="str">
        <f t="shared" si="29"/>
        <v>0</v>
      </c>
      <c r="AF163" s="71">
        <f>IF(AA163="N",0,IF('Section 1'!$D$9="",1,IF(OR(S163='Section 1'!$D$9,T163='Section 1'!$D$9),0,1)))</f>
        <v>0</v>
      </c>
      <c r="AG163" s="109">
        <f t="shared" si="30"/>
        <v>0</v>
      </c>
      <c r="AH163" s="71">
        <f t="shared" si="31"/>
        <v>0</v>
      </c>
      <c r="AI163" s="71">
        <f>IF(F163=0,0,IF(AND(F163&gt;=Lists!$F$3,F163&lt;=Lists!$F$4),0,1))</f>
        <v>0</v>
      </c>
    </row>
    <row r="164" spans="2:35" x14ac:dyDescent="0.25">
      <c r="B164" s="67" t="str">
        <f>IF(N164=0, "", IF(COUNTIF($N$17:N163, N164)&gt;0, "", MAX($B$17:B163)+1))</f>
        <v/>
      </c>
      <c r="D164" s="134"/>
      <c r="E164" s="179" t="str">
        <f>IF(N164="","",MAX($E$17:E163)+1)</f>
        <v/>
      </c>
      <c r="F164" s="68"/>
      <c r="G164" s="193"/>
      <c r="H164" s="106"/>
      <c r="I164" s="106"/>
      <c r="J164" s="106"/>
      <c r="K164" s="153"/>
      <c r="L164" s="106"/>
      <c r="M164" s="106"/>
      <c r="N164" s="106"/>
      <c r="O164" s="180"/>
      <c r="P164" s="194"/>
      <c r="Q164" s="106"/>
      <c r="R164" s="195" t="s">
        <v>362</v>
      </c>
      <c r="S164" s="106"/>
      <c r="T164" s="106"/>
      <c r="U164" s="106"/>
      <c r="V164" s="181"/>
      <c r="W164" s="131"/>
      <c r="Y164" s="143" t="str">
        <f t="shared" si="28"/>
        <v/>
      </c>
      <c r="AA164" s="71" t="str">
        <f t="shared" si="24"/>
        <v>N</v>
      </c>
      <c r="AB164" s="71">
        <f t="shared" si="25"/>
        <v>0</v>
      </c>
      <c r="AC164" s="71">
        <f t="shared" si="26"/>
        <v>0</v>
      </c>
      <c r="AD164" s="71">
        <f t="shared" si="27"/>
        <v>0</v>
      </c>
      <c r="AE164" s="103" t="str">
        <f t="shared" si="29"/>
        <v>0</v>
      </c>
      <c r="AF164" s="71">
        <f>IF(AA164="N",0,IF('Section 1'!$D$9="",1,IF(OR(S164='Section 1'!$D$9,T164='Section 1'!$D$9),0,1)))</f>
        <v>0</v>
      </c>
      <c r="AG164" s="109">
        <f t="shared" si="30"/>
        <v>0</v>
      </c>
      <c r="AH164" s="71">
        <f t="shared" si="31"/>
        <v>0</v>
      </c>
      <c r="AI164" s="71">
        <f>IF(F164=0,0,IF(AND(F164&gt;=Lists!$F$3,F164&lt;=Lists!$F$4),0,1))</f>
        <v>0</v>
      </c>
    </row>
    <row r="165" spans="2:35" x14ac:dyDescent="0.25">
      <c r="B165" s="67" t="str">
        <f>IF(N165=0, "", IF(COUNTIF($N$17:N164, N165)&gt;0, "", MAX($B$17:B164)+1))</f>
        <v/>
      </c>
      <c r="D165" s="134"/>
      <c r="E165" s="179" t="str">
        <f>IF(N165="","",MAX($E$17:E164)+1)</f>
        <v/>
      </c>
      <c r="F165" s="68"/>
      <c r="G165" s="193"/>
      <c r="H165" s="106"/>
      <c r="I165" s="106"/>
      <c r="J165" s="106"/>
      <c r="K165" s="153"/>
      <c r="L165" s="106"/>
      <c r="M165" s="106"/>
      <c r="N165" s="106"/>
      <c r="O165" s="180"/>
      <c r="P165" s="194"/>
      <c r="Q165" s="106"/>
      <c r="R165" s="195" t="s">
        <v>362</v>
      </c>
      <c r="S165" s="106"/>
      <c r="T165" s="106"/>
      <c r="U165" s="106"/>
      <c r="V165" s="181"/>
      <c r="W165" s="131"/>
      <c r="Y165" s="143" t="str">
        <f t="shared" si="28"/>
        <v/>
      </c>
      <c r="AA165" s="71" t="str">
        <f t="shared" si="24"/>
        <v>N</v>
      </c>
      <c r="AB165" s="71">
        <f t="shared" si="25"/>
        <v>0</v>
      </c>
      <c r="AC165" s="71">
        <f t="shared" si="26"/>
        <v>0</v>
      </c>
      <c r="AD165" s="71">
        <f t="shared" si="27"/>
        <v>0</v>
      </c>
      <c r="AE165" s="103" t="str">
        <f t="shared" si="29"/>
        <v>0</v>
      </c>
      <c r="AF165" s="71">
        <f>IF(AA165="N",0,IF('Section 1'!$D$9="",1,IF(OR(S165='Section 1'!$D$9,T165='Section 1'!$D$9),0,1)))</f>
        <v>0</v>
      </c>
      <c r="AG165" s="109">
        <f t="shared" si="30"/>
        <v>0</v>
      </c>
      <c r="AH165" s="71">
        <f t="shared" si="31"/>
        <v>0</v>
      </c>
      <c r="AI165" s="71">
        <f>IF(F165=0,0,IF(AND(F165&gt;=Lists!$F$3,F165&lt;=Lists!$F$4),0,1))</f>
        <v>0</v>
      </c>
    </row>
    <row r="166" spans="2:35" x14ac:dyDescent="0.25">
      <c r="B166" s="67" t="str">
        <f>IF(N166=0, "", IF(COUNTIF($N$17:N165, N166)&gt;0, "", MAX($B$17:B165)+1))</f>
        <v/>
      </c>
      <c r="D166" s="134"/>
      <c r="E166" s="179" t="str">
        <f>IF(N166="","",MAX($E$17:E165)+1)</f>
        <v/>
      </c>
      <c r="F166" s="68"/>
      <c r="G166" s="193"/>
      <c r="H166" s="106"/>
      <c r="I166" s="106"/>
      <c r="J166" s="106"/>
      <c r="K166" s="153"/>
      <c r="L166" s="106"/>
      <c r="M166" s="106"/>
      <c r="N166" s="106"/>
      <c r="O166" s="180"/>
      <c r="P166" s="194"/>
      <c r="Q166" s="106"/>
      <c r="R166" s="195" t="s">
        <v>362</v>
      </c>
      <c r="S166" s="106"/>
      <c r="T166" s="106"/>
      <c r="U166" s="106"/>
      <c r="V166" s="181"/>
      <c r="W166" s="131"/>
      <c r="Y166" s="143" t="str">
        <f t="shared" si="28"/>
        <v/>
      </c>
      <c r="AA166" s="71" t="str">
        <f t="shared" si="24"/>
        <v>N</v>
      </c>
      <c r="AB166" s="71">
        <f t="shared" si="25"/>
        <v>0</v>
      </c>
      <c r="AC166" s="71">
        <f t="shared" si="26"/>
        <v>0</v>
      </c>
      <c r="AD166" s="71">
        <f t="shared" si="27"/>
        <v>0</v>
      </c>
      <c r="AE166" s="103" t="str">
        <f t="shared" si="29"/>
        <v>0</v>
      </c>
      <c r="AF166" s="71">
        <f>IF(AA166="N",0,IF('Section 1'!$D$9="",1,IF(OR(S166='Section 1'!$D$9,T166='Section 1'!$D$9),0,1)))</f>
        <v>0</v>
      </c>
      <c r="AG166" s="109">
        <f t="shared" si="30"/>
        <v>0</v>
      </c>
      <c r="AH166" s="71">
        <f t="shared" si="31"/>
        <v>0</v>
      </c>
      <c r="AI166" s="71">
        <f>IF(F166=0,0,IF(AND(F166&gt;=Lists!$F$3,F166&lt;=Lists!$F$4),0,1))</f>
        <v>0</v>
      </c>
    </row>
    <row r="167" spans="2:35" x14ac:dyDescent="0.25">
      <c r="B167" s="67" t="str">
        <f>IF(N167=0, "", IF(COUNTIF($N$17:N166, N167)&gt;0, "", MAX($B$17:B166)+1))</f>
        <v/>
      </c>
      <c r="D167" s="134"/>
      <c r="E167" s="179" t="str">
        <f>IF(N167="","",MAX($E$17:E166)+1)</f>
        <v/>
      </c>
      <c r="F167" s="68"/>
      <c r="G167" s="193"/>
      <c r="H167" s="106"/>
      <c r="I167" s="106"/>
      <c r="J167" s="106"/>
      <c r="K167" s="153"/>
      <c r="L167" s="106"/>
      <c r="M167" s="106"/>
      <c r="N167" s="106"/>
      <c r="O167" s="180"/>
      <c r="P167" s="194"/>
      <c r="Q167" s="106"/>
      <c r="R167" s="195" t="s">
        <v>362</v>
      </c>
      <c r="S167" s="106"/>
      <c r="T167" s="106"/>
      <c r="U167" s="106"/>
      <c r="V167" s="181"/>
      <c r="W167" s="131"/>
      <c r="Y167" s="143" t="str">
        <f t="shared" si="28"/>
        <v/>
      </c>
      <c r="AA167" s="71" t="str">
        <f t="shared" si="24"/>
        <v>N</v>
      </c>
      <c r="AB167" s="71">
        <f t="shared" si="25"/>
        <v>0</v>
      </c>
      <c r="AC167" s="71">
        <f t="shared" si="26"/>
        <v>0</v>
      </c>
      <c r="AD167" s="71">
        <f t="shared" si="27"/>
        <v>0</v>
      </c>
      <c r="AE167" s="103" t="str">
        <f t="shared" si="29"/>
        <v>0</v>
      </c>
      <c r="AF167" s="71">
        <f>IF(AA167="N",0,IF('Section 1'!$D$9="",1,IF(OR(S167='Section 1'!$D$9,T167='Section 1'!$D$9),0,1)))</f>
        <v>0</v>
      </c>
      <c r="AG167" s="109">
        <f t="shared" si="30"/>
        <v>0</v>
      </c>
      <c r="AH167" s="71">
        <f t="shared" si="31"/>
        <v>0</v>
      </c>
      <c r="AI167" s="71">
        <f>IF(F167=0,0,IF(AND(F167&gt;=Lists!$F$3,F167&lt;=Lists!$F$4),0,1))</f>
        <v>0</v>
      </c>
    </row>
    <row r="168" spans="2:35" x14ac:dyDescent="0.25">
      <c r="B168" s="67" t="str">
        <f>IF(N168=0, "", IF(COUNTIF($N$17:N167, N168)&gt;0, "", MAX($B$17:B167)+1))</f>
        <v/>
      </c>
      <c r="D168" s="134"/>
      <c r="E168" s="179" t="str">
        <f>IF(N168="","",MAX($E$17:E167)+1)</f>
        <v/>
      </c>
      <c r="F168" s="68"/>
      <c r="G168" s="193"/>
      <c r="H168" s="106"/>
      <c r="I168" s="106"/>
      <c r="J168" s="106"/>
      <c r="K168" s="153"/>
      <c r="L168" s="106"/>
      <c r="M168" s="106"/>
      <c r="N168" s="106"/>
      <c r="O168" s="180"/>
      <c r="P168" s="194"/>
      <c r="Q168" s="106"/>
      <c r="R168" s="195" t="s">
        <v>362</v>
      </c>
      <c r="S168" s="106"/>
      <c r="T168" s="106"/>
      <c r="U168" s="106"/>
      <c r="V168" s="181"/>
      <c r="W168" s="131"/>
      <c r="Y168" s="143" t="str">
        <f t="shared" si="28"/>
        <v/>
      </c>
      <c r="AA168" s="71" t="str">
        <f t="shared" si="24"/>
        <v>N</v>
      </c>
      <c r="AB168" s="71">
        <f t="shared" si="25"/>
        <v>0</v>
      </c>
      <c r="AC168" s="71">
        <f t="shared" si="26"/>
        <v>0</v>
      </c>
      <c r="AD168" s="71">
        <f t="shared" si="27"/>
        <v>0</v>
      </c>
      <c r="AE168" s="103" t="str">
        <f t="shared" si="29"/>
        <v>0</v>
      </c>
      <c r="AF168" s="71">
        <f>IF(AA168="N",0,IF('Section 1'!$D$9="",1,IF(OR(S168='Section 1'!$D$9,T168='Section 1'!$D$9),0,1)))</f>
        <v>0</v>
      </c>
      <c r="AG168" s="109">
        <f t="shared" si="30"/>
        <v>0</v>
      </c>
      <c r="AH168" s="71">
        <f t="shared" si="31"/>
        <v>0</v>
      </c>
      <c r="AI168" s="71">
        <f>IF(F168=0,0,IF(AND(F168&gt;=Lists!$F$3,F168&lt;=Lists!$F$4),0,1))</f>
        <v>0</v>
      </c>
    </row>
    <row r="169" spans="2:35" x14ac:dyDescent="0.25">
      <c r="B169" s="67" t="str">
        <f>IF(N169=0, "", IF(COUNTIF($N$17:N168, N169)&gt;0, "", MAX($B$17:B168)+1))</f>
        <v/>
      </c>
      <c r="D169" s="134"/>
      <c r="E169" s="179" t="str">
        <f>IF(N169="","",MAX($E$17:E168)+1)</f>
        <v/>
      </c>
      <c r="F169" s="68"/>
      <c r="G169" s="193"/>
      <c r="H169" s="106"/>
      <c r="I169" s="106"/>
      <c r="J169" s="106"/>
      <c r="K169" s="153"/>
      <c r="L169" s="106"/>
      <c r="M169" s="106"/>
      <c r="N169" s="106"/>
      <c r="O169" s="180"/>
      <c r="P169" s="194"/>
      <c r="Q169" s="106"/>
      <c r="R169" s="195" t="s">
        <v>362</v>
      </c>
      <c r="S169" s="106"/>
      <c r="T169" s="106"/>
      <c r="U169" s="106"/>
      <c r="V169" s="181"/>
      <c r="W169" s="131"/>
      <c r="Y169" s="143" t="str">
        <f t="shared" si="28"/>
        <v/>
      </c>
      <c r="AA169" s="71" t="str">
        <f t="shared" si="24"/>
        <v>N</v>
      </c>
      <c r="AB169" s="71">
        <f t="shared" si="25"/>
        <v>0</v>
      </c>
      <c r="AC169" s="71">
        <f t="shared" si="26"/>
        <v>0</v>
      </c>
      <c r="AD169" s="71">
        <f t="shared" si="27"/>
        <v>0</v>
      </c>
      <c r="AE169" s="103" t="str">
        <f t="shared" si="29"/>
        <v>0</v>
      </c>
      <c r="AF169" s="71">
        <f>IF(AA169="N",0,IF('Section 1'!$D$9="",1,IF(OR(S169='Section 1'!$D$9,T169='Section 1'!$D$9),0,1)))</f>
        <v>0</v>
      </c>
      <c r="AG169" s="109">
        <f t="shared" si="30"/>
        <v>0</v>
      </c>
      <c r="AH169" s="71">
        <f t="shared" si="31"/>
        <v>0</v>
      </c>
      <c r="AI169" s="71">
        <f>IF(F169=0,0,IF(AND(F169&gt;=Lists!$F$3,F169&lt;=Lists!$F$4),0,1))</f>
        <v>0</v>
      </c>
    </row>
    <row r="170" spans="2:35" x14ac:dyDescent="0.25">
      <c r="B170" s="67" t="str">
        <f>IF(N170=0, "", IF(COUNTIF($N$17:N169, N170)&gt;0, "", MAX($B$17:B169)+1))</f>
        <v/>
      </c>
      <c r="D170" s="134"/>
      <c r="E170" s="179" t="str">
        <f>IF(N170="","",MAX($E$17:E169)+1)</f>
        <v/>
      </c>
      <c r="F170" s="68"/>
      <c r="G170" s="193"/>
      <c r="H170" s="106"/>
      <c r="I170" s="106"/>
      <c r="J170" s="106"/>
      <c r="K170" s="153"/>
      <c r="L170" s="106"/>
      <c r="M170" s="106"/>
      <c r="N170" s="106"/>
      <c r="O170" s="180"/>
      <c r="P170" s="194"/>
      <c r="Q170" s="106"/>
      <c r="R170" s="195" t="s">
        <v>362</v>
      </c>
      <c r="S170" s="106"/>
      <c r="T170" s="106"/>
      <c r="U170" s="106"/>
      <c r="V170" s="181"/>
      <c r="W170" s="131"/>
      <c r="Y170" s="143" t="str">
        <f t="shared" si="28"/>
        <v/>
      </c>
      <c r="AA170" s="71" t="str">
        <f t="shared" si="24"/>
        <v>N</v>
      </c>
      <c r="AB170" s="71">
        <f t="shared" si="25"/>
        <v>0</v>
      </c>
      <c r="AC170" s="71">
        <f t="shared" si="26"/>
        <v>0</v>
      </c>
      <c r="AD170" s="71">
        <f t="shared" si="27"/>
        <v>0</v>
      </c>
      <c r="AE170" s="103" t="str">
        <f t="shared" si="29"/>
        <v>0</v>
      </c>
      <c r="AF170" s="71">
        <f>IF(AA170="N",0,IF('Section 1'!$D$9="",1,IF(OR(S170='Section 1'!$D$9,T170='Section 1'!$D$9),0,1)))</f>
        <v>0</v>
      </c>
      <c r="AG170" s="109">
        <f t="shared" si="30"/>
        <v>0</v>
      </c>
      <c r="AH170" s="71">
        <f t="shared" si="31"/>
        <v>0</v>
      </c>
      <c r="AI170" s="71">
        <f>IF(F170=0,0,IF(AND(F170&gt;=Lists!$F$3,F170&lt;=Lists!$F$4),0,1))</f>
        <v>0</v>
      </c>
    </row>
    <row r="171" spans="2:35" x14ac:dyDescent="0.25">
      <c r="B171" s="67" t="str">
        <f>IF(N171=0, "", IF(COUNTIF($N$17:N170, N171)&gt;0, "", MAX($B$17:B170)+1))</f>
        <v/>
      </c>
      <c r="D171" s="134"/>
      <c r="E171" s="179" t="str">
        <f>IF(N171="","",MAX($E$17:E170)+1)</f>
        <v/>
      </c>
      <c r="F171" s="68"/>
      <c r="G171" s="193"/>
      <c r="H171" s="106"/>
      <c r="I171" s="106"/>
      <c r="J171" s="106"/>
      <c r="K171" s="153"/>
      <c r="L171" s="106"/>
      <c r="M171" s="106"/>
      <c r="N171" s="106"/>
      <c r="O171" s="180"/>
      <c r="P171" s="194"/>
      <c r="Q171" s="106"/>
      <c r="R171" s="195" t="s">
        <v>362</v>
      </c>
      <c r="S171" s="106"/>
      <c r="T171" s="106"/>
      <c r="U171" s="106"/>
      <c r="V171" s="181"/>
      <c r="W171" s="131"/>
      <c r="Y171" s="143" t="str">
        <f t="shared" si="28"/>
        <v/>
      </c>
      <c r="AA171" s="71" t="str">
        <f t="shared" si="24"/>
        <v>N</v>
      </c>
      <c r="AB171" s="71">
        <f t="shared" si="25"/>
        <v>0</v>
      </c>
      <c r="AC171" s="71">
        <f t="shared" si="26"/>
        <v>0</v>
      </c>
      <c r="AD171" s="71">
        <f t="shared" si="27"/>
        <v>0</v>
      </c>
      <c r="AE171" s="103" t="str">
        <f t="shared" si="29"/>
        <v>0</v>
      </c>
      <c r="AF171" s="71">
        <f>IF(AA171="N",0,IF('Section 1'!$D$9="",1,IF(OR(S171='Section 1'!$D$9,T171='Section 1'!$D$9),0,1)))</f>
        <v>0</v>
      </c>
      <c r="AG171" s="109">
        <f t="shared" si="30"/>
        <v>0</v>
      </c>
      <c r="AH171" s="71">
        <f t="shared" si="31"/>
        <v>0</v>
      </c>
      <c r="AI171" s="71">
        <f>IF(F171=0,0,IF(AND(F171&gt;=Lists!$F$3,F171&lt;=Lists!$F$4),0,1))</f>
        <v>0</v>
      </c>
    </row>
    <row r="172" spans="2:35" x14ac:dyDescent="0.25">
      <c r="B172" s="67" t="str">
        <f>IF(N172=0, "", IF(COUNTIF($N$17:N171, N172)&gt;0, "", MAX($B$17:B171)+1))</f>
        <v/>
      </c>
      <c r="D172" s="134"/>
      <c r="E172" s="179" t="str">
        <f>IF(N172="","",MAX($E$17:E171)+1)</f>
        <v/>
      </c>
      <c r="F172" s="68"/>
      <c r="G172" s="193"/>
      <c r="H172" s="106"/>
      <c r="I172" s="106"/>
      <c r="J172" s="106"/>
      <c r="K172" s="153"/>
      <c r="L172" s="106"/>
      <c r="M172" s="106"/>
      <c r="N172" s="106"/>
      <c r="O172" s="180"/>
      <c r="P172" s="194"/>
      <c r="Q172" s="106"/>
      <c r="R172" s="195" t="s">
        <v>362</v>
      </c>
      <c r="S172" s="106"/>
      <c r="T172" s="106"/>
      <c r="U172" s="106"/>
      <c r="V172" s="181"/>
      <c r="W172" s="131"/>
      <c r="Y172" s="143" t="str">
        <f t="shared" si="28"/>
        <v/>
      </c>
      <c r="AA172" s="71" t="str">
        <f t="shared" si="24"/>
        <v>N</v>
      </c>
      <c r="AB172" s="71">
        <f t="shared" si="25"/>
        <v>0</v>
      </c>
      <c r="AC172" s="71">
        <f t="shared" si="26"/>
        <v>0</v>
      </c>
      <c r="AD172" s="71">
        <f t="shared" si="27"/>
        <v>0</v>
      </c>
      <c r="AE172" s="103" t="str">
        <f t="shared" si="29"/>
        <v>0</v>
      </c>
      <c r="AF172" s="71">
        <f>IF(AA172="N",0,IF('Section 1'!$D$9="",1,IF(OR(S172='Section 1'!$D$9,T172='Section 1'!$D$9),0,1)))</f>
        <v>0</v>
      </c>
      <c r="AG172" s="109">
        <f t="shared" si="30"/>
        <v>0</v>
      </c>
      <c r="AH172" s="71">
        <f t="shared" si="31"/>
        <v>0</v>
      </c>
      <c r="AI172" s="71">
        <f>IF(F172=0,0,IF(AND(F172&gt;=Lists!$F$3,F172&lt;=Lists!$F$4),0,1))</f>
        <v>0</v>
      </c>
    </row>
    <row r="173" spans="2:35" x14ac:dyDescent="0.25">
      <c r="B173" s="67" t="str">
        <f>IF(N173=0, "", IF(COUNTIF($N$17:N172, N173)&gt;0, "", MAX($B$17:B172)+1))</f>
        <v/>
      </c>
      <c r="D173" s="134"/>
      <c r="E173" s="179" t="str">
        <f>IF(N173="","",MAX($E$17:E172)+1)</f>
        <v/>
      </c>
      <c r="F173" s="68"/>
      <c r="G173" s="193"/>
      <c r="H173" s="106"/>
      <c r="I173" s="106"/>
      <c r="J173" s="106"/>
      <c r="K173" s="153"/>
      <c r="L173" s="106"/>
      <c r="M173" s="106"/>
      <c r="N173" s="106"/>
      <c r="O173" s="180"/>
      <c r="P173" s="194"/>
      <c r="Q173" s="106"/>
      <c r="R173" s="195" t="s">
        <v>362</v>
      </c>
      <c r="S173" s="106"/>
      <c r="T173" s="106"/>
      <c r="U173" s="106"/>
      <c r="V173" s="181"/>
      <c r="W173" s="131"/>
      <c r="Y173" s="143" t="str">
        <f t="shared" si="28"/>
        <v/>
      </c>
      <c r="AA173" s="71" t="str">
        <f t="shared" si="24"/>
        <v>N</v>
      </c>
      <c r="AB173" s="71">
        <f t="shared" si="25"/>
        <v>0</v>
      </c>
      <c r="AC173" s="71">
        <f t="shared" si="26"/>
        <v>0</v>
      </c>
      <c r="AD173" s="71">
        <f t="shared" si="27"/>
        <v>0</v>
      </c>
      <c r="AE173" s="103" t="str">
        <f t="shared" si="29"/>
        <v>0</v>
      </c>
      <c r="AF173" s="71">
        <f>IF(AA173="N",0,IF('Section 1'!$D$9="",1,IF(OR(S173='Section 1'!$D$9,T173='Section 1'!$D$9),0,1)))</f>
        <v>0</v>
      </c>
      <c r="AG173" s="109">
        <f t="shared" si="30"/>
        <v>0</v>
      </c>
      <c r="AH173" s="71">
        <f t="shared" si="31"/>
        <v>0</v>
      </c>
      <c r="AI173" s="71">
        <f>IF(F173=0,0,IF(AND(F173&gt;=Lists!$F$3,F173&lt;=Lists!$F$4),0,1))</f>
        <v>0</v>
      </c>
    </row>
    <row r="174" spans="2:35" x14ac:dyDescent="0.25">
      <c r="B174" s="67" t="str">
        <f>IF(N174=0, "", IF(COUNTIF($N$17:N173, N174)&gt;0, "", MAX($B$17:B173)+1))</f>
        <v/>
      </c>
      <c r="D174" s="134"/>
      <c r="E174" s="179" t="str">
        <f>IF(N174="","",MAX($E$17:E173)+1)</f>
        <v/>
      </c>
      <c r="F174" s="68"/>
      <c r="G174" s="193"/>
      <c r="H174" s="106"/>
      <c r="I174" s="106"/>
      <c r="J174" s="106"/>
      <c r="K174" s="153"/>
      <c r="L174" s="106"/>
      <c r="M174" s="106"/>
      <c r="N174" s="106"/>
      <c r="O174" s="180"/>
      <c r="P174" s="194"/>
      <c r="Q174" s="106"/>
      <c r="R174" s="195" t="s">
        <v>362</v>
      </c>
      <c r="S174" s="106"/>
      <c r="T174" s="106"/>
      <c r="U174" s="106"/>
      <c r="V174" s="181"/>
      <c r="W174" s="131"/>
      <c r="Y174" s="143" t="str">
        <f t="shared" si="28"/>
        <v/>
      </c>
      <c r="AA174" s="71" t="str">
        <f t="shared" si="24"/>
        <v>N</v>
      </c>
      <c r="AB174" s="71">
        <f t="shared" si="25"/>
        <v>0</v>
      </c>
      <c r="AC174" s="71">
        <f t="shared" si="26"/>
        <v>0</v>
      </c>
      <c r="AD174" s="71">
        <f t="shared" si="27"/>
        <v>0</v>
      </c>
      <c r="AE174" s="103" t="str">
        <f t="shared" si="29"/>
        <v>0</v>
      </c>
      <c r="AF174" s="71">
        <f>IF(AA174="N",0,IF('Section 1'!$D$9="",1,IF(OR(S174='Section 1'!$D$9,T174='Section 1'!$D$9),0,1)))</f>
        <v>0</v>
      </c>
      <c r="AG174" s="109">
        <f t="shared" si="30"/>
        <v>0</v>
      </c>
      <c r="AH174" s="71">
        <f t="shared" si="31"/>
        <v>0</v>
      </c>
      <c r="AI174" s="71">
        <f>IF(F174=0,0,IF(AND(F174&gt;=Lists!$F$3,F174&lt;=Lists!$F$4),0,1))</f>
        <v>0</v>
      </c>
    </row>
    <row r="175" spans="2:35" x14ac:dyDescent="0.25">
      <c r="B175" s="67" t="str">
        <f>IF(N175=0, "", IF(COUNTIF($N$17:N174, N175)&gt;0, "", MAX($B$17:B174)+1))</f>
        <v/>
      </c>
      <c r="D175" s="134"/>
      <c r="E175" s="179" t="str">
        <f>IF(N175="","",MAX($E$17:E174)+1)</f>
        <v/>
      </c>
      <c r="F175" s="68"/>
      <c r="G175" s="193"/>
      <c r="H175" s="106"/>
      <c r="I175" s="106"/>
      <c r="J175" s="106"/>
      <c r="K175" s="153"/>
      <c r="L175" s="106"/>
      <c r="M175" s="106"/>
      <c r="N175" s="106"/>
      <c r="O175" s="180"/>
      <c r="P175" s="194"/>
      <c r="Q175" s="106"/>
      <c r="R175" s="195" t="s">
        <v>362</v>
      </c>
      <c r="S175" s="106"/>
      <c r="T175" s="106"/>
      <c r="U175" s="106"/>
      <c r="V175" s="181"/>
      <c r="W175" s="131"/>
      <c r="Y175" s="143" t="str">
        <f t="shared" si="28"/>
        <v/>
      </c>
      <c r="AA175" s="71" t="str">
        <f t="shared" si="24"/>
        <v>N</v>
      </c>
      <c r="AB175" s="71">
        <f t="shared" si="25"/>
        <v>0</v>
      </c>
      <c r="AC175" s="71">
        <f t="shared" si="26"/>
        <v>0</v>
      </c>
      <c r="AD175" s="71">
        <f t="shared" si="27"/>
        <v>0</v>
      </c>
      <c r="AE175" s="103" t="str">
        <f t="shared" si="29"/>
        <v>0</v>
      </c>
      <c r="AF175" s="71">
        <f>IF(AA175="N",0,IF('Section 1'!$D$9="",1,IF(OR(S175='Section 1'!$D$9,T175='Section 1'!$D$9),0,1)))</f>
        <v>0</v>
      </c>
      <c r="AG175" s="109">
        <f t="shared" si="30"/>
        <v>0</v>
      </c>
      <c r="AH175" s="71">
        <f t="shared" si="31"/>
        <v>0</v>
      </c>
      <c r="AI175" s="71">
        <f>IF(F175=0,0,IF(AND(F175&gt;=Lists!$F$3,F175&lt;=Lists!$F$4),0,1))</f>
        <v>0</v>
      </c>
    </row>
    <row r="176" spans="2:35" x14ac:dyDescent="0.25">
      <c r="B176" s="67" t="str">
        <f>IF(N176=0, "", IF(COUNTIF($N$17:N175, N176)&gt;0, "", MAX($B$17:B175)+1))</f>
        <v/>
      </c>
      <c r="D176" s="134"/>
      <c r="E176" s="179" t="str">
        <f>IF(N176="","",MAX($E$17:E175)+1)</f>
        <v/>
      </c>
      <c r="F176" s="68"/>
      <c r="G176" s="193"/>
      <c r="H176" s="106"/>
      <c r="I176" s="106"/>
      <c r="J176" s="106"/>
      <c r="K176" s="153"/>
      <c r="L176" s="106"/>
      <c r="M176" s="106"/>
      <c r="N176" s="106"/>
      <c r="O176" s="180"/>
      <c r="P176" s="194"/>
      <c r="Q176" s="106"/>
      <c r="R176" s="195" t="s">
        <v>362</v>
      </c>
      <c r="S176" s="106"/>
      <c r="T176" s="106"/>
      <c r="U176" s="106"/>
      <c r="V176" s="181"/>
      <c r="W176" s="131"/>
      <c r="Y176" s="143" t="str">
        <f t="shared" si="28"/>
        <v/>
      </c>
      <c r="AA176" s="71" t="str">
        <f t="shared" si="24"/>
        <v>N</v>
      </c>
      <c r="AB176" s="71">
        <f t="shared" si="25"/>
        <v>0</v>
      </c>
      <c r="AC176" s="71">
        <f t="shared" si="26"/>
        <v>0</v>
      </c>
      <c r="AD176" s="71">
        <f t="shared" si="27"/>
        <v>0</v>
      </c>
      <c r="AE176" s="103" t="str">
        <f t="shared" si="29"/>
        <v>0</v>
      </c>
      <c r="AF176" s="71">
        <f>IF(AA176="N",0,IF('Section 1'!$D$9="",1,IF(OR(S176='Section 1'!$D$9,T176='Section 1'!$D$9),0,1)))</f>
        <v>0</v>
      </c>
      <c r="AG176" s="109">
        <f t="shared" si="30"/>
        <v>0</v>
      </c>
      <c r="AH176" s="71">
        <f t="shared" si="31"/>
        <v>0</v>
      </c>
      <c r="AI176" s="71">
        <f>IF(F176=0,0,IF(AND(F176&gt;=Lists!$F$3,F176&lt;=Lists!$F$4),0,1))</f>
        <v>0</v>
      </c>
    </row>
    <row r="177" spans="2:35" x14ac:dyDescent="0.25">
      <c r="B177" s="67" t="str">
        <f>IF(N177=0, "", IF(COUNTIF($N$17:N176, N177)&gt;0, "", MAX($B$17:B176)+1))</f>
        <v/>
      </c>
      <c r="D177" s="134"/>
      <c r="E177" s="179" t="str">
        <f>IF(N177="","",MAX($E$17:E176)+1)</f>
        <v/>
      </c>
      <c r="F177" s="68"/>
      <c r="G177" s="193"/>
      <c r="H177" s="106"/>
      <c r="I177" s="106"/>
      <c r="J177" s="106"/>
      <c r="K177" s="153"/>
      <c r="L177" s="106"/>
      <c r="M177" s="106"/>
      <c r="N177" s="106"/>
      <c r="O177" s="180"/>
      <c r="P177" s="194"/>
      <c r="Q177" s="106"/>
      <c r="R177" s="195" t="s">
        <v>362</v>
      </c>
      <c r="S177" s="106"/>
      <c r="T177" s="106"/>
      <c r="U177" s="106"/>
      <c r="V177" s="181"/>
      <c r="W177" s="131"/>
      <c r="Y177" s="143" t="str">
        <f t="shared" si="28"/>
        <v/>
      </c>
      <c r="AA177" s="71" t="str">
        <f t="shared" ref="AA177:AA208" si="32">IF(E177="","N","Y")</f>
        <v>N</v>
      </c>
      <c r="AB177" s="71">
        <f t="shared" ref="AB177:AB208" si="33">IF(E177="",0,IF(OR(F177=0,G177=0,L177=0,M177=0,H177=0,I177=0,J177=0,K177=0,N177=0,O177=0,P177=0,Q177=0, R177=0,AND(S177=0,T177=0)),1,0))</f>
        <v>0</v>
      </c>
      <c r="AC177" s="71">
        <f t="shared" ref="AC177:AC208" si="34">IF(J177=0,0,IF(COUNTIF(Countries,J177)&gt;0,0,1))</f>
        <v>0</v>
      </c>
      <c r="AD177" s="71">
        <f t="shared" ref="AD177:AD208" si="35">IF(N177=0,0,IF(COUNTIF(ClassIIChemAllowance,N177)&gt;0,0,1))</f>
        <v>0</v>
      </c>
      <c r="AE177" s="103" t="str">
        <f t="shared" si="29"/>
        <v>0</v>
      </c>
      <c r="AF177" s="71">
        <f>IF(AA177="N",0,IF('Section 1'!$D$9="",1,IF(OR(S177='Section 1'!$D$9,T177='Section 1'!$D$9),0,1)))</f>
        <v>0</v>
      </c>
      <c r="AG177" s="109">
        <f t="shared" si="30"/>
        <v>0</v>
      </c>
      <c r="AH177" s="71">
        <f t="shared" si="31"/>
        <v>0</v>
      </c>
      <c r="AI177" s="71">
        <f>IF(F177=0,0,IF(AND(F177&gt;=Lists!$F$3,F177&lt;=Lists!$F$4),0,1))</f>
        <v>0</v>
      </c>
    </row>
    <row r="178" spans="2:35" x14ac:dyDescent="0.25">
      <c r="B178" s="67" t="str">
        <f>IF(N178=0, "", IF(COUNTIF($N$17:N177, N178)&gt;0, "", MAX($B$17:B177)+1))</f>
        <v/>
      </c>
      <c r="D178" s="134"/>
      <c r="E178" s="179" t="str">
        <f>IF(N178="","",MAX($E$17:E177)+1)</f>
        <v/>
      </c>
      <c r="F178" s="68"/>
      <c r="G178" s="193"/>
      <c r="H178" s="106"/>
      <c r="I178" s="106"/>
      <c r="J178" s="106"/>
      <c r="K178" s="153"/>
      <c r="L178" s="106"/>
      <c r="M178" s="106"/>
      <c r="N178" s="106"/>
      <c r="O178" s="180"/>
      <c r="P178" s="194"/>
      <c r="Q178" s="106"/>
      <c r="R178" s="195" t="s">
        <v>362</v>
      </c>
      <c r="S178" s="106"/>
      <c r="T178" s="106"/>
      <c r="U178" s="106"/>
      <c r="V178" s="181"/>
      <c r="W178" s="131"/>
      <c r="Y178" s="143" t="str">
        <f t="shared" si="28"/>
        <v/>
      </c>
      <c r="AA178" s="71" t="str">
        <f t="shared" si="32"/>
        <v>N</v>
      </c>
      <c r="AB178" s="71">
        <f t="shared" si="33"/>
        <v>0</v>
      </c>
      <c r="AC178" s="71">
        <f t="shared" si="34"/>
        <v>0</v>
      </c>
      <c r="AD178" s="71">
        <f t="shared" si="35"/>
        <v>0</v>
      </c>
      <c r="AE178" s="103" t="str">
        <f t="shared" si="29"/>
        <v>0</v>
      </c>
      <c r="AF178" s="71">
        <f>IF(AA178="N",0,IF('Section 1'!$D$9="",1,IF(OR(S178='Section 1'!$D$9,T178='Section 1'!$D$9),0,1)))</f>
        <v>0</v>
      </c>
      <c r="AG178" s="109">
        <f t="shared" si="30"/>
        <v>0</v>
      </c>
      <c r="AH178" s="71">
        <f t="shared" si="31"/>
        <v>0</v>
      </c>
      <c r="AI178" s="71">
        <f>IF(F178=0,0,IF(AND(F178&gt;=Lists!$F$3,F178&lt;=Lists!$F$4),0,1))</f>
        <v>0</v>
      </c>
    </row>
    <row r="179" spans="2:35" x14ac:dyDescent="0.25">
      <c r="B179" s="67" t="str">
        <f>IF(N179=0, "", IF(COUNTIF($N$17:N178, N179)&gt;0, "", MAX($B$17:B178)+1))</f>
        <v/>
      </c>
      <c r="D179" s="134"/>
      <c r="E179" s="179" t="str">
        <f>IF(N179="","",MAX($E$17:E178)+1)</f>
        <v/>
      </c>
      <c r="F179" s="68"/>
      <c r="G179" s="193"/>
      <c r="H179" s="106"/>
      <c r="I179" s="106"/>
      <c r="J179" s="106"/>
      <c r="K179" s="153"/>
      <c r="L179" s="106"/>
      <c r="M179" s="106"/>
      <c r="N179" s="106"/>
      <c r="O179" s="180"/>
      <c r="P179" s="194"/>
      <c r="Q179" s="106"/>
      <c r="R179" s="195" t="s">
        <v>362</v>
      </c>
      <c r="S179" s="106"/>
      <c r="T179" s="106"/>
      <c r="U179" s="106"/>
      <c r="V179" s="181"/>
      <c r="W179" s="131"/>
      <c r="Y179" s="143" t="str">
        <f t="shared" si="28"/>
        <v/>
      </c>
      <c r="AA179" s="71" t="str">
        <f t="shared" si="32"/>
        <v>N</v>
      </c>
      <c r="AB179" s="71">
        <f t="shared" si="33"/>
        <v>0</v>
      </c>
      <c r="AC179" s="71">
        <f t="shared" si="34"/>
        <v>0</v>
      </c>
      <c r="AD179" s="71">
        <f t="shared" si="35"/>
        <v>0</v>
      </c>
      <c r="AE179" s="103" t="str">
        <f t="shared" si="29"/>
        <v>0</v>
      </c>
      <c r="AF179" s="71">
        <f>IF(AA179="N",0,IF('Section 1'!$D$9="",1,IF(OR(S179='Section 1'!$D$9,T179='Section 1'!$D$9),0,1)))</f>
        <v>0</v>
      </c>
      <c r="AG179" s="109">
        <f t="shared" si="30"/>
        <v>0</v>
      </c>
      <c r="AH179" s="71">
        <f t="shared" si="31"/>
        <v>0</v>
      </c>
      <c r="AI179" s="71">
        <f>IF(F179=0,0,IF(AND(F179&gt;=Lists!$F$3,F179&lt;=Lists!$F$4),0,1))</f>
        <v>0</v>
      </c>
    </row>
    <row r="180" spans="2:35" x14ac:dyDescent="0.25">
      <c r="B180" s="67" t="str">
        <f>IF(N180=0, "", IF(COUNTIF($N$17:N179, N180)&gt;0, "", MAX($B$17:B179)+1))</f>
        <v/>
      </c>
      <c r="D180" s="134"/>
      <c r="E180" s="179" t="str">
        <f>IF(N180="","",MAX($E$17:E179)+1)</f>
        <v/>
      </c>
      <c r="F180" s="68"/>
      <c r="G180" s="193"/>
      <c r="H180" s="106"/>
      <c r="I180" s="106"/>
      <c r="J180" s="106"/>
      <c r="K180" s="153"/>
      <c r="L180" s="106"/>
      <c r="M180" s="106"/>
      <c r="N180" s="106"/>
      <c r="O180" s="180"/>
      <c r="P180" s="194"/>
      <c r="Q180" s="106"/>
      <c r="R180" s="195" t="s">
        <v>362</v>
      </c>
      <c r="S180" s="106"/>
      <c r="T180" s="106"/>
      <c r="U180" s="106"/>
      <c r="V180" s="181"/>
      <c r="W180" s="131"/>
      <c r="Y180" s="143" t="str">
        <f t="shared" si="28"/>
        <v/>
      </c>
      <c r="AA180" s="71" t="str">
        <f t="shared" si="32"/>
        <v>N</v>
      </c>
      <c r="AB180" s="71">
        <f t="shared" si="33"/>
        <v>0</v>
      </c>
      <c r="AC180" s="71">
        <f t="shared" si="34"/>
        <v>0</v>
      </c>
      <c r="AD180" s="71">
        <f t="shared" si="35"/>
        <v>0</v>
      </c>
      <c r="AE180" s="103" t="str">
        <f t="shared" si="29"/>
        <v>0</v>
      </c>
      <c r="AF180" s="71">
        <f>IF(AA180="N",0,IF('Section 1'!$D$9="",1,IF(OR(S180='Section 1'!$D$9,T180='Section 1'!$D$9),0,1)))</f>
        <v>0</v>
      </c>
      <c r="AG180" s="109">
        <f t="shared" si="30"/>
        <v>0</v>
      </c>
      <c r="AH180" s="71">
        <f t="shared" si="31"/>
        <v>0</v>
      </c>
      <c r="AI180" s="71">
        <f>IF(F180=0,0,IF(AND(F180&gt;=Lists!$F$3,F180&lt;=Lists!$F$4),0,1))</f>
        <v>0</v>
      </c>
    </row>
    <row r="181" spans="2:35" x14ac:dyDescent="0.25">
      <c r="B181" s="67" t="str">
        <f>IF(N181=0, "", IF(COUNTIF($N$17:N180, N181)&gt;0, "", MAX($B$17:B180)+1))</f>
        <v/>
      </c>
      <c r="D181" s="134"/>
      <c r="E181" s="179" t="str">
        <f>IF(N181="","",MAX($E$17:E180)+1)</f>
        <v/>
      </c>
      <c r="F181" s="68"/>
      <c r="G181" s="193"/>
      <c r="H181" s="106"/>
      <c r="I181" s="106"/>
      <c r="J181" s="106"/>
      <c r="K181" s="153"/>
      <c r="L181" s="106"/>
      <c r="M181" s="106"/>
      <c r="N181" s="106"/>
      <c r="O181" s="180"/>
      <c r="P181" s="194"/>
      <c r="Q181" s="106"/>
      <c r="R181" s="195" t="s">
        <v>362</v>
      </c>
      <c r="S181" s="106"/>
      <c r="T181" s="106"/>
      <c r="U181" s="106"/>
      <c r="V181" s="181"/>
      <c r="W181" s="131"/>
      <c r="Y181" s="143" t="str">
        <f t="shared" si="28"/>
        <v/>
      </c>
      <c r="AA181" s="71" t="str">
        <f t="shared" si="32"/>
        <v>N</v>
      </c>
      <c r="AB181" s="71">
        <f t="shared" si="33"/>
        <v>0</v>
      </c>
      <c r="AC181" s="71">
        <f t="shared" si="34"/>
        <v>0</v>
      </c>
      <c r="AD181" s="71">
        <f t="shared" si="35"/>
        <v>0</v>
      </c>
      <c r="AE181" s="103" t="str">
        <f t="shared" si="29"/>
        <v>0</v>
      </c>
      <c r="AF181" s="71">
        <f>IF(AA181="N",0,IF('Section 1'!$D$9="",1,IF(OR(S181='Section 1'!$D$9,T181='Section 1'!$D$9),0,1)))</f>
        <v>0</v>
      </c>
      <c r="AG181" s="109">
        <f t="shared" si="30"/>
        <v>0</v>
      </c>
      <c r="AH181" s="71">
        <f t="shared" si="31"/>
        <v>0</v>
      </c>
      <c r="AI181" s="71">
        <f>IF(F181=0,0,IF(AND(F181&gt;=Lists!$F$3,F181&lt;=Lists!$F$4),0,1))</f>
        <v>0</v>
      </c>
    </row>
    <row r="182" spans="2:35" x14ac:dyDescent="0.25">
      <c r="B182" s="67" t="str">
        <f>IF(N182=0, "", IF(COUNTIF($N$17:N181, N182)&gt;0, "", MAX($B$17:B181)+1))</f>
        <v/>
      </c>
      <c r="D182" s="134"/>
      <c r="E182" s="179" t="str">
        <f>IF(N182="","",MAX($E$17:E181)+1)</f>
        <v/>
      </c>
      <c r="F182" s="68"/>
      <c r="G182" s="193"/>
      <c r="H182" s="106"/>
      <c r="I182" s="106"/>
      <c r="J182" s="106"/>
      <c r="K182" s="153"/>
      <c r="L182" s="106"/>
      <c r="M182" s="106"/>
      <c r="N182" s="106"/>
      <c r="O182" s="180"/>
      <c r="P182" s="194"/>
      <c r="Q182" s="106"/>
      <c r="R182" s="195" t="s">
        <v>362</v>
      </c>
      <c r="S182" s="106"/>
      <c r="T182" s="106"/>
      <c r="U182" s="106"/>
      <c r="V182" s="181"/>
      <c r="W182" s="131"/>
      <c r="Y182" s="143" t="str">
        <f t="shared" si="28"/>
        <v/>
      </c>
      <c r="AA182" s="71" t="str">
        <f t="shared" si="32"/>
        <v>N</v>
      </c>
      <c r="AB182" s="71">
        <f t="shared" si="33"/>
        <v>0</v>
      </c>
      <c r="AC182" s="71">
        <f t="shared" si="34"/>
        <v>0</v>
      </c>
      <c r="AD182" s="71">
        <f t="shared" si="35"/>
        <v>0</v>
      </c>
      <c r="AE182" s="103" t="str">
        <f t="shared" si="29"/>
        <v>0</v>
      </c>
      <c r="AF182" s="71">
        <f>IF(AA182="N",0,IF('Section 1'!$D$9="",1,IF(OR(S182='Section 1'!$D$9,T182='Section 1'!$D$9),0,1)))</f>
        <v>0</v>
      </c>
      <c r="AG182" s="109">
        <f t="shared" si="30"/>
        <v>0</v>
      </c>
      <c r="AH182" s="71">
        <f t="shared" si="31"/>
        <v>0</v>
      </c>
      <c r="AI182" s="71">
        <f>IF(F182=0,0,IF(AND(F182&gt;=Lists!$F$3,F182&lt;=Lists!$F$4),0,1))</f>
        <v>0</v>
      </c>
    </row>
    <row r="183" spans="2:35" x14ac:dyDescent="0.25">
      <c r="B183" s="67" t="str">
        <f>IF(N183=0, "", IF(COUNTIF($N$17:N182, N183)&gt;0, "", MAX($B$17:B182)+1))</f>
        <v/>
      </c>
      <c r="D183" s="134"/>
      <c r="E183" s="179" t="str">
        <f>IF(N183="","",MAX($E$17:E182)+1)</f>
        <v/>
      </c>
      <c r="F183" s="68"/>
      <c r="G183" s="193"/>
      <c r="H183" s="106"/>
      <c r="I183" s="106"/>
      <c r="J183" s="106"/>
      <c r="K183" s="153"/>
      <c r="L183" s="106"/>
      <c r="M183" s="106"/>
      <c r="N183" s="106"/>
      <c r="O183" s="180"/>
      <c r="P183" s="194"/>
      <c r="Q183" s="106"/>
      <c r="R183" s="195" t="s">
        <v>362</v>
      </c>
      <c r="S183" s="106"/>
      <c r="T183" s="106"/>
      <c r="U183" s="106"/>
      <c r="V183" s="181"/>
      <c r="W183" s="131"/>
      <c r="Y183" s="143" t="str">
        <f t="shared" si="28"/>
        <v/>
      </c>
      <c r="AA183" s="71" t="str">
        <f t="shared" si="32"/>
        <v>N</v>
      </c>
      <c r="AB183" s="71">
        <f t="shared" si="33"/>
        <v>0</v>
      </c>
      <c r="AC183" s="71">
        <f t="shared" si="34"/>
        <v>0</v>
      </c>
      <c r="AD183" s="71">
        <f t="shared" si="35"/>
        <v>0</v>
      </c>
      <c r="AE183" s="103" t="str">
        <f t="shared" si="29"/>
        <v>0</v>
      </c>
      <c r="AF183" s="71">
        <f>IF(AA183="N",0,IF('Section 1'!$D$9="",1,IF(OR(S183='Section 1'!$D$9,T183='Section 1'!$D$9),0,1)))</f>
        <v>0</v>
      </c>
      <c r="AG183" s="109">
        <f t="shared" si="30"/>
        <v>0</v>
      </c>
      <c r="AH183" s="71">
        <f t="shared" si="31"/>
        <v>0</v>
      </c>
      <c r="AI183" s="71">
        <f>IF(F183=0,0,IF(AND(F183&gt;=Lists!$F$3,F183&lt;=Lists!$F$4),0,1))</f>
        <v>0</v>
      </c>
    </row>
    <row r="184" spans="2:35" x14ac:dyDescent="0.25">
      <c r="B184" s="67" t="str">
        <f>IF(N184=0, "", IF(COUNTIF($N$17:N183, N184)&gt;0, "", MAX($B$17:B183)+1))</f>
        <v/>
      </c>
      <c r="D184" s="134"/>
      <c r="E184" s="179" t="str">
        <f>IF(N184="","",MAX($E$17:E183)+1)</f>
        <v/>
      </c>
      <c r="F184" s="68"/>
      <c r="G184" s="193"/>
      <c r="H184" s="106"/>
      <c r="I184" s="106"/>
      <c r="J184" s="106"/>
      <c r="K184" s="153"/>
      <c r="L184" s="106"/>
      <c r="M184" s="106"/>
      <c r="N184" s="106"/>
      <c r="O184" s="180"/>
      <c r="P184" s="194"/>
      <c r="Q184" s="106"/>
      <c r="R184" s="195" t="s">
        <v>362</v>
      </c>
      <c r="S184" s="106"/>
      <c r="T184" s="106"/>
      <c r="U184" s="106"/>
      <c r="V184" s="181"/>
      <c r="W184" s="131"/>
      <c r="Y184" s="143" t="str">
        <f t="shared" si="28"/>
        <v/>
      </c>
      <c r="AA184" s="71" t="str">
        <f t="shared" si="32"/>
        <v>N</v>
      </c>
      <c r="AB184" s="71">
        <f t="shared" si="33"/>
        <v>0</v>
      </c>
      <c r="AC184" s="71">
        <f t="shared" si="34"/>
        <v>0</v>
      </c>
      <c r="AD184" s="71">
        <f t="shared" si="35"/>
        <v>0</v>
      </c>
      <c r="AE184" s="103" t="str">
        <f t="shared" si="29"/>
        <v>0</v>
      </c>
      <c r="AF184" s="71">
        <f>IF(AA184="N",0,IF('Section 1'!$D$9="",1,IF(OR(S184='Section 1'!$D$9,T184='Section 1'!$D$9),0,1)))</f>
        <v>0</v>
      </c>
      <c r="AG184" s="109">
        <f t="shared" si="30"/>
        <v>0</v>
      </c>
      <c r="AH184" s="71">
        <f t="shared" si="31"/>
        <v>0</v>
      </c>
      <c r="AI184" s="71">
        <f>IF(F184=0,0,IF(AND(F184&gt;=Lists!$F$3,F184&lt;=Lists!$F$4),0,1))</f>
        <v>0</v>
      </c>
    </row>
    <row r="185" spans="2:35" x14ac:dyDescent="0.25">
      <c r="B185" s="67" t="str">
        <f>IF(N185=0, "", IF(COUNTIF($N$17:N184, N185)&gt;0, "", MAX($B$17:B184)+1))</f>
        <v/>
      </c>
      <c r="D185" s="134"/>
      <c r="E185" s="179" t="str">
        <f>IF(N185="","",MAX($E$17:E184)+1)</f>
        <v/>
      </c>
      <c r="F185" s="68"/>
      <c r="G185" s="193"/>
      <c r="H185" s="106"/>
      <c r="I185" s="106"/>
      <c r="J185" s="106"/>
      <c r="K185" s="153"/>
      <c r="L185" s="106"/>
      <c r="M185" s="106"/>
      <c r="N185" s="106"/>
      <c r="O185" s="180"/>
      <c r="P185" s="194"/>
      <c r="Q185" s="106"/>
      <c r="R185" s="195" t="s">
        <v>362</v>
      </c>
      <c r="S185" s="106"/>
      <c r="T185" s="106"/>
      <c r="U185" s="106"/>
      <c r="V185" s="181"/>
      <c r="W185" s="131"/>
      <c r="Y185" s="143" t="str">
        <f t="shared" si="28"/>
        <v/>
      </c>
      <c r="AA185" s="71" t="str">
        <f t="shared" si="32"/>
        <v>N</v>
      </c>
      <c r="AB185" s="71">
        <f t="shared" si="33"/>
        <v>0</v>
      </c>
      <c r="AC185" s="71">
        <f t="shared" si="34"/>
        <v>0</v>
      </c>
      <c r="AD185" s="71">
        <f t="shared" si="35"/>
        <v>0</v>
      </c>
      <c r="AE185" s="103" t="str">
        <f t="shared" si="29"/>
        <v>0</v>
      </c>
      <c r="AF185" s="71">
        <f>IF(AA185="N",0,IF('Section 1'!$D$9="",1,IF(OR(S185='Section 1'!$D$9,T185='Section 1'!$D$9),0,1)))</f>
        <v>0</v>
      </c>
      <c r="AG185" s="109">
        <f t="shared" si="30"/>
        <v>0</v>
      </c>
      <c r="AH185" s="71">
        <f t="shared" si="31"/>
        <v>0</v>
      </c>
      <c r="AI185" s="71">
        <f>IF(F185=0,0,IF(AND(F185&gt;=Lists!$F$3,F185&lt;=Lists!$F$4),0,1))</f>
        <v>0</v>
      </c>
    </row>
    <row r="186" spans="2:35" x14ac:dyDescent="0.25">
      <c r="B186" s="67" t="str">
        <f>IF(N186=0, "", IF(COUNTIF($N$17:N185, N186)&gt;0, "", MAX($B$17:B185)+1))</f>
        <v/>
      </c>
      <c r="D186" s="134"/>
      <c r="E186" s="179" t="str">
        <f>IF(N186="","",MAX($E$17:E185)+1)</f>
        <v/>
      </c>
      <c r="F186" s="68"/>
      <c r="G186" s="193"/>
      <c r="H186" s="106"/>
      <c r="I186" s="106"/>
      <c r="J186" s="106"/>
      <c r="K186" s="153"/>
      <c r="L186" s="106"/>
      <c r="M186" s="106"/>
      <c r="N186" s="106"/>
      <c r="O186" s="180"/>
      <c r="P186" s="194"/>
      <c r="Q186" s="106"/>
      <c r="R186" s="195" t="s">
        <v>362</v>
      </c>
      <c r="S186" s="106"/>
      <c r="T186" s="106"/>
      <c r="U186" s="106"/>
      <c r="V186" s="181"/>
      <c r="W186" s="131"/>
      <c r="Y186" s="143" t="str">
        <f t="shared" si="28"/>
        <v/>
      </c>
      <c r="AA186" s="71" t="str">
        <f t="shared" si="32"/>
        <v>N</v>
      </c>
      <c r="AB186" s="71">
        <f t="shared" si="33"/>
        <v>0</v>
      </c>
      <c r="AC186" s="71">
        <f t="shared" si="34"/>
        <v>0</v>
      </c>
      <c r="AD186" s="71">
        <f t="shared" si="35"/>
        <v>0</v>
      </c>
      <c r="AE186" s="103" t="str">
        <f t="shared" si="29"/>
        <v>0</v>
      </c>
      <c r="AF186" s="71">
        <f>IF(AA186="N",0,IF('Section 1'!$D$9="",1,IF(OR(S186='Section 1'!$D$9,T186='Section 1'!$D$9),0,1)))</f>
        <v>0</v>
      </c>
      <c r="AG186" s="109">
        <f t="shared" si="30"/>
        <v>0</v>
      </c>
      <c r="AH186" s="71">
        <f t="shared" si="31"/>
        <v>0</v>
      </c>
      <c r="AI186" s="71">
        <f>IF(F186=0,0,IF(AND(F186&gt;=Lists!$F$3,F186&lt;=Lists!$F$4),0,1))</f>
        <v>0</v>
      </c>
    </row>
    <row r="187" spans="2:35" x14ac:dyDescent="0.25">
      <c r="B187" s="67" t="str">
        <f>IF(N187=0, "", IF(COUNTIF($N$17:N186, N187)&gt;0, "", MAX($B$17:B186)+1))</f>
        <v/>
      </c>
      <c r="D187" s="134"/>
      <c r="E187" s="179" t="str">
        <f>IF(N187="","",MAX($E$17:E186)+1)</f>
        <v/>
      </c>
      <c r="F187" s="68"/>
      <c r="G187" s="193"/>
      <c r="H187" s="106"/>
      <c r="I187" s="106"/>
      <c r="J187" s="106"/>
      <c r="K187" s="153"/>
      <c r="L187" s="106"/>
      <c r="M187" s="106"/>
      <c r="N187" s="106"/>
      <c r="O187" s="180"/>
      <c r="P187" s="194"/>
      <c r="Q187" s="106"/>
      <c r="R187" s="195" t="s">
        <v>362</v>
      </c>
      <c r="S187" s="106"/>
      <c r="T187" s="106"/>
      <c r="U187" s="106"/>
      <c r="V187" s="181"/>
      <c r="W187" s="131"/>
      <c r="Y187" s="143" t="str">
        <f t="shared" si="28"/>
        <v/>
      </c>
      <c r="AA187" s="71" t="str">
        <f t="shared" si="32"/>
        <v>N</v>
      </c>
      <c r="AB187" s="71">
        <f t="shared" si="33"/>
        <v>0</v>
      </c>
      <c r="AC187" s="71">
        <f t="shared" si="34"/>
        <v>0</v>
      </c>
      <c r="AD187" s="71">
        <f t="shared" si="35"/>
        <v>0</v>
      </c>
      <c r="AE187" s="103" t="str">
        <f t="shared" si="29"/>
        <v>0</v>
      </c>
      <c r="AF187" s="71">
        <f>IF(AA187="N",0,IF('Section 1'!$D$9="",1,IF(OR(S187='Section 1'!$D$9,T187='Section 1'!$D$9),0,1)))</f>
        <v>0</v>
      </c>
      <c r="AG187" s="109">
        <f t="shared" si="30"/>
        <v>0</v>
      </c>
      <c r="AH187" s="71">
        <f t="shared" si="31"/>
        <v>0</v>
      </c>
      <c r="AI187" s="71">
        <f>IF(F187=0,0,IF(AND(F187&gt;=Lists!$F$3,F187&lt;=Lists!$F$4),0,1))</f>
        <v>0</v>
      </c>
    </row>
    <row r="188" spans="2:35" x14ac:dyDescent="0.25">
      <c r="B188" s="67" t="str">
        <f>IF(N188=0, "", IF(COUNTIF($N$17:N187, N188)&gt;0, "", MAX($B$17:B187)+1))</f>
        <v/>
      </c>
      <c r="D188" s="134"/>
      <c r="E188" s="179" t="str">
        <f>IF(N188="","",MAX($E$17:E187)+1)</f>
        <v/>
      </c>
      <c r="F188" s="68"/>
      <c r="G188" s="193"/>
      <c r="H188" s="106"/>
      <c r="I188" s="106"/>
      <c r="J188" s="106"/>
      <c r="K188" s="153"/>
      <c r="L188" s="106"/>
      <c r="M188" s="106"/>
      <c r="N188" s="106"/>
      <c r="O188" s="180"/>
      <c r="P188" s="194"/>
      <c r="Q188" s="106"/>
      <c r="R188" s="195" t="s">
        <v>362</v>
      </c>
      <c r="S188" s="106"/>
      <c r="T188" s="106"/>
      <c r="U188" s="106"/>
      <c r="V188" s="181"/>
      <c r="W188" s="131"/>
      <c r="Y188" s="143" t="str">
        <f t="shared" si="28"/>
        <v/>
      </c>
      <c r="AA188" s="71" t="str">
        <f t="shared" si="32"/>
        <v>N</v>
      </c>
      <c r="AB188" s="71">
        <f t="shared" si="33"/>
        <v>0</v>
      </c>
      <c r="AC188" s="71">
        <f t="shared" si="34"/>
        <v>0</v>
      </c>
      <c r="AD188" s="71">
        <f t="shared" si="35"/>
        <v>0</v>
      </c>
      <c r="AE188" s="103" t="str">
        <f t="shared" si="29"/>
        <v>0</v>
      </c>
      <c r="AF188" s="71">
        <f>IF(AA188="N",0,IF('Section 1'!$D$9="",1,IF(OR(S188='Section 1'!$D$9,T188='Section 1'!$D$9),0,1)))</f>
        <v>0</v>
      </c>
      <c r="AG188" s="109">
        <f t="shared" si="30"/>
        <v>0</v>
      </c>
      <c r="AH188" s="71">
        <f t="shared" si="31"/>
        <v>0</v>
      </c>
      <c r="AI188" s="71">
        <f>IF(F188=0,0,IF(AND(F188&gt;=Lists!$F$3,F188&lt;=Lists!$F$4),0,1))</f>
        <v>0</v>
      </c>
    </row>
    <row r="189" spans="2:35" x14ac:dyDescent="0.25">
      <c r="B189" s="67" t="str">
        <f>IF(N189=0, "", IF(COUNTIF($N$17:N188, N189)&gt;0, "", MAX($B$17:B188)+1))</f>
        <v/>
      </c>
      <c r="D189" s="134"/>
      <c r="E189" s="179" t="str">
        <f>IF(N189="","",MAX($E$17:E188)+1)</f>
        <v/>
      </c>
      <c r="F189" s="68"/>
      <c r="G189" s="193"/>
      <c r="H189" s="106"/>
      <c r="I189" s="106"/>
      <c r="J189" s="106"/>
      <c r="K189" s="153"/>
      <c r="L189" s="106"/>
      <c r="M189" s="106"/>
      <c r="N189" s="106"/>
      <c r="O189" s="180"/>
      <c r="P189" s="194"/>
      <c r="Q189" s="106"/>
      <c r="R189" s="195" t="s">
        <v>362</v>
      </c>
      <c r="S189" s="106"/>
      <c r="T189" s="106"/>
      <c r="U189" s="106"/>
      <c r="V189" s="181"/>
      <c r="W189" s="131"/>
      <c r="Y189" s="143" t="str">
        <f t="shared" si="28"/>
        <v/>
      </c>
      <c r="AA189" s="71" t="str">
        <f t="shared" si="32"/>
        <v>N</v>
      </c>
      <c r="AB189" s="71">
        <f t="shared" si="33"/>
        <v>0</v>
      </c>
      <c r="AC189" s="71">
        <f t="shared" si="34"/>
        <v>0</v>
      </c>
      <c r="AD189" s="71">
        <f t="shared" si="35"/>
        <v>0</v>
      </c>
      <c r="AE189" s="103" t="str">
        <f t="shared" si="29"/>
        <v>0</v>
      </c>
      <c r="AF189" s="71">
        <f>IF(AA189="N",0,IF('Section 1'!$D$9="",1,IF(OR(S189='Section 1'!$D$9,T189='Section 1'!$D$9),0,1)))</f>
        <v>0</v>
      </c>
      <c r="AG189" s="109">
        <f t="shared" si="30"/>
        <v>0</v>
      </c>
      <c r="AH189" s="71">
        <f t="shared" si="31"/>
        <v>0</v>
      </c>
      <c r="AI189" s="71">
        <f>IF(F189=0,0,IF(AND(F189&gt;=Lists!$F$3,F189&lt;=Lists!$F$4),0,1))</f>
        <v>0</v>
      </c>
    </row>
    <row r="190" spans="2:35" x14ac:dyDescent="0.25">
      <c r="B190" s="67" t="str">
        <f>IF(N190=0, "", IF(COUNTIF($N$17:N189, N190)&gt;0, "", MAX($B$17:B189)+1))</f>
        <v/>
      </c>
      <c r="D190" s="134"/>
      <c r="E190" s="179" t="str">
        <f>IF(N190="","",MAX($E$17:E189)+1)</f>
        <v/>
      </c>
      <c r="F190" s="68"/>
      <c r="G190" s="193"/>
      <c r="H190" s="106"/>
      <c r="I190" s="106"/>
      <c r="J190" s="106"/>
      <c r="K190" s="153"/>
      <c r="L190" s="106"/>
      <c r="M190" s="106"/>
      <c r="N190" s="106"/>
      <c r="O190" s="180"/>
      <c r="P190" s="194"/>
      <c r="Q190" s="106"/>
      <c r="R190" s="195" t="s">
        <v>362</v>
      </c>
      <c r="S190" s="106"/>
      <c r="T190" s="106"/>
      <c r="U190" s="106"/>
      <c r="V190" s="181"/>
      <c r="W190" s="131"/>
      <c r="Y190" s="143" t="str">
        <f t="shared" si="28"/>
        <v/>
      </c>
      <c r="AA190" s="71" t="str">
        <f t="shared" si="32"/>
        <v>N</v>
      </c>
      <c r="AB190" s="71">
        <f t="shared" si="33"/>
        <v>0</v>
      </c>
      <c r="AC190" s="71">
        <f t="shared" si="34"/>
        <v>0</v>
      </c>
      <c r="AD190" s="71">
        <f t="shared" si="35"/>
        <v>0</v>
      </c>
      <c r="AE190" s="103" t="str">
        <f t="shared" si="29"/>
        <v>0</v>
      </c>
      <c r="AF190" s="71">
        <f>IF(AA190="N",0,IF('Section 1'!$D$9="",1,IF(OR(S190='Section 1'!$D$9,T190='Section 1'!$D$9),0,1)))</f>
        <v>0</v>
      </c>
      <c r="AG190" s="109">
        <f t="shared" si="30"/>
        <v>0</v>
      </c>
      <c r="AH190" s="71">
        <f t="shared" si="31"/>
        <v>0</v>
      </c>
      <c r="AI190" s="71">
        <f>IF(F190=0,0,IF(AND(F190&gt;=Lists!$F$3,F190&lt;=Lists!$F$4),0,1))</f>
        <v>0</v>
      </c>
    </row>
    <row r="191" spans="2:35" x14ac:dyDescent="0.25">
      <c r="B191" s="67" t="str">
        <f>IF(N191=0, "", IF(COUNTIF($N$17:N190, N191)&gt;0, "", MAX($B$17:B190)+1))</f>
        <v/>
      </c>
      <c r="D191" s="134"/>
      <c r="E191" s="179" t="str">
        <f>IF(N191="","",MAX($E$17:E190)+1)</f>
        <v/>
      </c>
      <c r="F191" s="68"/>
      <c r="G191" s="193"/>
      <c r="H191" s="106"/>
      <c r="I191" s="106"/>
      <c r="J191" s="106"/>
      <c r="K191" s="153"/>
      <c r="L191" s="106"/>
      <c r="M191" s="106"/>
      <c r="N191" s="106"/>
      <c r="O191" s="180"/>
      <c r="P191" s="194"/>
      <c r="Q191" s="106"/>
      <c r="R191" s="195" t="s">
        <v>362</v>
      </c>
      <c r="S191" s="106"/>
      <c r="T191" s="106"/>
      <c r="U191" s="106"/>
      <c r="V191" s="181"/>
      <c r="W191" s="131"/>
      <c r="Y191" s="143" t="str">
        <f t="shared" si="28"/>
        <v/>
      </c>
      <c r="AA191" s="71" t="str">
        <f t="shared" si="32"/>
        <v>N</v>
      </c>
      <c r="AB191" s="71">
        <f t="shared" si="33"/>
        <v>0</v>
      </c>
      <c r="AC191" s="71">
        <f t="shared" si="34"/>
        <v>0</v>
      </c>
      <c r="AD191" s="71">
        <f t="shared" si="35"/>
        <v>0</v>
      </c>
      <c r="AE191" s="103" t="str">
        <f t="shared" si="29"/>
        <v>0</v>
      </c>
      <c r="AF191" s="71">
        <f>IF(AA191="N",0,IF('Section 1'!$D$9="",1,IF(OR(S191='Section 1'!$D$9,T191='Section 1'!$D$9),0,1)))</f>
        <v>0</v>
      </c>
      <c r="AG191" s="109">
        <f t="shared" si="30"/>
        <v>0</v>
      </c>
      <c r="AH191" s="71">
        <f t="shared" si="31"/>
        <v>0</v>
      </c>
      <c r="AI191" s="71">
        <f>IF(F191=0,0,IF(AND(F191&gt;=Lists!$F$3,F191&lt;=Lists!$F$4),0,1))</f>
        <v>0</v>
      </c>
    </row>
    <row r="192" spans="2:35" x14ac:dyDescent="0.25">
      <c r="B192" s="67" t="str">
        <f>IF(N192=0, "", IF(COUNTIF($N$17:N191, N192)&gt;0, "", MAX($B$17:B191)+1))</f>
        <v/>
      </c>
      <c r="D192" s="134"/>
      <c r="E192" s="179" t="str">
        <f>IF(N192="","",MAX($E$17:E191)+1)</f>
        <v/>
      </c>
      <c r="F192" s="68"/>
      <c r="G192" s="193"/>
      <c r="H192" s="106"/>
      <c r="I192" s="106"/>
      <c r="J192" s="106"/>
      <c r="K192" s="153"/>
      <c r="L192" s="106"/>
      <c r="M192" s="106"/>
      <c r="N192" s="106"/>
      <c r="O192" s="180"/>
      <c r="P192" s="194"/>
      <c r="Q192" s="106"/>
      <c r="R192" s="195" t="s">
        <v>362</v>
      </c>
      <c r="S192" s="106"/>
      <c r="T192" s="106"/>
      <c r="U192" s="106"/>
      <c r="V192" s="181"/>
      <c r="W192" s="131"/>
      <c r="Y192" s="143" t="str">
        <f t="shared" si="28"/>
        <v/>
      </c>
      <c r="AA192" s="71" t="str">
        <f t="shared" si="32"/>
        <v>N</v>
      </c>
      <c r="AB192" s="71">
        <f t="shared" si="33"/>
        <v>0</v>
      </c>
      <c r="AC192" s="71">
        <f t="shared" si="34"/>
        <v>0</v>
      </c>
      <c r="AD192" s="71">
        <f t="shared" si="35"/>
        <v>0</v>
      </c>
      <c r="AE192" s="103" t="str">
        <f t="shared" si="29"/>
        <v>0</v>
      </c>
      <c r="AF192" s="71">
        <f>IF(AA192="N",0,IF('Section 1'!$D$9="",1,IF(OR(S192='Section 1'!$D$9,T192='Section 1'!$D$9),0,1)))</f>
        <v>0</v>
      </c>
      <c r="AG192" s="109">
        <f t="shared" si="30"/>
        <v>0</v>
      </c>
      <c r="AH192" s="71">
        <f t="shared" si="31"/>
        <v>0</v>
      </c>
      <c r="AI192" s="71">
        <f>IF(F192=0,0,IF(AND(F192&gt;=Lists!$F$3,F192&lt;=Lists!$F$4),0,1))</f>
        <v>0</v>
      </c>
    </row>
    <row r="193" spans="2:35" x14ac:dyDescent="0.25">
      <c r="B193" s="67" t="str">
        <f>IF(N193=0, "", IF(COUNTIF($N$17:N192, N193)&gt;0, "", MAX($B$17:B192)+1))</f>
        <v/>
      </c>
      <c r="D193" s="134"/>
      <c r="E193" s="179" t="str">
        <f>IF(N193="","",MAX($E$17:E192)+1)</f>
        <v/>
      </c>
      <c r="F193" s="68"/>
      <c r="G193" s="193"/>
      <c r="H193" s="106"/>
      <c r="I193" s="106"/>
      <c r="J193" s="106"/>
      <c r="K193" s="153"/>
      <c r="L193" s="106"/>
      <c r="M193" s="106"/>
      <c r="N193" s="106"/>
      <c r="O193" s="180"/>
      <c r="P193" s="194"/>
      <c r="Q193" s="106"/>
      <c r="R193" s="195" t="s">
        <v>362</v>
      </c>
      <c r="S193" s="106"/>
      <c r="T193" s="106"/>
      <c r="U193" s="106"/>
      <c r="V193" s="181"/>
      <c r="W193" s="131"/>
      <c r="Y193" s="143" t="str">
        <f t="shared" si="28"/>
        <v/>
      </c>
      <c r="AA193" s="71" t="str">
        <f t="shared" si="32"/>
        <v>N</v>
      </c>
      <c r="AB193" s="71">
        <f t="shared" si="33"/>
        <v>0</v>
      </c>
      <c r="AC193" s="71">
        <f t="shared" si="34"/>
        <v>0</v>
      </c>
      <c r="AD193" s="71">
        <f t="shared" si="35"/>
        <v>0</v>
      </c>
      <c r="AE193" s="103" t="str">
        <f t="shared" si="29"/>
        <v>0</v>
      </c>
      <c r="AF193" s="71">
        <f>IF(AA193="N",0,IF('Section 1'!$D$9="",1,IF(OR(S193='Section 1'!$D$9,T193='Section 1'!$D$9),0,1)))</f>
        <v>0</v>
      </c>
      <c r="AG193" s="109">
        <f t="shared" si="30"/>
        <v>0</v>
      </c>
      <c r="AH193" s="71">
        <f t="shared" si="31"/>
        <v>0</v>
      </c>
      <c r="AI193" s="71">
        <f>IF(F193=0,0,IF(AND(F193&gt;=Lists!$F$3,F193&lt;=Lists!$F$4),0,1))</f>
        <v>0</v>
      </c>
    </row>
    <row r="194" spans="2:35" x14ac:dyDescent="0.25">
      <c r="B194" s="67" t="str">
        <f>IF(N194=0, "", IF(COUNTIF($N$17:N193, N194)&gt;0, "", MAX($B$17:B193)+1))</f>
        <v/>
      </c>
      <c r="D194" s="134"/>
      <c r="E194" s="179" t="str">
        <f>IF(N194="","",MAX($E$17:E193)+1)</f>
        <v/>
      </c>
      <c r="F194" s="68"/>
      <c r="G194" s="193"/>
      <c r="H194" s="106"/>
      <c r="I194" s="106"/>
      <c r="J194" s="106"/>
      <c r="K194" s="153"/>
      <c r="L194" s="106"/>
      <c r="M194" s="106"/>
      <c r="N194" s="106"/>
      <c r="O194" s="180"/>
      <c r="P194" s="194"/>
      <c r="Q194" s="106"/>
      <c r="R194" s="195" t="s">
        <v>362</v>
      </c>
      <c r="S194" s="106"/>
      <c r="T194" s="106"/>
      <c r="U194" s="106"/>
      <c r="V194" s="181"/>
      <c r="W194" s="131"/>
      <c r="Y194" s="143" t="str">
        <f t="shared" si="28"/>
        <v/>
      </c>
      <c r="AA194" s="71" t="str">
        <f t="shared" si="32"/>
        <v>N</v>
      </c>
      <c r="AB194" s="71">
        <f t="shared" si="33"/>
        <v>0</v>
      </c>
      <c r="AC194" s="71">
        <f t="shared" si="34"/>
        <v>0</v>
      </c>
      <c r="AD194" s="71">
        <f t="shared" si="35"/>
        <v>0</v>
      </c>
      <c r="AE194" s="103" t="str">
        <f t="shared" si="29"/>
        <v>0</v>
      </c>
      <c r="AF194" s="71">
        <f>IF(AA194="N",0,IF('Section 1'!$D$9="",1,IF(OR(S194='Section 1'!$D$9,T194='Section 1'!$D$9),0,1)))</f>
        <v>0</v>
      </c>
      <c r="AG194" s="109">
        <f t="shared" si="30"/>
        <v>0</v>
      </c>
      <c r="AH194" s="71">
        <f t="shared" si="31"/>
        <v>0</v>
      </c>
      <c r="AI194" s="71">
        <f>IF(F194=0,0,IF(AND(F194&gt;=Lists!$F$3,F194&lt;=Lists!$F$4),0,1))</f>
        <v>0</v>
      </c>
    </row>
    <row r="195" spans="2:35" x14ac:dyDescent="0.25">
      <c r="B195" s="67" t="str">
        <f>IF(N195=0, "", IF(COUNTIF($N$17:N194, N195)&gt;0, "", MAX($B$17:B194)+1))</f>
        <v/>
      </c>
      <c r="D195" s="134"/>
      <c r="E195" s="179" t="str">
        <f>IF(N195="","",MAX($E$17:E194)+1)</f>
        <v/>
      </c>
      <c r="F195" s="68"/>
      <c r="G195" s="193"/>
      <c r="H195" s="106"/>
      <c r="I195" s="106"/>
      <c r="J195" s="106"/>
      <c r="K195" s="153"/>
      <c r="L195" s="106"/>
      <c r="M195" s="106"/>
      <c r="N195" s="106"/>
      <c r="O195" s="180"/>
      <c r="P195" s="194"/>
      <c r="Q195" s="106"/>
      <c r="R195" s="195" t="s">
        <v>362</v>
      </c>
      <c r="S195" s="106"/>
      <c r="T195" s="106"/>
      <c r="U195" s="106"/>
      <c r="V195" s="181"/>
      <c r="W195" s="131"/>
      <c r="Y195" s="143" t="str">
        <f t="shared" si="28"/>
        <v/>
      </c>
      <c r="AA195" s="71" t="str">
        <f t="shared" si="32"/>
        <v>N</v>
      </c>
      <c r="AB195" s="71">
        <f t="shared" si="33"/>
        <v>0</v>
      </c>
      <c r="AC195" s="71">
        <f t="shared" si="34"/>
        <v>0</v>
      </c>
      <c r="AD195" s="71">
        <f t="shared" si="35"/>
        <v>0</v>
      </c>
      <c r="AE195" s="103" t="str">
        <f t="shared" si="29"/>
        <v>0</v>
      </c>
      <c r="AF195" s="71">
        <f>IF(AA195="N",0,IF('Section 1'!$D$9="",1,IF(OR(S195='Section 1'!$D$9,T195='Section 1'!$D$9),0,1)))</f>
        <v>0</v>
      </c>
      <c r="AG195" s="109">
        <f t="shared" si="30"/>
        <v>0</v>
      </c>
      <c r="AH195" s="71">
        <f t="shared" si="31"/>
        <v>0</v>
      </c>
      <c r="AI195" s="71">
        <f>IF(F195=0,0,IF(AND(F195&gt;=Lists!$F$3,F195&lt;=Lists!$F$4),0,1))</f>
        <v>0</v>
      </c>
    </row>
    <row r="196" spans="2:35" x14ac:dyDescent="0.25">
      <c r="B196" s="67" t="str">
        <f>IF(N196=0, "", IF(COUNTIF($N$17:N195, N196)&gt;0, "", MAX($B$17:B195)+1))</f>
        <v/>
      </c>
      <c r="D196" s="134"/>
      <c r="E196" s="179" t="str">
        <f>IF(N196="","",MAX($E$17:E195)+1)</f>
        <v/>
      </c>
      <c r="F196" s="68"/>
      <c r="G196" s="193"/>
      <c r="H196" s="106"/>
      <c r="I196" s="106"/>
      <c r="J196" s="106"/>
      <c r="K196" s="153"/>
      <c r="L196" s="106"/>
      <c r="M196" s="106"/>
      <c r="N196" s="106"/>
      <c r="O196" s="180"/>
      <c r="P196" s="194"/>
      <c r="Q196" s="106"/>
      <c r="R196" s="195" t="s">
        <v>362</v>
      </c>
      <c r="S196" s="106"/>
      <c r="T196" s="106"/>
      <c r="U196" s="106"/>
      <c r="V196" s="181"/>
      <c r="W196" s="131"/>
      <c r="Y196" s="143" t="str">
        <f t="shared" si="28"/>
        <v/>
      </c>
      <c r="AA196" s="71" t="str">
        <f t="shared" si="32"/>
        <v>N</v>
      </c>
      <c r="AB196" s="71">
        <f t="shared" si="33"/>
        <v>0</v>
      </c>
      <c r="AC196" s="71">
        <f t="shared" si="34"/>
        <v>0</v>
      </c>
      <c r="AD196" s="71">
        <f t="shared" si="35"/>
        <v>0</v>
      </c>
      <c r="AE196" s="103" t="str">
        <f t="shared" si="29"/>
        <v>0</v>
      </c>
      <c r="AF196" s="71">
        <f>IF(AA196="N",0,IF('Section 1'!$D$9="",1,IF(OR(S196='Section 1'!$D$9,T196='Section 1'!$D$9),0,1)))</f>
        <v>0</v>
      </c>
      <c r="AG196" s="109">
        <f t="shared" si="30"/>
        <v>0</v>
      </c>
      <c r="AH196" s="71">
        <f t="shared" si="31"/>
        <v>0</v>
      </c>
      <c r="AI196" s="71">
        <f>IF(F196=0,0,IF(AND(F196&gt;=Lists!$F$3,F196&lt;=Lists!$F$4),0,1))</f>
        <v>0</v>
      </c>
    </row>
    <row r="197" spans="2:35" x14ac:dyDescent="0.25">
      <c r="B197" s="67" t="str">
        <f>IF(N197=0, "", IF(COUNTIF($N$17:N196, N197)&gt;0, "", MAX($B$17:B196)+1))</f>
        <v/>
      </c>
      <c r="D197" s="134"/>
      <c r="E197" s="179" t="str">
        <f>IF(N197="","",MAX($E$17:E196)+1)</f>
        <v/>
      </c>
      <c r="F197" s="68"/>
      <c r="G197" s="193"/>
      <c r="H197" s="106"/>
      <c r="I197" s="106"/>
      <c r="J197" s="106"/>
      <c r="K197" s="153"/>
      <c r="L197" s="106"/>
      <c r="M197" s="106"/>
      <c r="N197" s="106"/>
      <c r="O197" s="180"/>
      <c r="P197" s="194"/>
      <c r="Q197" s="106"/>
      <c r="R197" s="195" t="s">
        <v>362</v>
      </c>
      <c r="S197" s="106"/>
      <c r="T197" s="106"/>
      <c r="U197" s="106"/>
      <c r="V197" s="181"/>
      <c r="W197" s="131"/>
      <c r="Y197" s="143" t="str">
        <f t="shared" si="28"/>
        <v/>
      </c>
      <c r="AA197" s="71" t="str">
        <f t="shared" si="32"/>
        <v>N</v>
      </c>
      <c r="AB197" s="71">
        <f t="shared" si="33"/>
        <v>0</v>
      </c>
      <c r="AC197" s="71">
        <f t="shared" si="34"/>
        <v>0</v>
      </c>
      <c r="AD197" s="71">
        <f t="shared" si="35"/>
        <v>0</v>
      </c>
      <c r="AE197" s="103" t="str">
        <f t="shared" si="29"/>
        <v>0</v>
      </c>
      <c r="AF197" s="71">
        <f>IF(AA197="N",0,IF('Section 1'!$D$9="",1,IF(OR(S197='Section 1'!$D$9,T197='Section 1'!$D$9),0,1)))</f>
        <v>0</v>
      </c>
      <c r="AG197" s="109">
        <f t="shared" si="30"/>
        <v>0</v>
      </c>
      <c r="AH197" s="71">
        <f t="shared" si="31"/>
        <v>0</v>
      </c>
      <c r="AI197" s="71">
        <f>IF(F197=0,0,IF(AND(F197&gt;=Lists!$F$3,F197&lt;=Lists!$F$4),0,1))</f>
        <v>0</v>
      </c>
    </row>
    <row r="198" spans="2:35" x14ac:dyDescent="0.25">
      <c r="B198" s="67" t="str">
        <f>IF(N198=0, "", IF(COUNTIF($N$17:N197, N198)&gt;0, "", MAX($B$17:B197)+1))</f>
        <v/>
      </c>
      <c r="D198" s="134"/>
      <c r="E198" s="179" t="str">
        <f>IF(N198="","",MAX($E$17:E197)+1)</f>
        <v/>
      </c>
      <c r="F198" s="68"/>
      <c r="G198" s="193"/>
      <c r="H198" s="106"/>
      <c r="I198" s="106"/>
      <c r="J198" s="106"/>
      <c r="K198" s="153"/>
      <c r="L198" s="106"/>
      <c r="M198" s="106"/>
      <c r="N198" s="106"/>
      <c r="O198" s="180"/>
      <c r="P198" s="194"/>
      <c r="Q198" s="106"/>
      <c r="R198" s="195" t="s">
        <v>362</v>
      </c>
      <c r="S198" s="106"/>
      <c r="T198" s="106"/>
      <c r="U198" s="106"/>
      <c r="V198" s="181"/>
      <c r="W198" s="131"/>
      <c r="Y198" s="143" t="str">
        <f t="shared" si="28"/>
        <v/>
      </c>
      <c r="AA198" s="71" t="str">
        <f t="shared" si="32"/>
        <v>N</v>
      </c>
      <c r="AB198" s="71">
        <f t="shared" si="33"/>
        <v>0</v>
      </c>
      <c r="AC198" s="71">
        <f t="shared" si="34"/>
        <v>0</v>
      </c>
      <c r="AD198" s="71">
        <f t="shared" si="35"/>
        <v>0</v>
      </c>
      <c r="AE198" s="103" t="str">
        <f t="shared" si="29"/>
        <v>0</v>
      </c>
      <c r="AF198" s="71">
        <f>IF(AA198="N",0,IF('Section 1'!$D$9="",1,IF(OR(S198='Section 1'!$D$9,T198='Section 1'!$D$9),0,1)))</f>
        <v>0</v>
      </c>
      <c r="AG198" s="109">
        <f t="shared" si="30"/>
        <v>0</v>
      </c>
      <c r="AH198" s="71">
        <f t="shared" si="31"/>
        <v>0</v>
      </c>
      <c r="AI198" s="71">
        <f>IF(F198=0,0,IF(AND(F198&gt;=Lists!$F$3,F198&lt;=Lists!$F$4),0,1))</f>
        <v>0</v>
      </c>
    </row>
    <row r="199" spans="2:35" x14ac:dyDescent="0.25">
      <c r="B199" s="67" t="str">
        <f>IF(N199=0, "", IF(COUNTIF($N$17:N198, N199)&gt;0, "", MAX($B$17:B198)+1))</f>
        <v/>
      </c>
      <c r="D199" s="134"/>
      <c r="E199" s="179" t="str">
        <f>IF(N199="","",MAX($E$17:E198)+1)</f>
        <v/>
      </c>
      <c r="F199" s="68"/>
      <c r="G199" s="193"/>
      <c r="H199" s="106"/>
      <c r="I199" s="106"/>
      <c r="J199" s="106"/>
      <c r="K199" s="153"/>
      <c r="L199" s="106"/>
      <c r="M199" s="106"/>
      <c r="N199" s="106"/>
      <c r="O199" s="180"/>
      <c r="P199" s="194"/>
      <c r="Q199" s="106"/>
      <c r="R199" s="195" t="s">
        <v>362</v>
      </c>
      <c r="S199" s="106"/>
      <c r="T199" s="106"/>
      <c r="U199" s="106"/>
      <c r="V199" s="181"/>
      <c r="W199" s="131"/>
      <c r="Y199" s="143" t="str">
        <f t="shared" si="28"/>
        <v/>
      </c>
      <c r="AA199" s="71" t="str">
        <f t="shared" si="32"/>
        <v>N</v>
      </c>
      <c r="AB199" s="71">
        <f t="shared" si="33"/>
        <v>0</v>
      </c>
      <c r="AC199" s="71">
        <f t="shared" si="34"/>
        <v>0</v>
      </c>
      <c r="AD199" s="71">
        <f t="shared" si="35"/>
        <v>0</v>
      </c>
      <c r="AE199" s="103" t="str">
        <f t="shared" si="29"/>
        <v>0</v>
      </c>
      <c r="AF199" s="71">
        <f>IF(AA199="N",0,IF('Section 1'!$D$9="",1,IF(OR(S199='Section 1'!$D$9,T199='Section 1'!$D$9),0,1)))</f>
        <v>0</v>
      </c>
      <c r="AG199" s="109">
        <f t="shared" si="30"/>
        <v>0</v>
      </c>
      <c r="AH199" s="71">
        <f t="shared" si="31"/>
        <v>0</v>
      </c>
      <c r="AI199" s="71">
        <f>IF(F199=0,0,IF(AND(F199&gt;=Lists!$F$3,F199&lt;=Lists!$F$4),0,1))</f>
        <v>0</v>
      </c>
    </row>
    <row r="200" spans="2:35" x14ac:dyDescent="0.25">
      <c r="B200" s="67" t="str">
        <f>IF(N200=0, "", IF(COUNTIF($N$17:N199, N200)&gt;0, "", MAX($B$17:B199)+1))</f>
        <v/>
      </c>
      <c r="D200" s="134"/>
      <c r="E200" s="179" t="str">
        <f>IF(N200="","",MAX($E$17:E199)+1)</f>
        <v/>
      </c>
      <c r="F200" s="68"/>
      <c r="G200" s="193"/>
      <c r="H200" s="106"/>
      <c r="I200" s="106"/>
      <c r="J200" s="106"/>
      <c r="K200" s="153"/>
      <c r="L200" s="106"/>
      <c r="M200" s="106"/>
      <c r="N200" s="106"/>
      <c r="O200" s="180"/>
      <c r="P200" s="194"/>
      <c r="Q200" s="106"/>
      <c r="R200" s="195" t="s">
        <v>362</v>
      </c>
      <c r="S200" s="106"/>
      <c r="T200" s="106"/>
      <c r="U200" s="106"/>
      <c r="V200" s="181"/>
      <c r="W200" s="131"/>
      <c r="Y200" s="143" t="str">
        <f t="shared" si="28"/>
        <v/>
      </c>
      <c r="AA200" s="71" t="str">
        <f t="shared" si="32"/>
        <v>N</v>
      </c>
      <c r="AB200" s="71">
        <f t="shared" si="33"/>
        <v>0</v>
      </c>
      <c r="AC200" s="71">
        <f t="shared" si="34"/>
        <v>0</v>
      </c>
      <c r="AD200" s="71">
        <f t="shared" si="35"/>
        <v>0</v>
      </c>
      <c r="AE200" s="103" t="str">
        <f t="shared" si="29"/>
        <v>0</v>
      </c>
      <c r="AF200" s="71">
        <f>IF(AA200="N",0,IF('Section 1'!$D$9="",1,IF(OR(S200='Section 1'!$D$9,T200='Section 1'!$D$9),0,1)))</f>
        <v>0</v>
      </c>
      <c r="AG200" s="109">
        <f t="shared" si="30"/>
        <v>0</v>
      </c>
      <c r="AH200" s="71">
        <f t="shared" si="31"/>
        <v>0</v>
      </c>
      <c r="AI200" s="71">
        <f>IF(F200=0,0,IF(AND(F200&gt;=Lists!$F$3,F200&lt;=Lists!$F$4),0,1))</f>
        <v>0</v>
      </c>
    </row>
    <row r="201" spans="2:35" x14ac:dyDescent="0.25">
      <c r="B201" s="67" t="str">
        <f>IF(N201=0, "", IF(COUNTIF($N$17:N200, N201)&gt;0, "", MAX($B$17:B200)+1))</f>
        <v/>
      </c>
      <c r="D201" s="134"/>
      <c r="E201" s="179" t="str">
        <f>IF(N201="","",MAX($E$17:E200)+1)</f>
        <v/>
      </c>
      <c r="F201" s="68"/>
      <c r="G201" s="193"/>
      <c r="H201" s="106"/>
      <c r="I201" s="106"/>
      <c r="J201" s="106"/>
      <c r="K201" s="153"/>
      <c r="L201" s="106"/>
      <c r="M201" s="106"/>
      <c r="N201" s="106"/>
      <c r="O201" s="180"/>
      <c r="P201" s="194"/>
      <c r="Q201" s="106"/>
      <c r="R201" s="195" t="s">
        <v>362</v>
      </c>
      <c r="S201" s="106"/>
      <c r="T201" s="106"/>
      <c r="U201" s="106"/>
      <c r="V201" s="181"/>
      <c r="W201" s="131"/>
      <c r="Y201" s="143" t="str">
        <f t="shared" si="28"/>
        <v/>
      </c>
      <c r="AA201" s="71" t="str">
        <f t="shared" si="32"/>
        <v>N</v>
      </c>
      <c r="AB201" s="71">
        <f t="shared" si="33"/>
        <v>0</v>
      </c>
      <c r="AC201" s="71">
        <f t="shared" si="34"/>
        <v>0</v>
      </c>
      <c r="AD201" s="71">
        <f t="shared" si="35"/>
        <v>0</v>
      </c>
      <c r="AE201" s="103" t="str">
        <f t="shared" si="29"/>
        <v>0</v>
      </c>
      <c r="AF201" s="71">
        <f>IF(AA201="N",0,IF('Section 1'!$D$9="",1,IF(OR(S201='Section 1'!$D$9,T201='Section 1'!$D$9),0,1)))</f>
        <v>0</v>
      </c>
      <c r="AG201" s="109">
        <f t="shared" si="30"/>
        <v>0</v>
      </c>
      <c r="AH201" s="71">
        <f t="shared" si="31"/>
        <v>0</v>
      </c>
      <c r="AI201" s="71">
        <f>IF(F201=0,0,IF(AND(F201&gt;=Lists!$F$3,F201&lt;=Lists!$F$4),0,1))</f>
        <v>0</v>
      </c>
    </row>
    <row r="202" spans="2:35" x14ac:dyDescent="0.25">
      <c r="B202" s="67" t="str">
        <f>IF(N202=0, "", IF(COUNTIF($N$17:N201, N202)&gt;0, "", MAX($B$17:B201)+1))</f>
        <v/>
      </c>
      <c r="D202" s="134"/>
      <c r="E202" s="179" t="str">
        <f>IF(N202="","",MAX($E$17:E201)+1)</f>
        <v/>
      </c>
      <c r="F202" s="68"/>
      <c r="G202" s="193"/>
      <c r="H202" s="106"/>
      <c r="I202" s="106"/>
      <c r="J202" s="106"/>
      <c r="K202" s="153"/>
      <c r="L202" s="106"/>
      <c r="M202" s="106"/>
      <c r="N202" s="106"/>
      <c r="O202" s="180"/>
      <c r="P202" s="194"/>
      <c r="Q202" s="106"/>
      <c r="R202" s="195" t="s">
        <v>362</v>
      </c>
      <c r="S202" s="106"/>
      <c r="T202" s="106"/>
      <c r="U202" s="106"/>
      <c r="V202" s="181"/>
      <c r="W202" s="131"/>
      <c r="Y202" s="143" t="str">
        <f t="shared" si="28"/>
        <v/>
      </c>
      <c r="AA202" s="71" t="str">
        <f t="shared" si="32"/>
        <v>N</v>
      </c>
      <c r="AB202" s="71">
        <f t="shared" si="33"/>
        <v>0</v>
      </c>
      <c r="AC202" s="71">
        <f t="shared" si="34"/>
        <v>0</v>
      </c>
      <c r="AD202" s="71">
        <f t="shared" si="35"/>
        <v>0</v>
      </c>
      <c r="AE202" s="103" t="str">
        <f t="shared" si="29"/>
        <v>0</v>
      </c>
      <c r="AF202" s="71">
        <f>IF(AA202="N",0,IF('Section 1'!$D$9="",1,IF(OR(S202='Section 1'!$D$9,T202='Section 1'!$D$9),0,1)))</f>
        <v>0</v>
      </c>
      <c r="AG202" s="109">
        <f t="shared" si="30"/>
        <v>0</v>
      </c>
      <c r="AH202" s="71">
        <f t="shared" si="31"/>
        <v>0</v>
      </c>
      <c r="AI202" s="71">
        <f>IF(F202=0,0,IF(AND(F202&gt;=Lists!$F$3,F202&lt;=Lists!$F$4),0,1))</f>
        <v>0</v>
      </c>
    </row>
    <row r="203" spans="2:35" x14ac:dyDescent="0.25">
      <c r="B203" s="67" t="str">
        <f>IF(N203=0, "", IF(COUNTIF($N$17:N202, N203)&gt;0, "", MAX($B$17:B202)+1))</f>
        <v/>
      </c>
      <c r="D203" s="134"/>
      <c r="E203" s="179" t="str">
        <f>IF(N203="","",MAX($E$17:E202)+1)</f>
        <v/>
      </c>
      <c r="F203" s="68"/>
      <c r="G203" s="193"/>
      <c r="H203" s="106"/>
      <c r="I203" s="106"/>
      <c r="J203" s="106"/>
      <c r="K203" s="153"/>
      <c r="L203" s="106"/>
      <c r="M203" s="106"/>
      <c r="N203" s="106"/>
      <c r="O203" s="180"/>
      <c r="P203" s="194"/>
      <c r="Q203" s="106"/>
      <c r="R203" s="195" t="s">
        <v>362</v>
      </c>
      <c r="S203" s="106"/>
      <c r="T203" s="106"/>
      <c r="U203" s="106"/>
      <c r="V203" s="181"/>
      <c r="W203" s="131"/>
      <c r="Y203" s="143" t="str">
        <f t="shared" si="28"/>
        <v/>
      </c>
      <c r="AA203" s="71" t="str">
        <f t="shared" si="32"/>
        <v>N</v>
      </c>
      <c r="AB203" s="71">
        <f t="shared" si="33"/>
        <v>0</v>
      </c>
      <c r="AC203" s="71">
        <f t="shared" si="34"/>
        <v>0</v>
      </c>
      <c r="AD203" s="71">
        <f t="shared" si="35"/>
        <v>0</v>
      </c>
      <c r="AE203" s="103" t="str">
        <f t="shared" si="29"/>
        <v>0</v>
      </c>
      <c r="AF203" s="71">
        <f>IF(AA203="N",0,IF('Section 1'!$D$9="",1,IF(OR(S203='Section 1'!$D$9,T203='Section 1'!$D$9),0,1)))</f>
        <v>0</v>
      </c>
      <c r="AG203" s="109">
        <f t="shared" si="30"/>
        <v>0</v>
      </c>
      <c r="AH203" s="71">
        <f t="shared" si="31"/>
        <v>0</v>
      </c>
      <c r="AI203" s="71">
        <f>IF(F203=0,0,IF(AND(F203&gt;=Lists!$F$3,F203&lt;=Lists!$F$4),0,1))</f>
        <v>0</v>
      </c>
    </row>
    <row r="204" spans="2:35" x14ac:dyDescent="0.25">
      <c r="B204" s="67" t="str">
        <f>IF(N204=0, "", IF(COUNTIF($N$17:N203, N204)&gt;0, "", MAX($B$17:B203)+1))</f>
        <v/>
      </c>
      <c r="D204" s="134"/>
      <c r="E204" s="179" t="str">
        <f>IF(N204="","",MAX($E$17:E203)+1)</f>
        <v/>
      </c>
      <c r="F204" s="68"/>
      <c r="G204" s="193"/>
      <c r="H204" s="106"/>
      <c r="I204" s="106"/>
      <c r="J204" s="106"/>
      <c r="K204" s="153"/>
      <c r="L204" s="106"/>
      <c r="M204" s="106"/>
      <c r="N204" s="106"/>
      <c r="O204" s="180"/>
      <c r="P204" s="194"/>
      <c r="Q204" s="106"/>
      <c r="R204" s="195" t="s">
        <v>362</v>
      </c>
      <c r="S204" s="106"/>
      <c r="T204" s="106"/>
      <c r="U204" s="106"/>
      <c r="V204" s="181"/>
      <c r="W204" s="131"/>
      <c r="Y204" s="143" t="str">
        <f t="shared" si="28"/>
        <v/>
      </c>
      <c r="AA204" s="71" t="str">
        <f t="shared" si="32"/>
        <v>N</v>
      </c>
      <c r="AB204" s="71">
        <f t="shared" si="33"/>
        <v>0</v>
      </c>
      <c r="AC204" s="71">
        <f t="shared" si="34"/>
        <v>0</v>
      </c>
      <c r="AD204" s="71">
        <f t="shared" si="35"/>
        <v>0</v>
      </c>
      <c r="AE204" s="103" t="str">
        <f t="shared" si="29"/>
        <v>0</v>
      </c>
      <c r="AF204" s="71">
        <f>IF(AA204="N",0,IF('Section 1'!$D$9="",1,IF(OR(S204='Section 1'!$D$9,T204='Section 1'!$D$9),0,1)))</f>
        <v>0</v>
      </c>
      <c r="AG204" s="109">
        <f t="shared" si="30"/>
        <v>0</v>
      </c>
      <c r="AH204" s="71">
        <f t="shared" si="31"/>
        <v>0</v>
      </c>
      <c r="AI204" s="71">
        <f>IF(F204=0,0,IF(AND(F204&gt;=Lists!$F$3,F204&lt;=Lists!$F$4),0,1))</f>
        <v>0</v>
      </c>
    </row>
    <row r="205" spans="2:35" x14ac:dyDescent="0.25">
      <c r="B205" s="67" t="str">
        <f>IF(N205=0, "", IF(COUNTIF($N$17:N204, N205)&gt;0, "", MAX($B$17:B204)+1))</f>
        <v/>
      </c>
      <c r="D205" s="134"/>
      <c r="E205" s="179" t="str">
        <f>IF(N205="","",MAX($E$17:E204)+1)</f>
        <v/>
      </c>
      <c r="F205" s="68"/>
      <c r="G205" s="193"/>
      <c r="H205" s="106"/>
      <c r="I205" s="106"/>
      <c r="J205" s="106"/>
      <c r="K205" s="153"/>
      <c r="L205" s="106"/>
      <c r="M205" s="106"/>
      <c r="N205" s="106"/>
      <c r="O205" s="180"/>
      <c r="P205" s="194"/>
      <c r="Q205" s="106"/>
      <c r="R205" s="195" t="s">
        <v>362</v>
      </c>
      <c r="S205" s="106"/>
      <c r="T205" s="106"/>
      <c r="U205" s="106"/>
      <c r="V205" s="181"/>
      <c r="W205" s="131"/>
      <c r="Y205" s="143" t="str">
        <f t="shared" si="28"/>
        <v/>
      </c>
      <c r="AA205" s="71" t="str">
        <f t="shared" si="32"/>
        <v>N</v>
      </c>
      <c r="AB205" s="71">
        <f t="shared" si="33"/>
        <v>0</v>
      </c>
      <c r="AC205" s="71">
        <f t="shared" si="34"/>
        <v>0</v>
      </c>
      <c r="AD205" s="71">
        <f t="shared" si="35"/>
        <v>0</v>
      </c>
      <c r="AE205" s="103" t="str">
        <f t="shared" si="29"/>
        <v>0</v>
      </c>
      <c r="AF205" s="71">
        <f>IF(AA205="N",0,IF('Section 1'!$D$9="",1,IF(OR(S205='Section 1'!$D$9,T205='Section 1'!$D$9),0,1)))</f>
        <v>0</v>
      </c>
      <c r="AG205" s="109">
        <f t="shared" si="30"/>
        <v>0</v>
      </c>
      <c r="AH205" s="71">
        <f t="shared" si="31"/>
        <v>0</v>
      </c>
      <c r="AI205" s="71">
        <f>IF(F205=0,0,IF(AND(F205&gt;=Lists!$F$3,F205&lt;=Lists!$F$4),0,1))</f>
        <v>0</v>
      </c>
    </row>
    <row r="206" spans="2:35" x14ac:dyDescent="0.25">
      <c r="B206" s="67" t="str">
        <f>IF(N206=0, "", IF(COUNTIF($N$17:N205, N206)&gt;0, "", MAX($B$17:B205)+1))</f>
        <v/>
      </c>
      <c r="D206" s="134"/>
      <c r="E206" s="179" t="str">
        <f>IF(N206="","",MAX($E$17:E205)+1)</f>
        <v/>
      </c>
      <c r="F206" s="68"/>
      <c r="G206" s="193"/>
      <c r="H206" s="106"/>
      <c r="I206" s="106"/>
      <c r="J206" s="106"/>
      <c r="K206" s="153"/>
      <c r="L206" s="106"/>
      <c r="M206" s="106"/>
      <c r="N206" s="106"/>
      <c r="O206" s="180"/>
      <c r="P206" s="194"/>
      <c r="Q206" s="106"/>
      <c r="R206" s="195" t="s">
        <v>362</v>
      </c>
      <c r="S206" s="106"/>
      <c r="T206" s="106"/>
      <c r="U206" s="106"/>
      <c r="V206" s="181"/>
      <c r="W206" s="131"/>
      <c r="Y206" s="143" t="str">
        <f t="shared" si="28"/>
        <v/>
      </c>
      <c r="AA206" s="71" t="str">
        <f t="shared" si="32"/>
        <v>N</v>
      </c>
      <c r="AB206" s="71">
        <f t="shared" si="33"/>
        <v>0</v>
      </c>
      <c r="AC206" s="71">
        <f t="shared" si="34"/>
        <v>0</v>
      </c>
      <c r="AD206" s="71">
        <f t="shared" si="35"/>
        <v>0</v>
      </c>
      <c r="AE206" s="103" t="str">
        <f t="shared" si="29"/>
        <v>0</v>
      </c>
      <c r="AF206" s="71">
        <f>IF(AA206="N",0,IF('Section 1'!$D$9="",1,IF(OR(S206='Section 1'!$D$9,T206='Section 1'!$D$9),0,1)))</f>
        <v>0</v>
      </c>
      <c r="AG206" s="109">
        <f t="shared" si="30"/>
        <v>0</v>
      </c>
      <c r="AH206" s="71">
        <f t="shared" si="31"/>
        <v>0</v>
      </c>
      <c r="AI206" s="71">
        <f>IF(F206=0,0,IF(AND(F206&gt;=Lists!$F$3,F206&lt;=Lists!$F$4),0,1))</f>
        <v>0</v>
      </c>
    </row>
    <row r="207" spans="2:35" x14ac:dyDescent="0.25">
      <c r="B207" s="67" t="str">
        <f>IF(N207=0, "", IF(COUNTIF($N$17:N206, N207)&gt;0, "", MAX($B$17:B206)+1))</f>
        <v/>
      </c>
      <c r="D207" s="134"/>
      <c r="E207" s="179" t="str">
        <f>IF(N207="","",MAX($E$17:E206)+1)</f>
        <v/>
      </c>
      <c r="F207" s="68"/>
      <c r="G207" s="193"/>
      <c r="H207" s="106"/>
      <c r="I207" s="106"/>
      <c r="J207" s="106"/>
      <c r="K207" s="153"/>
      <c r="L207" s="106"/>
      <c r="M207" s="106"/>
      <c r="N207" s="106"/>
      <c r="O207" s="180"/>
      <c r="P207" s="194"/>
      <c r="Q207" s="106"/>
      <c r="R207" s="195" t="s">
        <v>362</v>
      </c>
      <c r="S207" s="106"/>
      <c r="T207" s="106"/>
      <c r="U207" s="106"/>
      <c r="V207" s="181"/>
      <c r="W207" s="131"/>
      <c r="Y207" s="143" t="str">
        <f t="shared" si="28"/>
        <v/>
      </c>
      <c r="AA207" s="71" t="str">
        <f t="shared" si="32"/>
        <v>N</v>
      </c>
      <c r="AB207" s="71">
        <f t="shared" si="33"/>
        <v>0</v>
      </c>
      <c r="AC207" s="71">
        <f t="shared" si="34"/>
        <v>0</v>
      </c>
      <c r="AD207" s="71">
        <f t="shared" si="35"/>
        <v>0</v>
      </c>
      <c r="AE207" s="103" t="str">
        <f t="shared" si="29"/>
        <v>0</v>
      </c>
      <c r="AF207" s="71">
        <f>IF(AA207="N",0,IF('Section 1'!$D$9="",1,IF(OR(S207='Section 1'!$D$9,T207='Section 1'!$D$9),0,1)))</f>
        <v>0</v>
      </c>
      <c r="AG207" s="109">
        <f t="shared" si="30"/>
        <v>0</v>
      </c>
      <c r="AH207" s="71">
        <f t="shared" si="31"/>
        <v>0</v>
      </c>
      <c r="AI207" s="71">
        <f>IF(F207=0,0,IF(AND(F207&gt;=Lists!$F$3,F207&lt;=Lists!$F$4),0,1))</f>
        <v>0</v>
      </c>
    </row>
    <row r="208" spans="2:35" x14ac:dyDescent="0.25">
      <c r="B208" s="67" t="str">
        <f>IF(N208=0, "", IF(COUNTIF($N$17:N207, N208)&gt;0, "", MAX($B$17:B207)+1))</f>
        <v/>
      </c>
      <c r="D208" s="134"/>
      <c r="E208" s="179" t="str">
        <f>IF(N208="","",MAX($E$17:E207)+1)</f>
        <v/>
      </c>
      <c r="F208" s="68"/>
      <c r="G208" s="193"/>
      <c r="H208" s="106"/>
      <c r="I208" s="106"/>
      <c r="J208" s="106"/>
      <c r="K208" s="153"/>
      <c r="L208" s="106"/>
      <c r="M208" s="106"/>
      <c r="N208" s="106"/>
      <c r="O208" s="180"/>
      <c r="P208" s="194"/>
      <c r="Q208" s="106"/>
      <c r="R208" s="195" t="s">
        <v>362</v>
      </c>
      <c r="S208" s="106"/>
      <c r="T208" s="106"/>
      <c r="U208" s="106"/>
      <c r="V208" s="181"/>
      <c r="W208" s="131"/>
      <c r="Y208" s="143" t="str">
        <f t="shared" si="28"/>
        <v/>
      </c>
      <c r="AA208" s="71" t="str">
        <f t="shared" si="32"/>
        <v>N</v>
      </c>
      <c r="AB208" s="71">
        <f t="shared" si="33"/>
        <v>0</v>
      </c>
      <c r="AC208" s="71">
        <f t="shared" si="34"/>
        <v>0</v>
      </c>
      <c r="AD208" s="71">
        <f t="shared" si="35"/>
        <v>0</v>
      </c>
      <c r="AE208" s="103" t="str">
        <f t="shared" si="29"/>
        <v>0</v>
      </c>
      <c r="AF208" s="71">
        <f>IF(AA208="N",0,IF('Section 1'!$D$9="",1,IF(OR(S208='Section 1'!$D$9,T208='Section 1'!$D$9),0,1)))</f>
        <v>0</v>
      </c>
      <c r="AG208" s="109">
        <f t="shared" si="30"/>
        <v>0</v>
      </c>
      <c r="AH208" s="71">
        <f t="shared" si="31"/>
        <v>0</v>
      </c>
      <c r="AI208" s="71">
        <f>IF(F208=0,0,IF(AND(F208&gt;=Lists!$F$3,F208&lt;=Lists!$F$4),0,1))</f>
        <v>0</v>
      </c>
    </row>
    <row r="209" spans="1:35" x14ac:dyDescent="0.25">
      <c r="B209" s="67" t="str">
        <f>IF(N209=0, "", IF(COUNTIF($N$17:N208, N209)&gt;0, "", MAX($B$17:B208)+1))</f>
        <v/>
      </c>
      <c r="D209" s="134"/>
      <c r="E209" s="179" t="str">
        <f>IF(N209="","",MAX($E$17:E208)+1)</f>
        <v/>
      </c>
      <c r="F209" s="68"/>
      <c r="G209" s="193"/>
      <c r="H209" s="106"/>
      <c r="I209" s="106"/>
      <c r="J209" s="106"/>
      <c r="K209" s="153"/>
      <c r="L209" s="106"/>
      <c r="M209" s="106"/>
      <c r="N209" s="106"/>
      <c r="O209" s="180"/>
      <c r="P209" s="194"/>
      <c r="Q209" s="106"/>
      <c r="R209" s="195" t="s">
        <v>362</v>
      </c>
      <c r="S209" s="106"/>
      <c r="T209" s="106"/>
      <c r="U209" s="106"/>
      <c r="V209" s="181"/>
      <c r="W209" s="131"/>
      <c r="Y209" s="143" t="str">
        <f t="shared" si="28"/>
        <v/>
      </c>
      <c r="AA209" s="71" t="str">
        <f t="shared" ref="AA209:AA216" si="36">IF(E209="","N","Y")</f>
        <v>N</v>
      </c>
      <c r="AB209" s="71">
        <f t="shared" ref="AB209:AB216" si="37">IF(E209="",0,IF(OR(F209=0,G209=0,L209=0,M209=0,H209=0,I209=0,J209=0,K209=0,N209=0,O209=0,P209=0,Q209=0, R209=0,AND(S209=0,T209=0)),1,0))</f>
        <v>0</v>
      </c>
      <c r="AC209" s="71">
        <f t="shared" ref="AC209:AC216" si="38">IF(J209=0,0,IF(COUNTIF(Countries,J209)&gt;0,0,1))</f>
        <v>0</v>
      </c>
      <c r="AD209" s="71">
        <f t="shared" ref="AD209:AD216" si="39">IF(N209=0,0,IF(COUNTIF(ClassIIChemAllowance,N209)&gt;0,0,1))</f>
        <v>0</v>
      </c>
      <c r="AE209" s="103" t="str">
        <f t="shared" si="29"/>
        <v>0</v>
      </c>
      <c r="AF209" s="71">
        <f>IF(AA209="N",0,IF('Section 1'!$D$9="",1,IF(OR(S209='Section 1'!$D$9,T209='Section 1'!$D$9),0,1)))</f>
        <v>0</v>
      </c>
      <c r="AG209" s="109">
        <f t="shared" si="30"/>
        <v>0</v>
      </c>
      <c r="AH209" s="71">
        <f t="shared" si="31"/>
        <v>0</v>
      </c>
      <c r="AI209" s="71">
        <f>IF(F209=0,0,IF(AND(F209&gt;=Lists!$F$3,F209&lt;=Lists!$F$4),0,1))</f>
        <v>0</v>
      </c>
    </row>
    <row r="210" spans="1:35" x14ac:dyDescent="0.25">
      <c r="B210" s="67" t="str">
        <f>IF(N210=0, "", IF(COUNTIF($N$17:N209, N210)&gt;0, "", MAX($B$17:B209)+1))</f>
        <v/>
      </c>
      <c r="D210" s="134"/>
      <c r="E210" s="179" t="str">
        <f>IF(N210="","",MAX($E$17:E209)+1)</f>
        <v/>
      </c>
      <c r="F210" s="68"/>
      <c r="G210" s="193"/>
      <c r="H210" s="106"/>
      <c r="I210" s="106"/>
      <c r="J210" s="106"/>
      <c r="K210" s="153"/>
      <c r="L210" s="106"/>
      <c r="M210" s="106"/>
      <c r="N210" s="106"/>
      <c r="O210" s="180"/>
      <c r="P210" s="194"/>
      <c r="Q210" s="106"/>
      <c r="R210" s="195" t="s">
        <v>362</v>
      </c>
      <c r="S210" s="106"/>
      <c r="T210" s="106"/>
      <c r="U210" s="106"/>
      <c r="V210" s="181"/>
      <c r="W210" s="131"/>
      <c r="Y210" s="143" t="str">
        <f t="shared" ref="Y210:Y216" si="40">IF(SUM(AB210:AE210,AG210:AI210)&gt;0,"ROW INCOMPLETE OR INVALID DATA ENTERED; ENTER/EDIT DATA IN REQUIRED FIELDS","")</f>
        <v/>
      </c>
      <c r="AA210" s="71" t="str">
        <f t="shared" si="36"/>
        <v>N</v>
      </c>
      <c r="AB210" s="71">
        <f t="shared" si="37"/>
        <v>0</v>
      </c>
      <c r="AC210" s="71">
        <f t="shared" si="38"/>
        <v>0</v>
      </c>
      <c r="AD210" s="71">
        <f t="shared" si="39"/>
        <v>0</v>
      </c>
      <c r="AE210" s="103" t="str">
        <f t="shared" ref="AE210:AE216" si="41">IF(AND(S210&lt;&gt;"",T210&lt;&gt;""),1,"0")</f>
        <v>0</v>
      </c>
      <c r="AF210" s="71">
        <f>IF(AA210="N",0,IF('Section 1'!$D$9="",1,IF(OR(S210='Section 1'!$D$9,T210='Section 1'!$D$9),0,1)))</f>
        <v>0</v>
      </c>
      <c r="AG210" s="109">
        <f t="shared" ref="AG210:AG216" si="42">IF(AND(AF210=1,V210=""),1,0)</f>
        <v>0</v>
      </c>
      <c r="AH210" s="71">
        <f t="shared" ref="AH210:AH216" si="43">IF(T210="", 0, IF(U210="", 1, 0))</f>
        <v>0</v>
      </c>
      <c r="AI210" s="71">
        <f>IF(F210=0,0,IF(AND(F210&gt;=Lists!$F$3,F210&lt;=Lists!$F$4),0,1))</f>
        <v>0</v>
      </c>
    </row>
    <row r="211" spans="1:35" x14ac:dyDescent="0.25">
      <c r="B211" s="67" t="str">
        <f>IF(N211=0, "", IF(COUNTIF($N$17:N210, N211)&gt;0, "", MAX($B$17:B210)+1))</f>
        <v/>
      </c>
      <c r="D211" s="134"/>
      <c r="E211" s="179" t="str">
        <f>IF(N211="","",MAX($E$17:E210)+1)</f>
        <v/>
      </c>
      <c r="F211" s="68"/>
      <c r="G211" s="193"/>
      <c r="H211" s="106"/>
      <c r="I211" s="106"/>
      <c r="J211" s="106"/>
      <c r="K211" s="153"/>
      <c r="L211" s="106"/>
      <c r="M211" s="106"/>
      <c r="N211" s="106"/>
      <c r="O211" s="180"/>
      <c r="P211" s="194"/>
      <c r="Q211" s="106"/>
      <c r="R211" s="195" t="s">
        <v>362</v>
      </c>
      <c r="S211" s="106"/>
      <c r="T211" s="106"/>
      <c r="U211" s="106"/>
      <c r="V211" s="181"/>
      <c r="W211" s="131"/>
      <c r="Y211" s="143" t="str">
        <f t="shared" si="40"/>
        <v/>
      </c>
      <c r="AA211" s="71" t="str">
        <f t="shared" si="36"/>
        <v>N</v>
      </c>
      <c r="AB211" s="71">
        <f t="shared" si="37"/>
        <v>0</v>
      </c>
      <c r="AC211" s="71">
        <f t="shared" si="38"/>
        <v>0</v>
      </c>
      <c r="AD211" s="71">
        <f t="shared" si="39"/>
        <v>0</v>
      </c>
      <c r="AE211" s="103" t="str">
        <f t="shared" si="41"/>
        <v>0</v>
      </c>
      <c r="AF211" s="71">
        <f>IF(AA211="N",0,IF('Section 1'!$D$9="",1,IF(OR(S211='Section 1'!$D$9,T211='Section 1'!$D$9),0,1)))</f>
        <v>0</v>
      </c>
      <c r="AG211" s="109">
        <f t="shared" si="42"/>
        <v>0</v>
      </c>
      <c r="AH211" s="71">
        <f t="shared" si="43"/>
        <v>0</v>
      </c>
      <c r="AI211" s="71">
        <f>IF(F211=0,0,IF(AND(F211&gt;=Lists!$F$3,F211&lt;=Lists!$F$4),0,1))</f>
        <v>0</v>
      </c>
    </row>
    <row r="212" spans="1:35" x14ac:dyDescent="0.25">
      <c r="B212" s="67" t="str">
        <f>IF(N212=0, "", IF(COUNTIF($N$17:N211, N212)&gt;0, "", MAX($B$17:B211)+1))</f>
        <v/>
      </c>
      <c r="D212" s="134"/>
      <c r="E212" s="179" t="str">
        <f>IF(N212="","",MAX($E$17:E211)+1)</f>
        <v/>
      </c>
      <c r="F212" s="68"/>
      <c r="G212" s="193"/>
      <c r="H212" s="106"/>
      <c r="I212" s="106"/>
      <c r="J212" s="106"/>
      <c r="K212" s="153"/>
      <c r="L212" s="106"/>
      <c r="M212" s="106"/>
      <c r="N212" s="106"/>
      <c r="O212" s="180"/>
      <c r="P212" s="194"/>
      <c r="Q212" s="106"/>
      <c r="R212" s="195" t="s">
        <v>362</v>
      </c>
      <c r="S212" s="106"/>
      <c r="T212" s="106"/>
      <c r="U212" s="106"/>
      <c r="V212" s="181"/>
      <c r="W212" s="131"/>
      <c r="Y212" s="143" t="str">
        <f t="shared" si="40"/>
        <v/>
      </c>
      <c r="AA212" s="71" t="str">
        <f t="shared" si="36"/>
        <v>N</v>
      </c>
      <c r="AB212" s="71">
        <f t="shared" si="37"/>
        <v>0</v>
      </c>
      <c r="AC212" s="71">
        <f t="shared" si="38"/>
        <v>0</v>
      </c>
      <c r="AD212" s="71">
        <f t="shared" si="39"/>
        <v>0</v>
      </c>
      <c r="AE212" s="103" t="str">
        <f t="shared" si="41"/>
        <v>0</v>
      </c>
      <c r="AF212" s="71">
        <f>IF(AA212="N",0,IF('Section 1'!$D$9="",1,IF(OR(S212='Section 1'!$D$9,T212='Section 1'!$D$9),0,1)))</f>
        <v>0</v>
      </c>
      <c r="AG212" s="109">
        <f t="shared" si="42"/>
        <v>0</v>
      </c>
      <c r="AH212" s="71">
        <f t="shared" si="43"/>
        <v>0</v>
      </c>
      <c r="AI212" s="71">
        <f>IF(F212=0,0,IF(AND(F212&gt;=Lists!$F$3,F212&lt;=Lists!$F$4),0,1))</f>
        <v>0</v>
      </c>
    </row>
    <row r="213" spans="1:35" x14ac:dyDescent="0.25">
      <c r="B213" s="67" t="str">
        <f>IF(N213=0, "", IF(COUNTIF($N$17:N212, N213)&gt;0, "", MAX($B$17:B212)+1))</f>
        <v/>
      </c>
      <c r="D213" s="134"/>
      <c r="E213" s="179" t="str">
        <f>IF(N213="","",MAX($E$17:E212)+1)</f>
        <v/>
      </c>
      <c r="F213" s="68"/>
      <c r="G213" s="193"/>
      <c r="H213" s="106"/>
      <c r="I213" s="106"/>
      <c r="J213" s="106"/>
      <c r="K213" s="153"/>
      <c r="L213" s="106"/>
      <c r="M213" s="106"/>
      <c r="N213" s="106"/>
      <c r="O213" s="180"/>
      <c r="P213" s="194"/>
      <c r="Q213" s="106"/>
      <c r="R213" s="195" t="s">
        <v>362</v>
      </c>
      <c r="S213" s="106"/>
      <c r="T213" s="106"/>
      <c r="U213" s="106"/>
      <c r="V213" s="181"/>
      <c r="W213" s="131"/>
      <c r="Y213" s="143" t="str">
        <f t="shared" si="40"/>
        <v/>
      </c>
      <c r="AA213" s="71" t="str">
        <f t="shared" si="36"/>
        <v>N</v>
      </c>
      <c r="AB213" s="71">
        <f t="shared" si="37"/>
        <v>0</v>
      </c>
      <c r="AC213" s="71">
        <f t="shared" si="38"/>
        <v>0</v>
      </c>
      <c r="AD213" s="71">
        <f t="shared" si="39"/>
        <v>0</v>
      </c>
      <c r="AE213" s="103" t="str">
        <f t="shared" si="41"/>
        <v>0</v>
      </c>
      <c r="AF213" s="71">
        <f>IF(AA213="N",0,IF('Section 1'!$D$9="",1,IF(OR(S213='Section 1'!$D$9,T213='Section 1'!$D$9),0,1)))</f>
        <v>0</v>
      </c>
      <c r="AG213" s="109">
        <f t="shared" si="42"/>
        <v>0</v>
      </c>
      <c r="AH213" s="71">
        <f t="shared" si="43"/>
        <v>0</v>
      </c>
      <c r="AI213" s="71">
        <f>IF(F213=0,0,IF(AND(F213&gt;=Lists!$F$3,F213&lt;=Lists!$F$4),0,1))</f>
        <v>0</v>
      </c>
    </row>
    <row r="214" spans="1:35" x14ac:dyDescent="0.25">
      <c r="B214" s="67" t="str">
        <f>IF(N214=0, "", IF(COUNTIF($N$17:N213, N214)&gt;0, "", MAX($B$17:B213)+1))</f>
        <v/>
      </c>
      <c r="D214" s="134"/>
      <c r="E214" s="179" t="str">
        <f>IF(N214="","",MAX($E$17:E213)+1)</f>
        <v/>
      </c>
      <c r="F214" s="68"/>
      <c r="G214" s="193"/>
      <c r="H214" s="106"/>
      <c r="I214" s="106"/>
      <c r="J214" s="106"/>
      <c r="K214" s="153"/>
      <c r="L214" s="106"/>
      <c r="M214" s="106"/>
      <c r="N214" s="106"/>
      <c r="O214" s="180"/>
      <c r="P214" s="194"/>
      <c r="Q214" s="106"/>
      <c r="R214" s="195" t="s">
        <v>362</v>
      </c>
      <c r="S214" s="106"/>
      <c r="T214" s="106"/>
      <c r="U214" s="106"/>
      <c r="V214" s="181"/>
      <c r="W214" s="131"/>
      <c r="Y214" s="143" t="str">
        <f t="shared" si="40"/>
        <v/>
      </c>
      <c r="AA214" s="71" t="str">
        <f t="shared" si="36"/>
        <v>N</v>
      </c>
      <c r="AB214" s="71">
        <f t="shared" si="37"/>
        <v>0</v>
      </c>
      <c r="AC214" s="71">
        <f t="shared" si="38"/>
        <v>0</v>
      </c>
      <c r="AD214" s="71">
        <f t="shared" si="39"/>
        <v>0</v>
      </c>
      <c r="AE214" s="103" t="str">
        <f t="shared" si="41"/>
        <v>0</v>
      </c>
      <c r="AF214" s="71">
        <f>IF(AA214="N",0,IF('Section 1'!$D$9="",1,IF(OR(S214='Section 1'!$D$9,T214='Section 1'!$D$9),0,1)))</f>
        <v>0</v>
      </c>
      <c r="AG214" s="109">
        <f t="shared" si="42"/>
        <v>0</v>
      </c>
      <c r="AH214" s="71">
        <f t="shared" si="43"/>
        <v>0</v>
      </c>
      <c r="AI214" s="71">
        <f>IF(F214=0,0,IF(AND(F214&gt;=Lists!$F$3,F214&lt;=Lists!$F$4),0,1))</f>
        <v>0</v>
      </c>
    </row>
    <row r="215" spans="1:35" x14ac:dyDescent="0.25">
      <c r="B215" s="67" t="str">
        <f>IF(N215=0, "", IF(COUNTIF($N$17:N214, N215)&gt;0, "", MAX($B$17:B214)+1))</f>
        <v/>
      </c>
      <c r="D215" s="134"/>
      <c r="E215" s="179" t="str">
        <f>IF(N215="","",MAX($E$17:E214)+1)</f>
        <v/>
      </c>
      <c r="F215" s="68"/>
      <c r="G215" s="193"/>
      <c r="H215" s="106"/>
      <c r="I215" s="106"/>
      <c r="J215" s="106"/>
      <c r="K215" s="153"/>
      <c r="L215" s="106"/>
      <c r="M215" s="106"/>
      <c r="N215" s="106"/>
      <c r="O215" s="180"/>
      <c r="P215" s="194"/>
      <c r="Q215" s="106"/>
      <c r="R215" s="195" t="s">
        <v>362</v>
      </c>
      <c r="S215" s="106"/>
      <c r="T215" s="106"/>
      <c r="U215" s="106"/>
      <c r="V215" s="181"/>
      <c r="W215" s="131"/>
      <c r="Y215" s="143" t="str">
        <f t="shared" si="40"/>
        <v/>
      </c>
      <c r="AA215" s="71" t="str">
        <f t="shared" si="36"/>
        <v>N</v>
      </c>
      <c r="AB215" s="71">
        <f t="shared" si="37"/>
        <v>0</v>
      </c>
      <c r="AC215" s="71">
        <f t="shared" si="38"/>
        <v>0</v>
      </c>
      <c r="AD215" s="71">
        <f t="shared" si="39"/>
        <v>0</v>
      </c>
      <c r="AE215" s="103" t="str">
        <f t="shared" si="41"/>
        <v>0</v>
      </c>
      <c r="AF215" s="71">
        <f>IF(AA215="N",0,IF('Section 1'!$D$9="",1,IF(OR(S215='Section 1'!$D$9,T215='Section 1'!$D$9),0,1)))</f>
        <v>0</v>
      </c>
      <c r="AG215" s="109">
        <f t="shared" si="42"/>
        <v>0</v>
      </c>
      <c r="AH215" s="71">
        <f t="shared" si="43"/>
        <v>0</v>
      </c>
      <c r="AI215" s="71">
        <f>IF(F215=0,0,IF(AND(F215&gt;=Lists!$F$3,F215&lt;=Lists!$F$4),0,1))</f>
        <v>0</v>
      </c>
    </row>
    <row r="216" spans="1:35" x14ac:dyDescent="0.25">
      <c r="A216" s="67">
        <f>IF(SUM(B46:B216)=0,1,0)</f>
        <v>1</v>
      </c>
      <c r="B216" s="67" t="str">
        <f>IF(N216=0, "", IF(COUNTIF($N$17:N215, N216)&gt;0, "", MAX($B$17:B215)+1))</f>
        <v/>
      </c>
      <c r="C216" s="87">
        <f>IF(COUNTA(#REF!)&gt;0,0,1)</f>
        <v>0</v>
      </c>
      <c r="D216" s="134"/>
      <c r="E216" s="179" t="str">
        <f>IF(N216="","",MAX($E$17:E215)+1)</f>
        <v/>
      </c>
      <c r="F216" s="68"/>
      <c r="G216" s="193"/>
      <c r="H216" s="106"/>
      <c r="I216" s="106"/>
      <c r="J216" s="106"/>
      <c r="K216" s="153"/>
      <c r="L216" s="106"/>
      <c r="M216" s="106"/>
      <c r="N216" s="106"/>
      <c r="O216" s="180"/>
      <c r="P216" s="194"/>
      <c r="Q216" s="106"/>
      <c r="R216" s="195" t="s">
        <v>362</v>
      </c>
      <c r="S216" s="106"/>
      <c r="T216" s="106"/>
      <c r="U216" s="106"/>
      <c r="V216" s="181"/>
      <c r="W216" s="131"/>
      <c r="Y216" s="143" t="str">
        <f t="shared" si="40"/>
        <v/>
      </c>
      <c r="AA216" s="71" t="str">
        <f t="shared" si="36"/>
        <v>N</v>
      </c>
      <c r="AB216" s="71">
        <f t="shared" si="37"/>
        <v>0</v>
      </c>
      <c r="AC216" s="71">
        <f t="shared" si="38"/>
        <v>0</v>
      </c>
      <c r="AD216" s="71">
        <f t="shared" si="39"/>
        <v>0</v>
      </c>
      <c r="AE216" s="103" t="str">
        <f t="shared" si="41"/>
        <v>0</v>
      </c>
      <c r="AF216" s="71">
        <f>IF(AA216="N",0,IF('Section 1'!$D$9="",1,IF(OR(S216='Section 1'!$D$9,T216='Section 1'!$D$9),0,1)))</f>
        <v>0</v>
      </c>
      <c r="AG216" s="109">
        <f t="shared" si="42"/>
        <v>0</v>
      </c>
      <c r="AH216" s="71">
        <f t="shared" si="43"/>
        <v>0</v>
      </c>
      <c r="AI216" s="71">
        <f>IF(F216=0,0,IF(AND(F216&gt;=Lists!$F$3,F216&lt;=Lists!$F$4),0,1))</f>
        <v>0</v>
      </c>
    </row>
    <row r="217" spans="1:35" ht="14.25" customHeight="1" x14ac:dyDescent="0.25">
      <c r="D217" s="144"/>
      <c r="E217" s="162"/>
      <c r="F217" s="162"/>
      <c r="G217" s="162"/>
      <c r="H217" s="188"/>
      <c r="I217" s="188"/>
      <c r="J217" s="163" t="s">
        <v>364</v>
      </c>
      <c r="K217" s="164"/>
      <c r="L217" s="188"/>
      <c r="M217" s="188"/>
      <c r="N217" s="165" t="s">
        <v>364</v>
      </c>
      <c r="O217" s="166"/>
      <c r="P217" s="167"/>
      <c r="Q217" s="165"/>
      <c r="R217" s="165"/>
      <c r="S217" s="165"/>
      <c r="T217" s="165"/>
      <c r="U217" s="165" t="s">
        <v>364</v>
      </c>
      <c r="V217" s="168"/>
      <c r="W217" s="145"/>
    </row>
    <row r="218" spans="1:35" x14ac:dyDescent="0.25">
      <c r="J218" s="87" t="str">
        <f>Lists!B3</f>
        <v>Afghanistan</v>
      </c>
      <c r="K218" s="154"/>
      <c r="N218" s="87" t="str">
        <f>Lists!G3</f>
        <v>HCFC-22</v>
      </c>
      <c r="O218" s="148"/>
      <c r="P218" s="151"/>
      <c r="Q218" s="87"/>
      <c r="R218" s="87"/>
      <c r="S218" s="87"/>
      <c r="T218" s="87"/>
      <c r="U218" s="87" t="str">
        <f>Lists!B3</f>
        <v>Afghanistan</v>
      </c>
    </row>
    <row r="219" spans="1:35" x14ac:dyDescent="0.25">
      <c r="J219" s="87" t="str">
        <f>Lists!B4</f>
        <v>Albania</v>
      </c>
      <c r="K219" s="154"/>
      <c r="N219" s="87" t="str">
        <f>Lists!G4</f>
        <v>HCFC-123</v>
      </c>
      <c r="O219" s="148"/>
      <c r="P219" s="151"/>
      <c r="Q219" s="87"/>
      <c r="R219" s="87"/>
      <c r="S219" s="87"/>
      <c r="T219" s="87"/>
      <c r="U219" s="87" t="str">
        <f>Lists!B4</f>
        <v>Albania</v>
      </c>
    </row>
    <row r="220" spans="1:35" x14ac:dyDescent="0.25">
      <c r="J220" s="87" t="str">
        <f>Lists!B5</f>
        <v>Algeria</v>
      </c>
      <c r="K220" s="154"/>
      <c r="N220" s="87" t="str">
        <f>Lists!G5</f>
        <v>HCFC-124</v>
      </c>
      <c r="O220" s="148"/>
      <c r="P220" s="151"/>
      <c r="Q220" s="87"/>
      <c r="R220" s="87"/>
      <c r="S220" s="87"/>
      <c r="T220" s="87"/>
      <c r="U220" s="87" t="str">
        <f>Lists!B5</f>
        <v>Algeria</v>
      </c>
    </row>
    <row r="221" spans="1:35" x14ac:dyDescent="0.25">
      <c r="J221" s="87" t="str">
        <f>Lists!B6</f>
        <v>Andorra</v>
      </c>
      <c r="K221" s="154"/>
      <c r="N221" s="87" t="str">
        <f>Lists!G6</f>
        <v>HCFC-142b</v>
      </c>
      <c r="O221" s="148"/>
      <c r="P221" s="151"/>
      <c r="Q221" s="87"/>
      <c r="R221" s="87"/>
      <c r="S221" s="87"/>
      <c r="T221" s="87"/>
      <c r="U221" s="87" t="str">
        <f>Lists!B6</f>
        <v>Andorra</v>
      </c>
    </row>
    <row r="222" spans="1:35" x14ac:dyDescent="0.25">
      <c r="J222" s="87" t="str">
        <f>Lists!B7</f>
        <v>Angola</v>
      </c>
      <c r="K222" s="147"/>
      <c r="N222" s="87" t="str">
        <f>Lists!G7</f>
        <v>HCFC-225ca</v>
      </c>
      <c r="O222" s="148"/>
      <c r="P222" s="151"/>
      <c r="Q222" s="87"/>
      <c r="R222" s="87"/>
      <c r="S222" s="87"/>
      <c r="T222" s="87"/>
      <c r="U222" s="87" t="str">
        <f>Lists!B7</f>
        <v>Angola</v>
      </c>
    </row>
    <row r="223" spans="1:35" x14ac:dyDescent="0.25">
      <c r="J223" s="87" t="str">
        <f>Lists!B8</f>
        <v>Antigua and Barbuda</v>
      </c>
      <c r="K223" s="147"/>
      <c r="N223" s="87" t="str">
        <f>Lists!G8</f>
        <v>HCFC-225cb</v>
      </c>
      <c r="O223" s="148"/>
      <c r="P223" s="151"/>
      <c r="Q223" s="87"/>
      <c r="R223" s="87"/>
      <c r="S223" s="87"/>
      <c r="T223" s="87"/>
      <c r="U223" s="87" t="str">
        <f>Lists!B8</f>
        <v>Antigua and Barbuda</v>
      </c>
    </row>
    <row r="224" spans="1:35" x14ac:dyDescent="0.25">
      <c r="J224" s="87" t="str">
        <f>Lists!B9</f>
        <v>Argentina</v>
      </c>
      <c r="K224" s="147"/>
      <c r="N224" s="87"/>
      <c r="O224" s="148"/>
      <c r="P224" s="151"/>
      <c r="Q224" s="87"/>
      <c r="R224" s="87"/>
      <c r="S224" s="87"/>
      <c r="T224" s="87"/>
      <c r="U224" s="87" t="str">
        <f>Lists!B9</f>
        <v>Argentina</v>
      </c>
    </row>
    <row r="225" spans="10:21" x14ac:dyDescent="0.25">
      <c r="J225" s="87" t="str">
        <f>Lists!B10</f>
        <v>Armenia</v>
      </c>
      <c r="K225" s="147"/>
      <c r="N225" s="87"/>
      <c r="O225" s="148"/>
      <c r="P225" s="151"/>
      <c r="Q225" s="87"/>
      <c r="R225" s="87"/>
      <c r="S225" s="87"/>
      <c r="T225" s="87"/>
      <c r="U225" s="87" t="str">
        <f>Lists!B10</f>
        <v>Armenia</v>
      </c>
    </row>
    <row r="226" spans="10:21" x14ac:dyDescent="0.25">
      <c r="J226" s="87" t="str">
        <f>Lists!B11</f>
        <v>Australia</v>
      </c>
      <c r="K226" s="147"/>
      <c r="N226" s="87"/>
      <c r="O226" s="148"/>
      <c r="P226" s="151"/>
      <c r="Q226" s="87"/>
      <c r="R226" s="87"/>
      <c r="S226" s="87"/>
      <c r="T226" s="87"/>
      <c r="U226" s="87" t="str">
        <f>Lists!B11</f>
        <v>Australia</v>
      </c>
    </row>
    <row r="227" spans="10:21" x14ac:dyDescent="0.25">
      <c r="J227" s="87" t="str">
        <f>Lists!B12</f>
        <v>Austria</v>
      </c>
      <c r="K227" s="147"/>
      <c r="N227" s="87"/>
      <c r="O227" s="148"/>
      <c r="P227" s="151"/>
      <c r="Q227" s="87"/>
      <c r="R227" s="87"/>
      <c r="S227" s="87"/>
      <c r="T227" s="87"/>
      <c r="U227" s="87" t="str">
        <f>Lists!B12</f>
        <v>Austria</v>
      </c>
    </row>
    <row r="228" spans="10:21" x14ac:dyDescent="0.25">
      <c r="J228" s="87" t="str">
        <f>Lists!B13</f>
        <v>Azerbaijan</v>
      </c>
      <c r="K228" s="147"/>
      <c r="N228" s="87"/>
      <c r="O228" s="148"/>
      <c r="P228" s="151"/>
      <c r="Q228" s="87"/>
      <c r="R228" s="87"/>
      <c r="S228" s="87"/>
      <c r="T228" s="87"/>
      <c r="U228" s="87" t="str">
        <f>Lists!B13</f>
        <v>Azerbaijan</v>
      </c>
    </row>
    <row r="229" spans="10:21" x14ac:dyDescent="0.25">
      <c r="J229" s="87" t="str">
        <f>Lists!B14</f>
        <v>Bahamas</v>
      </c>
      <c r="K229" s="147"/>
      <c r="N229" s="87"/>
      <c r="O229" s="148"/>
      <c r="P229" s="151"/>
      <c r="Q229" s="87"/>
      <c r="R229" s="87"/>
      <c r="S229" s="87"/>
      <c r="T229" s="87"/>
      <c r="U229" s="87" t="str">
        <f>Lists!B14</f>
        <v>Bahamas</v>
      </c>
    </row>
    <row r="230" spans="10:21" x14ac:dyDescent="0.25">
      <c r="J230" s="87" t="str">
        <f>Lists!B15</f>
        <v>Bahrain</v>
      </c>
      <c r="K230" s="147"/>
      <c r="N230" s="87"/>
      <c r="O230" s="148"/>
      <c r="P230" s="151"/>
      <c r="Q230" s="87"/>
      <c r="R230" s="87"/>
      <c r="S230" s="87"/>
      <c r="T230" s="87"/>
      <c r="U230" s="87" t="str">
        <f>Lists!B15</f>
        <v>Bahrain</v>
      </c>
    </row>
    <row r="231" spans="10:21" x14ac:dyDescent="0.25">
      <c r="J231" s="87" t="str">
        <f>Lists!B16</f>
        <v>Bangladesh</v>
      </c>
      <c r="K231" s="147"/>
      <c r="N231" s="87"/>
      <c r="O231" s="148"/>
      <c r="P231" s="151"/>
      <c r="Q231" s="87"/>
      <c r="R231" s="87"/>
      <c r="S231" s="87"/>
      <c r="T231" s="87"/>
      <c r="U231" s="87" t="str">
        <f>Lists!B16</f>
        <v>Bangladesh</v>
      </c>
    </row>
    <row r="232" spans="10:21" x14ac:dyDescent="0.25">
      <c r="J232" s="87" t="str">
        <f>Lists!B17</f>
        <v>Barbados</v>
      </c>
      <c r="K232" s="147"/>
      <c r="N232" s="87"/>
      <c r="O232" s="148"/>
      <c r="P232" s="151"/>
      <c r="Q232" s="87"/>
      <c r="R232" s="87"/>
      <c r="S232" s="87"/>
      <c r="T232" s="87"/>
      <c r="U232" s="87" t="str">
        <f>Lists!B17</f>
        <v>Barbados</v>
      </c>
    </row>
    <row r="233" spans="10:21" x14ac:dyDescent="0.25">
      <c r="J233" s="87" t="str">
        <f>Lists!B18</f>
        <v>Belarus</v>
      </c>
      <c r="K233" s="147"/>
      <c r="N233" s="87"/>
      <c r="O233" s="148"/>
      <c r="P233" s="151"/>
      <c r="Q233" s="87"/>
      <c r="R233" s="87"/>
      <c r="S233" s="87"/>
      <c r="T233" s="87"/>
      <c r="U233" s="87" t="str">
        <f>Lists!B18</f>
        <v>Belarus</v>
      </c>
    </row>
    <row r="234" spans="10:21" x14ac:dyDescent="0.25">
      <c r="J234" s="87" t="str">
        <f>Lists!B19</f>
        <v>Belgium</v>
      </c>
      <c r="K234" s="147"/>
      <c r="N234" s="87"/>
      <c r="O234" s="148"/>
      <c r="P234" s="151"/>
      <c r="Q234" s="87"/>
      <c r="R234" s="87"/>
      <c r="S234" s="87"/>
      <c r="T234" s="87"/>
      <c r="U234" s="87" t="str">
        <f>Lists!B19</f>
        <v>Belgium</v>
      </c>
    </row>
    <row r="235" spans="10:21" x14ac:dyDescent="0.25">
      <c r="J235" s="87" t="str">
        <f>Lists!B20</f>
        <v>Belize</v>
      </c>
      <c r="K235" s="147"/>
      <c r="N235" s="87"/>
      <c r="O235" s="148"/>
      <c r="P235" s="151"/>
      <c r="Q235" s="87"/>
      <c r="R235" s="87"/>
      <c r="S235" s="87"/>
      <c r="T235" s="87"/>
      <c r="U235" s="87" t="str">
        <f>Lists!B20</f>
        <v>Belize</v>
      </c>
    </row>
    <row r="236" spans="10:21" x14ac:dyDescent="0.25">
      <c r="J236" s="87" t="str">
        <f>Lists!B21</f>
        <v>Benin</v>
      </c>
      <c r="K236" s="147"/>
      <c r="N236" s="87"/>
      <c r="O236" s="148"/>
      <c r="P236" s="151"/>
      <c r="Q236" s="87"/>
      <c r="R236" s="87"/>
      <c r="S236" s="87"/>
      <c r="T236" s="87"/>
      <c r="U236" s="87" t="str">
        <f>Lists!B21</f>
        <v>Benin</v>
      </c>
    </row>
    <row r="237" spans="10:21" x14ac:dyDescent="0.25">
      <c r="J237" s="87" t="str">
        <f>Lists!B22</f>
        <v>Bermuda</v>
      </c>
      <c r="K237" s="147"/>
      <c r="N237" s="87"/>
      <c r="O237" s="148"/>
      <c r="P237" s="151"/>
      <c r="Q237" s="87"/>
      <c r="R237" s="87"/>
      <c r="S237" s="87"/>
      <c r="T237" s="87"/>
      <c r="U237" s="87" t="str">
        <f>Lists!B22</f>
        <v>Bermuda</v>
      </c>
    </row>
    <row r="238" spans="10:21" x14ac:dyDescent="0.25">
      <c r="J238" s="87" t="str">
        <f>Lists!B23</f>
        <v>Bhutan</v>
      </c>
      <c r="K238" s="147"/>
      <c r="N238" s="87"/>
      <c r="O238" s="148"/>
      <c r="P238" s="151"/>
      <c r="Q238" s="87"/>
      <c r="R238" s="87"/>
      <c r="S238" s="87"/>
      <c r="T238" s="87"/>
      <c r="U238" s="87" t="str">
        <f>Lists!B23</f>
        <v>Bhutan</v>
      </c>
    </row>
    <row r="239" spans="10:21" x14ac:dyDescent="0.25">
      <c r="J239" s="87" t="str">
        <f>Lists!B24</f>
        <v>Bolivia (Plurinational State of)</v>
      </c>
      <c r="K239" s="147"/>
      <c r="N239" s="87"/>
      <c r="O239" s="148"/>
      <c r="P239" s="87"/>
      <c r="Q239" s="87"/>
      <c r="R239" s="87"/>
      <c r="S239" s="87"/>
      <c r="T239" s="87"/>
      <c r="U239" s="87" t="str">
        <f>Lists!B24</f>
        <v>Bolivia (Plurinational State of)</v>
      </c>
    </row>
    <row r="240" spans="10:21" x14ac:dyDescent="0.25">
      <c r="J240" s="87" t="str">
        <f>Lists!B25</f>
        <v>Bosnia and Herzegovina</v>
      </c>
      <c r="K240" s="147"/>
      <c r="N240" s="87"/>
      <c r="O240" s="148"/>
      <c r="P240" s="87"/>
      <c r="Q240" s="87"/>
      <c r="R240" s="87"/>
      <c r="S240" s="87"/>
      <c r="T240" s="87"/>
      <c r="U240" s="87" t="str">
        <f>Lists!B25</f>
        <v>Bosnia and Herzegovina</v>
      </c>
    </row>
    <row r="241" spans="10:21" x14ac:dyDescent="0.25">
      <c r="J241" s="87" t="str">
        <f>Lists!B26</f>
        <v>Botswana</v>
      </c>
      <c r="K241" s="147"/>
      <c r="N241" s="87"/>
      <c r="O241" s="148"/>
      <c r="P241" s="87"/>
      <c r="Q241" s="87"/>
      <c r="R241" s="87"/>
      <c r="S241" s="87"/>
      <c r="T241" s="87"/>
      <c r="U241" s="87" t="str">
        <f>Lists!B26</f>
        <v>Botswana</v>
      </c>
    </row>
    <row r="242" spans="10:21" x14ac:dyDescent="0.25">
      <c r="J242" s="87" t="str">
        <f>Lists!B27</f>
        <v>Brazil</v>
      </c>
      <c r="K242" s="147"/>
      <c r="N242" s="87"/>
      <c r="O242" s="148"/>
      <c r="P242" s="87"/>
      <c r="Q242" s="87"/>
      <c r="R242" s="87"/>
      <c r="S242" s="87"/>
      <c r="T242" s="87"/>
      <c r="U242" s="87" t="str">
        <f>Lists!B27</f>
        <v>Brazil</v>
      </c>
    </row>
    <row r="243" spans="10:21" x14ac:dyDescent="0.25">
      <c r="J243" s="87" t="str">
        <f>Lists!B28</f>
        <v>Brunei Darussalam</v>
      </c>
      <c r="K243" s="147"/>
      <c r="N243" s="87"/>
      <c r="O243" s="148"/>
      <c r="P243" s="87"/>
      <c r="Q243" s="87"/>
      <c r="R243" s="87"/>
      <c r="S243" s="87"/>
      <c r="T243" s="87"/>
      <c r="U243" s="87" t="str">
        <f>Lists!B28</f>
        <v>Brunei Darussalam</v>
      </c>
    </row>
    <row r="244" spans="10:21" x14ac:dyDescent="0.25">
      <c r="J244" s="87" t="str">
        <f>Lists!B29</f>
        <v>British Virgin Islands</v>
      </c>
      <c r="K244" s="147"/>
      <c r="N244" s="87"/>
      <c r="O244" s="148"/>
      <c r="P244" s="87"/>
      <c r="Q244" s="87"/>
      <c r="R244" s="87"/>
      <c r="S244" s="87"/>
      <c r="T244" s="87"/>
      <c r="U244" s="87" t="str">
        <f>Lists!B29</f>
        <v>British Virgin Islands</v>
      </c>
    </row>
    <row r="245" spans="10:21" x14ac:dyDescent="0.25">
      <c r="J245" s="87" t="str">
        <f>Lists!B30</f>
        <v>Bulgaria</v>
      </c>
      <c r="K245" s="147"/>
      <c r="N245" s="87"/>
      <c r="O245" s="148"/>
      <c r="P245" s="87"/>
      <c r="Q245" s="87"/>
      <c r="R245" s="87"/>
      <c r="S245" s="87"/>
      <c r="T245" s="87"/>
      <c r="U245" s="87" t="str">
        <f>Lists!B30</f>
        <v>Bulgaria</v>
      </c>
    </row>
    <row r="246" spans="10:21" x14ac:dyDescent="0.25">
      <c r="J246" s="87" t="str">
        <f>Lists!B31</f>
        <v>Burkina Faso</v>
      </c>
      <c r="K246" s="147"/>
      <c r="N246" s="87"/>
      <c r="O246" s="148"/>
      <c r="P246" s="87"/>
      <c r="Q246" s="87"/>
      <c r="R246" s="87"/>
      <c r="S246" s="87"/>
      <c r="T246" s="87"/>
      <c r="U246" s="87" t="str">
        <f>Lists!B31</f>
        <v>Burkina Faso</v>
      </c>
    </row>
    <row r="247" spans="10:21" x14ac:dyDescent="0.25">
      <c r="J247" s="87" t="str">
        <f>Lists!B32</f>
        <v>Burundi</v>
      </c>
      <c r="K247" s="147"/>
      <c r="N247" s="87"/>
      <c r="O247" s="148"/>
      <c r="P247" s="87"/>
      <c r="Q247" s="87"/>
      <c r="R247" s="87"/>
      <c r="S247" s="87"/>
      <c r="T247" s="87"/>
      <c r="U247" s="87" t="str">
        <f>Lists!B32</f>
        <v>Burundi</v>
      </c>
    </row>
    <row r="248" spans="10:21" x14ac:dyDescent="0.25">
      <c r="J248" s="87" t="str">
        <f>Lists!B33</f>
        <v>Cambodia</v>
      </c>
      <c r="K248" s="147"/>
      <c r="N248" s="87"/>
      <c r="O248" s="148"/>
      <c r="P248" s="87"/>
      <c r="Q248" s="87"/>
      <c r="R248" s="87"/>
      <c r="S248" s="87"/>
      <c r="T248" s="87"/>
      <c r="U248" s="87" t="str">
        <f>Lists!B33</f>
        <v>Cambodia</v>
      </c>
    </row>
    <row r="249" spans="10:21" x14ac:dyDescent="0.25">
      <c r="J249" s="87" t="str">
        <f>Lists!B34</f>
        <v>Cameroon</v>
      </c>
      <c r="K249" s="147"/>
      <c r="N249" s="87"/>
      <c r="O249" s="148"/>
      <c r="P249" s="87"/>
      <c r="Q249" s="87"/>
      <c r="R249" s="87"/>
      <c r="S249" s="87"/>
      <c r="T249" s="87"/>
      <c r="U249" s="87" t="str">
        <f>Lists!B34</f>
        <v>Cameroon</v>
      </c>
    </row>
    <row r="250" spans="10:21" x14ac:dyDescent="0.25">
      <c r="J250" s="87" t="str">
        <f>Lists!B35</f>
        <v>Canada</v>
      </c>
      <c r="K250" s="147"/>
      <c r="N250" s="87"/>
      <c r="O250" s="148"/>
      <c r="P250" s="87"/>
      <c r="Q250" s="87"/>
      <c r="R250" s="87"/>
      <c r="S250" s="87"/>
      <c r="T250" s="87"/>
      <c r="U250" s="87" t="str">
        <f>Lists!B35</f>
        <v>Canada</v>
      </c>
    </row>
    <row r="251" spans="10:21" x14ac:dyDescent="0.25">
      <c r="J251" s="87" t="str">
        <f>Lists!B36</f>
        <v>Cape Verde</v>
      </c>
      <c r="K251" s="147"/>
      <c r="N251" s="87"/>
      <c r="O251" s="148"/>
      <c r="P251" s="87"/>
      <c r="Q251" s="87"/>
      <c r="R251" s="87"/>
      <c r="S251" s="87"/>
      <c r="T251" s="87"/>
      <c r="U251" s="87" t="str">
        <f>Lists!B36</f>
        <v>Cape Verde</v>
      </c>
    </row>
    <row r="252" spans="10:21" x14ac:dyDescent="0.25">
      <c r="J252" s="87" t="str">
        <f>Lists!B37</f>
        <v>Central African Republic</v>
      </c>
      <c r="K252" s="147"/>
      <c r="N252" s="87"/>
      <c r="O252" s="148"/>
      <c r="P252" s="87"/>
      <c r="Q252" s="87"/>
      <c r="R252" s="87"/>
      <c r="S252" s="87"/>
      <c r="T252" s="87"/>
      <c r="U252" s="87" t="str">
        <f>Lists!B37</f>
        <v>Central African Republic</v>
      </c>
    </row>
    <row r="253" spans="10:21" x14ac:dyDescent="0.25">
      <c r="J253" s="87" t="str">
        <f>Lists!B38</f>
        <v>Chad</v>
      </c>
      <c r="K253" s="147"/>
      <c r="N253" s="87"/>
      <c r="O253" s="148"/>
      <c r="P253" s="87"/>
      <c r="Q253" s="87"/>
      <c r="R253" s="87"/>
      <c r="S253" s="87"/>
      <c r="T253" s="87"/>
      <c r="U253" s="87" t="str">
        <f>Lists!B38</f>
        <v>Chad</v>
      </c>
    </row>
    <row r="254" spans="10:21" x14ac:dyDescent="0.25">
      <c r="J254" s="87" t="str">
        <f>Lists!B39</f>
        <v>Chile</v>
      </c>
      <c r="K254" s="147"/>
      <c r="N254" s="87"/>
      <c r="O254" s="148"/>
      <c r="P254" s="87"/>
      <c r="Q254" s="87"/>
      <c r="R254" s="87"/>
      <c r="S254" s="87"/>
      <c r="T254" s="87"/>
      <c r="U254" s="87" t="str">
        <f>Lists!B39</f>
        <v>Chile</v>
      </c>
    </row>
    <row r="255" spans="10:21" x14ac:dyDescent="0.25">
      <c r="J255" s="87" t="str">
        <f>Lists!B40</f>
        <v>China</v>
      </c>
      <c r="K255" s="147"/>
      <c r="N255" s="87"/>
      <c r="O255" s="148"/>
      <c r="P255" s="87"/>
      <c r="Q255" s="87"/>
      <c r="R255" s="87"/>
      <c r="S255" s="87"/>
      <c r="T255" s="87"/>
      <c r="U255" s="87" t="str">
        <f>Lists!B40</f>
        <v>China</v>
      </c>
    </row>
    <row r="256" spans="10:21" x14ac:dyDescent="0.25">
      <c r="J256" s="87" t="str">
        <f>Lists!B41</f>
        <v>Colombia</v>
      </c>
      <c r="K256" s="147"/>
      <c r="N256" s="87"/>
      <c r="O256" s="148"/>
      <c r="P256" s="87"/>
      <c r="Q256" s="87"/>
      <c r="R256" s="87"/>
      <c r="S256" s="87"/>
      <c r="T256" s="87"/>
      <c r="U256" s="87" t="str">
        <f>Lists!B41</f>
        <v>Colombia</v>
      </c>
    </row>
    <row r="257" spans="10:21" x14ac:dyDescent="0.25">
      <c r="J257" s="87" t="str">
        <f>Lists!B42</f>
        <v>Comoros</v>
      </c>
      <c r="K257" s="147"/>
      <c r="N257" s="87"/>
      <c r="O257" s="148"/>
      <c r="P257" s="87"/>
      <c r="Q257" s="87"/>
      <c r="R257" s="87"/>
      <c r="S257" s="87"/>
      <c r="T257" s="87"/>
      <c r="U257" s="87" t="str">
        <f>Lists!B42</f>
        <v>Comoros</v>
      </c>
    </row>
    <row r="258" spans="10:21" x14ac:dyDescent="0.25">
      <c r="J258" s="87" t="str">
        <f>Lists!B43</f>
        <v>Congo</v>
      </c>
      <c r="K258" s="147"/>
      <c r="N258" s="87"/>
      <c r="O258" s="148"/>
      <c r="P258" s="87"/>
      <c r="Q258" s="87"/>
      <c r="R258" s="87"/>
      <c r="S258" s="87"/>
      <c r="T258" s="87"/>
      <c r="U258" s="87" t="str">
        <f>Lists!B43</f>
        <v>Congo</v>
      </c>
    </row>
    <row r="259" spans="10:21" x14ac:dyDescent="0.25">
      <c r="J259" s="87" t="str">
        <f>Lists!B44</f>
        <v>Cook Islands</v>
      </c>
      <c r="K259" s="147"/>
      <c r="N259" s="87"/>
      <c r="O259" s="148"/>
      <c r="P259" s="87"/>
      <c r="Q259" s="87"/>
      <c r="R259" s="87"/>
      <c r="S259" s="87"/>
      <c r="T259" s="87"/>
      <c r="U259" s="87" t="str">
        <f>Lists!B44</f>
        <v>Cook Islands</v>
      </c>
    </row>
    <row r="260" spans="10:21" x14ac:dyDescent="0.25">
      <c r="J260" s="87" t="str">
        <f>Lists!B45</f>
        <v>Costa Rica</v>
      </c>
      <c r="K260" s="147"/>
      <c r="N260" s="87"/>
      <c r="O260" s="148"/>
      <c r="P260" s="87"/>
      <c r="Q260" s="87"/>
      <c r="R260" s="87"/>
      <c r="S260" s="87"/>
      <c r="T260" s="87"/>
      <c r="U260" s="87" t="str">
        <f>Lists!B45</f>
        <v>Costa Rica</v>
      </c>
    </row>
    <row r="261" spans="10:21" x14ac:dyDescent="0.25">
      <c r="J261" s="87" t="str">
        <f>Lists!B46</f>
        <v>Cote d'Ivoire</v>
      </c>
      <c r="K261" s="147"/>
      <c r="N261" s="87"/>
      <c r="O261" s="148"/>
      <c r="P261" s="87"/>
      <c r="Q261" s="87"/>
      <c r="R261" s="87"/>
      <c r="S261" s="87"/>
      <c r="T261" s="87"/>
      <c r="U261" s="87" t="str">
        <f>Lists!B46</f>
        <v>Cote d'Ivoire</v>
      </c>
    </row>
    <row r="262" spans="10:21" x14ac:dyDescent="0.25">
      <c r="J262" s="87" t="str">
        <f>Lists!B47</f>
        <v>Croatia</v>
      </c>
      <c r="K262" s="147"/>
      <c r="N262" s="87"/>
      <c r="O262" s="148"/>
      <c r="P262" s="87"/>
      <c r="Q262" s="87"/>
      <c r="R262" s="87"/>
      <c r="S262" s="87"/>
      <c r="T262" s="87"/>
      <c r="U262" s="87" t="str">
        <f>Lists!B47</f>
        <v>Croatia</v>
      </c>
    </row>
    <row r="263" spans="10:21" x14ac:dyDescent="0.25">
      <c r="J263" s="87" t="str">
        <f>Lists!B48</f>
        <v>Cuba</v>
      </c>
      <c r="K263" s="147"/>
      <c r="N263" s="87"/>
      <c r="O263" s="148"/>
      <c r="P263" s="87"/>
      <c r="Q263" s="87"/>
      <c r="R263" s="87"/>
      <c r="S263" s="87"/>
      <c r="T263" s="87"/>
      <c r="U263" s="87" t="str">
        <f>Lists!B48</f>
        <v>Cuba</v>
      </c>
    </row>
    <row r="264" spans="10:21" x14ac:dyDescent="0.25">
      <c r="J264" s="87" t="str">
        <f>Lists!B49</f>
        <v>Cyprus</v>
      </c>
      <c r="K264" s="147"/>
      <c r="N264" s="87"/>
      <c r="O264" s="148"/>
      <c r="P264" s="87"/>
      <c r="Q264" s="87"/>
      <c r="R264" s="87"/>
      <c r="S264" s="87"/>
      <c r="T264" s="87"/>
      <c r="U264" s="87" t="str">
        <f>Lists!B49</f>
        <v>Cyprus</v>
      </c>
    </row>
    <row r="265" spans="10:21" x14ac:dyDescent="0.25">
      <c r="J265" s="87" t="str">
        <f>Lists!B50</f>
        <v>Czech Republic</v>
      </c>
      <c r="K265" s="147"/>
      <c r="N265" s="87"/>
      <c r="O265" s="148"/>
      <c r="P265" s="87"/>
      <c r="Q265" s="87"/>
      <c r="R265" s="87"/>
      <c r="S265" s="87"/>
      <c r="T265" s="87"/>
      <c r="U265" s="87" t="str">
        <f>Lists!B50</f>
        <v>Czech Republic</v>
      </c>
    </row>
    <row r="266" spans="10:21" x14ac:dyDescent="0.25">
      <c r="J266" s="87" t="str">
        <f>Lists!B51</f>
        <v>Democratic Republic of the Congo</v>
      </c>
      <c r="K266" s="147"/>
      <c r="N266" s="87"/>
      <c r="O266" s="148"/>
      <c r="P266" s="87"/>
      <c r="Q266" s="87"/>
      <c r="R266" s="87"/>
      <c r="S266" s="87"/>
      <c r="T266" s="87"/>
      <c r="U266" s="87" t="str">
        <f>Lists!B51</f>
        <v>Democratic Republic of the Congo</v>
      </c>
    </row>
    <row r="267" spans="10:21" x14ac:dyDescent="0.25">
      <c r="J267" s="87" t="str">
        <f>Lists!B52</f>
        <v>Denmark</v>
      </c>
      <c r="K267" s="147"/>
      <c r="N267" s="87"/>
      <c r="O267" s="148"/>
      <c r="P267" s="87"/>
      <c r="Q267" s="87"/>
      <c r="R267" s="87"/>
      <c r="S267" s="87"/>
      <c r="T267" s="87"/>
      <c r="U267" s="87" t="str">
        <f>Lists!B52</f>
        <v>Denmark</v>
      </c>
    </row>
    <row r="268" spans="10:21" x14ac:dyDescent="0.25">
      <c r="J268" s="87" t="str">
        <f>Lists!B53</f>
        <v>Djibouti</v>
      </c>
      <c r="K268" s="147"/>
      <c r="N268" s="87"/>
      <c r="O268" s="148"/>
      <c r="P268" s="87"/>
      <c r="Q268" s="87"/>
      <c r="R268" s="87"/>
      <c r="S268" s="87"/>
      <c r="T268" s="87"/>
      <c r="U268" s="87" t="str">
        <f>Lists!B53</f>
        <v>Djibouti</v>
      </c>
    </row>
    <row r="269" spans="10:21" x14ac:dyDescent="0.25">
      <c r="J269" s="87" t="str">
        <f>Lists!B54</f>
        <v>Dominica</v>
      </c>
      <c r="K269" s="147"/>
      <c r="N269" s="87"/>
      <c r="O269" s="148"/>
      <c r="P269" s="87"/>
      <c r="Q269" s="87"/>
      <c r="R269" s="87"/>
      <c r="S269" s="87"/>
      <c r="T269" s="87"/>
      <c r="U269" s="87" t="str">
        <f>Lists!B54</f>
        <v>Dominica</v>
      </c>
    </row>
    <row r="270" spans="10:21" x14ac:dyDescent="0.25">
      <c r="J270" s="87" t="str">
        <f>Lists!B55</f>
        <v>Dominican Republic</v>
      </c>
      <c r="K270" s="147"/>
      <c r="N270" s="87"/>
      <c r="O270" s="148"/>
      <c r="P270" s="87"/>
      <c r="Q270" s="87"/>
      <c r="R270" s="87"/>
      <c r="S270" s="87"/>
      <c r="T270" s="87"/>
      <c r="U270" s="87" t="str">
        <f>Lists!B55</f>
        <v>Dominican Republic</v>
      </c>
    </row>
    <row r="271" spans="10:21" x14ac:dyDescent="0.25">
      <c r="J271" s="87" t="str">
        <f>Lists!B56</f>
        <v>Ecuador</v>
      </c>
      <c r="K271" s="147"/>
      <c r="N271" s="87"/>
      <c r="O271" s="148"/>
      <c r="P271" s="87"/>
      <c r="Q271" s="87"/>
      <c r="R271" s="87"/>
      <c r="S271" s="87"/>
      <c r="T271" s="87"/>
      <c r="U271" s="87" t="str">
        <f>Lists!B56</f>
        <v>Ecuador</v>
      </c>
    </row>
    <row r="272" spans="10:21" x14ac:dyDescent="0.25">
      <c r="J272" s="87" t="str">
        <f>Lists!B57</f>
        <v>Egypt</v>
      </c>
      <c r="K272" s="147"/>
      <c r="N272" s="87"/>
      <c r="O272" s="148"/>
      <c r="P272" s="87"/>
      <c r="Q272" s="87"/>
      <c r="R272" s="87"/>
      <c r="S272" s="87"/>
      <c r="T272" s="87"/>
      <c r="U272" s="87" t="str">
        <f>Lists!B57</f>
        <v>Egypt</v>
      </c>
    </row>
    <row r="273" spans="10:21" x14ac:dyDescent="0.25">
      <c r="J273" s="87" t="str">
        <f>Lists!B58</f>
        <v>El Salvador</v>
      </c>
      <c r="K273" s="147"/>
      <c r="N273" s="87"/>
      <c r="O273" s="148"/>
      <c r="P273" s="87"/>
      <c r="Q273" s="87"/>
      <c r="R273" s="87"/>
      <c r="S273" s="87"/>
      <c r="T273" s="87"/>
      <c r="U273" s="87" t="str">
        <f>Lists!B58</f>
        <v>El Salvador</v>
      </c>
    </row>
    <row r="274" spans="10:21" x14ac:dyDescent="0.25">
      <c r="J274" s="87" t="str">
        <f>Lists!B59</f>
        <v>Equatorial Guinea</v>
      </c>
      <c r="K274" s="147"/>
      <c r="N274" s="87"/>
      <c r="O274" s="148"/>
      <c r="P274" s="87"/>
      <c r="Q274" s="87"/>
      <c r="R274" s="87"/>
      <c r="S274" s="87"/>
      <c r="T274" s="87"/>
      <c r="U274" s="87" t="str">
        <f>Lists!B59</f>
        <v>Equatorial Guinea</v>
      </c>
    </row>
    <row r="275" spans="10:21" x14ac:dyDescent="0.25">
      <c r="J275" s="87" t="str">
        <f>Lists!B60</f>
        <v>Eritrea</v>
      </c>
      <c r="K275" s="147"/>
      <c r="N275" s="87"/>
      <c r="O275" s="148"/>
      <c r="P275" s="87"/>
      <c r="Q275" s="87"/>
      <c r="R275" s="87"/>
      <c r="S275" s="87"/>
      <c r="T275" s="87"/>
      <c r="U275" s="87" t="str">
        <f>Lists!B60</f>
        <v>Eritrea</v>
      </c>
    </row>
    <row r="276" spans="10:21" x14ac:dyDescent="0.25">
      <c r="J276" s="87" t="str">
        <f>Lists!B61</f>
        <v>Estonia</v>
      </c>
      <c r="K276" s="147"/>
      <c r="N276" s="87"/>
      <c r="O276" s="148"/>
      <c r="P276" s="87"/>
      <c r="Q276" s="87"/>
      <c r="R276" s="87"/>
      <c r="S276" s="87"/>
      <c r="T276" s="87"/>
      <c r="U276" s="87" t="str">
        <f>Lists!B61</f>
        <v>Estonia</v>
      </c>
    </row>
    <row r="277" spans="10:21" x14ac:dyDescent="0.25">
      <c r="J277" s="87" t="str">
        <f>Lists!B62</f>
        <v>Ethiopia</v>
      </c>
      <c r="K277" s="147"/>
      <c r="N277" s="87"/>
      <c r="O277" s="148"/>
      <c r="P277" s="87"/>
      <c r="Q277" s="87"/>
      <c r="R277" s="87"/>
      <c r="S277" s="87"/>
      <c r="T277" s="87"/>
      <c r="U277" s="87" t="str">
        <f>Lists!B62</f>
        <v>Ethiopia</v>
      </c>
    </row>
    <row r="278" spans="10:21" x14ac:dyDescent="0.25">
      <c r="J278" s="87" t="str">
        <f>Lists!B63</f>
        <v>European Union</v>
      </c>
      <c r="K278" s="147"/>
      <c r="N278" s="87"/>
      <c r="O278" s="148"/>
      <c r="P278" s="87"/>
      <c r="Q278" s="87"/>
      <c r="R278" s="87"/>
      <c r="S278" s="87"/>
      <c r="T278" s="87"/>
      <c r="U278" s="87" t="str">
        <f>Lists!B63</f>
        <v>European Union</v>
      </c>
    </row>
    <row r="279" spans="10:21" x14ac:dyDescent="0.25">
      <c r="J279" s="87" t="str">
        <f>Lists!B64</f>
        <v>Fiji</v>
      </c>
      <c r="K279" s="147"/>
      <c r="N279" s="87"/>
      <c r="O279" s="148"/>
      <c r="P279" s="87"/>
      <c r="Q279" s="87"/>
      <c r="R279" s="87"/>
      <c r="S279" s="87"/>
      <c r="T279" s="87"/>
      <c r="U279" s="87" t="str">
        <f>Lists!B64</f>
        <v>Fiji</v>
      </c>
    </row>
    <row r="280" spans="10:21" x14ac:dyDescent="0.25">
      <c r="J280" s="87" t="str">
        <f>Lists!B65</f>
        <v>Finland</v>
      </c>
      <c r="K280" s="147"/>
      <c r="N280" s="87"/>
      <c r="O280" s="148"/>
      <c r="P280" s="87"/>
      <c r="Q280" s="87"/>
      <c r="R280" s="87"/>
      <c r="S280" s="87"/>
      <c r="T280" s="87"/>
      <c r="U280" s="87" t="str">
        <f>Lists!B65</f>
        <v>Finland</v>
      </c>
    </row>
    <row r="281" spans="10:21" x14ac:dyDescent="0.25">
      <c r="J281" s="87" t="str">
        <f>Lists!B66</f>
        <v>France</v>
      </c>
      <c r="K281" s="147"/>
      <c r="N281" s="87"/>
      <c r="O281" s="148"/>
      <c r="P281" s="87"/>
      <c r="Q281" s="87"/>
      <c r="R281" s="87"/>
      <c r="S281" s="87"/>
      <c r="T281" s="87"/>
      <c r="U281" s="87" t="str">
        <f>Lists!B66</f>
        <v>France</v>
      </c>
    </row>
    <row r="282" spans="10:21" x14ac:dyDescent="0.25">
      <c r="J282" s="87" t="str">
        <f>Lists!B67</f>
        <v>Gabon</v>
      </c>
      <c r="K282" s="147"/>
      <c r="N282" s="87"/>
      <c r="O282" s="148"/>
      <c r="P282" s="87"/>
      <c r="Q282" s="87"/>
      <c r="R282" s="87"/>
      <c r="S282" s="87"/>
      <c r="T282" s="87"/>
      <c r="U282" s="87" t="str">
        <f>Lists!B67</f>
        <v>Gabon</v>
      </c>
    </row>
    <row r="283" spans="10:21" x14ac:dyDescent="0.25">
      <c r="J283" s="87" t="str">
        <f>Lists!B68</f>
        <v>Gambia</v>
      </c>
      <c r="K283" s="147"/>
      <c r="N283" s="87"/>
      <c r="O283" s="148"/>
      <c r="P283" s="87"/>
      <c r="Q283" s="87"/>
      <c r="R283" s="87"/>
      <c r="S283" s="87"/>
      <c r="T283" s="87"/>
      <c r="U283" s="87" t="str">
        <f>Lists!B68</f>
        <v>Gambia</v>
      </c>
    </row>
    <row r="284" spans="10:21" x14ac:dyDescent="0.25">
      <c r="J284" s="87" t="str">
        <f>Lists!B69</f>
        <v>Georgia</v>
      </c>
      <c r="K284" s="147"/>
      <c r="N284" s="87"/>
      <c r="O284" s="148"/>
      <c r="P284" s="87"/>
      <c r="Q284" s="87"/>
      <c r="R284" s="87"/>
      <c r="S284" s="87"/>
      <c r="T284" s="87"/>
      <c r="U284" s="87" t="str">
        <f>Lists!B69</f>
        <v>Georgia</v>
      </c>
    </row>
    <row r="285" spans="10:21" x14ac:dyDescent="0.25">
      <c r="J285" s="87" t="str">
        <f>Lists!B70</f>
        <v>Germany</v>
      </c>
      <c r="K285" s="147"/>
      <c r="N285" s="87"/>
      <c r="O285" s="148"/>
      <c r="P285" s="87"/>
      <c r="Q285" s="87"/>
      <c r="R285" s="87"/>
      <c r="S285" s="87"/>
      <c r="T285" s="87"/>
      <c r="U285" s="87" t="str">
        <f>Lists!B70</f>
        <v>Germany</v>
      </c>
    </row>
    <row r="286" spans="10:21" x14ac:dyDescent="0.25">
      <c r="J286" s="87" t="str">
        <f>Lists!B71</f>
        <v>Ghana</v>
      </c>
      <c r="K286" s="147"/>
      <c r="N286" s="87"/>
      <c r="O286" s="148"/>
      <c r="P286" s="87"/>
      <c r="Q286" s="87"/>
      <c r="R286" s="87"/>
      <c r="S286" s="87"/>
      <c r="T286" s="87"/>
      <c r="U286" s="87" t="str">
        <f>Lists!B71</f>
        <v>Ghana</v>
      </c>
    </row>
    <row r="287" spans="10:21" x14ac:dyDescent="0.25">
      <c r="J287" s="87" t="str">
        <f>Lists!B72</f>
        <v>Greece</v>
      </c>
      <c r="K287" s="147"/>
      <c r="N287" s="87"/>
      <c r="O287" s="148"/>
      <c r="P287" s="87"/>
      <c r="Q287" s="87"/>
      <c r="R287" s="87"/>
      <c r="S287" s="87"/>
      <c r="T287" s="87"/>
      <c r="U287" s="87" t="str">
        <f>Lists!B72</f>
        <v>Greece</v>
      </c>
    </row>
    <row r="288" spans="10:21" x14ac:dyDescent="0.25">
      <c r="J288" s="87" t="str">
        <f>Lists!B73</f>
        <v>Grenada</v>
      </c>
      <c r="K288" s="147"/>
      <c r="N288" s="87"/>
      <c r="O288" s="148"/>
      <c r="P288" s="87"/>
      <c r="Q288" s="87"/>
      <c r="R288" s="87"/>
      <c r="S288" s="87"/>
      <c r="T288" s="87"/>
      <c r="U288" s="87" t="str">
        <f>Lists!B73</f>
        <v>Grenada</v>
      </c>
    </row>
    <row r="289" spans="10:21" x14ac:dyDescent="0.25">
      <c r="J289" s="87" t="str">
        <f>Lists!B74</f>
        <v>Guatemala</v>
      </c>
      <c r="K289" s="147"/>
      <c r="N289" s="87"/>
      <c r="O289" s="148"/>
      <c r="P289" s="87"/>
      <c r="Q289" s="87"/>
      <c r="R289" s="87"/>
      <c r="S289" s="87"/>
      <c r="T289" s="87"/>
      <c r="U289" s="87" t="str">
        <f>Lists!B74</f>
        <v>Guatemala</v>
      </c>
    </row>
    <row r="290" spans="10:21" x14ac:dyDescent="0.25">
      <c r="J290" s="87" t="str">
        <f>Lists!B75</f>
        <v>Guinea</v>
      </c>
      <c r="K290" s="147"/>
      <c r="N290" s="87"/>
      <c r="O290" s="148"/>
      <c r="P290" s="87"/>
      <c r="Q290" s="87"/>
      <c r="R290" s="87"/>
      <c r="S290" s="87"/>
      <c r="T290" s="87"/>
      <c r="U290" s="87" t="str">
        <f>Lists!B75</f>
        <v>Guinea</v>
      </c>
    </row>
    <row r="291" spans="10:21" x14ac:dyDescent="0.25">
      <c r="J291" s="87" t="str">
        <f>Lists!B76</f>
        <v>Guinea-Bissau</v>
      </c>
      <c r="K291" s="147"/>
      <c r="N291" s="87"/>
      <c r="O291" s="148"/>
      <c r="P291" s="87"/>
      <c r="Q291" s="87"/>
      <c r="R291" s="87"/>
      <c r="S291" s="87"/>
      <c r="T291" s="87"/>
      <c r="U291" s="87" t="str">
        <f>Lists!B76</f>
        <v>Guinea-Bissau</v>
      </c>
    </row>
    <row r="292" spans="10:21" x14ac:dyDescent="0.25">
      <c r="J292" s="87" t="str">
        <f>Lists!B77</f>
        <v>Guyana</v>
      </c>
      <c r="K292" s="147"/>
      <c r="N292" s="87"/>
      <c r="O292" s="148"/>
      <c r="P292" s="87"/>
      <c r="Q292" s="87"/>
      <c r="R292" s="87"/>
      <c r="S292" s="87"/>
      <c r="T292" s="87"/>
      <c r="U292" s="87" t="str">
        <f>Lists!B77</f>
        <v>Guyana</v>
      </c>
    </row>
    <row r="293" spans="10:21" x14ac:dyDescent="0.25">
      <c r="J293" s="87" t="str">
        <f>Lists!B78</f>
        <v>Haiti</v>
      </c>
      <c r="K293" s="147"/>
      <c r="N293" s="87"/>
      <c r="O293" s="148"/>
      <c r="P293" s="87"/>
      <c r="Q293" s="87"/>
      <c r="R293" s="87"/>
      <c r="S293" s="87"/>
      <c r="T293" s="87"/>
      <c r="U293" s="87" t="str">
        <f>Lists!B78</f>
        <v>Haiti</v>
      </c>
    </row>
    <row r="294" spans="10:21" x14ac:dyDescent="0.25">
      <c r="J294" s="87" t="str">
        <f>Lists!B79</f>
        <v>Holy See</v>
      </c>
      <c r="K294" s="147"/>
      <c r="N294" s="87"/>
      <c r="O294" s="148"/>
      <c r="P294" s="87"/>
      <c r="Q294" s="87"/>
      <c r="R294" s="87"/>
      <c r="S294" s="87"/>
      <c r="T294" s="87"/>
      <c r="U294" s="87" t="str">
        <f>Lists!B79</f>
        <v>Holy See</v>
      </c>
    </row>
    <row r="295" spans="10:21" x14ac:dyDescent="0.25">
      <c r="J295" s="87" t="str">
        <f>Lists!B80</f>
        <v>Honduras</v>
      </c>
      <c r="K295" s="147"/>
      <c r="N295" s="87"/>
      <c r="O295" s="148"/>
      <c r="P295" s="87"/>
      <c r="Q295" s="87"/>
      <c r="R295" s="87"/>
      <c r="S295" s="87"/>
      <c r="T295" s="87"/>
      <c r="U295" s="87" t="str">
        <f>Lists!B80</f>
        <v>Honduras</v>
      </c>
    </row>
    <row r="296" spans="10:21" x14ac:dyDescent="0.25">
      <c r="J296" s="87" t="str">
        <f>Lists!B81</f>
        <v>Hong Kong</v>
      </c>
      <c r="K296" s="147"/>
      <c r="N296" s="87"/>
      <c r="O296" s="148"/>
      <c r="P296" s="87"/>
      <c r="Q296" s="87"/>
      <c r="R296" s="87"/>
      <c r="S296" s="87"/>
      <c r="T296" s="87"/>
      <c r="U296" s="87" t="str">
        <f>Lists!B81</f>
        <v>Hong Kong</v>
      </c>
    </row>
    <row r="297" spans="10:21" x14ac:dyDescent="0.25">
      <c r="J297" s="87" t="str">
        <f>Lists!B82</f>
        <v>Hungary</v>
      </c>
      <c r="K297" s="147"/>
      <c r="N297" s="87"/>
      <c r="O297" s="148"/>
      <c r="P297" s="87"/>
      <c r="Q297" s="87"/>
      <c r="R297" s="87"/>
      <c r="S297" s="87"/>
      <c r="T297" s="87"/>
      <c r="U297" s="87" t="str">
        <f>Lists!B82</f>
        <v>Hungary</v>
      </c>
    </row>
    <row r="298" spans="10:21" x14ac:dyDescent="0.25">
      <c r="J298" s="87" t="str">
        <f>Lists!B83</f>
        <v>Iceland</v>
      </c>
      <c r="K298" s="147"/>
      <c r="N298" s="87"/>
      <c r="O298" s="148"/>
      <c r="P298" s="87"/>
      <c r="Q298" s="87"/>
      <c r="R298" s="87"/>
      <c r="S298" s="87"/>
      <c r="T298" s="87"/>
      <c r="U298" s="87" t="str">
        <f>Lists!B83</f>
        <v>Iceland</v>
      </c>
    </row>
    <row r="299" spans="10:21" x14ac:dyDescent="0.25">
      <c r="J299" s="87" t="str">
        <f>Lists!B84</f>
        <v>India</v>
      </c>
      <c r="K299" s="147"/>
      <c r="N299" s="87"/>
      <c r="O299" s="148"/>
      <c r="P299" s="87"/>
      <c r="Q299" s="87"/>
      <c r="R299" s="87"/>
      <c r="S299" s="87"/>
      <c r="T299" s="87"/>
      <c r="U299" s="87" t="str">
        <f>Lists!B84</f>
        <v>India</v>
      </c>
    </row>
    <row r="300" spans="10:21" x14ac:dyDescent="0.25">
      <c r="J300" s="87" t="str">
        <f>Lists!B85</f>
        <v>Indonesia</v>
      </c>
      <c r="K300" s="147"/>
      <c r="N300" s="87"/>
      <c r="O300" s="148"/>
      <c r="P300" s="87"/>
      <c r="Q300" s="87"/>
      <c r="R300" s="87"/>
      <c r="S300" s="87"/>
      <c r="T300" s="87"/>
      <c r="U300" s="87" t="str">
        <f>Lists!B85</f>
        <v>Indonesia</v>
      </c>
    </row>
    <row r="301" spans="10:21" x14ac:dyDescent="0.25">
      <c r="J301" s="87" t="str">
        <f>Lists!B86</f>
        <v>Iran (Islamic Republic of)</v>
      </c>
      <c r="K301" s="147"/>
      <c r="N301" s="87"/>
      <c r="O301" s="148"/>
      <c r="P301" s="87"/>
      <c r="Q301" s="87"/>
      <c r="R301" s="87"/>
      <c r="S301" s="87"/>
      <c r="T301" s="87"/>
      <c r="U301" s="87" t="str">
        <f>Lists!B86</f>
        <v>Iran (Islamic Republic of)</v>
      </c>
    </row>
    <row r="302" spans="10:21" x14ac:dyDescent="0.25">
      <c r="J302" s="87" t="str">
        <f>Lists!B87</f>
        <v>Iraq</v>
      </c>
      <c r="K302" s="147"/>
      <c r="N302" s="87"/>
      <c r="O302" s="148"/>
      <c r="P302" s="87"/>
      <c r="Q302" s="87"/>
      <c r="R302" s="87"/>
      <c r="S302" s="87"/>
      <c r="T302" s="87"/>
      <c r="U302" s="87" t="str">
        <f>Lists!B87</f>
        <v>Iraq</v>
      </c>
    </row>
    <row r="303" spans="10:21" x14ac:dyDescent="0.25">
      <c r="J303" s="87" t="str">
        <f>Lists!B88</f>
        <v>Ireland</v>
      </c>
      <c r="K303" s="147"/>
      <c r="N303" s="87"/>
      <c r="O303" s="148"/>
      <c r="P303" s="87"/>
      <c r="Q303" s="87"/>
      <c r="R303" s="87"/>
      <c r="S303" s="87"/>
      <c r="T303" s="87"/>
      <c r="U303" s="87" t="str">
        <f>Lists!B88</f>
        <v>Ireland</v>
      </c>
    </row>
    <row r="304" spans="10:21" x14ac:dyDescent="0.25">
      <c r="J304" s="87" t="str">
        <f>Lists!B89</f>
        <v>Israel</v>
      </c>
      <c r="K304" s="147"/>
      <c r="N304" s="87"/>
      <c r="O304" s="148"/>
      <c r="P304" s="87"/>
      <c r="Q304" s="87"/>
      <c r="R304" s="87"/>
      <c r="S304" s="87"/>
      <c r="T304" s="87"/>
      <c r="U304" s="87" t="str">
        <f>Lists!B89</f>
        <v>Israel</v>
      </c>
    </row>
    <row r="305" spans="10:21" x14ac:dyDescent="0.25">
      <c r="J305" s="87" t="str">
        <f>Lists!B90</f>
        <v>Italy</v>
      </c>
      <c r="K305" s="147"/>
      <c r="N305" s="87"/>
      <c r="O305" s="148"/>
      <c r="P305" s="87"/>
      <c r="Q305" s="87"/>
      <c r="R305" s="87"/>
      <c r="S305" s="87"/>
      <c r="T305" s="87"/>
      <c r="U305" s="87" t="str">
        <f>Lists!B90</f>
        <v>Italy</v>
      </c>
    </row>
    <row r="306" spans="10:21" x14ac:dyDescent="0.25">
      <c r="J306" s="87" t="str">
        <f>Lists!B91</f>
        <v>Jamaica</v>
      </c>
      <c r="K306" s="147"/>
      <c r="N306" s="87"/>
      <c r="O306" s="148"/>
      <c r="P306" s="87"/>
      <c r="Q306" s="87"/>
      <c r="R306" s="87"/>
      <c r="S306" s="87"/>
      <c r="T306" s="87"/>
      <c r="U306" s="87" t="str">
        <f>Lists!B91</f>
        <v>Jamaica</v>
      </c>
    </row>
    <row r="307" spans="10:21" x14ac:dyDescent="0.25">
      <c r="J307" s="87" t="str">
        <f>Lists!B92</f>
        <v>Japan</v>
      </c>
      <c r="K307" s="147"/>
      <c r="N307" s="87"/>
      <c r="O307" s="148"/>
      <c r="P307" s="87"/>
      <c r="Q307" s="87"/>
      <c r="R307" s="87"/>
      <c r="S307" s="87"/>
      <c r="T307" s="87"/>
      <c r="U307" s="87" t="str">
        <f>Lists!B92</f>
        <v>Japan</v>
      </c>
    </row>
    <row r="308" spans="10:21" x14ac:dyDescent="0.25">
      <c r="J308" s="87" t="str">
        <f>Lists!B93</f>
        <v>Jordan</v>
      </c>
      <c r="K308" s="147"/>
      <c r="N308" s="87"/>
      <c r="O308" s="148"/>
      <c r="P308" s="87"/>
      <c r="Q308" s="87"/>
      <c r="R308" s="87"/>
      <c r="S308" s="87"/>
      <c r="T308" s="87"/>
      <c r="U308" s="87" t="str">
        <f>Lists!B93</f>
        <v>Jordan</v>
      </c>
    </row>
    <row r="309" spans="10:21" x14ac:dyDescent="0.25">
      <c r="J309" s="87" t="str">
        <f>Lists!B94</f>
        <v>Kazakhstan</v>
      </c>
      <c r="K309" s="147"/>
      <c r="N309" s="87"/>
      <c r="O309" s="148"/>
      <c r="P309" s="87"/>
      <c r="Q309" s="87"/>
      <c r="R309" s="87"/>
      <c r="S309" s="87"/>
      <c r="T309" s="87"/>
      <c r="U309" s="87" t="str">
        <f>Lists!B94</f>
        <v>Kazakhstan</v>
      </c>
    </row>
    <row r="310" spans="10:21" x14ac:dyDescent="0.25">
      <c r="J310" s="87" t="str">
        <f>Lists!B95</f>
        <v>Kenya</v>
      </c>
      <c r="K310" s="147"/>
      <c r="N310" s="87"/>
      <c r="O310" s="148"/>
      <c r="P310" s="87"/>
      <c r="Q310" s="87"/>
      <c r="R310" s="87"/>
      <c r="S310" s="87"/>
      <c r="T310" s="87"/>
      <c r="U310" s="87" t="str">
        <f>Lists!B95</f>
        <v>Kenya</v>
      </c>
    </row>
    <row r="311" spans="10:21" x14ac:dyDescent="0.25">
      <c r="J311" s="87" t="str">
        <f>Lists!B96</f>
        <v>Kiribati</v>
      </c>
      <c r="K311" s="147"/>
      <c r="N311" s="87"/>
      <c r="O311" s="148"/>
      <c r="P311" s="87"/>
      <c r="Q311" s="87"/>
      <c r="R311" s="87"/>
      <c r="S311" s="87"/>
      <c r="T311" s="87"/>
      <c r="U311" s="87" t="str">
        <f>Lists!B96</f>
        <v>Kiribati</v>
      </c>
    </row>
    <row r="312" spans="10:21" x14ac:dyDescent="0.25">
      <c r="J312" s="87" t="str">
        <f>Lists!B97</f>
        <v>Kuwait</v>
      </c>
      <c r="K312" s="147"/>
      <c r="N312" s="87"/>
      <c r="O312" s="148"/>
      <c r="P312" s="87"/>
      <c r="Q312" s="87"/>
      <c r="R312" s="87"/>
      <c r="S312" s="87"/>
      <c r="T312" s="87"/>
      <c r="U312" s="87" t="str">
        <f>Lists!B97</f>
        <v>Kuwait</v>
      </c>
    </row>
    <row r="313" spans="10:21" x14ac:dyDescent="0.25">
      <c r="J313" s="87" t="str">
        <f>Lists!B98</f>
        <v>Kyrgyzstan</v>
      </c>
      <c r="K313" s="147"/>
      <c r="N313" s="87"/>
      <c r="O313" s="148"/>
      <c r="P313" s="87"/>
      <c r="Q313" s="87"/>
      <c r="R313" s="87"/>
      <c r="S313" s="87"/>
      <c r="T313" s="87"/>
      <c r="U313" s="87" t="str">
        <f>Lists!B98</f>
        <v>Kyrgyzstan</v>
      </c>
    </row>
    <row r="314" spans="10:21" x14ac:dyDescent="0.25">
      <c r="J314" s="87" t="str">
        <f>Lists!B99</f>
        <v>Lao People's Democratic Republic</v>
      </c>
      <c r="K314" s="147"/>
      <c r="N314" s="87"/>
      <c r="O314" s="148"/>
      <c r="P314" s="87"/>
      <c r="Q314" s="87"/>
      <c r="R314" s="87"/>
      <c r="S314" s="87"/>
      <c r="T314" s="87"/>
      <c r="U314" s="87" t="str">
        <f>Lists!B99</f>
        <v>Lao People's Democratic Republic</v>
      </c>
    </row>
    <row r="315" spans="10:21" x14ac:dyDescent="0.25">
      <c r="J315" s="87" t="str">
        <f>Lists!B100</f>
        <v>Latvia</v>
      </c>
      <c r="K315" s="147"/>
      <c r="N315" s="87"/>
      <c r="O315" s="148"/>
      <c r="P315" s="87"/>
      <c r="Q315" s="87"/>
      <c r="R315" s="87"/>
      <c r="S315" s="87"/>
      <c r="T315" s="87"/>
      <c r="U315" s="87" t="str">
        <f>Lists!B100</f>
        <v>Latvia</v>
      </c>
    </row>
    <row r="316" spans="10:21" x14ac:dyDescent="0.25">
      <c r="J316" s="87" t="str">
        <f>Lists!B101</f>
        <v>Lebanon</v>
      </c>
      <c r="K316" s="147"/>
      <c r="N316" s="87"/>
      <c r="O316" s="148"/>
      <c r="P316" s="87"/>
      <c r="Q316" s="87"/>
      <c r="R316" s="87"/>
      <c r="S316" s="87"/>
      <c r="T316" s="87"/>
      <c r="U316" s="87" t="str">
        <f>Lists!B101</f>
        <v>Lebanon</v>
      </c>
    </row>
    <row r="317" spans="10:21" x14ac:dyDescent="0.25">
      <c r="J317" s="87" t="str">
        <f>Lists!B102</f>
        <v>Lesotho</v>
      </c>
      <c r="K317" s="147"/>
      <c r="N317" s="87"/>
      <c r="O317" s="148"/>
      <c r="P317" s="87"/>
      <c r="Q317" s="87"/>
      <c r="R317" s="87"/>
      <c r="S317" s="87"/>
      <c r="T317" s="87"/>
      <c r="U317" s="87" t="str">
        <f>Lists!B102</f>
        <v>Lesotho</v>
      </c>
    </row>
    <row r="318" spans="10:21" x14ac:dyDescent="0.25">
      <c r="J318" s="87" t="str">
        <f>Lists!B103</f>
        <v>Liberia</v>
      </c>
      <c r="K318" s="147"/>
      <c r="N318" s="87"/>
      <c r="O318" s="148"/>
      <c r="P318" s="87"/>
      <c r="Q318" s="87"/>
      <c r="R318" s="87"/>
      <c r="S318" s="87"/>
      <c r="T318" s="87"/>
      <c r="U318" s="87" t="str">
        <f>Lists!B103</f>
        <v>Liberia</v>
      </c>
    </row>
    <row r="319" spans="10:21" x14ac:dyDescent="0.25">
      <c r="J319" s="87" t="str">
        <f>Lists!B104</f>
        <v>Libya</v>
      </c>
      <c r="K319" s="147"/>
      <c r="N319" s="87"/>
      <c r="O319" s="148"/>
      <c r="P319" s="87"/>
      <c r="Q319" s="87"/>
      <c r="R319" s="87"/>
      <c r="S319" s="87"/>
      <c r="T319" s="87"/>
      <c r="U319" s="87" t="str">
        <f>Lists!B104</f>
        <v>Libya</v>
      </c>
    </row>
    <row r="320" spans="10:21" x14ac:dyDescent="0.25">
      <c r="J320" s="87" t="str">
        <f>Lists!B105</f>
        <v>Liechtenstein</v>
      </c>
      <c r="K320" s="147"/>
      <c r="N320" s="87"/>
      <c r="O320" s="148"/>
      <c r="P320" s="87"/>
      <c r="Q320" s="87"/>
      <c r="R320" s="87"/>
      <c r="S320" s="87"/>
      <c r="T320" s="87"/>
      <c r="U320" s="87" t="str">
        <f>Lists!B105</f>
        <v>Liechtenstein</v>
      </c>
    </row>
    <row r="321" spans="10:21" x14ac:dyDescent="0.25">
      <c r="J321" s="87" t="str">
        <f>Lists!B106</f>
        <v>Lithuania</v>
      </c>
      <c r="K321" s="147"/>
      <c r="N321" s="87"/>
      <c r="O321" s="148"/>
      <c r="P321" s="87"/>
      <c r="Q321" s="87"/>
      <c r="R321" s="87"/>
      <c r="S321" s="87"/>
      <c r="T321" s="87"/>
      <c r="U321" s="87" t="str">
        <f>Lists!B106</f>
        <v>Lithuania</v>
      </c>
    </row>
    <row r="322" spans="10:21" x14ac:dyDescent="0.25">
      <c r="J322" s="87" t="str">
        <f>Lists!B107</f>
        <v>Luxembourg</v>
      </c>
      <c r="K322" s="147"/>
      <c r="N322" s="87"/>
      <c r="O322" s="148"/>
      <c r="P322" s="87"/>
      <c r="Q322" s="87"/>
      <c r="R322" s="87"/>
      <c r="S322" s="87"/>
      <c r="T322" s="87"/>
      <c r="U322" s="87" t="str">
        <f>Lists!B107</f>
        <v>Luxembourg</v>
      </c>
    </row>
    <row r="323" spans="10:21" x14ac:dyDescent="0.25">
      <c r="J323" s="87" t="str">
        <f>Lists!B108</f>
        <v>Madagascar</v>
      </c>
      <c r="K323" s="147"/>
      <c r="N323" s="87"/>
      <c r="O323" s="148"/>
      <c r="P323" s="87"/>
      <c r="Q323" s="87"/>
      <c r="R323" s="87"/>
      <c r="S323" s="87"/>
      <c r="T323" s="87"/>
      <c r="U323" s="87" t="str">
        <f>Lists!B108</f>
        <v>Madagascar</v>
      </c>
    </row>
    <row r="324" spans="10:21" x14ac:dyDescent="0.25">
      <c r="J324" s="87" t="str">
        <f>Lists!B109</f>
        <v>Malawi</v>
      </c>
      <c r="K324" s="147"/>
      <c r="N324" s="87"/>
      <c r="O324" s="148"/>
      <c r="P324" s="87"/>
      <c r="Q324" s="87"/>
      <c r="R324" s="87"/>
      <c r="S324" s="87"/>
      <c r="T324" s="87"/>
      <c r="U324" s="87" t="str">
        <f>Lists!B109</f>
        <v>Malawi</v>
      </c>
    </row>
    <row r="325" spans="10:21" x14ac:dyDescent="0.25">
      <c r="J325" s="87" t="str">
        <f>Lists!B110</f>
        <v>Malaysia</v>
      </c>
      <c r="K325" s="147"/>
      <c r="N325" s="87"/>
      <c r="O325" s="148"/>
      <c r="P325" s="87"/>
      <c r="Q325" s="87"/>
      <c r="R325" s="87"/>
      <c r="S325" s="87"/>
      <c r="T325" s="87"/>
      <c r="U325" s="87" t="str">
        <f>Lists!B110</f>
        <v>Malaysia</v>
      </c>
    </row>
    <row r="326" spans="10:21" x14ac:dyDescent="0.25">
      <c r="J326" s="87" t="str">
        <f>Lists!B111</f>
        <v>Maldives</v>
      </c>
      <c r="K326" s="147"/>
      <c r="N326" s="87"/>
      <c r="O326" s="148"/>
      <c r="P326" s="87"/>
      <c r="Q326" s="87"/>
      <c r="R326" s="87"/>
      <c r="S326" s="87"/>
      <c r="T326" s="87"/>
      <c r="U326" s="87" t="str">
        <f>Lists!B111</f>
        <v>Maldives</v>
      </c>
    </row>
    <row r="327" spans="10:21" x14ac:dyDescent="0.25">
      <c r="J327" s="87" t="str">
        <f>Lists!B112</f>
        <v>Mali</v>
      </c>
      <c r="K327" s="147"/>
      <c r="N327" s="87"/>
      <c r="O327" s="148"/>
      <c r="P327" s="87"/>
      <c r="Q327" s="87"/>
      <c r="R327" s="87"/>
      <c r="S327" s="87"/>
      <c r="T327" s="87"/>
      <c r="U327" s="87" t="str">
        <f>Lists!B112</f>
        <v>Mali</v>
      </c>
    </row>
    <row r="328" spans="10:21" x14ac:dyDescent="0.25">
      <c r="J328" s="87" t="str">
        <f>Lists!B113</f>
        <v>Malta</v>
      </c>
      <c r="K328" s="147"/>
      <c r="N328" s="87"/>
      <c r="O328" s="148"/>
      <c r="P328" s="87"/>
      <c r="Q328" s="87"/>
      <c r="R328" s="87"/>
      <c r="S328" s="87"/>
      <c r="T328" s="87"/>
      <c r="U328" s="87" t="str">
        <f>Lists!B113</f>
        <v>Malta</v>
      </c>
    </row>
    <row r="329" spans="10:21" x14ac:dyDescent="0.25">
      <c r="J329" s="87" t="str">
        <f>Lists!B114</f>
        <v>Marshall Islands</v>
      </c>
      <c r="K329" s="147"/>
      <c r="N329" s="87"/>
      <c r="O329" s="148"/>
      <c r="P329" s="87"/>
      <c r="Q329" s="87"/>
      <c r="R329" s="87"/>
      <c r="S329" s="87"/>
      <c r="T329" s="87"/>
      <c r="U329" s="87" t="str">
        <f>Lists!B114</f>
        <v>Marshall Islands</v>
      </c>
    </row>
    <row r="330" spans="10:21" x14ac:dyDescent="0.25">
      <c r="J330" s="87" t="str">
        <f>Lists!B115</f>
        <v>Mauritania</v>
      </c>
      <c r="K330" s="147"/>
      <c r="N330" s="87"/>
      <c r="O330" s="148"/>
      <c r="P330" s="87"/>
      <c r="Q330" s="87"/>
      <c r="R330" s="87"/>
      <c r="S330" s="87"/>
      <c r="T330" s="87"/>
      <c r="U330" s="87" t="str">
        <f>Lists!B115</f>
        <v>Mauritania</v>
      </c>
    </row>
    <row r="331" spans="10:21" x14ac:dyDescent="0.25">
      <c r="J331" s="87" t="str">
        <f>Lists!B116</f>
        <v>Mauritius</v>
      </c>
      <c r="K331" s="147"/>
      <c r="N331" s="87"/>
      <c r="O331" s="148"/>
      <c r="P331" s="87"/>
      <c r="Q331" s="87"/>
      <c r="R331" s="87"/>
      <c r="S331" s="87"/>
      <c r="T331" s="87"/>
      <c r="U331" s="87" t="str">
        <f>Lists!B116</f>
        <v>Mauritius</v>
      </c>
    </row>
    <row r="332" spans="10:21" x14ac:dyDescent="0.25">
      <c r="J332" s="87" t="str">
        <f>Lists!B117</f>
        <v>Mexico</v>
      </c>
      <c r="K332" s="147"/>
      <c r="N332" s="87"/>
      <c r="O332" s="148"/>
      <c r="P332" s="87"/>
      <c r="Q332" s="87"/>
      <c r="R332" s="87"/>
      <c r="S332" s="87"/>
      <c r="T332" s="87"/>
      <c r="U332" s="87" t="str">
        <f>Lists!B117</f>
        <v>Mexico</v>
      </c>
    </row>
    <row r="333" spans="10:21" x14ac:dyDescent="0.25">
      <c r="J333" s="87" t="str">
        <f>Lists!B118</f>
        <v>Micronesia (Federated States of)</v>
      </c>
      <c r="K333" s="147"/>
      <c r="N333" s="87"/>
      <c r="O333" s="148"/>
      <c r="P333" s="87"/>
      <c r="Q333" s="87"/>
      <c r="R333" s="87"/>
      <c r="S333" s="87"/>
      <c r="T333" s="87"/>
      <c r="U333" s="87" t="str">
        <f>Lists!B118</f>
        <v>Micronesia (Federated States of)</v>
      </c>
    </row>
    <row r="334" spans="10:21" x14ac:dyDescent="0.25">
      <c r="J334" s="87" t="str">
        <f>Lists!B119</f>
        <v>Monaco</v>
      </c>
      <c r="K334" s="147"/>
      <c r="N334" s="87"/>
      <c r="O334" s="148"/>
      <c r="P334" s="87"/>
      <c r="Q334" s="87"/>
      <c r="R334" s="87"/>
      <c r="S334" s="87"/>
      <c r="T334" s="87"/>
      <c r="U334" s="87" t="str">
        <f>Lists!B119</f>
        <v>Monaco</v>
      </c>
    </row>
    <row r="335" spans="10:21" x14ac:dyDescent="0.25">
      <c r="J335" s="87" t="str">
        <f>Lists!B120</f>
        <v>Mongolia</v>
      </c>
      <c r="K335" s="147"/>
      <c r="N335" s="87"/>
      <c r="O335" s="148"/>
      <c r="P335" s="87"/>
      <c r="Q335" s="87"/>
      <c r="R335" s="87"/>
      <c r="S335" s="87"/>
      <c r="T335" s="87"/>
      <c r="U335" s="87" t="str">
        <f>Lists!B120</f>
        <v>Mongolia</v>
      </c>
    </row>
    <row r="336" spans="10:21" x14ac:dyDescent="0.25">
      <c r="J336" s="87" t="str">
        <f>Lists!B121</f>
        <v>Montenegro</v>
      </c>
      <c r="K336" s="147"/>
      <c r="N336" s="87"/>
      <c r="O336" s="148"/>
      <c r="P336" s="87"/>
      <c r="Q336" s="87"/>
      <c r="R336" s="87"/>
      <c r="S336" s="87"/>
      <c r="T336" s="87"/>
      <c r="U336" s="87" t="str">
        <f>Lists!B121</f>
        <v>Montenegro</v>
      </c>
    </row>
    <row r="337" spans="10:21" x14ac:dyDescent="0.25">
      <c r="J337" s="87" t="str">
        <f>Lists!B122</f>
        <v>Morocco</v>
      </c>
      <c r="K337" s="147"/>
      <c r="N337" s="87"/>
      <c r="O337" s="148"/>
      <c r="P337" s="87"/>
      <c r="Q337" s="87"/>
      <c r="R337" s="87"/>
      <c r="S337" s="87"/>
      <c r="T337" s="87"/>
      <c r="U337" s="87" t="str">
        <f>Lists!B122</f>
        <v>Morocco</v>
      </c>
    </row>
    <row r="338" spans="10:21" x14ac:dyDescent="0.25">
      <c r="J338" s="87" t="str">
        <f>Lists!B123</f>
        <v>Mozambique</v>
      </c>
      <c r="K338" s="147"/>
      <c r="N338" s="87"/>
      <c r="O338" s="148"/>
      <c r="P338" s="87"/>
      <c r="Q338" s="87"/>
      <c r="R338" s="87"/>
      <c r="S338" s="87"/>
      <c r="T338" s="87"/>
      <c r="U338" s="87" t="str">
        <f>Lists!B123</f>
        <v>Mozambique</v>
      </c>
    </row>
    <row r="339" spans="10:21" x14ac:dyDescent="0.25">
      <c r="J339" s="87" t="str">
        <f>Lists!B124</f>
        <v>Myanmar</v>
      </c>
      <c r="K339" s="147"/>
      <c r="N339" s="87"/>
      <c r="O339" s="148"/>
      <c r="P339" s="87"/>
      <c r="Q339" s="87"/>
      <c r="R339" s="87"/>
      <c r="S339" s="87"/>
      <c r="T339" s="87"/>
      <c r="U339" s="87" t="str">
        <f>Lists!B124</f>
        <v>Myanmar</v>
      </c>
    </row>
    <row r="340" spans="10:21" x14ac:dyDescent="0.25">
      <c r="J340" s="87" t="str">
        <f>Lists!B125</f>
        <v>Namibia</v>
      </c>
      <c r="K340" s="147"/>
      <c r="N340" s="87"/>
      <c r="O340" s="148"/>
      <c r="P340" s="87"/>
      <c r="Q340" s="87"/>
      <c r="R340" s="87"/>
      <c r="S340" s="87"/>
      <c r="T340" s="87"/>
      <c r="U340" s="87" t="str">
        <f>Lists!B125</f>
        <v>Namibia</v>
      </c>
    </row>
    <row r="341" spans="10:21" x14ac:dyDescent="0.25">
      <c r="J341" s="87" t="str">
        <f>Lists!B126</f>
        <v>Nauru</v>
      </c>
      <c r="K341" s="147"/>
      <c r="N341" s="87"/>
      <c r="O341" s="148"/>
      <c r="P341" s="87"/>
      <c r="Q341" s="87"/>
      <c r="R341" s="87"/>
      <c r="S341" s="87"/>
      <c r="T341" s="87"/>
      <c r="U341" s="87" t="str">
        <f>Lists!B126</f>
        <v>Nauru</v>
      </c>
    </row>
    <row r="342" spans="10:21" x14ac:dyDescent="0.25">
      <c r="J342" s="87" t="str">
        <f>Lists!B127</f>
        <v>Nepal</v>
      </c>
      <c r="K342" s="147"/>
      <c r="N342" s="87"/>
      <c r="O342" s="148"/>
      <c r="P342" s="87"/>
      <c r="Q342" s="87"/>
      <c r="R342" s="87"/>
      <c r="S342" s="87"/>
      <c r="T342" s="87"/>
      <c r="U342" s="87" t="str">
        <f>Lists!B127</f>
        <v>Nepal</v>
      </c>
    </row>
    <row r="343" spans="10:21" x14ac:dyDescent="0.25">
      <c r="J343" s="87" t="str">
        <f>Lists!B128</f>
        <v>Netherlands</v>
      </c>
      <c r="K343" s="147"/>
      <c r="N343" s="87"/>
      <c r="O343" s="148"/>
      <c r="P343" s="87"/>
      <c r="Q343" s="87"/>
      <c r="R343" s="87"/>
      <c r="S343" s="87"/>
      <c r="T343" s="87"/>
      <c r="U343" s="87" t="str">
        <f>Lists!B128</f>
        <v>Netherlands</v>
      </c>
    </row>
    <row r="344" spans="10:21" x14ac:dyDescent="0.25">
      <c r="J344" s="87" t="str">
        <f>Lists!B129</f>
        <v>New Zealand</v>
      </c>
      <c r="K344" s="147"/>
      <c r="N344" s="87"/>
      <c r="O344" s="148"/>
      <c r="P344" s="87"/>
      <c r="Q344" s="87"/>
      <c r="R344" s="87"/>
      <c r="S344" s="87"/>
      <c r="T344" s="87"/>
      <c r="U344" s="87" t="str">
        <f>Lists!B129</f>
        <v>New Zealand</v>
      </c>
    </row>
    <row r="345" spans="10:21" x14ac:dyDescent="0.25">
      <c r="J345" s="87" t="str">
        <f>Lists!B130</f>
        <v>Nicaragua</v>
      </c>
      <c r="K345" s="147"/>
      <c r="N345" s="87"/>
      <c r="O345" s="148"/>
      <c r="P345" s="87"/>
      <c r="Q345" s="87"/>
      <c r="R345" s="87"/>
      <c r="S345" s="87"/>
      <c r="T345" s="87"/>
      <c r="U345" s="87" t="str">
        <f>Lists!B130</f>
        <v>Nicaragua</v>
      </c>
    </row>
    <row r="346" spans="10:21" x14ac:dyDescent="0.25">
      <c r="J346" s="87" t="str">
        <f>Lists!B131</f>
        <v>Niger</v>
      </c>
      <c r="K346" s="147"/>
      <c r="N346" s="87"/>
      <c r="O346" s="148"/>
      <c r="P346" s="87"/>
      <c r="Q346" s="87"/>
      <c r="R346" s="87"/>
      <c r="S346" s="87"/>
      <c r="T346" s="87"/>
      <c r="U346" s="87" t="str">
        <f>Lists!B131</f>
        <v>Niger</v>
      </c>
    </row>
    <row r="347" spans="10:21" x14ac:dyDescent="0.25">
      <c r="J347" s="87" t="str">
        <f>Lists!B132</f>
        <v>Nigeria</v>
      </c>
      <c r="K347" s="147"/>
      <c r="N347" s="87"/>
      <c r="O347" s="148"/>
      <c r="P347" s="87"/>
      <c r="Q347" s="87"/>
      <c r="R347" s="87"/>
      <c r="S347" s="87"/>
      <c r="T347" s="87"/>
      <c r="U347" s="87" t="str">
        <f>Lists!B132</f>
        <v>Nigeria</v>
      </c>
    </row>
    <row r="348" spans="10:21" x14ac:dyDescent="0.25">
      <c r="J348" s="87" t="str">
        <f>Lists!B133</f>
        <v>Niue</v>
      </c>
      <c r="K348" s="147"/>
      <c r="N348" s="87"/>
      <c r="O348" s="148"/>
      <c r="P348" s="87"/>
      <c r="Q348" s="87"/>
      <c r="R348" s="87"/>
      <c r="S348" s="87"/>
      <c r="T348" s="87"/>
      <c r="U348" s="87" t="str">
        <f>Lists!B133</f>
        <v>Niue</v>
      </c>
    </row>
    <row r="349" spans="10:21" x14ac:dyDescent="0.25">
      <c r="J349" s="87" t="str">
        <f>Lists!B134</f>
        <v>North Korea (Democratic People's Republic of Korea)</v>
      </c>
      <c r="K349" s="147"/>
      <c r="N349" s="87"/>
      <c r="O349" s="148"/>
      <c r="P349" s="87"/>
      <c r="Q349" s="87"/>
      <c r="R349" s="87"/>
      <c r="S349" s="87"/>
      <c r="T349" s="87"/>
      <c r="U349" s="87" t="str">
        <f>Lists!B134</f>
        <v>North Korea (Democratic People's Republic of Korea)</v>
      </c>
    </row>
    <row r="350" spans="10:21" x14ac:dyDescent="0.25">
      <c r="J350" s="87" t="str">
        <f>Lists!B135</f>
        <v>Norway</v>
      </c>
      <c r="K350" s="147"/>
      <c r="N350" s="87"/>
      <c r="O350" s="148"/>
      <c r="P350" s="87"/>
      <c r="Q350" s="87"/>
      <c r="R350" s="87"/>
      <c r="S350" s="87"/>
      <c r="T350" s="87"/>
      <c r="U350" s="87" t="str">
        <f>Lists!B135</f>
        <v>Norway</v>
      </c>
    </row>
    <row r="351" spans="10:21" x14ac:dyDescent="0.25">
      <c r="J351" s="87" t="str">
        <f>Lists!B136</f>
        <v>Oman</v>
      </c>
      <c r="K351" s="147"/>
      <c r="N351" s="87"/>
      <c r="O351" s="148"/>
      <c r="P351" s="87"/>
      <c r="Q351" s="87"/>
      <c r="R351" s="87"/>
      <c r="S351" s="87"/>
      <c r="T351" s="87"/>
      <c r="U351" s="87" t="str">
        <f>Lists!B136</f>
        <v>Oman</v>
      </c>
    </row>
    <row r="352" spans="10:21" x14ac:dyDescent="0.25">
      <c r="J352" s="87" t="str">
        <f>Lists!B137</f>
        <v>Pakistan</v>
      </c>
      <c r="K352" s="147"/>
      <c r="N352" s="87"/>
      <c r="O352" s="148"/>
      <c r="P352" s="87"/>
      <c r="Q352" s="87"/>
      <c r="R352" s="87"/>
      <c r="S352" s="87"/>
      <c r="T352" s="87"/>
      <c r="U352" s="87" t="str">
        <f>Lists!B137</f>
        <v>Pakistan</v>
      </c>
    </row>
    <row r="353" spans="10:21" x14ac:dyDescent="0.25">
      <c r="J353" s="87" t="str">
        <f>Lists!B138</f>
        <v>Palau</v>
      </c>
      <c r="K353" s="147"/>
      <c r="N353" s="87"/>
      <c r="O353" s="148"/>
      <c r="P353" s="87"/>
      <c r="Q353" s="87"/>
      <c r="R353" s="87"/>
      <c r="S353" s="87"/>
      <c r="T353" s="87"/>
      <c r="U353" s="87" t="str">
        <f>Lists!B138</f>
        <v>Palau</v>
      </c>
    </row>
    <row r="354" spans="10:21" x14ac:dyDescent="0.25">
      <c r="J354" s="87" t="str">
        <f>Lists!B139</f>
        <v>Panama</v>
      </c>
      <c r="K354" s="147"/>
      <c r="N354" s="87"/>
      <c r="O354" s="148"/>
      <c r="P354" s="87"/>
      <c r="Q354" s="87"/>
      <c r="R354" s="87"/>
      <c r="S354" s="87"/>
      <c r="T354" s="87"/>
      <c r="U354" s="87" t="str">
        <f>Lists!B139</f>
        <v>Panama</v>
      </c>
    </row>
    <row r="355" spans="10:21" x14ac:dyDescent="0.25">
      <c r="J355" s="87" t="str">
        <f>Lists!B140</f>
        <v>Papua New Guinea</v>
      </c>
      <c r="K355" s="147"/>
      <c r="N355" s="87"/>
      <c r="O355" s="148"/>
      <c r="P355" s="87"/>
      <c r="Q355" s="87"/>
      <c r="R355" s="87"/>
      <c r="S355" s="87"/>
      <c r="T355" s="87"/>
      <c r="U355" s="87" t="str">
        <f>Lists!B140</f>
        <v>Papua New Guinea</v>
      </c>
    </row>
    <row r="356" spans="10:21" x14ac:dyDescent="0.25">
      <c r="J356" s="87" t="str">
        <f>Lists!B141</f>
        <v>Paraguay</v>
      </c>
      <c r="K356" s="147"/>
      <c r="N356" s="87"/>
      <c r="O356" s="148"/>
      <c r="P356" s="87"/>
      <c r="Q356" s="87"/>
      <c r="R356" s="87"/>
      <c r="S356" s="87"/>
      <c r="T356" s="87"/>
      <c r="U356" s="87" t="str">
        <f>Lists!B141</f>
        <v>Paraguay</v>
      </c>
    </row>
    <row r="357" spans="10:21" x14ac:dyDescent="0.25">
      <c r="J357" s="87" t="str">
        <f>Lists!B142</f>
        <v>Peru</v>
      </c>
      <c r="K357" s="147"/>
      <c r="N357" s="87"/>
      <c r="O357" s="148"/>
      <c r="P357" s="87"/>
      <c r="Q357" s="87"/>
      <c r="R357" s="87"/>
      <c r="S357" s="87"/>
      <c r="T357" s="87"/>
      <c r="U357" s="87" t="str">
        <f>Lists!B142</f>
        <v>Peru</v>
      </c>
    </row>
    <row r="358" spans="10:21" x14ac:dyDescent="0.25">
      <c r="J358" s="87" t="str">
        <f>Lists!B143</f>
        <v>Philippines</v>
      </c>
      <c r="K358" s="147"/>
      <c r="N358" s="87"/>
      <c r="O358" s="148"/>
      <c r="P358" s="87"/>
      <c r="Q358" s="87"/>
      <c r="R358" s="87"/>
      <c r="S358" s="87"/>
      <c r="T358" s="87"/>
      <c r="U358" s="87" t="str">
        <f>Lists!B143</f>
        <v>Philippines</v>
      </c>
    </row>
    <row r="359" spans="10:21" x14ac:dyDescent="0.25">
      <c r="J359" s="87" t="str">
        <f>Lists!B144</f>
        <v>Poland</v>
      </c>
      <c r="K359" s="147"/>
      <c r="N359" s="87"/>
      <c r="O359" s="148"/>
      <c r="P359" s="87"/>
      <c r="Q359" s="87"/>
      <c r="R359" s="87"/>
      <c r="S359" s="87"/>
      <c r="T359" s="87"/>
      <c r="U359" s="87" t="str">
        <f>Lists!B144</f>
        <v>Poland</v>
      </c>
    </row>
    <row r="360" spans="10:21" x14ac:dyDescent="0.25">
      <c r="J360" s="87" t="str">
        <f>Lists!B145</f>
        <v>Portugal</v>
      </c>
      <c r="K360" s="147"/>
      <c r="N360" s="87"/>
      <c r="O360" s="148"/>
      <c r="P360" s="87"/>
      <c r="Q360" s="87"/>
      <c r="R360" s="87"/>
      <c r="S360" s="87"/>
      <c r="T360" s="87"/>
      <c r="U360" s="87" t="str">
        <f>Lists!B145</f>
        <v>Portugal</v>
      </c>
    </row>
    <row r="361" spans="10:21" x14ac:dyDescent="0.25">
      <c r="J361" s="87" t="str">
        <f>Lists!B146</f>
        <v>Qatar</v>
      </c>
      <c r="K361" s="147"/>
      <c r="N361" s="87"/>
      <c r="O361" s="148"/>
      <c r="P361" s="87"/>
      <c r="Q361" s="87"/>
      <c r="R361" s="87"/>
      <c r="S361" s="87"/>
      <c r="T361" s="87"/>
      <c r="U361" s="87" t="str">
        <f>Lists!B146</f>
        <v>Qatar</v>
      </c>
    </row>
    <row r="362" spans="10:21" x14ac:dyDescent="0.25">
      <c r="J362" s="87" t="str">
        <f>Lists!B147</f>
        <v>Republic of Moldova</v>
      </c>
      <c r="K362" s="147"/>
      <c r="N362" s="87"/>
      <c r="O362" s="148"/>
      <c r="P362" s="87"/>
      <c r="Q362" s="87"/>
      <c r="R362" s="87"/>
      <c r="S362" s="87"/>
      <c r="T362" s="87"/>
      <c r="U362" s="87" t="str">
        <f>Lists!B147</f>
        <v>Republic of Moldova</v>
      </c>
    </row>
    <row r="363" spans="10:21" x14ac:dyDescent="0.25">
      <c r="J363" s="87" t="str">
        <f>Lists!B148</f>
        <v>Romania</v>
      </c>
      <c r="K363" s="147"/>
      <c r="N363" s="87"/>
      <c r="O363" s="148"/>
      <c r="P363" s="87"/>
      <c r="Q363" s="87"/>
      <c r="R363" s="87"/>
      <c r="S363" s="87"/>
      <c r="T363" s="87"/>
      <c r="U363" s="87" t="str">
        <f>Lists!B148</f>
        <v>Romania</v>
      </c>
    </row>
    <row r="364" spans="10:21" x14ac:dyDescent="0.25">
      <c r="J364" s="87" t="str">
        <f>Lists!B149</f>
        <v>Russian Federation</v>
      </c>
      <c r="K364" s="147"/>
      <c r="N364" s="87"/>
      <c r="O364" s="148"/>
      <c r="P364" s="87"/>
      <c r="Q364" s="87"/>
      <c r="R364" s="87"/>
      <c r="S364" s="87"/>
      <c r="T364" s="87"/>
      <c r="U364" s="87" t="str">
        <f>Lists!B149</f>
        <v>Russian Federation</v>
      </c>
    </row>
    <row r="365" spans="10:21" x14ac:dyDescent="0.25">
      <c r="J365" s="87" t="str">
        <f>Lists!B150</f>
        <v>Rwanda</v>
      </c>
      <c r="K365" s="147"/>
      <c r="N365" s="87"/>
      <c r="O365" s="148"/>
      <c r="P365" s="87"/>
      <c r="Q365" s="87"/>
      <c r="R365" s="87"/>
      <c r="S365" s="87"/>
      <c r="T365" s="87"/>
      <c r="U365" s="87" t="str">
        <f>Lists!B150</f>
        <v>Rwanda</v>
      </c>
    </row>
    <row r="366" spans="10:21" x14ac:dyDescent="0.25">
      <c r="J366" s="87" t="str">
        <f>Lists!B151</f>
        <v>Saint Kitts and Nevis</v>
      </c>
      <c r="K366" s="147"/>
      <c r="N366" s="87"/>
      <c r="O366" s="148"/>
      <c r="P366" s="87"/>
      <c r="Q366" s="87"/>
      <c r="R366" s="87"/>
      <c r="S366" s="87"/>
      <c r="T366" s="87"/>
      <c r="U366" s="87" t="str">
        <f>Lists!B151</f>
        <v>Saint Kitts and Nevis</v>
      </c>
    </row>
    <row r="367" spans="10:21" x14ac:dyDescent="0.25">
      <c r="J367" s="87" t="str">
        <f>Lists!B152</f>
        <v>Saint Lucia</v>
      </c>
      <c r="K367" s="147"/>
      <c r="N367" s="87"/>
      <c r="O367" s="148"/>
      <c r="P367" s="87"/>
      <c r="Q367" s="87"/>
      <c r="R367" s="87"/>
      <c r="S367" s="87"/>
      <c r="T367" s="87"/>
      <c r="U367" s="87" t="str">
        <f>Lists!B152</f>
        <v>Saint Lucia</v>
      </c>
    </row>
    <row r="368" spans="10:21" x14ac:dyDescent="0.25">
      <c r="J368" s="87" t="str">
        <f>Lists!B153</f>
        <v>Saint Vincent and the Grenadines</v>
      </c>
      <c r="K368" s="147"/>
      <c r="N368" s="87"/>
      <c r="O368" s="148"/>
      <c r="P368" s="87"/>
      <c r="Q368" s="87"/>
      <c r="R368" s="87"/>
      <c r="S368" s="87"/>
      <c r="T368" s="87"/>
      <c r="U368" s="87" t="str">
        <f>Lists!B153</f>
        <v>Saint Vincent and the Grenadines</v>
      </c>
    </row>
    <row r="369" spans="10:21" x14ac:dyDescent="0.25">
      <c r="J369" s="87" t="str">
        <f>Lists!B154</f>
        <v>Samoa</v>
      </c>
      <c r="K369" s="147"/>
      <c r="N369" s="87"/>
      <c r="O369" s="148"/>
      <c r="P369" s="87"/>
      <c r="Q369" s="87"/>
      <c r="R369" s="87"/>
      <c r="S369" s="87"/>
      <c r="T369" s="87"/>
      <c r="U369" s="87" t="str">
        <f>Lists!B154</f>
        <v>Samoa</v>
      </c>
    </row>
    <row r="370" spans="10:21" x14ac:dyDescent="0.25">
      <c r="J370" s="87" t="str">
        <f>Lists!B155</f>
        <v>San Marino</v>
      </c>
      <c r="K370" s="147"/>
      <c r="N370" s="87"/>
      <c r="O370" s="148"/>
      <c r="P370" s="87"/>
      <c r="Q370" s="87"/>
      <c r="R370" s="87"/>
      <c r="S370" s="87"/>
      <c r="T370" s="87"/>
      <c r="U370" s="87" t="str">
        <f>Lists!B155</f>
        <v>San Marino</v>
      </c>
    </row>
    <row r="371" spans="10:21" x14ac:dyDescent="0.25">
      <c r="J371" s="87" t="str">
        <f>Lists!B156</f>
        <v>Sao Tome and Principe</v>
      </c>
      <c r="K371" s="147"/>
      <c r="N371" s="87"/>
      <c r="O371" s="148"/>
      <c r="P371" s="87"/>
      <c r="Q371" s="87"/>
      <c r="R371" s="87"/>
      <c r="S371" s="87"/>
      <c r="T371" s="87"/>
      <c r="U371" s="87" t="str">
        <f>Lists!B156</f>
        <v>Sao Tome and Principe</v>
      </c>
    </row>
    <row r="372" spans="10:21" x14ac:dyDescent="0.25">
      <c r="J372" s="87" t="str">
        <f>Lists!B157</f>
        <v>Saudi Arabia</v>
      </c>
      <c r="K372" s="147"/>
      <c r="N372" s="87"/>
      <c r="O372" s="148"/>
      <c r="P372" s="87"/>
      <c r="Q372" s="87"/>
      <c r="R372" s="87"/>
      <c r="S372" s="87"/>
      <c r="T372" s="87"/>
      <c r="U372" s="87" t="str">
        <f>Lists!B157</f>
        <v>Saudi Arabia</v>
      </c>
    </row>
    <row r="373" spans="10:21" x14ac:dyDescent="0.25">
      <c r="J373" s="87" t="str">
        <f>Lists!B158</f>
        <v>Senegal</v>
      </c>
      <c r="K373" s="147"/>
      <c r="N373" s="87"/>
      <c r="O373" s="148"/>
      <c r="P373" s="87"/>
      <c r="Q373" s="87"/>
      <c r="R373" s="87"/>
      <c r="S373" s="87"/>
      <c r="T373" s="87"/>
      <c r="U373" s="87" t="str">
        <f>Lists!B158</f>
        <v>Senegal</v>
      </c>
    </row>
    <row r="374" spans="10:21" x14ac:dyDescent="0.25">
      <c r="J374" s="87" t="str">
        <f>Lists!B159</f>
        <v>Serbia</v>
      </c>
      <c r="K374" s="147"/>
      <c r="N374" s="87"/>
      <c r="O374" s="148"/>
      <c r="P374" s="87"/>
      <c r="Q374" s="87"/>
      <c r="R374" s="87"/>
      <c r="S374" s="87"/>
      <c r="T374" s="87"/>
      <c r="U374" s="87" t="str">
        <f>Lists!B159</f>
        <v>Serbia</v>
      </c>
    </row>
    <row r="375" spans="10:21" x14ac:dyDescent="0.25">
      <c r="J375" s="87" t="str">
        <f>Lists!B160</f>
        <v>Seychelles</v>
      </c>
      <c r="K375" s="147"/>
      <c r="N375" s="87"/>
      <c r="O375" s="148"/>
      <c r="P375" s="87"/>
      <c r="Q375" s="87"/>
      <c r="R375" s="87"/>
      <c r="S375" s="87"/>
      <c r="T375" s="87"/>
      <c r="U375" s="87" t="str">
        <f>Lists!B160</f>
        <v>Seychelles</v>
      </c>
    </row>
    <row r="376" spans="10:21" x14ac:dyDescent="0.25">
      <c r="J376" s="87" t="str">
        <f>Lists!B161</f>
        <v>Sierra Leone</v>
      </c>
      <c r="K376" s="147"/>
      <c r="N376" s="87"/>
      <c r="O376" s="148"/>
      <c r="P376" s="87"/>
      <c r="Q376" s="87"/>
      <c r="R376" s="87"/>
      <c r="S376" s="87"/>
      <c r="T376" s="87"/>
      <c r="U376" s="87" t="str">
        <f>Lists!B161</f>
        <v>Sierra Leone</v>
      </c>
    </row>
    <row r="377" spans="10:21" x14ac:dyDescent="0.25">
      <c r="J377" s="87" t="str">
        <f>Lists!B162</f>
        <v>Singapore</v>
      </c>
      <c r="K377" s="147"/>
      <c r="N377" s="87"/>
      <c r="O377" s="148"/>
      <c r="P377" s="87"/>
      <c r="Q377" s="87"/>
      <c r="R377" s="87"/>
      <c r="S377" s="87"/>
      <c r="T377" s="87"/>
      <c r="U377" s="87" t="str">
        <f>Lists!B162</f>
        <v>Singapore</v>
      </c>
    </row>
    <row r="378" spans="10:21" x14ac:dyDescent="0.25">
      <c r="J378" s="87" t="str">
        <f>Lists!B163</f>
        <v>Slovakia</v>
      </c>
      <c r="K378" s="147"/>
      <c r="N378" s="87"/>
      <c r="O378" s="148"/>
      <c r="P378" s="87"/>
      <c r="Q378" s="87"/>
      <c r="R378" s="87"/>
      <c r="S378" s="87"/>
      <c r="T378" s="87"/>
      <c r="U378" s="87" t="str">
        <f>Lists!B163</f>
        <v>Slovakia</v>
      </c>
    </row>
    <row r="379" spans="10:21" x14ac:dyDescent="0.25">
      <c r="J379" s="87" t="str">
        <f>Lists!B164</f>
        <v>Slovenia</v>
      </c>
      <c r="K379" s="147"/>
      <c r="N379" s="87"/>
      <c r="O379" s="148"/>
      <c r="P379" s="87"/>
      <c r="Q379" s="87"/>
      <c r="R379" s="87"/>
      <c r="S379" s="87"/>
      <c r="T379" s="87"/>
      <c r="U379" s="87" t="str">
        <f>Lists!B164</f>
        <v>Slovenia</v>
      </c>
    </row>
    <row r="380" spans="10:21" x14ac:dyDescent="0.25">
      <c r="J380" s="87" t="str">
        <f>Lists!B165</f>
        <v>Solomon Islands</v>
      </c>
      <c r="K380" s="147"/>
      <c r="N380" s="87"/>
      <c r="O380" s="148"/>
      <c r="P380" s="87"/>
      <c r="Q380" s="87"/>
      <c r="R380" s="87"/>
      <c r="S380" s="87"/>
      <c r="T380" s="87"/>
      <c r="U380" s="87" t="str">
        <f>Lists!B165</f>
        <v>Solomon Islands</v>
      </c>
    </row>
    <row r="381" spans="10:21" x14ac:dyDescent="0.25">
      <c r="J381" s="87" t="str">
        <f>Lists!B166</f>
        <v>Somalia (Federal Republic of)</v>
      </c>
      <c r="K381" s="147"/>
      <c r="N381" s="87"/>
      <c r="O381" s="148"/>
      <c r="P381" s="87"/>
      <c r="Q381" s="87"/>
      <c r="R381" s="87"/>
      <c r="S381" s="87"/>
      <c r="T381" s="87"/>
      <c r="U381" s="87" t="str">
        <f>Lists!B166</f>
        <v>Somalia (Federal Republic of)</v>
      </c>
    </row>
    <row r="382" spans="10:21" x14ac:dyDescent="0.25">
      <c r="J382" s="87" t="str">
        <f>Lists!B167</f>
        <v>South Africa</v>
      </c>
      <c r="K382" s="147"/>
      <c r="N382" s="87"/>
      <c r="O382" s="148"/>
      <c r="P382" s="87"/>
      <c r="Q382" s="87"/>
      <c r="R382" s="87"/>
      <c r="S382" s="87"/>
      <c r="T382" s="87"/>
      <c r="U382" s="87" t="str">
        <f>Lists!B167</f>
        <v>South Africa</v>
      </c>
    </row>
    <row r="383" spans="10:21" x14ac:dyDescent="0.25">
      <c r="J383" s="87" t="str">
        <f>Lists!B168</f>
        <v>South Korea (Republic of Korea)</v>
      </c>
      <c r="K383" s="147"/>
      <c r="N383" s="87"/>
      <c r="O383" s="148"/>
      <c r="P383" s="87"/>
      <c r="Q383" s="87"/>
      <c r="R383" s="87"/>
      <c r="S383" s="87"/>
      <c r="T383" s="87"/>
      <c r="U383" s="87" t="str">
        <f>Lists!B168</f>
        <v>South Korea (Republic of Korea)</v>
      </c>
    </row>
    <row r="384" spans="10:21" x14ac:dyDescent="0.25">
      <c r="J384" s="87" t="str">
        <f>Lists!B169</f>
        <v>South Sudan</v>
      </c>
      <c r="K384" s="147"/>
      <c r="N384" s="87"/>
      <c r="O384" s="148"/>
      <c r="P384" s="87"/>
      <c r="Q384" s="87"/>
      <c r="R384" s="87"/>
      <c r="S384" s="87"/>
      <c r="T384" s="87"/>
      <c r="U384" s="87" t="str">
        <f>Lists!B169</f>
        <v>South Sudan</v>
      </c>
    </row>
    <row r="385" spans="10:21" x14ac:dyDescent="0.25">
      <c r="J385" s="87" t="str">
        <f>Lists!B170</f>
        <v>Spain</v>
      </c>
      <c r="K385" s="147"/>
      <c r="N385" s="87"/>
      <c r="O385" s="148"/>
      <c r="P385" s="87"/>
      <c r="Q385" s="87"/>
      <c r="R385" s="87"/>
      <c r="S385" s="87"/>
      <c r="T385" s="87"/>
      <c r="U385" s="87" t="str">
        <f>Lists!B170</f>
        <v>Spain</v>
      </c>
    </row>
    <row r="386" spans="10:21" x14ac:dyDescent="0.25">
      <c r="J386" s="87" t="str">
        <f>Lists!B171</f>
        <v>Sri Lanka</v>
      </c>
      <c r="K386" s="147"/>
      <c r="N386" s="87"/>
      <c r="O386" s="148"/>
      <c r="P386" s="87"/>
      <c r="Q386" s="87"/>
      <c r="R386" s="87"/>
      <c r="S386" s="87"/>
      <c r="T386" s="87"/>
      <c r="U386" s="87" t="str">
        <f>Lists!B171</f>
        <v>Sri Lanka</v>
      </c>
    </row>
    <row r="387" spans="10:21" x14ac:dyDescent="0.25">
      <c r="J387" s="87" t="str">
        <f>Lists!B172</f>
        <v>Sudan</v>
      </c>
      <c r="K387" s="147"/>
      <c r="N387" s="87"/>
      <c r="O387" s="148"/>
      <c r="P387" s="87"/>
      <c r="Q387" s="87"/>
      <c r="R387" s="87"/>
      <c r="S387" s="87"/>
      <c r="T387" s="87"/>
      <c r="U387" s="87" t="str">
        <f>Lists!B172</f>
        <v>Sudan</v>
      </c>
    </row>
    <row r="388" spans="10:21" x14ac:dyDescent="0.25">
      <c r="J388" s="87" t="str">
        <f>Lists!B173</f>
        <v>Suriname</v>
      </c>
      <c r="K388" s="147"/>
      <c r="N388" s="87"/>
      <c r="O388" s="148"/>
      <c r="P388" s="87"/>
      <c r="Q388" s="87"/>
      <c r="R388" s="87"/>
      <c r="S388" s="87"/>
      <c r="T388" s="87"/>
      <c r="U388" s="87" t="str">
        <f>Lists!B173</f>
        <v>Suriname</v>
      </c>
    </row>
    <row r="389" spans="10:21" x14ac:dyDescent="0.25">
      <c r="J389" s="87" t="str">
        <f>Lists!B174</f>
        <v>Swaziland</v>
      </c>
      <c r="K389" s="147"/>
      <c r="N389" s="87"/>
      <c r="O389" s="148"/>
      <c r="P389" s="87"/>
      <c r="Q389" s="87"/>
      <c r="R389" s="87"/>
      <c r="S389" s="87"/>
      <c r="T389" s="87"/>
      <c r="U389" s="87" t="str">
        <f>Lists!B174</f>
        <v>Swaziland</v>
      </c>
    </row>
    <row r="390" spans="10:21" x14ac:dyDescent="0.25">
      <c r="J390" s="87" t="str">
        <f>Lists!B175</f>
        <v>Sweden</v>
      </c>
      <c r="K390" s="147"/>
      <c r="N390" s="87"/>
      <c r="O390" s="148"/>
      <c r="P390" s="87"/>
      <c r="Q390" s="87"/>
      <c r="R390" s="87"/>
      <c r="S390" s="87"/>
      <c r="T390" s="87"/>
      <c r="U390" s="87" t="str">
        <f>Lists!B175</f>
        <v>Sweden</v>
      </c>
    </row>
    <row r="391" spans="10:21" x14ac:dyDescent="0.25">
      <c r="J391" s="87" t="str">
        <f>Lists!B176</f>
        <v>Switzerland</v>
      </c>
      <c r="K391" s="147"/>
      <c r="N391" s="87"/>
      <c r="O391" s="148"/>
      <c r="P391" s="87"/>
      <c r="Q391" s="87"/>
      <c r="R391" s="87"/>
      <c r="S391" s="87"/>
      <c r="T391" s="87"/>
      <c r="U391" s="87" t="str">
        <f>Lists!B176</f>
        <v>Switzerland</v>
      </c>
    </row>
    <row r="392" spans="10:21" x14ac:dyDescent="0.25">
      <c r="J392" s="87" t="str">
        <f>Lists!B177</f>
        <v>Syrian Arab Republic</v>
      </c>
      <c r="K392" s="147"/>
      <c r="N392" s="87"/>
      <c r="O392" s="148"/>
      <c r="P392" s="87"/>
      <c r="Q392" s="87"/>
      <c r="R392" s="87"/>
      <c r="S392" s="87"/>
      <c r="T392" s="87"/>
      <c r="U392" s="87" t="str">
        <f>Lists!B177</f>
        <v>Syrian Arab Republic</v>
      </c>
    </row>
    <row r="393" spans="10:21" x14ac:dyDescent="0.25">
      <c r="J393" s="87" t="str">
        <f>Lists!B178</f>
        <v>Tahiti</v>
      </c>
      <c r="K393" s="147"/>
      <c r="N393" s="87"/>
      <c r="O393" s="148"/>
      <c r="P393" s="87"/>
      <c r="Q393" s="87"/>
      <c r="R393" s="87"/>
      <c r="S393" s="87"/>
      <c r="T393" s="87"/>
      <c r="U393" s="87" t="str">
        <f>Lists!B178</f>
        <v>Tahiti</v>
      </c>
    </row>
    <row r="394" spans="10:21" x14ac:dyDescent="0.25">
      <c r="J394" s="87" t="str">
        <f>Lists!B179</f>
        <v>Taiwan</v>
      </c>
      <c r="K394" s="147"/>
      <c r="N394" s="87"/>
      <c r="O394" s="148"/>
      <c r="P394" s="87"/>
      <c r="Q394" s="87"/>
      <c r="R394" s="87"/>
      <c r="S394" s="87"/>
      <c r="T394" s="87"/>
      <c r="U394" s="87" t="str">
        <f>Lists!B179</f>
        <v>Taiwan</v>
      </c>
    </row>
    <row r="395" spans="10:21" x14ac:dyDescent="0.25">
      <c r="J395" s="87" t="str">
        <f>Lists!B180</f>
        <v>Tajikistan</v>
      </c>
      <c r="K395" s="147"/>
      <c r="N395" s="87"/>
      <c r="O395" s="148"/>
      <c r="P395" s="87"/>
      <c r="Q395" s="87"/>
      <c r="R395" s="87"/>
      <c r="S395" s="87"/>
      <c r="T395" s="87"/>
      <c r="U395" s="87" t="str">
        <f>Lists!B180</f>
        <v>Tajikistan</v>
      </c>
    </row>
    <row r="396" spans="10:21" x14ac:dyDescent="0.25">
      <c r="J396" s="87" t="str">
        <f>Lists!B181</f>
        <v>Thailand</v>
      </c>
      <c r="K396" s="147"/>
      <c r="N396" s="87"/>
      <c r="O396" s="148"/>
      <c r="P396" s="87"/>
      <c r="Q396" s="87"/>
      <c r="R396" s="87"/>
      <c r="S396" s="87"/>
      <c r="T396" s="87"/>
      <c r="U396" s="87" t="str">
        <f>Lists!B181</f>
        <v>Thailand</v>
      </c>
    </row>
    <row r="397" spans="10:21" x14ac:dyDescent="0.25">
      <c r="J397" s="87" t="str">
        <f>Lists!B182</f>
        <v>The Former Yugoslav Republic of Macedonia</v>
      </c>
      <c r="K397" s="147"/>
      <c r="N397" s="87"/>
      <c r="O397" s="148"/>
      <c r="P397" s="87"/>
      <c r="Q397" s="87"/>
      <c r="R397" s="87"/>
      <c r="S397" s="87"/>
      <c r="T397" s="87"/>
      <c r="U397" s="87" t="str">
        <f>Lists!B182</f>
        <v>The Former Yugoslav Republic of Macedonia</v>
      </c>
    </row>
    <row r="398" spans="10:21" x14ac:dyDescent="0.25">
      <c r="J398" s="87" t="str">
        <f>Lists!B183</f>
        <v>Timor-Leste</v>
      </c>
      <c r="K398" s="147"/>
      <c r="N398" s="87"/>
      <c r="O398" s="148"/>
      <c r="P398" s="87"/>
      <c r="Q398" s="87"/>
      <c r="R398" s="87"/>
      <c r="S398" s="87"/>
      <c r="T398" s="87"/>
      <c r="U398" s="87" t="str">
        <f>Lists!B183</f>
        <v>Timor-Leste</v>
      </c>
    </row>
    <row r="399" spans="10:21" x14ac:dyDescent="0.25">
      <c r="J399" s="87" t="str">
        <f>Lists!B184</f>
        <v>Togo</v>
      </c>
      <c r="K399" s="147"/>
      <c r="N399" s="87"/>
      <c r="O399" s="148"/>
      <c r="P399" s="87"/>
      <c r="Q399" s="87"/>
      <c r="R399" s="87"/>
      <c r="S399" s="87"/>
      <c r="T399" s="87"/>
      <c r="U399" s="87" t="str">
        <f>Lists!B184</f>
        <v>Togo</v>
      </c>
    </row>
    <row r="400" spans="10:21" x14ac:dyDescent="0.25">
      <c r="J400" s="87" t="str">
        <f>Lists!B185</f>
        <v>Tonga</v>
      </c>
      <c r="K400" s="147"/>
      <c r="N400" s="87"/>
      <c r="O400" s="148"/>
      <c r="P400" s="87"/>
      <c r="Q400" s="87"/>
      <c r="R400" s="87"/>
      <c r="S400" s="87"/>
      <c r="T400" s="87"/>
      <c r="U400" s="87" t="str">
        <f>Lists!B185</f>
        <v>Tonga</v>
      </c>
    </row>
    <row r="401" spans="10:21" x14ac:dyDescent="0.25">
      <c r="J401" s="87" t="str">
        <f>Lists!B186</f>
        <v>Trinidad and Tobago</v>
      </c>
      <c r="K401" s="147"/>
      <c r="N401" s="87"/>
      <c r="O401" s="148"/>
      <c r="P401" s="87"/>
      <c r="Q401" s="87"/>
      <c r="R401" s="87"/>
      <c r="S401" s="87"/>
      <c r="T401" s="87"/>
      <c r="U401" s="87" t="str">
        <f>Lists!B186</f>
        <v>Trinidad and Tobago</v>
      </c>
    </row>
    <row r="402" spans="10:21" x14ac:dyDescent="0.25">
      <c r="J402" s="87" t="str">
        <f>Lists!B187</f>
        <v>Tunisia</v>
      </c>
      <c r="K402" s="147"/>
      <c r="N402" s="87"/>
      <c r="O402" s="148"/>
      <c r="P402" s="87"/>
      <c r="Q402" s="87"/>
      <c r="R402" s="87"/>
      <c r="S402" s="87"/>
      <c r="T402" s="87"/>
      <c r="U402" s="87" t="str">
        <f>Lists!B187</f>
        <v>Tunisia</v>
      </c>
    </row>
    <row r="403" spans="10:21" x14ac:dyDescent="0.25">
      <c r="J403" s="87" t="str">
        <f>Lists!B188</f>
        <v>Turkey</v>
      </c>
      <c r="K403" s="147"/>
      <c r="N403" s="87"/>
      <c r="O403" s="148"/>
      <c r="P403" s="87"/>
      <c r="Q403" s="87"/>
      <c r="R403" s="87"/>
      <c r="S403" s="87"/>
      <c r="T403" s="87"/>
      <c r="U403" s="87" t="str">
        <f>Lists!B188</f>
        <v>Turkey</v>
      </c>
    </row>
    <row r="404" spans="10:21" x14ac:dyDescent="0.25">
      <c r="J404" s="87" t="str">
        <f>Lists!B189</f>
        <v>Turkmenistan</v>
      </c>
      <c r="K404" s="147"/>
      <c r="N404" s="87"/>
      <c r="O404" s="148"/>
      <c r="P404" s="87"/>
      <c r="Q404" s="87"/>
      <c r="R404" s="87"/>
      <c r="S404" s="87"/>
      <c r="T404" s="87"/>
      <c r="U404" s="87" t="str">
        <f>Lists!B189</f>
        <v>Turkmenistan</v>
      </c>
    </row>
    <row r="405" spans="10:21" x14ac:dyDescent="0.25">
      <c r="J405" s="87" t="str">
        <f>Lists!B190</f>
        <v>Tuvalu</v>
      </c>
      <c r="K405" s="147"/>
      <c r="N405" s="87"/>
      <c r="O405" s="148"/>
      <c r="P405" s="87"/>
      <c r="Q405" s="87"/>
      <c r="R405" s="87"/>
      <c r="S405" s="87"/>
      <c r="T405" s="87"/>
      <c r="U405" s="87" t="str">
        <f>Lists!B190</f>
        <v>Tuvalu</v>
      </c>
    </row>
    <row r="406" spans="10:21" x14ac:dyDescent="0.25">
      <c r="J406" s="87" t="str">
        <f>Lists!B191</f>
        <v>Uganda</v>
      </c>
      <c r="K406" s="147"/>
      <c r="N406" s="87"/>
      <c r="O406" s="148"/>
      <c r="P406" s="87"/>
      <c r="Q406" s="87"/>
      <c r="R406" s="87"/>
      <c r="S406" s="87"/>
      <c r="T406" s="87"/>
      <c r="U406" s="87" t="str">
        <f>Lists!B191</f>
        <v>Uganda</v>
      </c>
    </row>
    <row r="407" spans="10:21" x14ac:dyDescent="0.25">
      <c r="J407" s="87" t="str">
        <f>Lists!B192</f>
        <v>Ukraine</v>
      </c>
      <c r="K407" s="147"/>
      <c r="N407" s="87"/>
      <c r="O407" s="148"/>
      <c r="P407" s="87"/>
      <c r="Q407" s="87"/>
      <c r="R407" s="87"/>
      <c r="S407" s="87"/>
      <c r="T407" s="87"/>
      <c r="U407" s="87" t="str">
        <f>Lists!B192</f>
        <v>Ukraine</v>
      </c>
    </row>
    <row r="408" spans="10:21" x14ac:dyDescent="0.25">
      <c r="J408" s="87" t="str">
        <f>Lists!B193</f>
        <v>United Arab Emirates</v>
      </c>
      <c r="K408" s="147"/>
      <c r="N408" s="87"/>
      <c r="O408" s="148"/>
      <c r="P408" s="87"/>
      <c r="Q408" s="87"/>
      <c r="R408" s="87"/>
      <c r="S408" s="87"/>
      <c r="T408" s="87"/>
      <c r="U408" s="87" t="str">
        <f>Lists!B193</f>
        <v>United Arab Emirates</v>
      </c>
    </row>
    <row r="409" spans="10:21" x14ac:dyDescent="0.25">
      <c r="J409" s="87" t="str">
        <f>Lists!B194</f>
        <v>United Kingdom of Great Britain and Northern Ireland</v>
      </c>
      <c r="K409" s="147"/>
      <c r="N409" s="87"/>
      <c r="O409" s="148"/>
      <c r="P409" s="87"/>
      <c r="Q409" s="87"/>
      <c r="R409" s="87"/>
      <c r="S409" s="87"/>
      <c r="T409" s="87"/>
      <c r="U409" s="87" t="str">
        <f>Lists!B194</f>
        <v>United Kingdom of Great Britain and Northern Ireland</v>
      </c>
    </row>
    <row r="410" spans="10:21" x14ac:dyDescent="0.25">
      <c r="J410" s="87" t="str">
        <f>Lists!B195</f>
        <v>United Republic of Tanzania</v>
      </c>
      <c r="K410" s="147"/>
      <c r="N410" s="87"/>
      <c r="O410" s="148"/>
      <c r="P410" s="87"/>
      <c r="Q410" s="87"/>
      <c r="R410" s="87"/>
      <c r="S410" s="87"/>
      <c r="T410" s="87"/>
      <c r="U410" s="87" t="str">
        <f>Lists!B195</f>
        <v>United Republic of Tanzania</v>
      </c>
    </row>
    <row r="411" spans="10:21" x14ac:dyDescent="0.25">
      <c r="J411" s="87" t="e">
        <f>Lists!#REF!</f>
        <v>#REF!</v>
      </c>
      <c r="K411" s="147"/>
      <c r="N411" s="87"/>
      <c r="O411" s="148"/>
      <c r="P411" s="87"/>
      <c r="Q411" s="87"/>
      <c r="R411" s="87"/>
      <c r="S411" s="87"/>
      <c r="T411" s="87"/>
      <c r="U411" s="87" t="e">
        <f>Lists!#REF!</f>
        <v>#REF!</v>
      </c>
    </row>
    <row r="412" spans="10:21" x14ac:dyDescent="0.25">
      <c r="J412" s="87" t="e">
        <f>Lists!#REF!</f>
        <v>#REF!</v>
      </c>
      <c r="K412" s="147"/>
      <c r="N412" s="87"/>
      <c r="O412" s="148"/>
      <c r="P412" s="87"/>
      <c r="Q412" s="87"/>
      <c r="R412" s="87"/>
      <c r="S412" s="87"/>
      <c r="T412" s="87"/>
      <c r="U412" s="87" t="e">
        <f>Lists!#REF!</f>
        <v>#REF!</v>
      </c>
    </row>
    <row r="413" spans="10:21" x14ac:dyDescent="0.25">
      <c r="J413" s="87" t="str">
        <f>Lists!B196</f>
        <v>Uruguay</v>
      </c>
      <c r="K413" s="147"/>
      <c r="N413" s="87"/>
      <c r="O413" s="148"/>
      <c r="P413" s="87"/>
      <c r="Q413" s="87"/>
      <c r="R413" s="87"/>
      <c r="S413" s="87"/>
      <c r="T413" s="87"/>
      <c r="U413" s="87" t="str">
        <f>Lists!B196</f>
        <v>Uruguay</v>
      </c>
    </row>
    <row r="414" spans="10:21" x14ac:dyDescent="0.25">
      <c r="J414" s="87" t="str">
        <f>Lists!B197</f>
        <v>Uzbekistan</v>
      </c>
      <c r="K414" s="147"/>
      <c r="N414" s="87"/>
      <c r="O414" s="148"/>
      <c r="P414" s="87"/>
      <c r="Q414" s="87"/>
      <c r="R414" s="87"/>
      <c r="S414" s="87"/>
      <c r="T414" s="87"/>
      <c r="U414" s="87" t="str">
        <f>Lists!B197</f>
        <v>Uzbekistan</v>
      </c>
    </row>
    <row r="415" spans="10:21" x14ac:dyDescent="0.25">
      <c r="J415" s="87" t="str">
        <f>Lists!B198</f>
        <v>Vanuatu</v>
      </c>
      <c r="K415" s="147"/>
      <c r="N415" s="87"/>
      <c r="O415" s="148"/>
      <c r="P415" s="87"/>
      <c r="Q415" s="87"/>
      <c r="R415" s="87"/>
      <c r="S415" s="87"/>
      <c r="T415" s="87"/>
      <c r="U415" s="87" t="str">
        <f>Lists!B198</f>
        <v>Vanuatu</v>
      </c>
    </row>
    <row r="416" spans="10:21" x14ac:dyDescent="0.25">
      <c r="J416" s="87" t="str">
        <f>Lists!B199</f>
        <v>Venezuela (Bolivarian Republic of)</v>
      </c>
      <c r="K416" s="147"/>
      <c r="N416" s="87"/>
      <c r="O416" s="148"/>
      <c r="P416" s="87"/>
      <c r="Q416" s="87"/>
      <c r="R416" s="87"/>
      <c r="S416" s="87"/>
      <c r="T416" s="87"/>
      <c r="U416" s="87" t="str">
        <f>Lists!B199</f>
        <v>Venezuela (Bolivarian Republic of)</v>
      </c>
    </row>
  </sheetData>
  <sheetProtection algorithmName="SHA-512" hashValue="29oirAK4Zo0S6ICfLHxq1J2VEW3pphmEX2z0K4UPLZo3ptIzboWnBg4LN1Rb8NqsFCQa02C+COtBn4snoQYS/w==" saltValue="Aex+OeTuuEur5Z2haPQkAA==" spinCount="100000" sheet="1" objects="1" scenarios="1"/>
  <dataConsolidate/>
  <mergeCells count="20">
    <mergeCell ref="H13:H14"/>
    <mergeCell ref="J13:J14"/>
    <mergeCell ref="E7:F7"/>
    <mergeCell ref="E8:F8"/>
    <mergeCell ref="E11:V11"/>
    <mergeCell ref="E12:V12"/>
    <mergeCell ref="V13:V14"/>
    <mergeCell ref="E13:E14"/>
    <mergeCell ref="F13:F14"/>
    <mergeCell ref="G13:G14"/>
    <mergeCell ref="L13:L14"/>
    <mergeCell ref="M13:M14"/>
    <mergeCell ref="K13:K14"/>
    <mergeCell ref="I13:I14"/>
    <mergeCell ref="N13:N14"/>
    <mergeCell ref="O13:O14"/>
    <mergeCell ref="R13:R14"/>
    <mergeCell ref="Q13:Q14"/>
    <mergeCell ref="P13:P14"/>
    <mergeCell ref="T13:U13"/>
  </mergeCells>
  <dataValidations xWindow="1014" yWindow="552" count="29">
    <dataValidation errorStyle="warning" allowBlank="1" errorTitle="U.S. EPA" error="Warning!  The form has auto calculated this value for you.  If you change the value in this cell, you may be misreporting data.  Press cancel to exit this cell without changing the data." sqref="IZ16:JH16 SV16:TD16 ACR16:ACZ16 AMN16:AMV16 AWJ16:AWR16 BGF16:BGN16 BQB16:BQJ16 BZX16:CAF16 CJT16:CKB16 CTP16:CTX16 DDL16:DDT16 DNH16:DNP16 DXD16:DXL16 EGZ16:EHH16 EQV16:ERD16 FAR16:FAZ16 FKN16:FKV16 FUJ16:FUR16 GEF16:GEN16 GOB16:GOJ16 GXX16:GYF16 HHT16:HIB16 HRP16:HRX16 IBL16:IBT16 ILH16:ILP16 IVD16:IVL16 JEZ16:JFH16 JOV16:JPD16 JYR16:JYZ16 KIN16:KIV16 KSJ16:KSR16 LCF16:LCN16 LMB16:LMJ16 LVX16:LWF16 MFT16:MGB16 MPP16:MPX16 MZL16:MZT16 NJH16:NJP16 NTD16:NTL16 OCZ16:ODH16 OMV16:OND16 OWR16:OWZ16 PGN16:PGV16 PQJ16:PQR16 QAF16:QAN16 QKB16:QKJ16 QTX16:QUF16 RDT16:REB16 RNP16:RNX16 RXL16:RXT16 SHH16:SHP16 SRD16:SRL16 TAZ16:TBH16 TKV16:TLD16 TUR16:TUZ16 UEN16:UEV16 UOJ16:UOR16 UYF16:UYN16 VIB16:VIJ16 VRX16:VSF16 WBT16:WCB16 WLP16:WLX16 WVL16:WVT16 E13 WVL17:WVL216 L16:M16 WLP17:WLP216 WBT17:WBT216 VRX17:VRX216 VIB17:VIB216 UYF17:UYF216 UOJ17:UOJ216 UEN17:UEN216 TUR17:TUR216 TKV17:TKV216 TAZ17:TAZ216 SRD17:SRD216 SHH17:SHH216 RXL17:RXL216 RNP17:RNP216 RDT17:RDT216 QTX17:QTX216 QKB17:QKB216 QAF17:QAF216 PQJ17:PQJ216 PGN17:PGN216 OWR17:OWR216 OMV17:OMV216 OCZ17:OCZ216 NTD17:NTD216 NJH17:NJH216 MZL17:MZL216 MPP17:MPP216 MFT17:MFT216 LVX17:LVX216 LMB17:LMB216 LCF17:LCF216 KSJ17:KSJ216 KIN17:KIN216 JYR17:JYR216 JOV17:JOV216 JEZ17:JEZ216 IVD17:IVD216 ILH17:ILH216 IBL17:IBL216 HRP17:HRP216 HHT17:HHT216 GXX17:GXX216 GOB17:GOB216 GEF17:GEF216 FUJ17:FUJ216 FKN17:FKN216 FAR17:FAR216 EQV17:EQV216 EGZ17:EGZ216 DXD17:DXD216 DNH17:DNH216 DDL17:DDL216 CTP17:CTP216 CJT17:CJT216 BZX17:BZX216 BQB17:BQB216 BGF17:BGF216 AWJ17:AWJ216 AMN17:AMN216 ACR17:ACR216 SV17:SV216 IZ17:IZ216 E16 P16 P13 L13:M13 G13 H13" xr:uid="{00000000-0002-0000-0200-000000000000}"/>
    <dataValidation type="decimal" operator="greaterThanOrEqual" allowBlank="1" showInputMessage="1" showErrorMessage="1" prompt="Quantity of gross chemical produced (kg)" sqref="WVN17:WVN18 WLR17:WLR18 WBV17:WBV18 VRZ17:VRZ18 VID17:VID18 UYH17:UYH18 UOL17:UOL18 UEP17:UEP18 TUT17:TUT18 TKX17:TKX18 TBB17:TBB18 SRF17:SRF18 SHJ17:SHJ18 RXN17:RXN18 RNR17:RNR18 RDV17:RDV18 QTZ17:QTZ18 QKD17:QKD18 QAH17:QAH18 PQL17:PQL18 PGP17:PGP18 OWT17:OWT18 OMX17:OMX18 ODB17:ODB18 NTF17:NTF18 NJJ17:NJJ18 MZN17:MZN18 MPR17:MPR18 MFV17:MFV18 LVZ17:LVZ18 LMD17:LMD18 LCH17:LCH18 KSL17:KSL18 KIP17:KIP18 JYT17:JYT18 JOX17:JOX18 JFB17:JFB18 IVF17:IVF18 ILJ17:ILJ18 IBN17:IBN18 HRR17:HRR18 HHV17:HHV18 GXZ17:GXZ18 GOD17:GOD18 GEH17:GEH18 FUL17:FUL18 FKP17:FKP18 FAT17:FAT18 EQX17:EQX18 EHB17:EHB18 DXF17:DXF18 DNJ17:DNJ18 DDN17:DDN18 CTR17:CTR18 CJV17:CJV18 BZZ17:BZZ18 BQD17:BQD18 BGH17:BGH18 AWL17:AWL18 AMP17:AMP18 ACT17:ACT18 SX17:SX18 JB17:JB18 WVN24:WVN214 WLR24:WLR214 WBV24:WBV214 VRZ24:VRZ214 VID24:VID214 UYH24:UYH214 UOL24:UOL214 UEP24:UEP214 TUT24:TUT214 TKX24:TKX214 TBB24:TBB214 SRF24:SRF214 SHJ24:SHJ214 RXN24:RXN214 RNR24:RNR214 RDV24:RDV214 QTZ24:QTZ214 QKD24:QKD214 QAH24:QAH214 PQL24:PQL214 PGP24:PGP214 OWT24:OWT214 OMX24:OMX214 ODB24:ODB214 NTF24:NTF214 NJJ24:NJJ214 MZN24:MZN214 MPR24:MPR214 MFV24:MFV214 LVZ24:LVZ214 LMD24:LMD214 LCH24:LCH214 KSL24:KSL214 KIP24:KIP214 JYT24:JYT214 JOX24:JOX214 JFB24:JFB214 IVF24:IVF214 ILJ24:ILJ214 IBN24:IBN214 HRR24:HRR214 HHV24:HHV214 GXZ24:GXZ214 GOD24:GOD214 GEH24:GEH214 FUL24:FUL214 FKP24:FKP214 FAT24:FAT214 EQX24:EQX214 EHB24:EHB214 DXF24:DXF214 DNJ24:DNJ214 DDN24:DDN214 CTR24:CTR214 CJV24:CJV214 BZZ24:BZZ214 BQD24:BQD214 BGH24:BGH214 AWL24:AWL214 AMP24:AMP214 ACT24:ACT214 SX24:SX214 JB24:JB214" xr:uid="{00000000-0002-0000-0200-000001000000}">
      <formula1>0</formula1>
    </dataValidation>
    <dataValidation type="decimal" operator="greaterThanOrEqual" allowBlank="1" showInputMessage="1" showErrorMessage="1" sqref="JB216:JH216 JB215 WVN216:WVT216 WVN215 WLR216:WLX216 WLR215 WBV216:WCB216 WBV215 VRZ216:VSF216 VRZ215 VID216:VIJ216 VID215 UYH216:UYN216 UYH215 UOL216:UOR216 UOL215 UEP216:UEV216 UEP215 TUT216:TUZ216 TUT215 TKX216:TLD216 TKX215 TBB216:TBH216 TBB215 SRF216:SRL216 SRF215 SHJ216:SHP216 SHJ215 RXN216:RXT216 RXN215 RNR216:RNX216 RNR215 RDV216:REB216 RDV215 QTZ216:QUF216 QTZ215 QKD216:QKJ216 QKD215 QAH216:QAN216 QAH215 PQL216:PQR216 PQL215 PGP216:PGV216 PGP215 OWT216:OWZ216 OWT215 OMX216:OND216 OMX215 ODB216:ODH216 ODB215 NTF216:NTL216 NTF215 NJJ216:NJP216 NJJ215 MZN216:MZT216 MZN215 MPR216:MPX216 MPR215 MFV216:MGB216 MFV215 LVZ216:LWF216 LVZ215 LMD216:LMJ216 LMD215 LCH216:LCN216 LCH215 KSL216:KSR216 KSL215 KIP216:KIV216 KIP215 JYT216:JYZ216 JYT215 JOX216:JPD216 JOX215 JFB216:JFH216 JFB215 IVF216:IVL216 IVF215 ILJ216:ILP216 ILJ215 IBN216:IBT216 IBN215 HRR216:HRX216 HRR215 HHV216:HIB216 HHV215 GXZ216:GYF216 GXZ215 GOD216:GOJ216 GOD215 GEH216:GEN216 GEH215 FUL216:FUR216 FUL215 FKP216:FKV216 FKP215 FAT216:FAZ216 FAT215 EQX216:ERD216 EQX215 EHB216:EHH216 EHB215 DXF216:DXL216 DXF215 DNJ216:DNP216 DNJ215 DDN216:DDT216 DDN215 CTR216:CTX216 CTR215 CJV216:CKB216 CJV215 BZZ216:CAF216 BZZ215 BQD216:BQJ216 BQD215 BGH216:BGN216 BGH215 AWL216:AWR216 AWL215 AMP216:AMV216 AMP215 ACT216:ACZ216 ACT215 SX216:TD216 SX215 WVN19:WVN23 WLR19:WLR23 WBV19:WBV23 VRZ19:VRZ23 VID19:VID23 UYH19:UYH23 UOL19:UOL23 UEP19:UEP23 TUT19:TUT23 TKX19:TKX23 TBB19:TBB23 SRF19:SRF23 SHJ19:SHJ23 RXN19:RXN23 RNR19:RNR23 RDV19:RDV23 QTZ19:QTZ23 QKD19:QKD23 QAH19:QAH23 PQL19:PQL23 PGP19:PGP23 OWT19:OWT23 OMX19:OMX23 ODB19:ODB23 NTF19:NTF23 NJJ19:NJJ23 MZN19:MZN23 MPR19:MPR23 MFV19:MFV23 LVZ19:LVZ23 LMD19:LMD23 LCH19:LCH23 KSL19:KSL23 KIP19:KIP23 JYT19:JYT23 JOX19:JOX23 JFB19:JFB23 IVF19:IVF23 ILJ19:ILJ23 IBN19:IBN23 HRR19:HRR23 HHV19:HHV23 GXZ19:GXZ23 GOD19:GOD23 GEH19:GEH23 FUL19:FUL23 FKP19:FKP23 FAT19:FAT23 EQX19:EQX23 EHB19:EHB23 DXF19:DXF23 DNJ19:DNJ23 DDN19:DDN23 CTR19:CTR23 CJV19:CJV23 BZZ19:BZZ23 BQD19:BQD23 BGH19:BGH23 AWL19:AWL23 AMP19:AMP23 ACT19:ACT23 SX19:SX23 JB19:JB23 JC17:JH215 WVO17:WVT215 WLS17:WLX215 WBW17:WCB215 VSA17:VSF215 VIE17:VIJ215 UYI17:UYN215 UOM17:UOR215 UEQ17:UEV215 TUU17:TUZ215 TKY17:TLD215 TBC17:TBH215 SRG17:SRL215 SHK17:SHP215 RXO17:RXT215 RNS17:RNX215 RDW17:REB215 QUA17:QUF215 QKE17:QKJ215 QAI17:QAN215 PQM17:PQR215 PGQ17:PGV215 OWU17:OWZ215 OMY17:OND215 ODC17:ODH215 NTG17:NTL215 NJK17:NJP215 MZO17:MZT215 MPS17:MPX215 MFW17:MGB215 LWA17:LWF215 LME17:LMJ215 LCI17:LCN215 KSM17:KSR215 KIQ17:KIV215 JYU17:JYZ215 JOY17:JPD215 JFC17:JFH215 IVG17:IVL215 ILK17:ILP215 IBO17:IBT215 HRS17:HRX215 HHW17:HIB215 GYA17:GYF215 GOE17:GOJ215 GEI17:GEN215 FUM17:FUR215 FKQ17:FKV215 FAU17:FAZ215 EQY17:ERD215 EHC17:EHH215 DXG17:DXL215 DNK17:DNP215 DDO17:DDT215 CTS17:CTX215 CJW17:CKB215 CAA17:CAF215 BQE17:BQJ215 BGI17:BGN215 AWM17:AWR215 AMQ17:AMV215 ACU17:ACZ215 SY17:TD215 O16" xr:uid="{00000000-0002-0000-0200-000002000000}">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U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xr:uid="{00000000-0002-0000-0200-000003000000}"/>
    <dataValidation type="list" allowBlank="1" showInputMessage="1" showErrorMessage="1" sqref="N228:N415 O217:T415" xr:uid="{00000000-0002-0000-0200-000004000000}">
      <formula1>#REF!</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WLY17:WLY216 WCC17:WCC216 VSG17:VSG216 VIK17:VIK216 UYO17:UYO216 UOS17:UOS216 UEW17:UEW216 TVA17:TVA216 TLE17:TLE216 TBI17:TBI216 SRM17:SRM216 SHQ17:SHQ216 RXU17:RXU216 RNY17:RNY216 REC17:REC216 QUG17:QUG216 QKK17:QKK216 QAO17:QAO216 PQS17:PQS216 PGW17:PGW216 OXA17:OXA216 ONE17:ONE216 ODI17:ODI216 NTM17:NTM216 NJQ17:NJQ216 MZU17:MZU216 MPY17:MPY216 MGC17:MGC216 LWG17:LWG216 LMK17:LMK216 LCO17:LCO216 KSS17:KSS216 KIW17:KIW216 JZA17:JZA216 JPE17:JPE216 JFI17:JFI216 IVM17:IVM216 ILQ17:ILQ216 IBU17:IBU216 HRY17:HRY216 HIC17:HIC216 GYG17:GYG216 GOK17:GOK216 GEO17:GEO216 FUS17:FUS216 FKW17:FKW216 FBA17:FBA216 ERE17:ERE216 EHI17:EHI216 DXM17:DXM216 DNQ17:DNQ216 DDU17:DDU216 CTY17:CTY216 CKC17:CKC216 CAG17:CAG216 BQK17:BQK216 BGO17:BGO216 AWS17:AWS216 AMW17:AMW216 ADA17:ADA216 TE17:TE216 JI17:JI216 WVU17:WVU216" xr:uid="{00000000-0002-0000-0200-000005000000}">
      <formula1>"sdasdfsd"</formula1>
    </dataValidation>
    <dataValidation type="list" allowBlank="1" showInputMessage="1" showErrorMessage="1" sqref="WVM17:WVM216 WLQ17:WLQ216 WBU17:WBU216 VRY17:VRY216 VIC17:VIC216 UYG17:UYG216 UOK17:UOK216 UEO17:UEO216 TUS17:TUS216 TKW17:TKW216 TBA17:TBA216 SRE17:SRE216 SHI17:SHI216 RXM17:RXM216 RNQ17:RNQ216 RDU17:RDU216 QTY17:QTY216 QKC17:QKC216 QAG17:QAG216 PQK17:PQK216 PGO17:PGO216 OWS17:OWS216 OMW17:OMW216 ODA17:ODA216 NTE17:NTE216 NJI17:NJI216 MZM17:MZM216 MPQ17:MPQ216 MFU17:MFU216 LVY17:LVY216 LMC17:LMC216 LCG17:LCG216 KSK17:KSK216 KIO17:KIO216 JYS17:JYS216 JOW17:JOW216 JFA17:JFA216 IVE17:IVE216 ILI17:ILI216 IBM17:IBM216 HRQ17:HRQ216 HHU17:HHU216 GXY17:GXY216 GOC17:GOC216 GEG17:GEG216 FUK17:FUK216 FKO17:FKO216 FAS17:FAS216 EQW17:EQW216 EHA17:EHA216 DXE17:DXE216 DNI17:DNI216 DDM17:DDM216 CTQ17:CTQ216 CJU17:CJU216 BZY17:BZY216 BQC17:BQC216 BGG17:BGG216 AWK17:AWK216 AMO17:AMO216 ACS17:ACS216 SW17:SW216 JA17:JA216" xr:uid="{00000000-0002-0000-0200-000006000000}">
      <formula1>ClassIIChemicals</formula1>
    </dataValidation>
    <dataValidation type="textLength" operator="lessThanOrEqual" allowBlank="1" showInputMessage="1" showErrorMessage="1" error="Please enter a date within the quarter and year you have specified in Section 1" prompt="Phone number of the recipient company contact." sqref="M17:M216" xr:uid="{00000000-0002-0000-0200-000007000000}">
      <formula1>200</formula1>
    </dataValidation>
    <dataValidation type="list" allowBlank="1" showInputMessage="1" showErrorMessage="1" sqref="N16" xr:uid="{00000000-0002-0000-0200-000008000000}">
      <formula1>ClassIIChemAllowance</formula1>
    </dataValidation>
    <dataValidation type="list" allowBlank="1" showInputMessage="1" showErrorMessage="1" sqref="J16 U16" xr:uid="{00000000-0002-0000-0200-000009000000}">
      <formula1>Countries</formula1>
    </dataValidation>
    <dataValidation type="textLength" operator="lessThanOrEqual" allowBlank="1" showInputMessage="1" showErrorMessage="1" sqref="Q16:T16" xr:uid="{00000000-0002-0000-0200-00000A000000}">
      <formula1>200</formula1>
    </dataValidation>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E17:E216" xr:uid="{00000000-0002-0000-0200-00000B000000}"/>
    <dataValidation allowBlank="1" showInputMessage="1" showErrorMessage="1" prompt="Date when the shipment exited the United States." sqref="F17:F216" xr:uid="{00000000-0002-0000-0200-00000C000000}"/>
    <dataValidation type="textLength" operator="lessThanOrEqual" allowBlank="1" showInputMessage="1" showErrorMessage="1" error="Please enter a date within the quarter and year you have specified in Section 1" prompt="Name of the contact for the recipient company." sqref="L17:L216" xr:uid="{00000000-0002-0000-0200-00000D000000}">
      <formula1>200</formula1>
    </dataValidation>
    <dataValidation allowBlank="1" showInputMessage="1" showErrorMessage="1" prompt="Street address of the recipient company." sqref="H17:H216" xr:uid="{00000000-0002-0000-0200-00000E000000}"/>
    <dataValidation allowBlank="1" showInputMessage="1" showErrorMessage="1" prompt="City of the recipient company." sqref="I17:I216" xr:uid="{00000000-0002-0000-0200-00000F000000}"/>
    <dataValidation type="list" allowBlank="1" showInputMessage="1" showErrorMessage="1" prompt="Select the country to which the shipment was exported. View the Reference List for a valid list of country names." sqref="J17:J216" xr:uid="{00000000-0002-0000-0200-000010000000}">
      <formula1>Countries</formula1>
    </dataValidation>
    <dataValidation allowBlank="1" showInputMessage="1" showErrorMessage="1" prompt="Postal Code of the recipient company." sqref="K17:K216" xr:uid="{00000000-0002-0000-0200-000011000000}"/>
    <dataValidation type="list" allowBlank="1" showInputMessage="1" showErrorMessage="1" prompt="Name of the chemical exported. View the Reference List for a valid list of chemical names." sqref="N17:N216" xr:uid="{00000000-0002-0000-0200-000012000000}">
      <formula1>ClassIIChemAllowance</formula1>
    </dataValidation>
    <dataValidation type="decimal" operator="greaterThanOrEqual" allowBlank="1" showInputMessage="1" showErrorMessage="1" prompt="Total quantity (kg) of chemical exported." sqref="O17:O216" xr:uid="{00000000-0002-0000-0200-000013000000}">
      <formula1>0</formula1>
    </dataValidation>
    <dataValidation type="textLength" operator="lessThanOrEqual" allowBlank="1" showInputMessage="1" showErrorMessage="1" prompt="Port of exit of the shipment." sqref="Q17:Q216" xr:uid="{00000000-0002-0000-0200-000014000000}">
      <formula1>200</formula1>
    </dataValidation>
    <dataValidation allowBlank="1" showInputMessage="1" showErrorMessage="1" prompt="Date when the material was purchased." sqref="V17:V216" xr:uid="{00000000-0002-0000-0200-000015000000}"/>
    <dataValidation type="list" allowBlank="1" showInputMessage="1" showErrorMessage="1" prompt="Select the country from which the material was imported. View the Reference List for a valid list of country names." sqref="U17:U216" xr:uid="{00000000-0002-0000-0200-000016000000}">
      <formula1>Countries</formula1>
    </dataValidation>
    <dataValidation type="textLength" operator="lessThan" allowBlank="1" showInputMessage="1" showErrorMessage="1" prompt="Name of the company that received or purchased material." sqref="G17:G216" xr:uid="{00000000-0002-0000-0200-000017000000}">
      <formula1>200</formula1>
    </dataValidation>
    <dataValidation type="textLength" operator="lessThan" allowBlank="1" showInputMessage="1" showErrorMessage="1" sqref="G16" xr:uid="{00000000-0002-0000-0200-000018000000}">
      <formula1>200</formula1>
    </dataValidation>
    <dataValidation type="textLength" operator="lessThanOrEqual" allowBlank="1" showInputMessage="1" showErrorMessage="1" prompt="Name of the company that produced the material within the United States. " sqref="S17:S216" xr:uid="{00000000-0002-0000-0200-000019000000}">
      <formula1>200</formula1>
    </dataValidation>
    <dataValidation type="textLength" operator="lessThanOrEqual" allowBlank="1" showInputMessage="1" showErrorMessage="1" prompt="Name of the company that imported the material into the United States. " sqref="T17:T216" xr:uid="{00000000-0002-0000-0200-00001A000000}">
      <formula1>200</formula1>
    </dataValidation>
    <dataValidation type="textLength" allowBlank="1" showInputMessage="1" showErrorMessage="1" error="Enter a 10-digit number." prompt="Enter the 10-digit commodity code of the chemical exported. View the Reference List for a list of commonly use commodity codes for class II chemicals." sqref="P17:P216" xr:uid="{00000000-0002-0000-0200-00001B000000}">
      <formula1>10</formula1>
      <formula2>12</formula2>
    </dataValidation>
    <dataValidation type="custom" allowBlank="1" showInputMessage="1" showErrorMessage="1" error="Please enter a 9 or 11-digit number." prompt="Enter the 9 to 11-digit EIN for the shipment. " sqref="R17:R216" xr:uid="{00000000-0002-0000-0200-00001C000000}">
      <formula1>AND(ISNUMBER(VALUE(R17)),OR(LEN(R17)=9,LEN(R17)=10,LEN(R17)=11))</formula1>
    </dataValidation>
  </dataValidations>
  <pageMargins left="0.7" right="0.7" top="0.75" bottom="0.75" header="0.3" footer="0.3"/>
  <pageSetup scale="54"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5" tint="-0.249977111117893"/>
  </sheetPr>
  <dimension ref="A2:H19"/>
  <sheetViews>
    <sheetView showGridLines="0" topLeftCell="B1" zoomScaleNormal="100" workbookViewId="0">
      <selection activeCell="B1" sqref="B1"/>
    </sheetView>
  </sheetViews>
  <sheetFormatPr defaultColWidth="9.140625" defaultRowHeight="15" x14ac:dyDescent="0.25"/>
  <cols>
    <col min="1" max="1" width="2" style="29" hidden="1" customWidth="1"/>
    <col min="2" max="3" width="3.7109375" style="29" customWidth="1"/>
    <col min="4" max="4" width="18.7109375" style="29" customWidth="1"/>
    <col min="5" max="5" width="51.42578125" style="29" customWidth="1"/>
    <col min="6" max="6" width="4.140625" style="29" customWidth="1"/>
    <col min="7" max="16384" width="9.140625" style="29"/>
  </cols>
  <sheetData>
    <row r="2" spans="1:8" s="30" customFormat="1" ht="27.75" customHeight="1" x14ac:dyDescent="0.3">
      <c r="C2" s="33"/>
      <c r="D2" s="34" t="s">
        <v>1</v>
      </c>
      <c r="E2" s="34"/>
      <c r="F2" s="36"/>
    </row>
    <row r="3" spans="1:8" s="30" customFormat="1" ht="18.75" x14ac:dyDescent="0.3">
      <c r="C3" s="37"/>
      <c r="D3" s="38" t="s">
        <v>331</v>
      </c>
      <c r="E3" s="38"/>
      <c r="F3" s="40"/>
    </row>
    <row r="4" spans="1:8" x14ac:dyDescent="0.25">
      <c r="C4" s="41"/>
      <c r="D4" s="42"/>
      <c r="E4" s="42"/>
      <c r="F4" s="43"/>
    </row>
    <row r="5" spans="1:8" ht="15" customHeight="1" x14ac:dyDescent="0.3">
      <c r="C5" s="11"/>
      <c r="D5" s="49" t="s">
        <v>208</v>
      </c>
      <c r="E5" s="101" t="str">
        <f>IF('Section 1'!D9=0,"",'Section 1'!D9)</f>
        <v/>
      </c>
      <c r="F5" s="40"/>
      <c r="G5" s="30"/>
    </row>
    <row r="6" spans="1:8" ht="15" customHeight="1" x14ac:dyDescent="0.25">
      <c r="C6" s="11"/>
      <c r="D6" s="49" t="s">
        <v>209</v>
      </c>
      <c r="E6" s="101" t="str">
        <f>IF('Section 1'!D11=0,"",'Section 1'!D11)</f>
        <v/>
      </c>
      <c r="F6" s="43"/>
    </row>
    <row r="7" spans="1:8" ht="15" customHeight="1" x14ac:dyDescent="0.25">
      <c r="C7" s="11"/>
      <c r="D7" s="51"/>
      <c r="E7" s="101"/>
      <c r="F7" s="43"/>
    </row>
    <row r="8" spans="1:8" ht="15.75" x14ac:dyDescent="0.25">
      <c r="C8" s="41"/>
      <c r="D8" s="44" t="s">
        <v>279</v>
      </c>
      <c r="E8" s="44"/>
      <c r="F8" s="43"/>
    </row>
    <row r="9" spans="1:8" ht="34.5" customHeight="1" x14ac:dyDescent="0.25">
      <c r="C9" s="41"/>
      <c r="D9" s="198" t="s">
        <v>13</v>
      </c>
      <c r="E9" s="198"/>
      <c r="F9" s="43"/>
    </row>
    <row r="10" spans="1:8" ht="12.75" customHeight="1" x14ac:dyDescent="0.25">
      <c r="C10" s="41"/>
      <c r="D10" s="199" t="s">
        <v>3</v>
      </c>
      <c r="E10" s="199" t="s">
        <v>382</v>
      </c>
      <c r="F10" s="43"/>
    </row>
    <row r="11" spans="1:8" ht="12.75" customHeight="1" x14ac:dyDescent="0.25">
      <c r="C11" s="41"/>
      <c r="D11" s="199"/>
      <c r="E11" s="199"/>
      <c r="F11" s="43"/>
    </row>
    <row r="12" spans="1:8" x14ac:dyDescent="0.25">
      <c r="A12" s="72">
        <v>1</v>
      </c>
      <c r="C12" s="41"/>
      <c r="D12" s="182" t="str">
        <f>IFERROR(VLOOKUP(A12, 'Section 2'!$B$17:$N$216, 13, FALSE), "")</f>
        <v/>
      </c>
      <c r="E12" s="196" t="str">
        <f>IF(D12="", "", SUMIF('Section 2'!$N$17:$N$216,D12, 'Section 2'!$O$17:$O$216))</f>
        <v/>
      </c>
      <c r="F12" s="43"/>
    </row>
    <row r="13" spans="1:8" x14ac:dyDescent="0.25">
      <c r="A13" s="110">
        <v>2</v>
      </c>
      <c r="C13" s="41"/>
      <c r="D13" s="182" t="str">
        <f>IFERROR(VLOOKUP(A13, 'Section 2'!$B$17:$N$216, 13, FALSE), "")</f>
        <v/>
      </c>
      <c r="E13" s="196" t="str">
        <f>IF(D13="", "", SUMIF('Section 2'!$N$17:$N$216,D13, 'Section 2'!$O$17:$O$216))</f>
        <v/>
      </c>
      <c r="F13" s="43"/>
    </row>
    <row r="14" spans="1:8" x14ac:dyDescent="0.25">
      <c r="A14" s="110">
        <v>3</v>
      </c>
      <c r="C14" s="41"/>
      <c r="D14" s="182" t="str">
        <f>IFERROR(VLOOKUP(A14, 'Section 2'!$B$17:$N$216, 13, FALSE), "")</f>
        <v/>
      </c>
      <c r="E14" s="196" t="str">
        <f>IF(D14="", "", SUMIF('Section 2'!$N$17:$N$216,D14, 'Section 2'!$O$17:$O$216))</f>
        <v/>
      </c>
      <c r="F14" s="43"/>
    </row>
    <row r="15" spans="1:8" x14ac:dyDescent="0.25">
      <c r="A15" s="110">
        <v>4</v>
      </c>
      <c r="C15" s="41"/>
      <c r="D15" s="182" t="str">
        <f>IFERROR(VLOOKUP(A15, 'Section 2'!$B$17:$N$216, 13, FALSE), "")</f>
        <v/>
      </c>
      <c r="E15" s="196" t="str">
        <f>IF(D15="", "", SUMIF('Section 2'!$N$17:$N$216,D15, 'Section 2'!$O$17:$O$216))</f>
        <v/>
      </c>
      <c r="F15" s="43"/>
      <c r="H15" s="31"/>
    </row>
    <row r="16" spans="1:8" x14ac:dyDescent="0.25">
      <c r="A16" s="110">
        <v>5</v>
      </c>
      <c r="C16" s="41"/>
      <c r="D16" s="182" t="str">
        <f>IFERROR(VLOOKUP(A16, 'Section 2'!$B$17:$N$216, 13, FALSE), "")</f>
        <v/>
      </c>
      <c r="E16" s="196" t="str">
        <f>IF(D16="", "", SUMIF('Section 2'!$N$17:$N$216,D16, 'Section 2'!$O$17:$O$216))</f>
        <v/>
      </c>
      <c r="F16" s="43"/>
      <c r="H16" s="31"/>
    </row>
    <row r="17" spans="1:8" x14ac:dyDescent="0.25">
      <c r="A17" s="110">
        <v>6</v>
      </c>
      <c r="C17" s="41"/>
      <c r="D17" s="182" t="str">
        <f>IFERROR(VLOOKUP(A17, 'Section 2'!$B$17:$N$216, 13, FALSE), "")</f>
        <v/>
      </c>
      <c r="E17" s="196" t="str">
        <f>IF(D17="", "", SUMIF('Section 2'!$N$17:$N$216,D17, 'Section 2'!$O$17:$O$216))</f>
        <v/>
      </c>
      <c r="F17" s="43"/>
      <c r="H17" s="31"/>
    </row>
    <row r="18" spans="1:8" x14ac:dyDescent="0.25">
      <c r="A18" s="111">
        <v>7</v>
      </c>
      <c r="C18" s="41"/>
      <c r="D18" s="182" t="str">
        <f>IFERROR(VLOOKUP(A18, 'Section 2'!$B$17:$N$216, 13, FALSE), "")</f>
        <v/>
      </c>
      <c r="E18" s="196" t="str">
        <f>IF(D18="", "", SUMIF('Section 2'!$N$17:$N$216,D18, 'Section 2'!$O$17:$O$216))</f>
        <v/>
      </c>
      <c r="F18" s="43"/>
    </row>
    <row r="19" spans="1:8" ht="85.9" customHeight="1" x14ac:dyDescent="0.25">
      <c r="C19" s="17"/>
      <c r="D19" s="18"/>
      <c r="E19" s="18"/>
      <c r="F19" s="19"/>
    </row>
  </sheetData>
  <sheetProtection algorithmName="SHA-512" hashValue="FWOQ/fW4GchO4gSEZWEPGkeOHa8hGMsIckRvUTIcynCS21TKw5Y1TKPQWV1iRsdJjAeG9TM6zhCtFQssK7UxKA==" saltValue="N6mTxfEbTcOOYTnv42qT3Q==" spinCount="100000" sheet="1" objects="1" scenarios="1"/>
  <mergeCells count="3">
    <mergeCell ref="D9:E9"/>
    <mergeCell ref="D10:D11"/>
    <mergeCell ref="E10:E11"/>
  </mergeCells>
  <dataValidations count="1">
    <dataValidation errorStyle="warning" allowBlank="1" errorTitle="U.S. EPA" error="Warning!  The form has auto calculated this value for you.  If you change the value in this cell, you may be misreporting data.  Press cancel to exit this cell without changing the data." sqref="D10:E10" xr:uid="{00000000-0002-0000-0300-000000000000}"/>
  </dataValidations>
  <pageMargins left="0.7" right="0.7" top="0.75" bottom="0.75" header="0.3" footer="0.3"/>
  <pageSetup scale="8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theme="0" tint="-0.34998626667073579"/>
  </sheetPr>
  <dimension ref="A1:AT223"/>
  <sheetViews>
    <sheetView showGridLines="0" zoomScaleNormal="100" zoomScaleSheetLayoutView="100" workbookViewId="0"/>
  </sheetViews>
  <sheetFormatPr defaultColWidth="8.7109375" defaultRowHeight="15" x14ac:dyDescent="0.25"/>
  <cols>
    <col min="1" max="2" width="3.7109375" customWidth="1"/>
    <col min="3" max="3" width="16.7109375" customWidth="1"/>
    <col min="4" max="5" width="22.42578125" customWidth="1"/>
    <col min="6" max="6" width="7.28515625" customWidth="1"/>
    <col min="7" max="9" width="27.7109375" customWidth="1"/>
    <col min="10" max="10" width="3.7109375" customWidth="1"/>
  </cols>
  <sheetData>
    <row r="1" spans="1:46" x14ac:dyDescent="0.25">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row>
    <row r="2" spans="1:46" ht="27.75" customHeight="1" x14ac:dyDescent="0.3">
      <c r="A2" s="30"/>
      <c r="B2" s="33"/>
      <c r="C2" s="34" t="s">
        <v>1</v>
      </c>
      <c r="D2" s="35"/>
      <c r="E2" s="35"/>
      <c r="F2" s="35"/>
      <c r="G2" s="35"/>
      <c r="H2" s="35"/>
      <c r="I2" s="35"/>
      <c r="J2" s="36"/>
      <c r="K2" s="30"/>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row>
    <row r="3" spans="1:46" ht="18.75" x14ac:dyDescent="0.3">
      <c r="A3" s="30"/>
      <c r="B3" s="37"/>
      <c r="C3" s="38" t="s">
        <v>331</v>
      </c>
      <c r="D3" s="39"/>
      <c r="E3" s="39"/>
      <c r="F3" s="1"/>
      <c r="G3" s="1"/>
      <c r="H3" s="1"/>
      <c r="I3" s="1"/>
      <c r="J3" s="40"/>
      <c r="K3" s="30"/>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row>
    <row r="4" spans="1:46" ht="17.25" customHeight="1" x14ac:dyDescent="0.3">
      <c r="A4" s="30"/>
      <c r="B4" s="37"/>
      <c r="C4" s="94" t="s">
        <v>277</v>
      </c>
      <c r="D4" s="38"/>
      <c r="E4" s="38"/>
      <c r="F4" s="39"/>
      <c r="G4" s="39"/>
      <c r="H4" s="39"/>
      <c r="I4" s="39"/>
      <c r="J4" s="40"/>
      <c r="K4" s="29"/>
      <c r="L4" s="29"/>
      <c r="M4" s="29"/>
      <c r="N4" s="29"/>
      <c r="O4" s="29"/>
      <c r="P4" s="29"/>
      <c r="Q4" s="29"/>
      <c r="R4" s="29"/>
      <c r="S4" s="29"/>
      <c r="T4" s="29"/>
      <c r="U4" s="29"/>
      <c r="V4" s="29"/>
      <c r="W4" s="29"/>
      <c r="X4" s="29"/>
      <c r="Y4" s="29"/>
      <c r="Z4" s="29"/>
      <c r="AA4" s="29"/>
      <c r="AB4" s="29"/>
      <c r="AC4" s="29"/>
      <c r="AD4" s="29"/>
      <c r="AE4" s="29"/>
      <c r="AF4" s="29"/>
      <c r="AG4" s="29"/>
      <c r="AH4" s="29"/>
      <c r="AI4" s="29"/>
    </row>
    <row r="5" spans="1:46" ht="11.25" customHeight="1" x14ac:dyDescent="0.3">
      <c r="A5" s="30"/>
      <c r="B5" s="37"/>
      <c r="C5" s="1"/>
      <c r="D5" s="1"/>
      <c r="E5" s="1"/>
      <c r="F5" s="39"/>
      <c r="G5" s="39"/>
      <c r="H5" s="39"/>
      <c r="I5" s="39"/>
      <c r="J5" s="40"/>
      <c r="K5" s="29"/>
      <c r="L5" s="29"/>
      <c r="M5" s="29"/>
      <c r="N5" s="29"/>
      <c r="O5" s="29"/>
      <c r="P5" s="29"/>
      <c r="Q5" s="29"/>
      <c r="R5" s="29"/>
      <c r="S5" s="29"/>
      <c r="T5" s="29"/>
      <c r="U5" s="29"/>
      <c r="V5" s="29"/>
      <c r="W5" s="29"/>
      <c r="X5" s="29"/>
      <c r="Y5" s="29"/>
      <c r="Z5" s="29"/>
      <c r="AA5" s="29"/>
      <c r="AB5" s="29"/>
      <c r="AC5" s="29"/>
      <c r="AD5" s="29"/>
      <c r="AE5" s="29"/>
      <c r="AF5" s="29"/>
      <c r="AG5" s="29"/>
      <c r="AH5" s="29"/>
      <c r="AI5" s="29"/>
    </row>
    <row r="6" spans="1:46" ht="33" customHeight="1" x14ac:dyDescent="0.3">
      <c r="A6" s="30"/>
      <c r="B6" s="37"/>
      <c r="C6" s="210" t="s">
        <v>359</v>
      </c>
      <c r="D6" s="210"/>
      <c r="E6" s="210"/>
      <c r="F6" s="210"/>
      <c r="G6" s="210"/>
      <c r="H6" s="210"/>
      <c r="I6" s="210"/>
      <c r="J6" s="40"/>
      <c r="K6" s="29"/>
      <c r="L6" s="29"/>
      <c r="M6" s="29"/>
      <c r="N6" s="29"/>
      <c r="O6" s="29"/>
      <c r="P6" s="29"/>
      <c r="Q6" s="29"/>
      <c r="R6" s="29"/>
      <c r="S6" s="29"/>
      <c r="T6" s="29"/>
      <c r="U6" s="29"/>
      <c r="V6" s="29"/>
      <c r="W6" s="29"/>
      <c r="X6" s="29"/>
      <c r="Y6" s="29"/>
      <c r="Z6" s="29"/>
      <c r="AA6" s="29"/>
      <c r="AB6" s="29"/>
      <c r="AC6" s="29"/>
      <c r="AD6" s="29"/>
      <c r="AE6" s="29"/>
      <c r="AF6" s="29"/>
      <c r="AG6" s="29"/>
      <c r="AH6" s="29"/>
      <c r="AI6" s="29"/>
    </row>
    <row r="7" spans="1:46" ht="30.4" customHeight="1" x14ac:dyDescent="0.3">
      <c r="A7" s="30"/>
      <c r="B7" s="37"/>
      <c r="C7" s="212" t="s">
        <v>356</v>
      </c>
      <c r="D7" s="212"/>
      <c r="E7" s="212"/>
      <c r="F7" s="118"/>
      <c r="G7" s="216" t="s">
        <v>358</v>
      </c>
      <c r="H7" s="217"/>
      <c r="I7" s="217"/>
      <c r="J7" s="40"/>
      <c r="K7" s="29"/>
      <c r="L7" s="29"/>
      <c r="M7" s="29"/>
      <c r="N7" s="29"/>
      <c r="O7" s="29"/>
      <c r="P7" s="29"/>
      <c r="Q7" s="29"/>
      <c r="R7" s="29"/>
      <c r="S7" s="29"/>
      <c r="T7" s="29"/>
      <c r="U7" s="29"/>
      <c r="V7" s="29"/>
      <c r="W7" s="29"/>
      <c r="X7" s="29"/>
      <c r="Y7" s="29"/>
      <c r="Z7" s="29"/>
      <c r="AA7" s="29"/>
      <c r="AB7" s="29"/>
      <c r="AC7" s="29"/>
      <c r="AD7" s="29"/>
      <c r="AE7" s="29"/>
      <c r="AF7" s="29"/>
      <c r="AG7" s="29"/>
      <c r="AH7" s="29"/>
      <c r="AI7" s="29"/>
    </row>
    <row r="8" spans="1:46" ht="9" customHeight="1" x14ac:dyDescent="0.3">
      <c r="A8" s="30"/>
      <c r="B8" s="37"/>
      <c r="C8" s="1"/>
      <c r="D8" s="1"/>
      <c r="E8" s="1"/>
      <c r="F8" s="1"/>
      <c r="G8" s="1"/>
      <c r="H8" s="1"/>
      <c r="I8" s="1"/>
      <c r="J8" s="40"/>
      <c r="K8" s="30"/>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row>
    <row r="9" spans="1:46" ht="14.25" customHeight="1" x14ac:dyDescent="0.3">
      <c r="A9" s="30"/>
      <c r="B9" s="37"/>
      <c r="C9" s="211" t="s">
        <v>357</v>
      </c>
      <c r="D9" s="211"/>
      <c r="E9" s="211"/>
      <c r="G9" s="211" t="s">
        <v>278</v>
      </c>
      <c r="H9" s="211"/>
      <c r="I9" s="211"/>
      <c r="J9" s="40"/>
      <c r="K9" s="30"/>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row>
    <row r="10" spans="1:46" ht="14.25" customHeight="1" x14ac:dyDescent="0.3">
      <c r="A10" s="30"/>
      <c r="B10" s="37"/>
      <c r="C10" s="197" t="s">
        <v>344</v>
      </c>
      <c r="D10" s="197" t="s">
        <v>345</v>
      </c>
      <c r="E10" s="197" t="s">
        <v>289</v>
      </c>
      <c r="G10" s="155" t="s">
        <v>19</v>
      </c>
      <c r="H10" s="155" t="s">
        <v>81</v>
      </c>
      <c r="I10" s="155" t="s">
        <v>144</v>
      </c>
      <c r="J10" s="40"/>
      <c r="K10" s="30"/>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row>
    <row r="11" spans="1:46" ht="14.25" customHeight="1" x14ac:dyDescent="0.3">
      <c r="A11" s="30"/>
      <c r="B11" s="37"/>
      <c r="C11" s="197" t="s">
        <v>346</v>
      </c>
      <c r="D11" s="197" t="s">
        <v>290</v>
      </c>
      <c r="E11" s="197" t="s">
        <v>347</v>
      </c>
      <c r="G11" s="155" t="s">
        <v>20</v>
      </c>
      <c r="H11" s="155" t="s">
        <v>82</v>
      </c>
      <c r="I11" s="155" t="s">
        <v>145</v>
      </c>
      <c r="J11" s="40"/>
      <c r="K11" s="30"/>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row>
    <row r="12" spans="1:46" ht="14.25" customHeight="1" x14ac:dyDescent="0.3">
      <c r="A12" s="30"/>
      <c r="B12" s="37"/>
      <c r="C12" s="99"/>
      <c r="D12" s="1"/>
      <c r="E12" s="1"/>
      <c r="F12" s="1"/>
      <c r="G12" s="155" t="s">
        <v>21</v>
      </c>
      <c r="H12" s="155" t="s">
        <v>83</v>
      </c>
      <c r="I12" s="155" t="s">
        <v>146</v>
      </c>
      <c r="J12" s="40"/>
      <c r="K12" s="30"/>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row>
    <row r="13" spans="1:46" ht="14.25" customHeight="1" x14ac:dyDescent="0.3">
      <c r="A13" s="30"/>
      <c r="B13" s="37"/>
      <c r="C13" s="206" t="s">
        <v>365</v>
      </c>
      <c r="D13" s="207"/>
      <c r="E13" s="207"/>
      <c r="F13" s="152"/>
      <c r="G13" s="155" t="s">
        <v>202</v>
      </c>
      <c r="H13" s="155" t="s">
        <v>84</v>
      </c>
      <c r="I13" s="155" t="s">
        <v>147</v>
      </c>
      <c r="J13" s="40"/>
      <c r="K13" s="30"/>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row>
    <row r="14" spans="1:46" ht="14.25" customHeight="1" x14ac:dyDescent="0.3">
      <c r="A14" s="30"/>
      <c r="B14" s="37"/>
      <c r="C14" s="207"/>
      <c r="D14" s="207"/>
      <c r="E14" s="207"/>
      <c r="F14" s="152"/>
      <c r="G14" s="155" t="s">
        <v>22</v>
      </c>
      <c r="H14" s="155" t="s">
        <v>85</v>
      </c>
      <c r="I14" s="155" t="s">
        <v>148</v>
      </c>
      <c r="J14" s="40"/>
      <c r="K14" s="30"/>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row>
    <row r="15" spans="1:46" ht="13.5" customHeight="1" x14ac:dyDescent="0.3">
      <c r="A15" s="30"/>
      <c r="B15" s="37"/>
      <c r="C15" s="207"/>
      <c r="D15" s="207"/>
      <c r="E15" s="207"/>
      <c r="F15" s="152"/>
      <c r="G15" s="155" t="s">
        <v>23</v>
      </c>
      <c r="H15" s="155" t="s">
        <v>86</v>
      </c>
      <c r="I15" s="155" t="s">
        <v>149</v>
      </c>
      <c r="J15" s="40"/>
      <c r="K15" s="30"/>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row>
    <row r="16" spans="1:46" ht="13.5" customHeight="1" x14ac:dyDescent="0.3">
      <c r="A16" s="30"/>
      <c r="B16" s="37"/>
      <c r="C16" s="207"/>
      <c r="D16" s="207"/>
      <c r="E16" s="207"/>
      <c r="F16" s="99"/>
      <c r="G16" s="155" t="s">
        <v>24</v>
      </c>
      <c r="H16" s="155" t="s">
        <v>87</v>
      </c>
      <c r="I16" s="155" t="s">
        <v>150</v>
      </c>
      <c r="J16" s="40"/>
      <c r="K16" s="30"/>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row>
    <row r="17" spans="1:46" ht="13.5" customHeight="1" x14ac:dyDescent="0.3">
      <c r="A17" s="30"/>
      <c r="B17" s="37"/>
      <c r="F17" s="99"/>
      <c r="G17" s="155" t="s">
        <v>25</v>
      </c>
      <c r="H17" s="155" t="s">
        <v>284</v>
      </c>
      <c r="I17" s="155" t="s">
        <v>151</v>
      </c>
      <c r="J17" s="40"/>
      <c r="K17" s="30"/>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row>
    <row r="18" spans="1:46" ht="13.5" customHeight="1" x14ac:dyDescent="0.3">
      <c r="A18" s="30"/>
      <c r="B18" s="37"/>
      <c r="C18" s="213" t="s">
        <v>366</v>
      </c>
      <c r="D18" s="213"/>
      <c r="E18" s="213"/>
      <c r="F18" s="99"/>
      <c r="G18" s="155" t="s">
        <v>26</v>
      </c>
      <c r="H18" s="155" t="s">
        <v>88</v>
      </c>
      <c r="I18" s="155" t="s">
        <v>152</v>
      </c>
      <c r="J18" s="40"/>
      <c r="K18" s="30"/>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row>
    <row r="19" spans="1:46" ht="13.5" customHeight="1" x14ac:dyDescent="0.3">
      <c r="A19" s="30"/>
      <c r="B19" s="37"/>
      <c r="C19" s="186" t="s">
        <v>343</v>
      </c>
      <c r="D19" s="214" t="s">
        <v>367</v>
      </c>
      <c r="E19" s="215"/>
      <c r="F19" s="99"/>
      <c r="G19" s="155" t="s">
        <v>27</v>
      </c>
      <c r="H19" s="155" t="s">
        <v>312</v>
      </c>
      <c r="I19" s="155" t="s">
        <v>153</v>
      </c>
      <c r="J19" s="40"/>
      <c r="K19" s="30"/>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row>
    <row r="20" spans="1:46" ht="13.5" customHeight="1" x14ac:dyDescent="0.3">
      <c r="A20" s="30"/>
      <c r="B20" s="37"/>
      <c r="C20" s="183" t="s">
        <v>349</v>
      </c>
      <c r="D20" s="208" t="s">
        <v>368</v>
      </c>
      <c r="E20" s="209"/>
      <c r="F20" s="99"/>
      <c r="G20" s="155" t="s">
        <v>28</v>
      </c>
      <c r="H20" s="155" t="s">
        <v>89</v>
      </c>
      <c r="I20" s="155" t="s">
        <v>154</v>
      </c>
      <c r="J20" s="40"/>
      <c r="K20" s="30"/>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row>
    <row r="21" spans="1:46" ht="13.5" customHeight="1" x14ac:dyDescent="0.3">
      <c r="A21" s="30"/>
      <c r="B21" s="37"/>
      <c r="C21" s="183" t="s">
        <v>369</v>
      </c>
      <c r="D21" s="204" t="s">
        <v>370</v>
      </c>
      <c r="E21" s="205"/>
      <c r="F21" s="99"/>
      <c r="G21" s="155" t="s">
        <v>29</v>
      </c>
      <c r="H21" s="155" t="s">
        <v>90</v>
      </c>
      <c r="I21" s="155" t="s">
        <v>155</v>
      </c>
      <c r="J21" s="40"/>
      <c r="K21" s="30"/>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row>
    <row r="22" spans="1:46" ht="13.5" customHeight="1" x14ac:dyDescent="0.3">
      <c r="A22" s="30"/>
      <c r="B22" s="37"/>
      <c r="C22" s="183" t="s">
        <v>350</v>
      </c>
      <c r="D22" s="204" t="s">
        <v>371</v>
      </c>
      <c r="E22" s="205"/>
      <c r="F22" s="99"/>
      <c r="G22" s="155" t="s">
        <v>30</v>
      </c>
      <c r="H22" s="155" t="s">
        <v>91</v>
      </c>
      <c r="I22" s="155" t="s">
        <v>156</v>
      </c>
      <c r="J22" s="40"/>
      <c r="K22" s="30"/>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row>
    <row r="23" spans="1:46" ht="13.5" customHeight="1" x14ac:dyDescent="0.3">
      <c r="A23" s="30"/>
      <c r="B23" s="37"/>
      <c r="C23" s="183" t="s">
        <v>351</v>
      </c>
      <c r="D23" s="204" t="s">
        <v>372</v>
      </c>
      <c r="E23" s="205"/>
      <c r="F23" s="99"/>
      <c r="G23" s="155" t="s">
        <v>31</v>
      </c>
      <c r="H23" s="155" t="s">
        <v>92</v>
      </c>
      <c r="I23" s="155" t="s">
        <v>157</v>
      </c>
      <c r="J23" s="40"/>
      <c r="K23" s="30"/>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row>
    <row r="24" spans="1:46" ht="13.5" customHeight="1" x14ac:dyDescent="0.3">
      <c r="A24" s="30"/>
      <c r="B24" s="37"/>
      <c r="C24" s="183" t="s">
        <v>352</v>
      </c>
      <c r="D24" s="204" t="s">
        <v>373</v>
      </c>
      <c r="E24" s="205"/>
      <c r="F24" s="99"/>
      <c r="G24" s="155" t="s">
        <v>32</v>
      </c>
      <c r="H24" s="155" t="s">
        <v>93</v>
      </c>
      <c r="I24" s="155" t="s">
        <v>158</v>
      </c>
      <c r="J24" s="40"/>
      <c r="K24" s="30"/>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row>
    <row r="25" spans="1:46" ht="13.5" customHeight="1" x14ac:dyDescent="0.3">
      <c r="A25" s="30"/>
      <c r="B25" s="37"/>
      <c r="C25" s="183" t="s">
        <v>353</v>
      </c>
      <c r="D25" s="204" t="s">
        <v>374</v>
      </c>
      <c r="E25" s="205"/>
      <c r="F25" s="99"/>
      <c r="G25" s="155" t="s">
        <v>33</v>
      </c>
      <c r="H25" s="155" t="s">
        <v>204</v>
      </c>
      <c r="I25" s="155" t="s">
        <v>287</v>
      </c>
      <c r="J25" s="40"/>
      <c r="K25" s="30"/>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row>
    <row r="26" spans="1:46" ht="13.5" customHeight="1" x14ac:dyDescent="0.3">
      <c r="A26" s="30"/>
      <c r="B26" s="37"/>
      <c r="C26" s="183" t="s">
        <v>375</v>
      </c>
      <c r="D26" s="204" t="s">
        <v>376</v>
      </c>
      <c r="E26" s="205"/>
      <c r="F26" s="99"/>
      <c r="G26" s="155" t="s">
        <v>34</v>
      </c>
      <c r="H26" s="155" t="s">
        <v>94</v>
      </c>
      <c r="I26" s="155" t="s">
        <v>159</v>
      </c>
      <c r="J26" s="40"/>
      <c r="K26" s="30"/>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row>
    <row r="27" spans="1:46" ht="13.5" customHeight="1" x14ac:dyDescent="0.3">
      <c r="A27" s="30"/>
      <c r="B27" s="37"/>
      <c r="C27" s="184" t="s">
        <v>354</v>
      </c>
      <c r="D27" s="221" t="s">
        <v>377</v>
      </c>
      <c r="E27" s="222"/>
      <c r="F27" s="99"/>
      <c r="G27" s="155" t="s">
        <v>35</v>
      </c>
      <c r="H27" s="155" t="s">
        <v>95</v>
      </c>
      <c r="I27" s="155" t="s">
        <v>160</v>
      </c>
      <c r="J27" s="40"/>
      <c r="K27" s="30"/>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row>
    <row r="28" spans="1:46" ht="13.5" customHeight="1" x14ac:dyDescent="0.3">
      <c r="A28" s="30"/>
      <c r="B28" s="37"/>
      <c r="C28" s="185"/>
      <c r="D28" s="223"/>
      <c r="E28" s="224"/>
      <c r="F28" s="99"/>
      <c r="G28" s="155" t="s">
        <v>36</v>
      </c>
      <c r="H28" s="155" t="s">
        <v>96</v>
      </c>
      <c r="I28" s="155" t="s">
        <v>161</v>
      </c>
      <c r="J28" s="40"/>
      <c r="K28" s="30"/>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row>
    <row r="29" spans="1:46" ht="13.5" customHeight="1" x14ac:dyDescent="0.3">
      <c r="A29" s="30"/>
      <c r="B29" s="37"/>
      <c r="C29" s="99"/>
      <c r="F29" s="99"/>
      <c r="G29" s="155" t="s">
        <v>281</v>
      </c>
      <c r="H29" s="155" t="s">
        <v>97</v>
      </c>
      <c r="I29" s="155" t="s">
        <v>205</v>
      </c>
      <c r="J29" s="40"/>
      <c r="K29" s="30"/>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row>
    <row r="30" spans="1:46" ht="13.5" customHeight="1" x14ac:dyDescent="0.3">
      <c r="A30" s="30"/>
      <c r="B30" s="37"/>
      <c r="C30" s="99"/>
      <c r="F30" s="99"/>
      <c r="G30" s="155" t="s">
        <v>37</v>
      </c>
      <c r="H30" s="155" t="s">
        <v>98</v>
      </c>
      <c r="I30" s="155" t="s">
        <v>162</v>
      </c>
      <c r="J30" s="40"/>
      <c r="K30" s="30"/>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row>
    <row r="31" spans="1:46" ht="13.5" customHeight="1" x14ac:dyDescent="0.3">
      <c r="A31" s="30"/>
      <c r="B31" s="37"/>
      <c r="C31" s="99"/>
      <c r="F31" s="99"/>
      <c r="G31" s="155" t="s">
        <v>282</v>
      </c>
      <c r="H31" s="155" t="s">
        <v>99</v>
      </c>
      <c r="I31" s="155" t="s">
        <v>163</v>
      </c>
      <c r="J31" s="40"/>
      <c r="K31" s="30"/>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row>
    <row r="32" spans="1:46" ht="13.5" customHeight="1" x14ac:dyDescent="0.3">
      <c r="A32" s="30"/>
      <c r="B32" s="37"/>
      <c r="C32" s="99"/>
      <c r="F32" s="1"/>
      <c r="G32" s="155" t="s">
        <v>38</v>
      </c>
      <c r="H32" s="155" t="s">
        <v>100</v>
      </c>
      <c r="I32" s="155" t="s">
        <v>164</v>
      </c>
      <c r="J32" s="40"/>
      <c r="K32" s="30"/>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row>
    <row r="33" spans="1:46" ht="13.5" customHeight="1" x14ac:dyDescent="0.3">
      <c r="A33" s="30"/>
      <c r="B33" s="37"/>
      <c r="C33" s="99"/>
      <c r="F33" s="1"/>
      <c r="G33" s="155" t="s">
        <v>39</v>
      </c>
      <c r="H33" s="155" t="s">
        <v>101</v>
      </c>
      <c r="I33" s="155" t="s">
        <v>165</v>
      </c>
      <c r="J33" s="40"/>
      <c r="K33" s="30"/>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row>
    <row r="34" spans="1:46" s="99" customFormat="1" ht="13.5" customHeight="1" x14ac:dyDescent="0.3">
      <c r="A34" s="30"/>
      <c r="B34" s="37"/>
      <c r="F34" s="1"/>
      <c r="G34" s="155" t="s">
        <v>40</v>
      </c>
      <c r="H34" s="155" t="s">
        <v>102</v>
      </c>
      <c r="I34" s="155" t="s">
        <v>166</v>
      </c>
      <c r="J34" s="40"/>
      <c r="K34" s="30"/>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row>
    <row r="35" spans="1:46" ht="13.5" customHeight="1" x14ac:dyDescent="0.3">
      <c r="A35" s="30"/>
      <c r="B35" s="37"/>
      <c r="C35" s="99"/>
      <c r="F35" s="1"/>
      <c r="G35" s="155" t="s">
        <v>41</v>
      </c>
      <c r="H35" s="155" t="s">
        <v>103</v>
      </c>
      <c r="I35" s="155" t="s">
        <v>167</v>
      </c>
      <c r="J35" s="40"/>
      <c r="K35" s="30"/>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row>
    <row r="36" spans="1:46" ht="13.5" customHeight="1" x14ac:dyDescent="0.3">
      <c r="A36" s="30"/>
      <c r="B36" s="37"/>
      <c r="C36" s="99"/>
      <c r="D36" s="74"/>
      <c r="E36" s="74"/>
      <c r="F36" s="1"/>
      <c r="G36" s="155" t="s">
        <v>311</v>
      </c>
      <c r="H36" s="155" t="s">
        <v>104</v>
      </c>
      <c r="I36" s="155" t="s">
        <v>288</v>
      </c>
      <c r="J36" s="40"/>
      <c r="K36" s="30"/>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row>
    <row r="37" spans="1:46" ht="13.5" customHeight="1" x14ac:dyDescent="0.3">
      <c r="A37" s="30"/>
      <c r="B37" s="37"/>
      <c r="C37" s="99"/>
      <c r="F37" s="1"/>
      <c r="G37" s="155" t="s">
        <v>42</v>
      </c>
      <c r="H37" s="155" t="s">
        <v>105</v>
      </c>
      <c r="I37" s="155" t="s">
        <v>168</v>
      </c>
      <c r="J37" s="40"/>
      <c r="K37" s="30"/>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row>
    <row r="38" spans="1:46" ht="13.5" customHeight="1" x14ac:dyDescent="0.3">
      <c r="A38" s="30"/>
      <c r="B38" s="37"/>
      <c r="C38" s="99"/>
      <c r="F38" s="1"/>
      <c r="G38" s="155" t="s">
        <v>43</v>
      </c>
      <c r="H38" s="155" t="s">
        <v>106</v>
      </c>
      <c r="I38" s="155" t="s">
        <v>169</v>
      </c>
      <c r="J38" s="40"/>
      <c r="K38" s="30"/>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row>
    <row r="39" spans="1:46" ht="13.5" customHeight="1" x14ac:dyDescent="0.3">
      <c r="A39" s="30"/>
      <c r="B39" s="37"/>
      <c r="D39" s="1"/>
      <c r="F39" s="1"/>
      <c r="G39" s="155" t="s">
        <v>44</v>
      </c>
      <c r="H39" s="155" t="s">
        <v>107</v>
      </c>
      <c r="I39" s="155" t="s">
        <v>206</v>
      </c>
      <c r="J39" s="40"/>
      <c r="K39" s="30"/>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row>
    <row r="40" spans="1:46" ht="13.5" customHeight="1" x14ac:dyDescent="0.3">
      <c r="A40" s="30"/>
      <c r="B40" s="37"/>
      <c r="D40" s="1"/>
      <c r="F40" s="1"/>
      <c r="G40" s="155" t="s">
        <v>45</v>
      </c>
      <c r="H40" s="155" t="s">
        <v>108</v>
      </c>
      <c r="I40" s="155" t="s">
        <v>170</v>
      </c>
      <c r="J40" s="40"/>
      <c r="K40" s="30"/>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row>
    <row r="41" spans="1:46" ht="13.5" customHeight="1" x14ac:dyDescent="0.3">
      <c r="A41" s="30"/>
      <c r="B41" s="37"/>
      <c r="D41" s="1"/>
      <c r="F41" s="1"/>
      <c r="G41" s="155" t="s">
        <v>46</v>
      </c>
      <c r="H41" s="155" t="s">
        <v>109</v>
      </c>
      <c r="I41" s="155" t="s">
        <v>171</v>
      </c>
      <c r="J41" s="40"/>
      <c r="K41" s="30"/>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row>
    <row r="42" spans="1:46" ht="13.5" customHeight="1" x14ac:dyDescent="0.3">
      <c r="A42" s="30"/>
      <c r="B42" s="37"/>
      <c r="D42" s="1"/>
      <c r="F42" s="1"/>
      <c r="G42" s="155" t="s">
        <v>47</v>
      </c>
      <c r="H42" s="155" t="s">
        <v>110</v>
      </c>
      <c r="I42" s="155" t="s">
        <v>172</v>
      </c>
      <c r="J42" s="40"/>
      <c r="K42" s="30"/>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row>
    <row r="43" spans="1:46" ht="13.5" customHeight="1" x14ac:dyDescent="0.3">
      <c r="A43" s="30"/>
      <c r="B43" s="37"/>
      <c r="D43" s="1"/>
      <c r="F43" s="1"/>
      <c r="G43" s="155" t="s">
        <v>48</v>
      </c>
      <c r="H43" s="155" t="s">
        <v>111</v>
      </c>
      <c r="I43" s="155" t="s">
        <v>173</v>
      </c>
      <c r="J43" s="40"/>
      <c r="K43" s="30"/>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row>
    <row r="44" spans="1:46" ht="13.5" customHeight="1" x14ac:dyDescent="0.3">
      <c r="A44" s="30"/>
      <c r="B44" s="37"/>
      <c r="D44" s="1"/>
      <c r="F44" s="1"/>
      <c r="G44" s="155" t="s">
        <v>49</v>
      </c>
      <c r="H44" s="155" t="s">
        <v>112</v>
      </c>
      <c r="I44" s="155" t="s">
        <v>174</v>
      </c>
      <c r="J44" s="40"/>
      <c r="K44" s="30"/>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row>
    <row r="45" spans="1:46" ht="13.5" customHeight="1" x14ac:dyDescent="0.3">
      <c r="A45" s="30"/>
      <c r="B45" s="37"/>
      <c r="D45" s="1"/>
      <c r="F45" s="1"/>
      <c r="G45" s="155" t="s">
        <v>50</v>
      </c>
      <c r="H45" s="155" t="s">
        <v>113</v>
      </c>
      <c r="I45" s="155" t="s">
        <v>175</v>
      </c>
      <c r="J45" s="40"/>
      <c r="K45" s="30"/>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row>
    <row r="46" spans="1:46" ht="13.5" customHeight="1" x14ac:dyDescent="0.3">
      <c r="A46" s="30"/>
      <c r="B46" s="37"/>
      <c r="D46" s="1"/>
      <c r="F46" s="1"/>
      <c r="G46" s="155" t="s">
        <v>51</v>
      </c>
      <c r="H46" s="155" t="s">
        <v>114</v>
      </c>
      <c r="I46" s="155" t="s">
        <v>176</v>
      </c>
      <c r="J46" s="40"/>
      <c r="K46" s="30"/>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row>
    <row r="47" spans="1:46" ht="13.5" customHeight="1" x14ac:dyDescent="0.3">
      <c r="A47" s="30"/>
      <c r="B47" s="37"/>
      <c r="D47" s="1"/>
      <c r="F47" s="1"/>
      <c r="G47" s="155" t="s">
        <v>52</v>
      </c>
      <c r="H47" s="155" t="s">
        <v>115</v>
      </c>
      <c r="I47" s="155" t="s">
        <v>177</v>
      </c>
      <c r="J47" s="40"/>
      <c r="K47" s="30"/>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row>
    <row r="48" spans="1:46" ht="13.5" customHeight="1" x14ac:dyDescent="0.3">
      <c r="A48" s="30"/>
      <c r="B48" s="37"/>
      <c r="D48" s="1"/>
      <c r="F48" s="1"/>
      <c r="G48" s="155" t="s">
        <v>53</v>
      </c>
      <c r="H48" s="155" t="s">
        <v>116</v>
      </c>
      <c r="I48" s="155" t="s">
        <v>313</v>
      </c>
      <c r="J48" s="40"/>
      <c r="K48" s="30"/>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row>
    <row r="49" spans="1:46" ht="13.5" customHeight="1" x14ac:dyDescent="0.3">
      <c r="A49" s="30"/>
      <c r="B49" s="37"/>
      <c r="D49" s="1"/>
      <c r="F49" s="1"/>
      <c r="G49" s="155" t="s">
        <v>54</v>
      </c>
      <c r="H49" s="155" t="s">
        <v>117</v>
      </c>
      <c r="I49" s="155" t="s">
        <v>178</v>
      </c>
      <c r="J49" s="40"/>
      <c r="K49" s="30"/>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row>
    <row r="50" spans="1:46" ht="13.5" customHeight="1" x14ac:dyDescent="0.3">
      <c r="A50" s="30"/>
      <c r="B50" s="37"/>
      <c r="D50" s="1"/>
      <c r="F50" s="1"/>
      <c r="G50" s="155" t="s">
        <v>55</v>
      </c>
      <c r="H50" s="155" t="s">
        <v>118</v>
      </c>
      <c r="I50" s="155" t="s">
        <v>179</v>
      </c>
      <c r="J50" s="40"/>
      <c r="K50" s="30"/>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row>
    <row r="51" spans="1:46" ht="13.5" customHeight="1" x14ac:dyDescent="0.3">
      <c r="A51" s="30"/>
      <c r="B51" s="37"/>
      <c r="D51" s="1"/>
      <c r="E51" s="1"/>
      <c r="F51" s="1"/>
      <c r="G51" s="155" t="s">
        <v>56</v>
      </c>
      <c r="H51" s="155" t="s">
        <v>119</v>
      </c>
      <c r="I51" s="155" t="s">
        <v>180</v>
      </c>
      <c r="J51" s="40"/>
      <c r="K51" s="30"/>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row>
    <row r="52" spans="1:46" ht="13.5" customHeight="1" x14ac:dyDescent="0.3">
      <c r="A52" s="30"/>
      <c r="B52" s="37"/>
      <c r="D52" s="1"/>
      <c r="E52" s="1"/>
      <c r="F52" s="1"/>
      <c r="G52" s="155" t="s">
        <v>57</v>
      </c>
      <c r="H52" s="155" t="s">
        <v>120</v>
      </c>
      <c r="I52" s="220" t="s">
        <v>181</v>
      </c>
      <c r="J52" s="40"/>
      <c r="K52" s="30"/>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row>
    <row r="53" spans="1:46" ht="13.5" customHeight="1" x14ac:dyDescent="0.3">
      <c r="A53" s="30"/>
      <c r="B53" s="37"/>
      <c r="D53" s="1"/>
      <c r="E53" s="1"/>
      <c r="F53" s="1"/>
      <c r="G53" s="155" t="s">
        <v>385</v>
      </c>
      <c r="H53" s="155" t="s">
        <v>121</v>
      </c>
      <c r="I53" s="220"/>
      <c r="J53" s="40"/>
      <c r="K53" s="30"/>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row>
    <row r="54" spans="1:46" ht="13.5" customHeight="1" x14ac:dyDescent="0.3">
      <c r="A54" s="30"/>
      <c r="B54" s="37"/>
      <c r="D54" s="1"/>
      <c r="E54" s="1"/>
      <c r="F54" s="1"/>
      <c r="G54" s="155" t="s">
        <v>58</v>
      </c>
      <c r="H54" s="155" t="s">
        <v>122</v>
      </c>
      <c r="I54" s="155" t="s">
        <v>207</v>
      </c>
      <c r="J54" s="40"/>
      <c r="K54" s="30"/>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row>
    <row r="55" spans="1:46" ht="13.5" customHeight="1" x14ac:dyDescent="0.3">
      <c r="A55" s="30"/>
      <c r="B55" s="37"/>
      <c r="D55" s="1"/>
      <c r="E55" s="1"/>
      <c r="F55" s="1"/>
      <c r="G55" s="155" t="s">
        <v>59</v>
      </c>
      <c r="H55" s="155" t="s">
        <v>123</v>
      </c>
      <c r="I55" s="155" t="s">
        <v>182</v>
      </c>
      <c r="J55" s="40"/>
      <c r="K55" s="30"/>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row>
    <row r="56" spans="1:46" ht="13.5" customHeight="1" x14ac:dyDescent="0.3">
      <c r="A56" s="30"/>
      <c r="B56" s="37"/>
      <c r="D56" s="1"/>
      <c r="E56" s="1"/>
      <c r="F56" s="1"/>
      <c r="G56" s="155" t="s">
        <v>60</v>
      </c>
      <c r="H56" s="155" t="s">
        <v>124</v>
      </c>
      <c r="I56" s="155" t="s">
        <v>183</v>
      </c>
      <c r="J56" s="40"/>
      <c r="K56" s="30"/>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row>
    <row r="57" spans="1:46" ht="13.5" customHeight="1" x14ac:dyDescent="0.3">
      <c r="A57" s="30"/>
      <c r="B57" s="37"/>
      <c r="D57" s="1"/>
      <c r="E57" s="1"/>
      <c r="F57" s="1"/>
      <c r="G57" s="155" t="s">
        <v>61</v>
      </c>
      <c r="H57" s="155" t="s">
        <v>125</v>
      </c>
      <c r="I57" s="155" t="s">
        <v>184</v>
      </c>
      <c r="J57" s="40"/>
      <c r="K57" s="30"/>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row>
    <row r="58" spans="1:46" ht="13.5" customHeight="1" x14ac:dyDescent="0.3">
      <c r="A58" s="30"/>
      <c r="B58" s="37"/>
      <c r="D58" s="1"/>
      <c r="E58" s="1"/>
      <c r="F58" s="1"/>
      <c r="G58" s="155" t="s">
        <v>62</v>
      </c>
      <c r="H58" s="155" t="s">
        <v>126</v>
      </c>
      <c r="I58" s="155" t="s">
        <v>185</v>
      </c>
      <c r="J58" s="40"/>
      <c r="K58" s="30"/>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row>
    <row r="59" spans="1:46" ht="13.5" customHeight="1" x14ac:dyDescent="0.3">
      <c r="A59" s="30"/>
      <c r="B59" s="37"/>
      <c r="D59" s="1"/>
      <c r="E59" s="1"/>
      <c r="F59" s="1"/>
      <c r="G59" s="155" t="s">
        <v>63</v>
      </c>
      <c r="H59" s="155" t="s">
        <v>285</v>
      </c>
      <c r="I59" s="155" t="s">
        <v>186</v>
      </c>
      <c r="J59" s="40"/>
      <c r="K59" s="30"/>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row>
    <row r="60" spans="1:46" ht="13.5" customHeight="1" x14ac:dyDescent="0.3">
      <c r="A60" s="30"/>
      <c r="B60" s="37"/>
      <c r="D60" s="1"/>
      <c r="E60" s="1"/>
      <c r="F60" s="1"/>
      <c r="G60" s="155" t="s">
        <v>64</v>
      </c>
      <c r="H60" s="155" t="s">
        <v>127</v>
      </c>
      <c r="I60" s="155" t="s">
        <v>187</v>
      </c>
      <c r="J60" s="40"/>
      <c r="K60" s="30"/>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row>
    <row r="61" spans="1:46" ht="13.5" customHeight="1" x14ac:dyDescent="0.3">
      <c r="A61" s="30"/>
      <c r="B61" s="37"/>
      <c r="D61" s="1"/>
      <c r="E61" s="1"/>
      <c r="F61" s="1"/>
      <c r="G61" s="155" t="s">
        <v>65</v>
      </c>
      <c r="H61" s="155" t="s">
        <v>128</v>
      </c>
      <c r="I61" s="155" t="s">
        <v>188</v>
      </c>
      <c r="J61" s="40"/>
      <c r="K61" s="30"/>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row>
    <row r="62" spans="1:46" ht="13.5" customHeight="1" x14ac:dyDescent="0.3">
      <c r="A62" s="30"/>
      <c r="B62" s="37"/>
      <c r="D62" s="1"/>
      <c r="E62" s="1"/>
      <c r="F62" s="1"/>
      <c r="G62" s="155" t="s">
        <v>66</v>
      </c>
      <c r="H62" s="155" t="s">
        <v>129</v>
      </c>
      <c r="I62" s="155" t="s">
        <v>189</v>
      </c>
      <c r="J62" s="40"/>
      <c r="K62" s="30"/>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row>
    <row r="63" spans="1:46" ht="13.5" customHeight="1" x14ac:dyDescent="0.3">
      <c r="A63" s="30"/>
      <c r="B63" s="37"/>
      <c r="D63" s="1"/>
      <c r="E63" s="1"/>
      <c r="F63" s="1"/>
      <c r="G63" s="155" t="s">
        <v>67</v>
      </c>
      <c r="H63" s="155" t="s">
        <v>130</v>
      </c>
      <c r="I63" s="155" t="s">
        <v>190</v>
      </c>
      <c r="J63" s="40"/>
      <c r="K63" s="30"/>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row>
    <row r="64" spans="1:46" ht="13.5" customHeight="1" x14ac:dyDescent="0.3">
      <c r="A64" s="30"/>
      <c r="B64" s="37"/>
      <c r="D64" s="1"/>
      <c r="E64" s="1"/>
      <c r="F64" s="1"/>
      <c r="G64" s="155" t="s">
        <v>68</v>
      </c>
      <c r="H64" s="155" t="s">
        <v>131</v>
      </c>
      <c r="I64" s="155" t="s">
        <v>191</v>
      </c>
      <c r="J64" s="40"/>
      <c r="K64" s="30"/>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row>
    <row r="65" spans="1:46" ht="13.5" customHeight="1" x14ac:dyDescent="0.3">
      <c r="A65" s="30"/>
      <c r="B65" s="37"/>
      <c r="D65" s="1"/>
      <c r="E65" s="1"/>
      <c r="F65" s="1"/>
      <c r="G65" s="155" t="s">
        <v>69</v>
      </c>
      <c r="H65" s="155" t="s">
        <v>132</v>
      </c>
      <c r="I65" s="220" t="s">
        <v>192</v>
      </c>
      <c r="J65" s="40"/>
      <c r="K65" s="30"/>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row>
    <row r="66" spans="1:46" ht="13.5" customHeight="1" x14ac:dyDescent="0.3">
      <c r="A66" s="30"/>
      <c r="B66" s="37"/>
      <c r="D66" s="1"/>
      <c r="E66" s="1"/>
      <c r="F66" s="1"/>
      <c r="G66" s="155" t="s">
        <v>203</v>
      </c>
      <c r="H66" s="155" t="s">
        <v>133</v>
      </c>
      <c r="I66" s="220"/>
      <c r="J66" s="40"/>
      <c r="K66" s="30"/>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row>
    <row r="67" spans="1:46" ht="13.5" customHeight="1" x14ac:dyDescent="0.3">
      <c r="A67" s="30"/>
      <c r="B67" s="37"/>
      <c r="F67" s="1"/>
      <c r="G67" s="155" t="s">
        <v>70</v>
      </c>
      <c r="H67" s="155" t="s">
        <v>134</v>
      </c>
      <c r="I67" s="155" t="s">
        <v>193</v>
      </c>
      <c r="J67" s="40"/>
      <c r="K67" s="30"/>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row>
    <row r="68" spans="1:46" ht="13.5" customHeight="1" x14ac:dyDescent="0.3">
      <c r="A68" s="30"/>
      <c r="B68" s="37"/>
      <c r="F68" s="1"/>
      <c r="G68" s="155" t="s">
        <v>71</v>
      </c>
      <c r="H68" s="155" t="s">
        <v>135</v>
      </c>
      <c r="I68" s="155" t="s">
        <v>194</v>
      </c>
      <c r="J68" s="40"/>
      <c r="K68" s="30"/>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row>
    <row r="69" spans="1:46" ht="13.5" customHeight="1" x14ac:dyDescent="0.3">
      <c r="A69" s="30"/>
      <c r="B69" s="37"/>
      <c r="F69" s="1"/>
      <c r="G69" s="155" t="s">
        <v>72</v>
      </c>
      <c r="H69" s="155" t="s">
        <v>136</v>
      </c>
      <c r="I69" s="155" t="s">
        <v>195</v>
      </c>
      <c r="J69" s="40"/>
      <c r="K69" s="30"/>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row>
    <row r="70" spans="1:46" ht="13.5" customHeight="1" x14ac:dyDescent="0.3">
      <c r="A70" s="30"/>
      <c r="B70" s="37"/>
      <c r="F70" s="1"/>
      <c r="G70" s="155" t="s">
        <v>283</v>
      </c>
      <c r="H70" s="155" t="s">
        <v>137</v>
      </c>
      <c r="I70" s="155" t="s">
        <v>196</v>
      </c>
      <c r="J70" s="40"/>
      <c r="K70" s="30"/>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row>
    <row r="71" spans="1:46" ht="13.5" customHeight="1" x14ac:dyDescent="0.3">
      <c r="A71" s="30"/>
      <c r="B71" s="37"/>
      <c r="F71" s="1"/>
      <c r="G71" s="155" t="s">
        <v>73</v>
      </c>
      <c r="H71" s="155" t="s">
        <v>138</v>
      </c>
      <c r="I71" s="155" t="s">
        <v>197</v>
      </c>
      <c r="J71" s="40"/>
      <c r="K71" s="30"/>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row>
    <row r="72" spans="1:46" ht="13.5" customHeight="1" x14ac:dyDescent="0.3">
      <c r="A72" s="30"/>
      <c r="B72" s="37"/>
      <c r="F72" s="1"/>
      <c r="G72" s="155" t="s">
        <v>74</v>
      </c>
      <c r="H72" s="218" t="s">
        <v>286</v>
      </c>
      <c r="I72" s="155" t="s">
        <v>198</v>
      </c>
      <c r="J72" s="40"/>
      <c r="K72" s="30"/>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row>
    <row r="73" spans="1:46" ht="13.5" customHeight="1" x14ac:dyDescent="0.3">
      <c r="A73" s="30"/>
      <c r="B73" s="37"/>
      <c r="F73" s="1"/>
      <c r="G73" s="155" t="s">
        <v>75</v>
      </c>
      <c r="H73" s="219"/>
      <c r="I73" s="155" t="s">
        <v>199</v>
      </c>
      <c r="J73" s="40"/>
      <c r="K73" s="30"/>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row>
    <row r="74" spans="1:46" ht="13.5" customHeight="1" x14ac:dyDescent="0.3">
      <c r="A74" s="30"/>
      <c r="B74" s="37"/>
      <c r="F74" s="1"/>
      <c r="G74" s="155" t="s">
        <v>76</v>
      </c>
      <c r="H74" s="155" t="s">
        <v>139</v>
      </c>
      <c r="I74" s="155" t="s">
        <v>200</v>
      </c>
      <c r="J74" s="40"/>
      <c r="K74" s="30"/>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row>
    <row r="75" spans="1:46" ht="13.5" customHeight="1" x14ac:dyDescent="0.3">
      <c r="A75" s="30"/>
      <c r="B75" s="37"/>
      <c r="F75" s="1"/>
      <c r="G75" s="155" t="s">
        <v>77</v>
      </c>
      <c r="H75" s="155" t="s">
        <v>140</v>
      </c>
      <c r="I75" s="155" t="s">
        <v>201</v>
      </c>
      <c r="J75" s="40"/>
      <c r="K75" s="30"/>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row>
    <row r="76" spans="1:46" ht="13.5" customHeight="1" x14ac:dyDescent="0.3">
      <c r="A76" s="30"/>
      <c r="B76" s="37"/>
      <c r="F76" s="1"/>
      <c r="G76" s="155" t="s">
        <v>78</v>
      </c>
      <c r="H76" s="155" t="s">
        <v>141</v>
      </c>
      <c r="I76" s="187"/>
      <c r="J76" s="40"/>
      <c r="K76" s="30"/>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row>
    <row r="77" spans="1:46" s="99" customFormat="1" ht="13.5" customHeight="1" x14ac:dyDescent="0.3">
      <c r="A77" s="30"/>
      <c r="B77" s="37"/>
      <c r="F77" s="1"/>
      <c r="G77" s="155" t="s">
        <v>79</v>
      </c>
      <c r="H77" s="155" t="s">
        <v>142</v>
      </c>
      <c r="I77" s="187"/>
      <c r="J77" s="40"/>
      <c r="K77" s="30"/>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row>
    <row r="78" spans="1:46" s="99" customFormat="1" ht="13.5" customHeight="1" x14ac:dyDescent="0.3">
      <c r="A78" s="30"/>
      <c r="B78" s="37"/>
      <c r="F78" s="1"/>
      <c r="G78" s="155" t="s">
        <v>80</v>
      </c>
      <c r="H78" s="155" t="s">
        <v>143</v>
      </c>
      <c r="I78" s="187"/>
      <c r="J78" s="40"/>
      <c r="K78" s="30"/>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row>
    <row r="79" spans="1:46" ht="13.5" customHeight="1" x14ac:dyDescent="0.3">
      <c r="A79" s="29"/>
      <c r="B79" s="45"/>
      <c r="C79" s="18"/>
      <c r="D79" s="18"/>
      <c r="E79" s="18"/>
      <c r="F79" s="18"/>
      <c r="G79" s="18"/>
      <c r="H79" s="18"/>
      <c r="I79" s="18"/>
      <c r="J79" s="19"/>
      <c r="K79" s="30"/>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row>
    <row r="80" spans="1:46" ht="13.5" customHeight="1" x14ac:dyDescent="0.25">
      <c r="A80" s="29"/>
      <c r="B80" s="31"/>
      <c r="C80" s="31"/>
      <c r="D80" s="31"/>
      <c r="E80" s="31"/>
      <c r="F80" s="46"/>
      <c r="G80" s="46"/>
      <c r="H80" s="46"/>
      <c r="I80" s="46"/>
      <c r="J80" s="46"/>
      <c r="K80" s="46"/>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row>
    <row r="81" spans="1:46" x14ac:dyDescent="0.2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row>
    <row r="82" spans="1:46" x14ac:dyDescent="0.2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row>
    <row r="83" spans="1:46" x14ac:dyDescent="0.2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row>
    <row r="84" spans="1:46" x14ac:dyDescent="0.2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row>
    <row r="85" spans="1:46" x14ac:dyDescent="0.2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row>
    <row r="86" spans="1:46" x14ac:dyDescent="0.2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row>
    <row r="87" spans="1:46" x14ac:dyDescent="0.2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row>
    <row r="88" spans="1:46" x14ac:dyDescent="0.2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row>
    <row r="89" spans="1:46" x14ac:dyDescent="0.2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row>
    <row r="90" spans="1:46" x14ac:dyDescent="0.2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row>
    <row r="91" spans="1:46" x14ac:dyDescent="0.2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row>
    <row r="92" spans="1:46" x14ac:dyDescent="0.2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row>
    <row r="93" spans="1:46" x14ac:dyDescent="0.2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row>
    <row r="94" spans="1:46" x14ac:dyDescent="0.2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row>
    <row r="95" spans="1:46" x14ac:dyDescent="0.2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row>
    <row r="96" spans="1:46" x14ac:dyDescent="0.2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row>
    <row r="97" spans="1:46" x14ac:dyDescent="0.2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row>
    <row r="98" spans="1:46" x14ac:dyDescent="0.2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row>
    <row r="99" spans="1:46" x14ac:dyDescent="0.2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row>
    <row r="100" spans="1:46" x14ac:dyDescent="0.2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row>
    <row r="101" spans="1:46" x14ac:dyDescent="0.2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row>
    <row r="102" spans="1:46" x14ac:dyDescent="0.2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row>
    <row r="103" spans="1:46" x14ac:dyDescent="0.2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row>
    <row r="104" spans="1:46" x14ac:dyDescent="0.2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row>
    <row r="105" spans="1:46" x14ac:dyDescent="0.2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row>
    <row r="106" spans="1:46" x14ac:dyDescent="0.2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row>
    <row r="107" spans="1:46" x14ac:dyDescent="0.2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row>
    <row r="108" spans="1:46" x14ac:dyDescent="0.2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row>
    <row r="109" spans="1:46" x14ac:dyDescent="0.2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row>
    <row r="110" spans="1:46" x14ac:dyDescent="0.2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row>
    <row r="111" spans="1:46" x14ac:dyDescent="0.2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row>
    <row r="112" spans="1:46" x14ac:dyDescent="0.2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row>
    <row r="113" spans="1:46" x14ac:dyDescent="0.2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row>
    <row r="114" spans="1:46" x14ac:dyDescent="0.25">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row>
    <row r="115" spans="1:46" x14ac:dyDescent="0.25">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row>
    <row r="116" spans="1:46" x14ac:dyDescent="0.25">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row>
    <row r="117" spans="1:46" x14ac:dyDescent="0.25">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row>
    <row r="118" spans="1:46" x14ac:dyDescent="0.25">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row>
    <row r="119" spans="1:46" x14ac:dyDescent="0.25">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row>
    <row r="120" spans="1:46" x14ac:dyDescent="0.25">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row>
    <row r="121" spans="1:46" x14ac:dyDescent="0.25">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row>
    <row r="122" spans="1:46" x14ac:dyDescent="0.25">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row>
    <row r="123" spans="1:46" x14ac:dyDescent="0.25">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row>
    <row r="124" spans="1:46" x14ac:dyDescent="0.25">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row>
    <row r="125" spans="1:46" x14ac:dyDescent="0.25">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row>
    <row r="126" spans="1:46" x14ac:dyDescent="0.25">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row>
    <row r="127" spans="1:46" x14ac:dyDescent="0.25">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row>
    <row r="128" spans="1:46" x14ac:dyDescent="0.25">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row>
    <row r="129" spans="1:46" x14ac:dyDescent="0.25">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row>
    <row r="130" spans="1:46" x14ac:dyDescent="0.25">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row>
    <row r="131" spans="1:46" x14ac:dyDescent="0.25">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row>
    <row r="132" spans="1:46" x14ac:dyDescent="0.25">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row>
    <row r="133" spans="1:46" x14ac:dyDescent="0.25">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row>
    <row r="134" spans="1:46" x14ac:dyDescent="0.25">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row>
    <row r="135" spans="1:46" x14ac:dyDescent="0.2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row>
    <row r="136" spans="1:46" x14ac:dyDescent="0.25">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row>
    <row r="137" spans="1:46" x14ac:dyDescent="0.2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row>
    <row r="138" spans="1:46" x14ac:dyDescent="0.25">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row>
    <row r="139" spans="1:46" x14ac:dyDescent="0.25">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row>
    <row r="140" spans="1:46" x14ac:dyDescent="0.25">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row>
    <row r="141" spans="1:46" x14ac:dyDescent="0.2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row>
    <row r="142" spans="1:46" x14ac:dyDescent="0.25">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row>
    <row r="143" spans="1:46" x14ac:dyDescent="0.25">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row>
    <row r="144" spans="1:46" x14ac:dyDescent="0.25">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row>
    <row r="145" spans="1:46" x14ac:dyDescent="0.25">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row>
    <row r="146" spans="1:46" x14ac:dyDescent="0.25">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row>
    <row r="147" spans="1:46" x14ac:dyDescent="0.25">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row>
    <row r="148" spans="1:46" x14ac:dyDescent="0.25">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row>
    <row r="149" spans="1:46" x14ac:dyDescent="0.25">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row>
    <row r="150" spans="1:46" x14ac:dyDescent="0.25">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row>
    <row r="151" spans="1:46" x14ac:dyDescent="0.25">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row>
    <row r="152" spans="1:46" x14ac:dyDescent="0.25">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row>
    <row r="153" spans="1:46" x14ac:dyDescent="0.25">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row>
    <row r="154" spans="1:46" x14ac:dyDescent="0.25">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row>
    <row r="155" spans="1:46" x14ac:dyDescent="0.25">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row>
    <row r="156" spans="1:46" x14ac:dyDescent="0.25">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row>
    <row r="157" spans="1:46" x14ac:dyDescent="0.25">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row>
    <row r="158" spans="1:46" x14ac:dyDescent="0.25">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row>
    <row r="159" spans="1:46" x14ac:dyDescent="0.25">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row>
    <row r="160" spans="1:46" x14ac:dyDescent="0.25">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row>
    <row r="161" spans="1:46" x14ac:dyDescent="0.25">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row>
    <row r="162" spans="1:46" x14ac:dyDescent="0.25">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row>
    <row r="163" spans="1:46" x14ac:dyDescent="0.25">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row>
    <row r="164" spans="1:46" x14ac:dyDescent="0.25">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row>
    <row r="165" spans="1:46" x14ac:dyDescent="0.25">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row>
    <row r="166" spans="1:46" x14ac:dyDescent="0.25">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row>
    <row r="167" spans="1:46" x14ac:dyDescent="0.25">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row>
    <row r="168" spans="1:46" x14ac:dyDescent="0.25">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row>
    <row r="169" spans="1:46" x14ac:dyDescent="0.25">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row>
    <row r="170" spans="1:46" x14ac:dyDescent="0.25">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row>
    <row r="171" spans="1:46" x14ac:dyDescent="0.25">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row>
    <row r="172" spans="1:46" x14ac:dyDescent="0.25">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row>
    <row r="173" spans="1:46" x14ac:dyDescent="0.25">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row>
    <row r="174" spans="1:46" x14ac:dyDescent="0.25">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row>
    <row r="175" spans="1:46" x14ac:dyDescent="0.25">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row>
    <row r="176" spans="1:46" x14ac:dyDescent="0.25">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row>
    <row r="177" spans="1:46" x14ac:dyDescent="0.25">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row>
    <row r="178" spans="1:46" x14ac:dyDescent="0.25">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row>
    <row r="179" spans="1:46" x14ac:dyDescent="0.25">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row>
    <row r="180" spans="1:46" x14ac:dyDescent="0.25">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row>
    <row r="181" spans="1:46" x14ac:dyDescent="0.25">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row>
    <row r="182" spans="1:46" x14ac:dyDescent="0.25">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row>
    <row r="183" spans="1:46" x14ac:dyDescent="0.25">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row>
    <row r="184" spans="1:46" x14ac:dyDescent="0.25">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row>
    <row r="185" spans="1:46" x14ac:dyDescent="0.25">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row>
    <row r="186" spans="1:46" x14ac:dyDescent="0.25">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row>
    <row r="187" spans="1:46" x14ac:dyDescent="0.25">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row>
    <row r="188" spans="1:46" x14ac:dyDescent="0.25">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row>
    <row r="189" spans="1:46" x14ac:dyDescent="0.25">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row>
    <row r="190" spans="1:46" x14ac:dyDescent="0.25">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row>
    <row r="191" spans="1:46" x14ac:dyDescent="0.25">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row>
    <row r="192" spans="1:46" x14ac:dyDescent="0.25">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row>
    <row r="193" spans="1:46" x14ac:dyDescent="0.25">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row>
    <row r="194" spans="1:46" x14ac:dyDescent="0.25">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row>
    <row r="195" spans="1:46" x14ac:dyDescent="0.25">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row>
    <row r="196" spans="1:46" x14ac:dyDescent="0.25">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row>
    <row r="197" spans="1:46" x14ac:dyDescent="0.25">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row>
    <row r="198" spans="1:46" x14ac:dyDescent="0.25">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row>
    <row r="199" spans="1:46" x14ac:dyDescent="0.25">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row>
    <row r="200" spans="1:46" x14ac:dyDescent="0.25">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row>
    <row r="201" spans="1:46" x14ac:dyDescent="0.25">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row>
    <row r="202" spans="1:46" x14ac:dyDescent="0.25">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row>
    <row r="203" spans="1:46" x14ac:dyDescent="0.25">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row>
    <row r="204" spans="1:46" x14ac:dyDescent="0.25">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row>
    <row r="205" spans="1:46" x14ac:dyDescent="0.25">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row>
    <row r="206" spans="1:46" x14ac:dyDescent="0.25">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row>
    <row r="207" spans="1:46" x14ac:dyDescent="0.25">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row>
    <row r="208" spans="1:46" x14ac:dyDescent="0.25">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row>
    <row r="209" spans="1:46" x14ac:dyDescent="0.25">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row>
    <row r="210" spans="1:46" x14ac:dyDescent="0.25">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row>
    <row r="211" spans="1:46" x14ac:dyDescent="0.25">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row>
    <row r="212" spans="1:46" x14ac:dyDescent="0.25">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row>
    <row r="213" spans="1:46" x14ac:dyDescent="0.25">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row>
    <row r="214" spans="1:46" x14ac:dyDescent="0.25">
      <c r="A214" s="29"/>
      <c r="B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row>
    <row r="215" spans="1:46" x14ac:dyDescent="0.25">
      <c r="A215" s="29"/>
      <c r="B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row>
    <row r="216" spans="1:46" x14ac:dyDescent="0.25">
      <c r="A216" s="29"/>
      <c r="B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row>
    <row r="217" spans="1:46" x14ac:dyDescent="0.25">
      <c r="A217" s="29"/>
      <c r="B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row>
    <row r="218" spans="1:46" x14ac:dyDescent="0.25">
      <c r="A218" s="29"/>
      <c r="B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row>
    <row r="219" spans="1:46" x14ac:dyDescent="0.25">
      <c r="A219" s="29"/>
      <c r="B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row>
    <row r="220" spans="1:46" x14ac:dyDescent="0.25">
      <c r="A220" s="29"/>
      <c r="B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row>
    <row r="221" spans="1:46" x14ac:dyDescent="0.25">
      <c r="A221" s="29"/>
      <c r="B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row>
    <row r="222" spans="1:46" x14ac:dyDescent="0.25">
      <c r="A222" s="29"/>
      <c r="B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row>
    <row r="223" spans="1:46" x14ac:dyDescent="0.25">
      <c r="A223" s="29"/>
      <c r="B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row>
  </sheetData>
  <sheetProtection algorithmName="SHA-512" hashValue="L9O1A+f2XnhFB1bdPJ0RFnsmzBjsDzcyR90rXIJWDT1Kh7uObdlTlRa5opu+TDvKg9NPOwDM63Mu9hr5O3VoBQ==" saltValue="7TviE5q6smgnILYE0AXxzg==" spinCount="100000" sheet="1" objects="1" scenarios="1"/>
  <mergeCells count="19">
    <mergeCell ref="H72:H73"/>
    <mergeCell ref="I52:I53"/>
    <mergeCell ref="I65:I66"/>
    <mergeCell ref="D24:E24"/>
    <mergeCell ref="D25:E25"/>
    <mergeCell ref="D26:E26"/>
    <mergeCell ref="D27:E28"/>
    <mergeCell ref="C6:I6"/>
    <mergeCell ref="C9:E9"/>
    <mergeCell ref="C7:E7"/>
    <mergeCell ref="C18:E18"/>
    <mergeCell ref="D19:E19"/>
    <mergeCell ref="G9:I9"/>
    <mergeCell ref="G7:I7"/>
    <mergeCell ref="D21:E21"/>
    <mergeCell ref="D22:E22"/>
    <mergeCell ref="D23:E23"/>
    <mergeCell ref="C13:E16"/>
    <mergeCell ref="D20:E20"/>
  </mergeCells>
  <dataValidations count="1">
    <dataValidation errorStyle="warning" allowBlank="1" errorTitle="U.S. EPA" error="Warning!  The form has auto calculated this value for you.  If you change the value in this cell, you may be misreporting data.  Press cancel to exit this cell without changing the data." sqref="C24:C27 C11:D11 E10" xr:uid="{00000000-0002-0000-0400-000000000000}"/>
  </dataValidations>
  <hyperlinks>
    <hyperlink ref="C13:E16" r:id="rId1" display="Commodity Code List: The table below lists the commonly used class II commodity codes that may be used when entering data into Section 2 of this form.  A complete list of commodity codes can be found in the Official Harmonized Tariff Schedule." xr:uid="{00000000-0004-0000-0400-000000000000}"/>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dimension ref="B2:H19"/>
  <sheetViews>
    <sheetView zoomScale="90" zoomScaleNormal="90" workbookViewId="0">
      <selection activeCell="D19" sqref="D19"/>
    </sheetView>
  </sheetViews>
  <sheetFormatPr defaultColWidth="8.7109375" defaultRowHeight="15" x14ac:dyDescent="0.25"/>
  <cols>
    <col min="3" max="3" width="23.28515625" bestFit="1" customWidth="1"/>
    <col min="4" max="4" width="14" customWidth="1"/>
  </cols>
  <sheetData>
    <row r="2" spans="2:5" ht="45" x14ac:dyDescent="0.25">
      <c r="B2" s="83" t="s">
        <v>257</v>
      </c>
      <c r="C2" s="83" t="s">
        <v>261</v>
      </c>
      <c r="D2" s="84" t="s">
        <v>262</v>
      </c>
      <c r="E2" s="107" t="s">
        <v>324</v>
      </c>
    </row>
    <row r="3" spans="2:5" x14ac:dyDescent="0.25">
      <c r="B3" s="81" t="s">
        <v>263</v>
      </c>
      <c r="C3" s="81" t="s">
        <v>264</v>
      </c>
      <c r="D3" s="81">
        <f ca="1">IF(SUM('Section 1'!F9:F12)&gt;0,1,0)</f>
        <v>1</v>
      </c>
      <c r="E3" s="108" t="s">
        <v>325</v>
      </c>
    </row>
    <row r="4" spans="2:5" x14ac:dyDescent="0.25">
      <c r="B4" s="79" t="s">
        <v>265</v>
      </c>
      <c r="C4" s="81" t="s">
        <v>335</v>
      </c>
      <c r="D4" s="81">
        <f>IF(SUM('Section 2'!AB17:AB216)&gt;0,1,0)</f>
        <v>0</v>
      </c>
      <c r="E4" s="108" t="s">
        <v>326</v>
      </c>
    </row>
    <row r="5" spans="2:5" x14ac:dyDescent="0.25">
      <c r="B5" s="79" t="s">
        <v>265</v>
      </c>
      <c r="C5" s="81" t="s">
        <v>294</v>
      </c>
      <c r="D5" s="81">
        <f>IF(SUM('Section 2'!AC17:AC216)&gt;0,1,0)</f>
        <v>0</v>
      </c>
      <c r="E5" s="108" t="s">
        <v>326</v>
      </c>
    </row>
    <row r="6" spans="2:5" s="99" customFormat="1" x14ac:dyDescent="0.25">
      <c r="B6" s="79" t="s">
        <v>265</v>
      </c>
      <c r="C6" s="81" t="s">
        <v>293</v>
      </c>
      <c r="D6" s="81">
        <f>IF(SUM('Section 2'!AD17:AD216)&gt;0, 1, 0)</f>
        <v>0</v>
      </c>
      <c r="E6" s="108" t="s">
        <v>326</v>
      </c>
    </row>
    <row r="7" spans="2:5" s="99" customFormat="1" x14ac:dyDescent="0.25">
      <c r="B7" s="79" t="s">
        <v>265</v>
      </c>
      <c r="C7" s="81" t="s">
        <v>309</v>
      </c>
      <c r="D7" s="81">
        <f>IF(SUM('Section 2'!AE17:AE216)&gt;0, 1, 0)</f>
        <v>0</v>
      </c>
      <c r="E7" s="108" t="s">
        <v>326</v>
      </c>
    </row>
    <row r="8" spans="2:5" s="99" customFormat="1" x14ac:dyDescent="0.25">
      <c r="B8" s="79" t="s">
        <v>265</v>
      </c>
      <c r="C8" s="81" t="s">
        <v>17</v>
      </c>
      <c r="D8" s="81">
        <f>IF(SUM('Section 2'!AH17:AH216)&gt;0, 1, 0)</f>
        <v>0</v>
      </c>
      <c r="E8" s="108" t="s">
        <v>326</v>
      </c>
    </row>
    <row r="9" spans="2:5" s="99" customFormat="1" x14ac:dyDescent="0.25">
      <c r="B9" s="79" t="s">
        <v>265</v>
      </c>
      <c r="C9" s="81" t="s">
        <v>305</v>
      </c>
      <c r="D9" s="81">
        <f>IF(SUM('Section 2'!AG17:AG216)&gt;0, 1, 0)</f>
        <v>0</v>
      </c>
      <c r="E9" s="108" t="s">
        <v>326</v>
      </c>
    </row>
    <row r="10" spans="2:5" s="99" customFormat="1" x14ac:dyDescent="0.25">
      <c r="B10" s="79" t="s">
        <v>265</v>
      </c>
      <c r="C10" s="81" t="s">
        <v>295</v>
      </c>
      <c r="D10" s="81">
        <f>IF(SUM('Section 2'!AI17:AI216)&gt;0, 1, 0)</f>
        <v>0</v>
      </c>
      <c r="E10" s="108" t="s">
        <v>326</v>
      </c>
    </row>
    <row r="11" spans="2:5" s="99" customFormat="1" x14ac:dyDescent="0.25">
      <c r="B11" s="79" t="s">
        <v>265</v>
      </c>
      <c r="C11" s="81" t="s">
        <v>267</v>
      </c>
      <c r="D11" s="81">
        <f>IF(SUM('Section 2'!E17:E216)&gt;0,0,1)</f>
        <v>1</v>
      </c>
      <c r="E11" s="108" t="s">
        <v>326</v>
      </c>
    </row>
    <row r="12" spans="2:5" x14ac:dyDescent="0.25">
      <c r="B12" s="79" t="s">
        <v>265</v>
      </c>
      <c r="C12" s="81" t="s">
        <v>266</v>
      </c>
      <c r="D12" s="81">
        <f>IF(SUM(D4:D11)&gt;0,1,0)</f>
        <v>1</v>
      </c>
      <c r="E12" s="108" t="s">
        <v>325</v>
      </c>
    </row>
    <row r="13" spans="2:5" x14ac:dyDescent="0.25">
      <c r="B13" s="79" t="s">
        <v>264</v>
      </c>
      <c r="C13" s="79" t="s">
        <v>266</v>
      </c>
      <c r="D13" s="81">
        <f ca="1">IF(SUM(Sec1Status,Sec2Error)&gt;0,1,0)</f>
        <v>1</v>
      </c>
      <c r="E13" s="108" t="s">
        <v>325</v>
      </c>
    </row>
    <row r="14" spans="2:5" x14ac:dyDescent="0.25">
      <c r="B14" s="64"/>
      <c r="C14" s="64"/>
    </row>
    <row r="15" spans="2:5" x14ac:dyDescent="0.25">
      <c r="B15" s="64"/>
      <c r="C15" s="65"/>
    </row>
    <row r="16" spans="2:5" x14ac:dyDescent="0.25">
      <c r="B16" s="64"/>
      <c r="C16" s="64"/>
    </row>
    <row r="17" spans="2:8" x14ac:dyDescent="0.25">
      <c r="B17" s="86" t="s">
        <v>274</v>
      </c>
      <c r="C17" s="82"/>
      <c r="F17" s="99"/>
      <c r="G17" s="99"/>
      <c r="H17" s="99"/>
    </row>
    <row r="18" spans="2:8" ht="30" x14ac:dyDescent="0.25">
      <c r="B18" s="79" t="s">
        <v>265</v>
      </c>
      <c r="C18" s="80" t="s">
        <v>328</v>
      </c>
      <c r="D18" s="85">
        <f>SUMIF('Section 2'!$AA$17:$AA$216,"Y",'Section 2'!$O$17:$O$216)-SUM(OutputForCSV!$M$2:$M$201)</f>
        <v>0</v>
      </c>
    </row>
    <row r="19" spans="2:8" x14ac:dyDescent="0.25">
      <c r="B19" s="79" t="s">
        <v>272</v>
      </c>
      <c r="C19" s="80" t="s">
        <v>273</v>
      </c>
      <c r="D19" s="85">
        <f>SUM(D18:D18)</f>
        <v>0</v>
      </c>
    </row>
  </sheetData>
  <sheetProtection algorithmName="SHA-512" hashValue="PnFIrN5nGvy17YrsAzEaZ9gUtQmW8xvgeVWtbsIbzyNkp9pCEh5umbMKogky165S/Frj4QJN7KcnfJ9qAAgdwg==" saltValue="cbBo5rH8lzibWtQRt+sdbQ==" spinCount="100000" sheet="1" objects="1" scenarios="1"/>
  <conditionalFormatting sqref="D18:D19">
    <cfRule type="cellIs" dxfId="1" priority="1" operator="notEqual">
      <formula>0</formula>
    </cfRule>
    <cfRule type="cellIs" dxfId="0" priority="2" operator="equal">
      <formula>0</formula>
    </cfRule>
  </conditionalFormatting>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B1:M203"/>
  <sheetViews>
    <sheetView workbookViewId="0">
      <selection activeCell="D28" sqref="D28"/>
    </sheetView>
  </sheetViews>
  <sheetFormatPr defaultColWidth="9.140625" defaultRowHeight="12.75" x14ac:dyDescent="0.2"/>
  <cols>
    <col min="1" max="1" width="4.7109375" style="3" customWidth="1"/>
    <col min="2" max="2" width="24.42578125" style="3" customWidth="1"/>
    <col min="3" max="3" width="14.7109375" style="97" bestFit="1" customWidth="1"/>
    <col min="4" max="4" width="17.42578125" style="3" bestFit="1" customWidth="1"/>
    <col min="5" max="5" width="12.7109375" style="3" bestFit="1" customWidth="1"/>
    <col min="6" max="6" width="15.42578125" style="97" customWidth="1"/>
    <col min="7" max="7" width="20.140625" style="3" customWidth="1"/>
    <col min="8" max="8" width="10" style="97" customWidth="1"/>
    <col min="9" max="9" width="11.28515625" style="3" customWidth="1"/>
    <col min="10" max="10" width="14.42578125" style="97" customWidth="1"/>
    <col min="11" max="11" width="9.140625" style="97"/>
    <col min="12" max="12" width="20.140625" style="3" bestFit="1" customWidth="1"/>
    <col min="13" max="13" width="9.42578125" style="3" bestFit="1" customWidth="1"/>
    <col min="14" max="16384" width="9.140625" style="3"/>
  </cols>
  <sheetData>
    <row r="1" spans="2:13" ht="15" x14ac:dyDescent="0.25">
      <c r="H1" s="99"/>
      <c r="L1" s="225" t="s">
        <v>270</v>
      </c>
      <c r="M1" s="225"/>
    </row>
    <row r="2" spans="2:13" ht="25.5" x14ac:dyDescent="0.2">
      <c r="B2" s="114" t="s">
        <v>280</v>
      </c>
      <c r="C2" s="115" t="s">
        <v>18</v>
      </c>
      <c r="D2" s="115" t="s">
        <v>6</v>
      </c>
      <c r="E2" s="114" t="s">
        <v>8</v>
      </c>
      <c r="F2" s="115" t="s">
        <v>316</v>
      </c>
      <c r="G2" s="102" t="s">
        <v>291</v>
      </c>
      <c r="H2" s="102" t="s">
        <v>292</v>
      </c>
      <c r="I2" s="104" t="s">
        <v>314</v>
      </c>
      <c r="J2" s="104" t="s">
        <v>315</v>
      </c>
      <c r="L2" s="58" t="s">
        <v>15</v>
      </c>
      <c r="M2" s="58" t="s">
        <v>210</v>
      </c>
    </row>
    <row r="3" spans="2:13" x14ac:dyDescent="0.2">
      <c r="B3" s="95" t="s">
        <v>19</v>
      </c>
      <c r="C3" s="192" t="s">
        <v>343</v>
      </c>
      <c r="D3" s="116" t="s">
        <v>10</v>
      </c>
      <c r="E3" s="56">
        <v>2018</v>
      </c>
      <c r="F3" s="78">
        <f>IF(ReportYr=Lists!$E$3,DATE(Lists!$E$3,1,1),IF(ReportYr=Lists!$E$4,DATE(Lists!$E$4,1,1),IF(ReportYr=Lists!$E$5,DATE(Lists!$E$5,1,1),0)))</f>
        <v>0</v>
      </c>
      <c r="G3" s="98" t="s">
        <v>344</v>
      </c>
      <c r="H3" s="100">
        <v>5.5E-2</v>
      </c>
      <c r="I3" s="105" t="str">
        <f ca="1">MONTH('Section 1'!D5)&amp;"-"&amp;DAY('Section 1'!D5)&amp;"-"&amp;YEAR('Section 1'!D5)</f>
        <v>3-28-2019</v>
      </c>
      <c r="J3" s="105" t="s">
        <v>247</v>
      </c>
      <c r="L3" s="56" t="s">
        <v>211</v>
      </c>
      <c r="M3" s="56" t="s">
        <v>212</v>
      </c>
    </row>
    <row r="4" spans="2:13" x14ac:dyDescent="0.2">
      <c r="B4" s="95" t="s">
        <v>20</v>
      </c>
      <c r="C4" s="192" t="s">
        <v>349</v>
      </c>
      <c r="D4" s="116" t="s">
        <v>11</v>
      </c>
      <c r="E4" s="100">
        <v>2019</v>
      </c>
      <c r="F4" s="78">
        <f>IF(ReportYr=Lists!$E$3,DATE(Lists!$E$3,12,31),IF(ReportYr=Lists!$E$4,DATE(Lists!$E$4,12,31),IF(ReportYr=Lists!$E$5,DATE(Lists!$E$5,12,31),0)))</f>
        <v>0</v>
      </c>
      <c r="G4" s="98" t="s">
        <v>345</v>
      </c>
      <c r="H4" s="100">
        <v>0.02</v>
      </c>
      <c r="L4" s="56" t="s">
        <v>213</v>
      </c>
      <c r="M4" s="56" t="s">
        <v>214</v>
      </c>
    </row>
    <row r="5" spans="2:13" x14ac:dyDescent="0.2">
      <c r="B5" s="95" t="s">
        <v>21</v>
      </c>
      <c r="C5" s="192" t="s">
        <v>350</v>
      </c>
      <c r="E5" s="56">
        <v>2020</v>
      </c>
      <c r="G5" s="98" t="s">
        <v>289</v>
      </c>
      <c r="H5" s="100">
        <v>2.1999999999999999E-2</v>
      </c>
      <c r="L5" s="56" t="s">
        <v>215</v>
      </c>
      <c r="M5" s="56" t="s">
        <v>216</v>
      </c>
    </row>
    <row r="6" spans="2:13" x14ac:dyDescent="0.2">
      <c r="B6" s="95" t="s">
        <v>202</v>
      </c>
      <c r="C6" s="192" t="s">
        <v>351</v>
      </c>
      <c r="E6" s="97"/>
      <c r="G6" s="98" t="s">
        <v>346</v>
      </c>
      <c r="H6" s="100">
        <v>6.5000000000000002E-2</v>
      </c>
      <c r="L6" s="56" t="s">
        <v>217</v>
      </c>
      <c r="M6" s="56" t="s">
        <v>218</v>
      </c>
    </row>
    <row r="7" spans="2:13" x14ac:dyDescent="0.2">
      <c r="B7" s="95" t="s">
        <v>22</v>
      </c>
      <c r="C7" s="192" t="s">
        <v>352</v>
      </c>
      <c r="E7" s="97"/>
      <c r="G7" s="98" t="s">
        <v>290</v>
      </c>
      <c r="H7" s="100">
        <v>2.5000000000000001E-2</v>
      </c>
      <c r="L7" s="56" t="s">
        <v>219</v>
      </c>
      <c r="M7" s="56" t="s">
        <v>220</v>
      </c>
    </row>
    <row r="8" spans="2:13" x14ac:dyDescent="0.2">
      <c r="B8" s="95" t="s">
        <v>23</v>
      </c>
      <c r="C8" s="192" t="s">
        <v>353</v>
      </c>
      <c r="G8" s="98" t="s">
        <v>347</v>
      </c>
      <c r="H8" s="100">
        <v>3.3000000000000002E-2</v>
      </c>
      <c r="L8" s="56" t="s">
        <v>221</v>
      </c>
      <c r="M8" s="56" t="s">
        <v>222</v>
      </c>
    </row>
    <row r="9" spans="2:13" x14ac:dyDescent="0.2">
      <c r="B9" s="95" t="s">
        <v>24</v>
      </c>
      <c r="C9" s="192" t="s">
        <v>354</v>
      </c>
      <c r="L9" s="56" t="s">
        <v>223</v>
      </c>
      <c r="M9" s="56" t="s">
        <v>224</v>
      </c>
    </row>
    <row r="10" spans="2:13" x14ac:dyDescent="0.2">
      <c r="B10" s="95" t="s">
        <v>25</v>
      </c>
      <c r="F10" s="66"/>
      <c r="L10" s="56" t="s">
        <v>225</v>
      </c>
      <c r="M10" s="56" t="s">
        <v>226</v>
      </c>
    </row>
    <row r="11" spans="2:13" x14ac:dyDescent="0.2">
      <c r="B11" s="95" t="s">
        <v>26</v>
      </c>
      <c r="L11" s="56" t="s">
        <v>227</v>
      </c>
      <c r="M11" s="56" t="s">
        <v>228</v>
      </c>
    </row>
    <row r="12" spans="2:13" x14ac:dyDescent="0.2">
      <c r="B12" s="95" t="s">
        <v>27</v>
      </c>
      <c r="L12" s="56" t="s">
        <v>229</v>
      </c>
      <c r="M12" s="56" t="s">
        <v>230</v>
      </c>
    </row>
    <row r="13" spans="2:13" x14ac:dyDescent="0.2">
      <c r="B13" s="95" t="s">
        <v>28</v>
      </c>
      <c r="L13" s="56" t="s">
        <v>231</v>
      </c>
      <c r="M13" s="56" t="s">
        <v>232</v>
      </c>
    </row>
    <row r="14" spans="2:13" x14ac:dyDescent="0.2">
      <c r="B14" s="95" t="s">
        <v>29</v>
      </c>
      <c r="L14" s="56" t="s">
        <v>233</v>
      </c>
      <c r="M14" s="56" t="s">
        <v>234</v>
      </c>
    </row>
    <row r="15" spans="2:13" x14ac:dyDescent="0.2">
      <c r="B15" s="95" t="s">
        <v>30</v>
      </c>
      <c r="L15" s="56" t="s">
        <v>235</v>
      </c>
      <c r="M15" s="56" t="s">
        <v>236</v>
      </c>
    </row>
    <row r="16" spans="2:13" x14ac:dyDescent="0.2">
      <c r="B16" s="95" t="s">
        <v>31</v>
      </c>
      <c r="L16" s="56" t="s">
        <v>237</v>
      </c>
      <c r="M16" s="56" t="s">
        <v>238</v>
      </c>
    </row>
    <row r="17" spans="2:13" x14ac:dyDescent="0.2">
      <c r="B17" s="95" t="s">
        <v>32</v>
      </c>
      <c r="L17" s="56" t="s">
        <v>239</v>
      </c>
      <c r="M17" s="56" t="s">
        <v>240</v>
      </c>
    </row>
    <row r="18" spans="2:13" x14ac:dyDescent="0.2">
      <c r="B18" s="95" t="s">
        <v>33</v>
      </c>
      <c r="L18" s="56" t="s">
        <v>241</v>
      </c>
      <c r="M18" s="56" t="s">
        <v>242</v>
      </c>
    </row>
    <row r="19" spans="2:13" x14ac:dyDescent="0.2">
      <c r="B19" s="95" t="s">
        <v>34</v>
      </c>
      <c r="L19" s="56" t="s">
        <v>243</v>
      </c>
      <c r="M19" s="56" t="s">
        <v>244</v>
      </c>
    </row>
    <row r="20" spans="2:13" x14ac:dyDescent="0.2">
      <c r="B20" s="95" t="s">
        <v>35</v>
      </c>
      <c r="L20" s="56" t="s">
        <v>245</v>
      </c>
      <c r="M20" s="56" t="s">
        <v>246</v>
      </c>
    </row>
    <row r="21" spans="2:13" x14ac:dyDescent="0.2">
      <c r="B21" s="95" t="s">
        <v>36</v>
      </c>
      <c r="L21" s="56" t="s">
        <v>247</v>
      </c>
      <c r="M21" s="56" t="s">
        <v>248</v>
      </c>
    </row>
    <row r="22" spans="2:13" x14ac:dyDescent="0.2">
      <c r="B22" s="95" t="s">
        <v>281</v>
      </c>
      <c r="L22" s="56" t="s">
        <v>249</v>
      </c>
      <c r="M22" s="56" t="s">
        <v>250</v>
      </c>
    </row>
    <row r="23" spans="2:13" x14ac:dyDescent="0.2">
      <c r="B23" s="95" t="s">
        <v>37</v>
      </c>
      <c r="L23" s="56" t="s">
        <v>251</v>
      </c>
      <c r="M23" s="56" t="s">
        <v>252</v>
      </c>
    </row>
    <row r="24" spans="2:13" ht="25.5" x14ac:dyDescent="0.2">
      <c r="B24" s="95" t="s">
        <v>282</v>
      </c>
      <c r="L24" s="56" t="s">
        <v>253</v>
      </c>
      <c r="M24" s="56" t="s">
        <v>254</v>
      </c>
    </row>
    <row r="25" spans="2:13" x14ac:dyDescent="0.2">
      <c r="B25" s="95" t="s">
        <v>38</v>
      </c>
      <c r="L25" s="56" t="s">
        <v>255</v>
      </c>
      <c r="M25" s="56" t="s">
        <v>256</v>
      </c>
    </row>
    <row r="26" spans="2:13" x14ac:dyDescent="0.2">
      <c r="B26" s="95" t="s">
        <v>39</v>
      </c>
    </row>
    <row r="27" spans="2:13" x14ac:dyDescent="0.2">
      <c r="B27" s="95" t="s">
        <v>40</v>
      </c>
    </row>
    <row r="28" spans="2:13" x14ac:dyDescent="0.2">
      <c r="B28" s="95" t="s">
        <v>41</v>
      </c>
    </row>
    <row r="29" spans="2:13" x14ac:dyDescent="0.2">
      <c r="B29" s="95" t="s">
        <v>311</v>
      </c>
    </row>
    <row r="30" spans="2:13" x14ac:dyDescent="0.2">
      <c r="B30" s="95" t="s">
        <v>42</v>
      </c>
    </row>
    <row r="31" spans="2:13" x14ac:dyDescent="0.2">
      <c r="B31" s="95" t="s">
        <v>43</v>
      </c>
    </row>
    <row r="32" spans="2:13" x14ac:dyDescent="0.2">
      <c r="B32" s="95" t="s">
        <v>44</v>
      </c>
    </row>
    <row r="33" spans="2:2" x14ac:dyDescent="0.2">
      <c r="B33" s="95" t="s">
        <v>45</v>
      </c>
    </row>
    <row r="34" spans="2:2" x14ac:dyDescent="0.2">
      <c r="B34" s="95" t="s">
        <v>46</v>
      </c>
    </row>
    <row r="35" spans="2:2" x14ac:dyDescent="0.2">
      <c r="B35" s="95" t="s">
        <v>47</v>
      </c>
    </row>
    <row r="36" spans="2:2" x14ac:dyDescent="0.2">
      <c r="B36" s="95" t="s">
        <v>48</v>
      </c>
    </row>
    <row r="37" spans="2:2" x14ac:dyDescent="0.2">
      <c r="B37" s="95" t="s">
        <v>49</v>
      </c>
    </row>
    <row r="38" spans="2:2" x14ac:dyDescent="0.2">
      <c r="B38" s="95" t="s">
        <v>50</v>
      </c>
    </row>
    <row r="39" spans="2:2" x14ac:dyDescent="0.2">
      <c r="B39" s="95" t="s">
        <v>51</v>
      </c>
    </row>
    <row r="40" spans="2:2" x14ac:dyDescent="0.2">
      <c r="B40" s="95" t="s">
        <v>52</v>
      </c>
    </row>
    <row r="41" spans="2:2" x14ac:dyDescent="0.2">
      <c r="B41" s="95" t="s">
        <v>53</v>
      </c>
    </row>
    <row r="42" spans="2:2" x14ac:dyDescent="0.2">
      <c r="B42" s="95" t="s">
        <v>54</v>
      </c>
    </row>
    <row r="43" spans="2:2" x14ac:dyDescent="0.2">
      <c r="B43" s="95" t="s">
        <v>55</v>
      </c>
    </row>
    <row r="44" spans="2:2" x14ac:dyDescent="0.2">
      <c r="B44" s="95" t="s">
        <v>56</v>
      </c>
    </row>
    <row r="45" spans="2:2" x14ac:dyDescent="0.2">
      <c r="B45" s="95" t="s">
        <v>57</v>
      </c>
    </row>
    <row r="46" spans="2:2" x14ac:dyDescent="0.2">
      <c r="B46" s="95" t="s">
        <v>385</v>
      </c>
    </row>
    <row r="47" spans="2:2" x14ac:dyDescent="0.2">
      <c r="B47" s="95" t="s">
        <v>58</v>
      </c>
    </row>
    <row r="48" spans="2:2" x14ac:dyDescent="0.2">
      <c r="B48" s="95" t="s">
        <v>59</v>
      </c>
    </row>
    <row r="49" spans="2:2" x14ac:dyDescent="0.2">
      <c r="B49" s="95" t="s">
        <v>60</v>
      </c>
    </row>
    <row r="50" spans="2:2" x14ac:dyDescent="0.2">
      <c r="B50" s="95" t="s">
        <v>61</v>
      </c>
    </row>
    <row r="51" spans="2:2" ht="25.5" x14ac:dyDescent="0.2">
      <c r="B51" s="95" t="s">
        <v>62</v>
      </c>
    </row>
    <row r="52" spans="2:2" x14ac:dyDescent="0.2">
      <c r="B52" s="95" t="s">
        <v>63</v>
      </c>
    </row>
    <row r="53" spans="2:2" x14ac:dyDescent="0.2">
      <c r="B53" s="95" t="s">
        <v>64</v>
      </c>
    </row>
    <row r="54" spans="2:2" x14ac:dyDescent="0.2">
      <c r="B54" s="95" t="s">
        <v>65</v>
      </c>
    </row>
    <row r="55" spans="2:2" x14ac:dyDescent="0.2">
      <c r="B55" s="95" t="s">
        <v>66</v>
      </c>
    </row>
    <row r="56" spans="2:2" x14ac:dyDescent="0.2">
      <c r="B56" s="95" t="s">
        <v>67</v>
      </c>
    </row>
    <row r="57" spans="2:2" x14ac:dyDescent="0.2">
      <c r="B57" s="95" t="s">
        <v>68</v>
      </c>
    </row>
    <row r="58" spans="2:2" x14ac:dyDescent="0.2">
      <c r="B58" s="95" t="s">
        <v>69</v>
      </c>
    </row>
    <row r="59" spans="2:2" x14ac:dyDescent="0.2">
      <c r="B59" s="95" t="s">
        <v>203</v>
      </c>
    </row>
    <row r="60" spans="2:2" x14ac:dyDescent="0.2">
      <c r="B60" s="95" t="s">
        <v>70</v>
      </c>
    </row>
    <row r="61" spans="2:2" x14ac:dyDescent="0.2">
      <c r="B61" s="95" t="s">
        <v>71</v>
      </c>
    </row>
    <row r="62" spans="2:2" x14ac:dyDescent="0.2">
      <c r="B62" s="95" t="s">
        <v>72</v>
      </c>
    </row>
    <row r="63" spans="2:2" x14ac:dyDescent="0.2">
      <c r="B63" s="95" t="s">
        <v>283</v>
      </c>
    </row>
    <row r="64" spans="2:2" x14ac:dyDescent="0.2">
      <c r="B64" s="95" t="s">
        <v>73</v>
      </c>
    </row>
    <row r="65" spans="2:2" x14ac:dyDescent="0.2">
      <c r="B65" s="95" t="s">
        <v>74</v>
      </c>
    </row>
    <row r="66" spans="2:2" x14ac:dyDescent="0.2">
      <c r="B66" s="95" t="s">
        <v>75</v>
      </c>
    </row>
    <row r="67" spans="2:2" x14ac:dyDescent="0.2">
      <c r="B67" s="95" t="s">
        <v>76</v>
      </c>
    </row>
    <row r="68" spans="2:2" x14ac:dyDescent="0.2">
      <c r="B68" s="95" t="s">
        <v>77</v>
      </c>
    </row>
    <row r="69" spans="2:2" x14ac:dyDescent="0.2">
      <c r="B69" s="95" t="s">
        <v>78</v>
      </c>
    </row>
    <row r="70" spans="2:2" x14ac:dyDescent="0.2">
      <c r="B70" s="95" t="s">
        <v>79</v>
      </c>
    </row>
    <row r="71" spans="2:2" x14ac:dyDescent="0.2">
      <c r="B71" s="95" t="s">
        <v>80</v>
      </c>
    </row>
    <row r="72" spans="2:2" x14ac:dyDescent="0.2">
      <c r="B72" s="95" t="s">
        <v>81</v>
      </c>
    </row>
    <row r="73" spans="2:2" x14ac:dyDescent="0.2">
      <c r="B73" s="95" t="s">
        <v>82</v>
      </c>
    </row>
    <row r="74" spans="2:2" x14ac:dyDescent="0.2">
      <c r="B74" s="95" t="s">
        <v>83</v>
      </c>
    </row>
    <row r="75" spans="2:2" x14ac:dyDescent="0.2">
      <c r="B75" s="95" t="s">
        <v>84</v>
      </c>
    </row>
    <row r="76" spans="2:2" x14ac:dyDescent="0.2">
      <c r="B76" s="95" t="s">
        <v>85</v>
      </c>
    </row>
    <row r="77" spans="2:2" x14ac:dyDescent="0.2">
      <c r="B77" s="95" t="s">
        <v>86</v>
      </c>
    </row>
    <row r="78" spans="2:2" x14ac:dyDescent="0.2">
      <c r="B78" s="95" t="s">
        <v>87</v>
      </c>
    </row>
    <row r="79" spans="2:2" x14ac:dyDescent="0.2">
      <c r="B79" s="95" t="s">
        <v>284</v>
      </c>
    </row>
    <row r="80" spans="2:2" x14ac:dyDescent="0.2">
      <c r="B80" s="95" t="s">
        <v>88</v>
      </c>
    </row>
    <row r="81" spans="2:2" x14ac:dyDescent="0.2">
      <c r="B81" s="95" t="s">
        <v>312</v>
      </c>
    </row>
    <row r="82" spans="2:2" x14ac:dyDescent="0.2">
      <c r="B82" s="95" t="s">
        <v>89</v>
      </c>
    </row>
    <row r="83" spans="2:2" x14ac:dyDescent="0.2">
      <c r="B83" s="95" t="s">
        <v>90</v>
      </c>
    </row>
    <row r="84" spans="2:2" x14ac:dyDescent="0.2">
      <c r="B84" s="95" t="s">
        <v>91</v>
      </c>
    </row>
    <row r="85" spans="2:2" x14ac:dyDescent="0.2">
      <c r="B85" s="95" t="s">
        <v>92</v>
      </c>
    </row>
    <row r="86" spans="2:2" x14ac:dyDescent="0.2">
      <c r="B86" s="95" t="s">
        <v>93</v>
      </c>
    </row>
    <row r="87" spans="2:2" x14ac:dyDescent="0.2">
      <c r="B87" s="95" t="s">
        <v>204</v>
      </c>
    </row>
    <row r="88" spans="2:2" x14ac:dyDescent="0.2">
      <c r="B88" s="95" t="s">
        <v>94</v>
      </c>
    </row>
    <row r="89" spans="2:2" x14ac:dyDescent="0.2">
      <c r="B89" s="95" t="s">
        <v>95</v>
      </c>
    </row>
    <row r="90" spans="2:2" x14ac:dyDescent="0.2">
      <c r="B90" s="95" t="s">
        <v>96</v>
      </c>
    </row>
    <row r="91" spans="2:2" x14ac:dyDescent="0.2">
      <c r="B91" s="95" t="s">
        <v>97</v>
      </c>
    </row>
    <row r="92" spans="2:2" x14ac:dyDescent="0.2">
      <c r="B92" s="95" t="s">
        <v>98</v>
      </c>
    </row>
    <row r="93" spans="2:2" x14ac:dyDescent="0.2">
      <c r="B93" s="95" t="s">
        <v>99</v>
      </c>
    </row>
    <row r="94" spans="2:2" x14ac:dyDescent="0.2">
      <c r="B94" s="95" t="s">
        <v>100</v>
      </c>
    </row>
    <row r="95" spans="2:2" x14ac:dyDescent="0.2">
      <c r="B95" s="95" t="s">
        <v>101</v>
      </c>
    </row>
    <row r="96" spans="2:2" x14ac:dyDescent="0.2">
      <c r="B96" s="95" t="s">
        <v>102</v>
      </c>
    </row>
    <row r="97" spans="2:2" x14ac:dyDescent="0.2">
      <c r="B97" s="95" t="s">
        <v>103</v>
      </c>
    </row>
    <row r="98" spans="2:2" x14ac:dyDescent="0.2">
      <c r="B98" s="95" t="s">
        <v>104</v>
      </c>
    </row>
    <row r="99" spans="2:2" ht="25.5" x14ac:dyDescent="0.2">
      <c r="B99" s="95" t="s">
        <v>105</v>
      </c>
    </row>
    <row r="100" spans="2:2" x14ac:dyDescent="0.2">
      <c r="B100" s="95" t="s">
        <v>106</v>
      </c>
    </row>
    <row r="101" spans="2:2" x14ac:dyDescent="0.2">
      <c r="B101" s="95" t="s">
        <v>107</v>
      </c>
    </row>
    <row r="102" spans="2:2" x14ac:dyDescent="0.2">
      <c r="B102" s="95" t="s">
        <v>108</v>
      </c>
    </row>
    <row r="103" spans="2:2" x14ac:dyDescent="0.2">
      <c r="B103" s="95" t="s">
        <v>109</v>
      </c>
    </row>
    <row r="104" spans="2:2" x14ac:dyDescent="0.2">
      <c r="B104" s="95" t="s">
        <v>110</v>
      </c>
    </row>
    <row r="105" spans="2:2" x14ac:dyDescent="0.2">
      <c r="B105" s="95" t="s">
        <v>111</v>
      </c>
    </row>
    <row r="106" spans="2:2" x14ac:dyDescent="0.2">
      <c r="B106" s="95" t="s">
        <v>112</v>
      </c>
    </row>
    <row r="107" spans="2:2" x14ac:dyDescent="0.2">
      <c r="B107" s="95" t="s">
        <v>113</v>
      </c>
    </row>
    <row r="108" spans="2:2" x14ac:dyDescent="0.2">
      <c r="B108" s="95" t="s">
        <v>114</v>
      </c>
    </row>
    <row r="109" spans="2:2" x14ac:dyDescent="0.2">
      <c r="B109" s="95" t="s">
        <v>115</v>
      </c>
    </row>
    <row r="110" spans="2:2" x14ac:dyDescent="0.2">
      <c r="B110" s="95" t="s">
        <v>116</v>
      </c>
    </row>
    <row r="111" spans="2:2" x14ac:dyDescent="0.2">
      <c r="B111" s="95" t="s">
        <v>117</v>
      </c>
    </row>
    <row r="112" spans="2:2" x14ac:dyDescent="0.2">
      <c r="B112" s="95" t="s">
        <v>118</v>
      </c>
    </row>
    <row r="113" spans="2:2" x14ac:dyDescent="0.2">
      <c r="B113" s="95" t="s">
        <v>119</v>
      </c>
    </row>
    <row r="114" spans="2:2" x14ac:dyDescent="0.2">
      <c r="B114" s="95" t="s">
        <v>120</v>
      </c>
    </row>
    <row r="115" spans="2:2" x14ac:dyDescent="0.2">
      <c r="B115" s="95" t="s">
        <v>121</v>
      </c>
    </row>
    <row r="116" spans="2:2" x14ac:dyDescent="0.2">
      <c r="B116" s="95" t="s">
        <v>122</v>
      </c>
    </row>
    <row r="117" spans="2:2" x14ac:dyDescent="0.2">
      <c r="B117" s="95" t="s">
        <v>123</v>
      </c>
    </row>
    <row r="118" spans="2:2" ht="25.5" x14ac:dyDescent="0.2">
      <c r="B118" s="95" t="s">
        <v>124</v>
      </c>
    </row>
    <row r="119" spans="2:2" x14ac:dyDescent="0.2">
      <c r="B119" s="95" t="s">
        <v>125</v>
      </c>
    </row>
    <row r="120" spans="2:2" x14ac:dyDescent="0.2">
      <c r="B120" s="95" t="s">
        <v>126</v>
      </c>
    </row>
    <row r="121" spans="2:2" x14ac:dyDescent="0.2">
      <c r="B121" s="95" t="s">
        <v>285</v>
      </c>
    </row>
    <row r="122" spans="2:2" x14ac:dyDescent="0.2">
      <c r="B122" s="95" t="s">
        <v>127</v>
      </c>
    </row>
    <row r="123" spans="2:2" x14ac:dyDescent="0.2">
      <c r="B123" s="95" t="s">
        <v>128</v>
      </c>
    </row>
    <row r="124" spans="2:2" x14ac:dyDescent="0.2">
      <c r="B124" s="95" t="s">
        <v>129</v>
      </c>
    </row>
    <row r="125" spans="2:2" x14ac:dyDescent="0.2">
      <c r="B125" s="95" t="s">
        <v>130</v>
      </c>
    </row>
    <row r="126" spans="2:2" x14ac:dyDescent="0.2">
      <c r="B126" s="95" t="s">
        <v>131</v>
      </c>
    </row>
    <row r="127" spans="2:2" x14ac:dyDescent="0.2">
      <c r="B127" s="95" t="s">
        <v>132</v>
      </c>
    </row>
    <row r="128" spans="2:2" x14ac:dyDescent="0.2">
      <c r="B128" s="95" t="s">
        <v>133</v>
      </c>
    </row>
    <row r="129" spans="2:2" x14ac:dyDescent="0.2">
      <c r="B129" s="95" t="s">
        <v>134</v>
      </c>
    </row>
    <row r="130" spans="2:2" x14ac:dyDescent="0.2">
      <c r="B130" s="95" t="s">
        <v>135</v>
      </c>
    </row>
    <row r="131" spans="2:2" x14ac:dyDescent="0.2">
      <c r="B131" s="95" t="s">
        <v>136</v>
      </c>
    </row>
    <row r="132" spans="2:2" x14ac:dyDescent="0.2">
      <c r="B132" s="95" t="s">
        <v>137</v>
      </c>
    </row>
    <row r="133" spans="2:2" x14ac:dyDescent="0.2">
      <c r="B133" s="95" t="s">
        <v>138</v>
      </c>
    </row>
    <row r="134" spans="2:2" ht="25.5" x14ac:dyDescent="0.2">
      <c r="B134" s="95" t="s">
        <v>286</v>
      </c>
    </row>
    <row r="135" spans="2:2" x14ac:dyDescent="0.2">
      <c r="B135" s="95" t="s">
        <v>139</v>
      </c>
    </row>
    <row r="136" spans="2:2" x14ac:dyDescent="0.2">
      <c r="B136" s="95" t="s">
        <v>140</v>
      </c>
    </row>
    <row r="137" spans="2:2" x14ac:dyDescent="0.2">
      <c r="B137" s="95" t="s">
        <v>141</v>
      </c>
    </row>
    <row r="138" spans="2:2" x14ac:dyDescent="0.2">
      <c r="B138" s="95" t="s">
        <v>142</v>
      </c>
    </row>
    <row r="139" spans="2:2" x14ac:dyDescent="0.2">
      <c r="B139" s="95" t="s">
        <v>143</v>
      </c>
    </row>
    <row r="140" spans="2:2" x14ac:dyDescent="0.2">
      <c r="B140" s="95" t="s">
        <v>144</v>
      </c>
    </row>
    <row r="141" spans="2:2" x14ac:dyDescent="0.2">
      <c r="B141" s="95" t="s">
        <v>145</v>
      </c>
    </row>
    <row r="142" spans="2:2" x14ac:dyDescent="0.2">
      <c r="B142" s="95" t="s">
        <v>146</v>
      </c>
    </row>
    <row r="143" spans="2:2" x14ac:dyDescent="0.2">
      <c r="B143" s="95" t="s">
        <v>147</v>
      </c>
    </row>
    <row r="144" spans="2:2" x14ac:dyDescent="0.2">
      <c r="B144" s="95" t="s">
        <v>148</v>
      </c>
    </row>
    <row r="145" spans="2:2" x14ac:dyDescent="0.2">
      <c r="B145" s="95" t="s">
        <v>149</v>
      </c>
    </row>
    <row r="146" spans="2:2" x14ac:dyDescent="0.2">
      <c r="B146" s="95" t="s">
        <v>150</v>
      </c>
    </row>
    <row r="147" spans="2:2" x14ac:dyDescent="0.2">
      <c r="B147" s="95" t="s">
        <v>151</v>
      </c>
    </row>
    <row r="148" spans="2:2" x14ac:dyDescent="0.2">
      <c r="B148" s="95" t="s">
        <v>152</v>
      </c>
    </row>
    <row r="149" spans="2:2" x14ac:dyDescent="0.2">
      <c r="B149" s="95" t="s">
        <v>153</v>
      </c>
    </row>
    <row r="150" spans="2:2" x14ac:dyDescent="0.2">
      <c r="B150" s="95" t="s">
        <v>154</v>
      </c>
    </row>
    <row r="151" spans="2:2" x14ac:dyDescent="0.2">
      <c r="B151" s="95" t="s">
        <v>155</v>
      </c>
    </row>
    <row r="152" spans="2:2" x14ac:dyDescent="0.2">
      <c r="B152" s="95" t="s">
        <v>156</v>
      </c>
    </row>
    <row r="153" spans="2:2" ht="25.5" x14ac:dyDescent="0.2">
      <c r="B153" s="95" t="s">
        <v>157</v>
      </c>
    </row>
    <row r="154" spans="2:2" x14ac:dyDescent="0.2">
      <c r="B154" s="95" t="s">
        <v>158</v>
      </c>
    </row>
    <row r="155" spans="2:2" x14ac:dyDescent="0.2">
      <c r="B155" s="95" t="s">
        <v>287</v>
      </c>
    </row>
    <row r="156" spans="2:2" x14ac:dyDescent="0.2">
      <c r="B156" s="95" t="s">
        <v>159</v>
      </c>
    </row>
    <row r="157" spans="2:2" x14ac:dyDescent="0.2">
      <c r="B157" s="95" t="s">
        <v>160</v>
      </c>
    </row>
    <row r="158" spans="2:2" x14ac:dyDescent="0.2">
      <c r="B158" s="95" t="s">
        <v>161</v>
      </c>
    </row>
    <row r="159" spans="2:2" x14ac:dyDescent="0.2">
      <c r="B159" s="95" t="s">
        <v>205</v>
      </c>
    </row>
    <row r="160" spans="2:2" x14ac:dyDescent="0.2">
      <c r="B160" s="95" t="s">
        <v>162</v>
      </c>
    </row>
    <row r="161" spans="2:2" x14ac:dyDescent="0.2">
      <c r="B161" s="95" t="s">
        <v>163</v>
      </c>
    </row>
    <row r="162" spans="2:2" x14ac:dyDescent="0.2">
      <c r="B162" s="95" t="s">
        <v>164</v>
      </c>
    </row>
    <row r="163" spans="2:2" x14ac:dyDescent="0.2">
      <c r="B163" s="95" t="s">
        <v>165</v>
      </c>
    </row>
    <row r="164" spans="2:2" x14ac:dyDescent="0.2">
      <c r="B164" s="95" t="s">
        <v>166</v>
      </c>
    </row>
    <row r="165" spans="2:2" x14ac:dyDescent="0.2">
      <c r="B165" s="95" t="s">
        <v>167</v>
      </c>
    </row>
    <row r="166" spans="2:2" ht="25.5" x14ac:dyDescent="0.2">
      <c r="B166" s="95" t="s">
        <v>288</v>
      </c>
    </row>
    <row r="167" spans="2:2" x14ac:dyDescent="0.2">
      <c r="B167" s="95" t="s">
        <v>168</v>
      </c>
    </row>
    <row r="168" spans="2:2" ht="25.5" x14ac:dyDescent="0.2">
      <c r="B168" s="95" t="s">
        <v>169</v>
      </c>
    </row>
    <row r="169" spans="2:2" x14ac:dyDescent="0.2">
      <c r="B169" s="95" t="s">
        <v>206</v>
      </c>
    </row>
    <row r="170" spans="2:2" x14ac:dyDescent="0.2">
      <c r="B170" s="95" t="s">
        <v>170</v>
      </c>
    </row>
    <row r="171" spans="2:2" x14ac:dyDescent="0.2">
      <c r="B171" s="95" t="s">
        <v>171</v>
      </c>
    </row>
    <row r="172" spans="2:2" x14ac:dyDescent="0.2">
      <c r="B172" s="95" t="s">
        <v>172</v>
      </c>
    </row>
    <row r="173" spans="2:2" x14ac:dyDescent="0.2">
      <c r="B173" s="95" t="s">
        <v>173</v>
      </c>
    </row>
    <row r="174" spans="2:2" x14ac:dyDescent="0.2">
      <c r="B174" s="95" t="s">
        <v>174</v>
      </c>
    </row>
    <row r="175" spans="2:2" x14ac:dyDescent="0.2">
      <c r="B175" s="95" t="s">
        <v>175</v>
      </c>
    </row>
    <row r="176" spans="2:2" x14ac:dyDescent="0.2">
      <c r="B176" s="96" t="s">
        <v>176</v>
      </c>
    </row>
    <row r="177" spans="2:2" x14ac:dyDescent="0.2">
      <c r="B177" s="95" t="s">
        <v>177</v>
      </c>
    </row>
    <row r="178" spans="2:2" x14ac:dyDescent="0.2">
      <c r="B178" s="95" t="s">
        <v>313</v>
      </c>
    </row>
    <row r="179" spans="2:2" x14ac:dyDescent="0.2">
      <c r="B179" s="95" t="s">
        <v>178</v>
      </c>
    </row>
    <row r="180" spans="2:2" x14ac:dyDescent="0.2">
      <c r="B180" s="95" t="s">
        <v>179</v>
      </c>
    </row>
    <row r="181" spans="2:2" x14ac:dyDescent="0.2">
      <c r="B181" s="95" t="s">
        <v>180</v>
      </c>
    </row>
    <row r="182" spans="2:2" ht="25.5" x14ac:dyDescent="0.2">
      <c r="B182" s="95" t="s">
        <v>181</v>
      </c>
    </row>
    <row r="183" spans="2:2" x14ac:dyDescent="0.2">
      <c r="B183" s="95" t="s">
        <v>207</v>
      </c>
    </row>
    <row r="184" spans="2:2" x14ac:dyDescent="0.2">
      <c r="B184" s="95" t="s">
        <v>182</v>
      </c>
    </row>
    <row r="185" spans="2:2" x14ac:dyDescent="0.2">
      <c r="B185" s="95" t="s">
        <v>183</v>
      </c>
    </row>
    <row r="186" spans="2:2" x14ac:dyDescent="0.2">
      <c r="B186" s="95" t="s">
        <v>184</v>
      </c>
    </row>
    <row r="187" spans="2:2" x14ac:dyDescent="0.2">
      <c r="B187" s="95" t="s">
        <v>185</v>
      </c>
    </row>
    <row r="188" spans="2:2" x14ac:dyDescent="0.2">
      <c r="B188" s="95" t="s">
        <v>186</v>
      </c>
    </row>
    <row r="189" spans="2:2" x14ac:dyDescent="0.2">
      <c r="B189" s="95" t="s">
        <v>187</v>
      </c>
    </row>
    <row r="190" spans="2:2" x14ac:dyDescent="0.2">
      <c r="B190" s="95" t="s">
        <v>188</v>
      </c>
    </row>
    <row r="191" spans="2:2" x14ac:dyDescent="0.2">
      <c r="B191" s="95" t="s">
        <v>189</v>
      </c>
    </row>
    <row r="192" spans="2:2" x14ac:dyDescent="0.2">
      <c r="B192" s="95" t="s">
        <v>190</v>
      </c>
    </row>
    <row r="193" spans="2:2" x14ac:dyDescent="0.2">
      <c r="B193" s="95" t="s">
        <v>191</v>
      </c>
    </row>
    <row r="194" spans="2:2" ht="25.5" x14ac:dyDescent="0.2">
      <c r="B194" s="95" t="s">
        <v>192</v>
      </c>
    </row>
    <row r="195" spans="2:2" x14ac:dyDescent="0.2">
      <c r="B195" s="95" t="s">
        <v>193</v>
      </c>
    </row>
    <row r="196" spans="2:2" x14ac:dyDescent="0.2">
      <c r="B196" s="95" t="s">
        <v>194</v>
      </c>
    </row>
    <row r="197" spans="2:2" x14ac:dyDescent="0.2">
      <c r="B197" s="95" t="s">
        <v>195</v>
      </c>
    </row>
    <row r="198" spans="2:2" x14ac:dyDescent="0.2">
      <c r="B198" s="95" t="s">
        <v>196</v>
      </c>
    </row>
    <row r="199" spans="2:2" ht="25.5" x14ac:dyDescent="0.2">
      <c r="B199" s="95" t="s">
        <v>197</v>
      </c>
    </row>
    <row r="200" spans="2:2" x14ac:dyDescent="0.2">
      <c r="B200" s="100" t="s">
        <v>198</v>
      </c>
    </row>
    <row r="201" spans="2:2" x14ac:dyDescent="0.2">
      <c r="B201" s="100" t="s">
        <v>199</v>
      </c>
    </row>
    <row r="202" spans="2:2" x14ac:dyDescent="0.2">
      <c r="B202" s="100" t="s">
        <v>200</v>
      </c>
    </row>
    <row r="203" spans="2:2" x14ac:dyDescent="0.2">
      <c r="B203" s="100" t="s">
        <v>201</v>
      </c>
    </row>
  </sheetData>
  <sheetProtection algorithmName="SHA-512" hashValue="g1aBkJHx9g9Ta2zOtDqRQ2NWY99g6Q+aG8w/C/PwU4bByD+PoDuC+8DSxIXb/EWJYkaIt2Qm4U4WUr2QfwsClA==" saltValue="Dy0Vea/czpvzTC5VIAPd6Q==" spinCount="100000" sheet="1" objects="1" scenarios="1"/>
  <mergeCells count="1">
    <mergeCell ref="L1:M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V202"/>
  <sheetViews>
    <sheetView showGridLines="0" workbookViewId="0">
      <selection activeCell="D17" sqref="D17"/>
    </sheetView>
  </sheetViews>
  <sheetFormatPr defaultColWidth="8.7109375" defaultRowHeight="15" x14ac:dyDescent="0.25"/>
  <cols>
    <col min="1" max="1" width="5.42578125" bestFit="1" customWidth="1"/>
    <col min="2" max="2" width="17.28515625" style="99" customWidth="1"/>
    <col min="3" max="3" width="17.28515625" customWidth="1"/>
    <col min="4" max="4" width="21.140625" bestFit="1" customWidth="1"/>
    <col min="5" max="5" width="13.28515625" bestFit="1" customWidth="1"/>
    <col min="6" max="6" width="16.42578125" bestFit="1" customWidth="1"/>
    <col min="7" max="7" width="15.42578125" customWidth="1"/>
    <col min="8" max="8" width="14.28515625" bestFit="1" customWidth="1"/>
    <col min="9" max="9" width="14.7109375" bestFit="1" customWidth="1"/>
    <col min="10" max="15" width="15.42578125" bestFit="1" customWidth="1"/>
    <col min="16" max="16" width="15.42578125" style="99" customWidth="1"/>
    <col min="17" max="17" width="27" bestFit="1" customWidth="1"/>
    <col min="18" max="20" width="14.42578125" bestFit="1" customWidth="1"/>
    <col min="21" max="22" width="24.28515625" bestFit="1" customWidth="1"/>
  </cols>
  <sheetData>
    <row r="1" spans="1:22" s="3" customFormat="1" x14ac:dyDescent="0.25">
      <c r="A1" t="s">
        <v>258</v>
      </c>
      <c r="B1" s="55">
        <v>1</v>
      </c>
      <c r="C1" s="55" t="s">
        <v>248</v>
      </c>
      <c r="D1" s="55">
        <v>3</v>
      </c>
      <c r="E1" s="60">
        <f ca="1">'Section 1'!D5</f>
        <v>43552</v>
      </c>
      <c r="F1" s="55">
        <f>'Section 1'!D9</f>
        <v>0</v>
      </c>
      <c r="G1" s="55">
        <f>'Section 1'!D10</f>
        <v>0</v>
      </c>
      <c r="H1" s="55">
        <f>'Section 1'!D11</f>
        <v>0</v>
      </c>
      <c r="I1" s="55" t="s">
        <v>378</v>
      </c>
      <c r="J1" s="112">
        <f>'Section 1'!D12</f>
        <v>0</v>
      </c>
      <c r="P1" s="97"/>
      <c r="V1" s="59" t="s">
        <v>260</v>
      </c>
    </row>
    <row r="2" spans="1:22" s="54" customFormat="1" ht="12.75" customHeight="1" x14ac:dyDescent="0.25">
      <c r="A2" s="59">
        <v>1</v>
      </c>
      <c r="B2" s="52" t="str">
        <f>IF(C2="","",2)</f>
        <v/>
      </c>
      <c r="C2" s="52" t="str">
        <f>IFERROR(VLOOKUP($A2,'Section 2'!$E$17:$V$216,COLUMNS('Section 2'!$E$13:E$14),0),"")</f>
        <v/>
      </c>
      <c r="D2" s="73" t="str">
        <f>IF($C2="","",IF(ISBLANK(VLOOKUP($A2,'Section 2'!$E$17:$V$216,COLUMNS('Section 2'!$E$13:F$14),0)),"",VLOOKUP($A2,'Section 2'!$E$17:$V$216,COLUMNS('Section 2'!$E$13:F$14),0)))</f>
        <v/>
      </c>
      <c r="E2" s="52" t="str">
        <f>IF($C2="","",IF(ISBLANK(VLOOKUP($A2,'Section 2'!$E$17:$V$216,COLUMNS('Section 2'!$E$13:G$14),0)),"",VLOOKUP($A2,'Section 2'!$E$17:$V$216,COLUMNS('Section 2'!$E$13:G$14),0)))</f>
        <v/>
      </c>
      <c r="F2" s="52" t="str">
        <f>IF($C2="","",IF(ISBLANK(VLOOKUP($A2,'Section 2'!$E$17:$V$216,COLUMNS('Section 2'!$E$13:H$14),0)),"",VLOOKUP($A2,'Section 2'!$E$17:$V$216,COLUMNS('Section 2'!$E$13:H$14),0)))</f>
        <v/>
      </c>
      <c r="G2" s="52" t="str">
        <f>IF($C2="","",IF(ISBLANK(VLOOKUP($A2,'Section 2'!$E$17:$V$216,COLUMNS('Section 2'!$E$13:I$14),0)),"",VLOOKUP($A2,'Section 2'!$E$17:$V$216,COLUMNS('Section 2'!$E$13:I$14),0)))</f>
        <v/>
      </c>
      <c r="H2" s="52" t="str">
        <f>IF($C2="","",IF(ISBLANK(VLOOKUP($A2,'Section 2'!$E$17:$V$216,COLUMNS('Section 2'!$E$13:J$14),0)),"",VLOOKUP($A2,'Section 2'!$E$17:$V$216,COLUMNS('Section 2'!$E$13:J$14),0)))</f>
        <v/>
      </c>
      <c r="I2" s="52" t="str">
        <f>IF($C2="","",IF(ISBLANK(VLOOKUP($A2,'Section 2'!$E$17:$V$216,COLUMNS('Section 2'!$E$13:K$14),0)),"",VLOOKUP($A2,'Section 2'!$E$17:$V$216,COLUMNS('Section 2'!$E$13:K$14),0)))</f>
        <v/>
      </c>
      <c r="J2" s="52" t="str">
        <f>IF($C2="","",IF(ISBLANK(VLOOKUP($A2,'Section 2'!$E$17:$V$216,COLUMNS('Section 2'!$E$13:L$14),0)),"",VLOOKUP($A2,'Section 2'!$E$17:$V$216,COLUMNS('Section 2'!$E$13:L$14),0)))</f>
        <v/>
      </c>
      <c r="K2" s="52" t="str">
        <f>IF($C2="","",IF(ISBLANK(VLOOKUP($A2,'Section 2'!$E$17:$V$216,COLUMNS('Section 2'!$E$13:M$14),0)),"",VLOOKUP($A2,'Section 2'!$E$17:$V$216,COLUMNS('Section 2'!$E$13:M$14),0)))</f>
        <v/>
      </c>
      <c r="L2" s="52" t="str">
        <f>IF($C2="","",IF(ISBLANK(VLOOKUP($A2,'Section 2'!$E$17:$V$216,COLUMNS('Section 2'!$E$13:N$14),0)),"",VLOOKUP($A2,'Section 2'!$E$17:$V$216,COLUMNS('Section 2'!$E$13:N$14),0)))</f>
        <v/>
      </c>
      <c r="M2" s="52" t="str">
        <f>IF($C2="","",IF(ISBLANK(VLOOKUP($A2,'Section 2'!$E$17:$V$216,COLUMNS('Section 2'!$E$13:O$14),0)),"",VLOOKUP($A2,'Section 2'!$E$17:$V$216,COLUMNS('Section 2'!$E$13:O$14),0)))</f>
        <v/>
      </c>
      <c r="N2" s="52" t="str">
        <f>IF($C2="","",IF(ISBLANK(VLOOKUP($A2,'Section 2'!$E$17:$V$216,COLUMNS('Section 2'!$E$13:P$14),0)),"",VLOOKUP($A2,'Section 2'!$E$17:$V$216,COLUMNS('Section 2'!$E$13:P$14),0)))</f>
        <v/>
      </c>
      <c r="O2" s="52" t="str">
        <f>IF($C2="","",IF(ISBLANK(VLOOKUP($A2,'Section 2'!$E$17:$V$216,COLUMNS('Section 2'!$E$13:Q$14),0)),"",VLOOKUP($A2,'Section 2'!$E$17:$V$216,COLUMNS('Section 2'!$E$13:Q$14),0)))</f>
        <v/>
      </c>
      <c r="P2" s="52" t="str">
        <f>IF($C2="","",IF(ISBLANK(VLOOKUP($A2,'Section 2'!$E$17:$V$216,COLUMNS('Section 2'!$E$13:R$14),0)),"",VLOOKUP($A2,'Section 2'!$E$17:$V$216,COLUMNS('Section 2'!$E$13:R$14),0)))</f>
        <v/>
      </c>
      <c r="Q2" s="52" t="str">
        <f>IF($C2="","",IF(ISBLANK(VLOOKUP($A2,'Section 2'!$E$17:$V$216,COLUMNS('Section 2'!$E$13:S$14),0)),"",VLOOKUP($A2,'Section 2'!$E$17:$V$216,COLUMNS('Section 2'!$E$13:S$14),0)))</f>
        <v/>
      </c>
      <c r="R2" s="52" t="str">
        <f>IF($C2="","",IF(ISBLANK(VLOOKUP($A2,'Section 2'!$E$17:$V$216,COLUMNS('Section 2'!$E$13:T$14),0)),"",VLOOKUP($A2,'Section 2'!$E$17:$V$216,COLUMNS('Section 2'!$E$13:T$14),0)))</f>
        <v/>
      </c>
      <c r="S2" s="52" t="str">
        <f>IF($C2="","",IF(ISBLANK(VLOOKUP($A2,'Section 2'!$E$17:$V$216,COLUMNS('Section 2'!$E$13:U$14),0)),"",VLOOKUP($A2,'Section 2'!$E$17:$V$216,COLUMNS('Section 2'!$E$13:U$14),0)))</f>
        <v/>
      </c>
      <c r="T2" s="73" t="str">
        <f>IF($C2="","",IF(ISBLANK(VLOOKUP($A2,'Section 2'!$E$17:$V$216,COLUMNS('Section 2'!$E$13:V$14),0)),"",VLOOKUP($A2,'Section 2'!$E$17:$V$216,COLUMNS('Section 2'!$E$13:V$14),0)))</f>
        <v/>
      </c>
    </row>
    <row r="3" spans="1:22" s="54" customFormat="1" ht="12.75" customHeight="1" x14ac:dyDescent="0.25">
      <c r="A3" s="59">
        <v>2</v>
      </c>
      <c r="B3" s="52" t="str">
        <f t="shared" ref="B3:B66" si="0">IF(C3="","",2)</f>
        <v/>
      </c>
      <c r="C3" s="52" t="str">
        <f>IFERROR(VLOOKUP($A3,'Section 2'!$E$17:$V$216,COLUMNS('Section 2'!$E$13:E$14),0),"")</f>
        <v/>
      </c>
      <c r="D3" s="73" t="str">
        <f>IF($C3="","",IF(ISBLANK(VLOOKUP($A3,'Section 2'!$E$17:$V$216,COLUMNS('Section 2'!$E$13:F$14),0)),"",VLOOKUP($A3,'Section 2'!$E$17:$V$216,COLUMNS('Section 2'!$E$13:F$14),0)))</f>
        <v/>
      </c>
      <c r="E3" s="52" t="str">
        <f>IF($C3="","",IF(ISBLANK(VLOOKUP($A3,'Section 2'!$E$17:$V$216,COLUMNS('Section 2'!$E$13:G$14),0)),"",VLOOKUP($A3,'Section 2'!$E$17:$V$216,COLUMNS('Section 2'!$E$13:G$14),0)))</f>
        <v/>
      </c>
      <c r="F3" s="52" t="str">
        <f>IF($C3="","",IF(ISBLANK(VLOOKUP($A3,'Section 2'!$E$17:$V$216,COLUMNS('Section 2'!$E$13:H$14),0)),"",VLOOKUP($A3,'Section 2'!$E$17:$V$216,COLUMNS('Section 2'!$E$13:H$14),0)))</f>
        <v/>
      </c>
      <c r="G3" s="52" t="str">
        <f>IF($C3="","",IF(ISBLANK(VLOOKUP($A3,'Section 2'!$E$17:$V$216,COLUMNS('Section 2'!$E$13:I$14),0)),"",VLOOKUP($A3,'Section 2'!$E$17:$V$216,COLUMNS('Section 2'!$E$13:I$14),0)))</f>
        <v/>
      </c>
      <c r="H3" s="52" t="str">
        <f>IF($C3="","",IF(ISBLANK(VLOOKUP($A3,'Section 2'!$E$17:$V$216,COLUMNS('Section 2'!$E$13:J$14),0)),"",VLOOKUP($A3,'Section 2'!$E$17:$V$216,COLUMNS('Section 2'!$E$13:J$14),0)))</f>
        <v/>
      </c>
      <c r="I3" s="52" t="str">
        <f>IF($C3="","",IF(ISBLANK(VLOOKUP($A3,'Section 2'!$E$17:$V$216,COLUMNS('Section 2'!$E$13:K$14),0)),"",VLOOKUP($A3,'Section 2'!$E$17:$V$216,COLUMNS('Section 2'!$E$13:K$14),0)))</f>
        <v/>
      </c>
      <c r="J3" s="52" t="str">
        <f>IF($C3="","",IF(ISBLANK(VLOOKUP($A3,'Section 2'!$E$17:$V$216,COLUMNS('Section 2'!$E$13:L$14),0)),"",VLOOKUP($A3,'Section 2'!$E$17:$V$216,COLUMNS('Section 2'!$E$13:L$14),0)))</f>
        <v/>
      </c>
      <c r="K3" s="52" t="str">
        <f>IF($C3="","",IF(ISBLANK(VLOOKUP($A3,'Section 2'!$E$17:$V$216,COLUMNS('Section 2'!$E$13:M$14),0)),"",VLOOKUP($A3,'Section 2'!$E$17:$V$216,COLUMNS('Section 2'!$E$13:M$14),0)))</f>
        <v/>
      </c>
      <c r="L3" s="52" t="str">
        <f>IF($C3="","",IF(ISBLANK(VLOOKUP($A3,'Section 2'!$E$17:$V$216,COLUMNS('Section 2'!$E$13:N$14),0)),"",VLOOKUP($A3,'Section 2'!$E$17:$V$216,COLUMNS('Section 2'!$E$13:N$14),0)))</f>
        <v/>
      </c>
      <c r="M3" s="52" t="str">
        <f>IF($C3="","",IF(ISBLANK(VLOOKUP($A3,'Section 2'!$E$17:$V$216,COLUMNS('Section 2'!$E$13:O$14),0)),"",VLOOKUP($A3,'Section 2'!$E$17:$V$216,COLUMNS('Section 2'!$E$13:O$14),0)))</f>
        <v/>
      </c>
      <c r="N3" s="52" t="str">
        <f>IF($C3="","",IF(ISBLANK(VLOOKUP($A3,'Section 2'!$E$17:$V$216,COLUMNS('Section 2'!$E$13:P$14),0)),"",VLOOKUP($A3,'Section 2'!$E$17:$V$216,COLUMNS('Section 2'!$E$13:P$14),0)))</f>
        <v/>
      </c>
      <c r="O3" s="52" t="str">
        <f>IF($C3="","",IF(ISBLANK(VLOOKUP($A3,'Section 2'!$E$17:$V$216,COLUMNS('Section 2'!$E$13:Q$14),0)),"",VLOOKUP($A3,'Section 2'!$E$17:$V$216,COLUMNS('Section 2'!$E$13:Q$14),0)))</f>
        <v/>
      </c>
      <c r="P3" s="52" t="str">
        <f>IF($C3="","",IF(ISBLANK(VLOOKUP($A3,'Section 2'!$E$17:$V$216,COLUMNS('Section 2'!$E$13:R$14),0)),"",VLOOKUP($A3,'Section 2'!$E$17:$V$216,COLUMNS('Section 2'!$E$13:R$14),0)))</f>
        <v/>
      </c>
      <c r="Q3" s="52" t="str">
        <f>IF($C3="","",IF(ISBLANK(VLOOKUP($A3,'Section 2'!$E$17:$V$216,COLUMNS('Section 2'!$E$13:S$14),0)),"",VLOOKUP($A3,'Section 2'!$E$17:$V$216,COLUMNS('Section 2'!$E$13:S$14),0)))</f>
        <v/>
      </c>
      <c r="R3" s="52" t="str">
        <f>IF($C3="","",IF(ISBLANK(VLOOKUP($A3,'Section 2'!$E$17:$V$216,COLUMNS('Section 2'!$E$13:T$14),0)),"",VLOOKUP($A3,'Section 2'!$E$17:$V$216,COLUMNS('Section 2'!$E$13:T$14),0)))</f>
        <v/>
      </c>
      <c r="S3" s="52" t="str">
        <f>IF($C3="","",IF(ISBLANK(VLOOKUP($A3,'Section 2'!$E$17:$V$216,COLUMNS('Section 2'!$E$13:U$14),0)),"",VLOOKUP($A3,'Section 2'!$E$17:$V$216,COLUMNS('Section 2'!$E$13:U$14),0)))</f>
        <v/>
      </c>
      <c r="T3" s="73" t="str">
        <f>IF($C3="","",IF(ISBLANK(VLOOKUP($A3,'Section 2'!$E$17:$V$216,COLUMNS('Section 2'!$E$13:V$14),0)),"",VLOOKUP($A3,'Section 2'!$E$17:$V$216,COLUMNS('Section 2'!$E$13:V$14),0)))</f>
        <v/>
      </c>
    </row>
    <row r="4" spans="1:22" s="54" customFormat="1" ht="12.75" customHeight="1" x14ac:dyDescent="0.25">
      <c r="A4" s="59">
        <v>3</v>
      </c>
      <c r="B4" s="52" t="str">
        <f t="shared" si="0"/>
        <v/>
      </c>
      <c r="C4" s="52" t="str">
        <f>IFERROR(VLOOKUP($A4,'Section 2'!$E$17:$V$216,COLUMNS('Section 2'!$E$13:E$14),0),"")</f>
        <v/>
      </c>
      <c r="D4" s="73" t="str">
        <f>IF($C4="","",IF(ISBLANK(VLOOKUP($A4,'Section 2'!$E$17:$V$216,COLUMNS('Section 2'!$E$13:F$14),0)),"",VLOOKUP($A4,'Section 2'!$E$17:$V$216,COLUMNS('Section 2'!$E$13:F$14),0)))</f>
        <v/>
      </c>
      <c r="E4" s="52" t="str">
        <f>IF($C4="","",IF(ISBLANK(VLOOKUP($A4,'Section 2'!$E$17:$V$216,COLUMNS('Section 2'!$E$13:G$14),0)),"",VLOOKUP($A4,'Section 2'!$E$17:$V$216,COLUMNS('Section 2'!$E$13:G$14),0)))</f>
        <v/>
      </c>
      <c r="F4" s="52" t="str">
        <f>IF($C4="","",IF(ISBLANK(VLOOKUP($A4,'Section 2'!$E$17:$V$216,COLUMNS('Section 2'!$E$13:H$14),0)),"",VLOOKUP($A4,'Section 2'!$E$17:$V$216,COLUMNS('Section 2'!$E$13:H$14),0)))</f>
        <v/>
      </c>
      <c r="G4" s="52" t="str">
        <f>IF($C4="","",IF(ISBLANK(VLOOKUP($A4,'Section 2'!$E$17:$V$216,COLUMNS('Section 2'!$E$13:I$14),0)),"",VLOOKUP($A4,'Section 2'!$E$17:$V$216,COLUMNS('Section 2'!$E$13:I$14),0)))</f>
        <v/>
      </c>
      <c r="H4" s="52" t="str">
        <f>IF($C4="","",IF(ISBLANK(VLOOKUP($A4,'Section 2'!$E$17:$V$216,COLUMNS('Section 2'!$E$13:J$14),0)),"",VLOOKUP($A4,'Section 2'!$E$17:$V$216,COLUMNS('Section 2'!$E$13:J$14),0)))</f>
        <v/>
      </c>
      <c r="I4" s="52" t="str">
        <f>IF($C4="","",IF(ISBLANK(VLOOKUP($A4,'Section 2'!$E$17:$V$216,COLUMNS('Section 2'!$E$13:K$14),0)),"",VLOOKUP($A4,'Section 2'!$E$17:$V$216,COLUMNS('Section 2'!$E$13:K$14),0)))</f>
        <v/>
      </c>
      <c r="J4" s="52" t="str">
        <f>IF($C4="","",IF(ISBLANK(VLOOKUP($A4,'Section 2'!$E$17:$V$216,COLUMNS('Section 2'!$E$13:L$14),0)),"",VLOOKUP($A4,'Section 2'!$E$17:$V$216,COLUMNS('Section 2'!$E$13:L$14),0)))</f>
        <v/>
      </c>
      <c r="K4" s="52" t="str">
        <f>IF($C4="","",IF(ISBLANK(VLOOKUP($A4,'Section 2'!$E$17:$V$216,COLUMNS('Section 2'!$E$13:M$14),0)),"",VLOOKUP($A4,'Section 2'!$E$17:$V$216,COLUMNS('Section 2'!$E$13:M$14),0)))</f>
        <v/>
      </c>
      <c r="L4" s="52" t="str">
        <f>IF($C4="","",IF(ISBLANK(VLOOKUP($A4,'Section 2'!$E$17:$V$216,COLUMNS('Section 2'!$E$13:N$14),0)),"",VLOOKUP($A4,'Section 2'!$E$17:$V$216,COLUMNS('Section 2'!$E$13:N$14),0)))</f>
        <v/>
      </c>
      <c r="M4" s="52" t="str">
        <f>IF($C4="","",IF(ISBLANK(VLOOKUP($A4,'Section 2'!$E$17:$V$216,COLUMNS('Section 2'!$E$13:O$14),0)),"",VLOOKUP($A4,'Section 2'!$E$17:$V$216,COLUMNS('Section 2'!$E$13:O$14),0)))</f>
        <v/>
      </c>
      <c r="N4" s="52" t="str">
        <f>IF($C4="","",IF(ISBLANK(VLOOKUP($A4,'Section 2'!$E$17:$V$216,COLUMNS('Section 2'!$E$13:P$14),0)),"",VLOOKUP($A4,'Section 2'!$E$17:$V$216,COLUMNS('Section 2'!$E$13:P$14),0)))</f>
        <v/>
      </c>
      <c r="O4" s="52" t="str">
        <f>IF($C4="","",IF(ISBLANK(VLOOKUP($A4,'Section 2'!$E$17:$V$216,COLUMNS('Section 2'!$E$13:Q$14),0)),"",VLOOKUP($A4,'Section 2'!$E$17:$V$216,COLUMNS('Section 2'!$E$13:Q$14),0)))</f>
        <v/>
      </c>
      <c r="P4" s="52" t="str">
        <f>IF($C4="","",IF(ISBLANK(VLOOKUP($A4,'Section 2'!$E$17:$V$216,COLUMNS('Section 2'!$E$13:R$14),0)),"",VLOOKUP($A4,'Section 2'!$E$17:$V$216,COLUMNS('Section 2'!$E$13:R$14),0)))</f>
        <v/>
      </c>
      <c r="Q4" s="52" t="str">
        <f>IF($C4="","",IF(ISBLANK(VLOOKUP($A4,'Section 2'!$E$17:$V$216,COLUMNS('Section 2'!$E$13:S$14),0)),"",VLOOKUP($A4,'Section 2'!$E$17:$V$216,COLUMNS('Section 2'!$E$13:S$14),0)))</f>
        <v/>
      </c>
      <c r="R4" s="52" t="str">
        <f>IF($C4="","",IF(ISBLANK(VLOOKUP($A4,'Section 2'!$E$17:$V$216,COLUMNS('Section 2'!$E$13:T$14),0)),"",VLOOKUP($A4,'Section 2'!$E$17:$V$216,COLUMNS('Section 2'!$E$13:T$14),0)))</f>
        <v/>
      </c>
      <c r="S4" s="52" t="str">
        <f>IF($C4="","",IF(ISBLANK(VLOOKUP($A4,'Section 2'!$E$17:$V$216,COLUMNS('Section 2'!$E$13:U$14),0)),"",VLOOKUP($A4,'Section 2'!$E$17:$V$216,COLUMNS('Section 2'!$E$13:U$14),0)))</f>
        <v/>
      </c>
      <c r="T4" s="73" t="str">
        <f>IF($C4="","",IF(ISBLANK(VLOOKUP($A4,'Section 2'!$E$17:$V$216,COLUMNS('Section 2'!$E$13:V$14),0)),"",VLOOKUP($A4,'Section 2'!$E$17:$V$216,COLUMNS('Section 2'!$E$13:V$14),0)))</f>
        <v/>
      </c>
    </row>
    <row r="5" spans="1:22" s="54" customFormat="1" ht="12.75" customHeight="1" x14ac:dyDescent="0.25">
      <c r="A5" s="59">
        <v>4</v>
      </c>
      <c r="B5" s="52" t="str">
        <f t="shared" si="0"/>
        <v/>
      </c>
      <c r="C5" s="52" t="str">
        <f>IFERROR(VLOOKUP($A5,'Section 2'!$E$17:$V$216,COLUMNS('Section 2'!$E$13:E$14),0),"")</f>
        <v/>
      </c>
      <c r="D5" s="73" t="str">
        <f>IF($C5="","",IF(ISBLANK(VLOOKUP($A5,'Section 2'!$E$17:$V$216,COLUMNS('Section 2'!$E$13:F$14),0)),"",VLOOKUP($A5,'Section 2'!$E$17:$V$216,COLUMNS('Section 2'!$E$13:F$14),0)))</f>
        <v/>
      </c>
      <c r="E5" s="52" t="str">
        <f>IF($C5="","",IF(ISBLANK(VLOOKUP($A5,'Section 2'!$E$17:$V$216,COLUMNS('Section 2'!$E$13:G$14),0)),"",VLOOKUP($A5,'Section 2'!$E$17:$V$216,COLUMNS('Section 2'!$E$13:G$14),0)))</f>
        <v/>
      </c>
      <c r="F5" s="52" t="str">
        <f>IF($C5="","",IF(ISBLANK(VLOOKUP($A5,'Section 2'!$E$17:$V$216,COLUMNS('Section 2'!$E$13:H$14),0)),"",VLOOKUP($A5,'Section 2'!$E$17:$V$216,COLUMNS('Section 2'!$E$13:H$14),0)))</f>
        <v/>
      </c>
      <c r="G5" s="52" t="str">
        <f>IF($C5="","",IF(ISBLANK(VLOOKUP($A5,'Section 2'!$E$17:$V$216,COLUMNS('Section 2'!$E$13:I$14),0)),"",VLOOKUP($A5,'Section 2'!$E$17:$V$216,COLUMNS('Section 2'!$E$13:I$14),0)))</f>
        <v/>
      </c>
      <c r="H5" s="52" t="str">
        <f>IF($C5="","",IF(ISBLANK(VLOOKUP($A5,'Section 2'!$E$17:$V$216,COLUMNS('Section 2'!$E$13:J$14),0)),"",VLOOKUP($A5,'Section 2'!$E$17:$V$216,COLUMNS('Section 2'!$E$13:J$14),0)))</f>
        <v/>
      </c>
      <c r="I5" s="52" t="str">
        <f>IF($C5="","",IF(ISBLANK(VLOOKUP($A5,'Section 2'!$E$17:$V$216,COLUMNS('Section 2'!$E$13:K$14),0)),"",VLOOKUP($A5,'Section 2'!$E$17:$V$216,COLUMNS('Section 2'!$E$13:K$14),0)))</f>
        <v/>
      </c>
      <c r="J5" s="52" t="str">
        <f>IF($C5="","",IF(ISBLANK(VLOOKUP($A5,'Section 2'!$E$17:$V$216,COLUMNS('Section 2'!$E$13:L$14),0)),"",VLOOKUP($A5,'Section 2'!$E$17:$V$216,COLUMNS('Section 2'!$E$13:L$14),0)))</f>
        <v/>
      </c>
      <c r="K5" s="52" t="str">
        <f>IF($C5="","",IF(ISBLANK(VLOOKUP($A5,'Section 2'!$E$17:$V$216,COLUMNS('Section 2'!$E$13:M$14),0)),"",VLOOKUP($A5,'Section 2'!$E$17:$V$216,COLUMNS('Section 2'!$E$13:M$14),0)))</f>
        <v/>
      </c>
      <c r="L5" s="52" t="str">
        <f>IF($C5="","",IF(ISBLANK(VLOOKUP($A5,'Section 2'!$E$17:$V$216,COLUMNS('Section 2'!$E$13:N$14),0)),"",VLOOKUP($A5,'Section 2'!$E$17:$V$216,COLUMNS('Section 2'!$E$13:N$14),0)))</f>
        <v/>
      </c>
      <c r="M5" s="52" t="str">
        <f>IF($C5="","",IF(ISBLANK(VLOOKUP($A5,'Section 2'!$E$17:$V$216,COLUMNS('Section 2'!$E$13:O$14),0)),"",VLOOKUP($A5,'Section 2'!$E$17:$V$216,COLUMNS('Section 2'!$E$13:O$14),0)))</f>
        <v/>
      </c>
      <c r="N5" s="52" t="str">
        <f>IF($C5="","",IF(ISBLANK(VLOOKUP($A5,'Section 2'!$E$17:$V$216,COLUMNS('Section 2'!$E$13:P$14),0)),"",VLOOKUP($A5,'Section 2'!$E$17:$V$216,COLUMNS('Section 2'!$E$13:P$14),0)))</f>
        <v/>
      </c>
      <c r="O5" s="52" t="str">
        <f>IF($C5="","",IF(ISBLANK(VLOOKUP($A5,'Section 2'!$E$17:$V$216,COLUMNS('Section 2'!$E$13:Q$14),0)),"",VLOOKUP($A5,'Section 2'!$E$17:$V$216,COLUMNS('Section 2'!$E$13:Q$14),0)))</f>
        <v/>
      </c>
      <c r="P5" s="52" t="str">
        <f>IF($C5="","",IF(ISBLANK(VLOOKUP($A5,'Section 2'!$E$17:$V$216,COLUMNS('Section 2'!$E$13:R$14),0)),"",VLOOKUP($A5,'Section 2'!$E$17:$V$216,COLUMNS('Section 2'!$E$13:R$14),0)))</f>
        <v/>
      </c>
      <c r="Q5" s="52" t="str">
        <f>IF($C5="","",IF(ISBLANK(VLOOKUP($A5,'Section 2'!$E$17:$V$216,COLUMNS('Section 2'!$E$13:S$14),0)),"",VLOOKUP($A5,'Section 2'!$E$17:$V$216,COLUMNS('Section 2'!$E$13:S$14),0)))</f>
        <v/>
      </c>
      <c r="R5" s="52" t="str">
        <f>IF($C5="","",IF(ISBLANK(VLOOKUP($A5,'Section 2'!$E$17:$V$216,COLUMNS('Section 2'!$E$13:T$14),0)),"",VLOOKUP($A5,'Section 2'!$E$17:$V$216,COLUMNS('Section 2'!$E$13:T$14),0)))</f>
        <v/>
      </c>
      <c r="S5" s="52" t="str">
        <f>IF($C5="","",IF(ISBLANK(VLOOKUP($A5,'Section 2'!$E$17:$V$216,COLUMNS('Section 2'!$E$13:U$14),0)),"",VLOOKUP($A5,'Section 2'!$E$17:$V$216,COLUMNS('Section 2'!$E$13:U$14),0)))</f>
        <v/>
      </c>
      <c r="T5" s="73" t="str">
        <f>IF($C5="","",IF(ISBLANK(VLOOKUP($A5,'Section 2'!$E$17:$V$216,COLUMNS('Section 2'!$E$13:V$14),0)),"",VLOOKUP($A5,'Section 2'!$E$17:$V$216,COLUMNS('Section 2'!$E$13:V$14),0)))</f>
        <v/>
      </c>
    </row>
    <row r="6" spans="1:22" s="54" customFormat="1" ht="12.75" customHeight="1" x14ac:dyDescent="0.25">
      <c r="A6" s="59">
        <v>5</v>
      </c>
      <c r="B6" s="52" t="str">
        <f t="shared" si="0"/>
        <v/>
      </c>
      <c r="C6" s="52" t="str">
        <f>IFERROR(VLOOKUP($A6,'Section 2'!$E$17:$V$216,COLUMNS('Section 2'!$E$13:E$14),0),"")</f>
        <v/>
      </c>
      <c r="D6" s="73" t="str">
        <f>IF($C6="","",IF(ISBLANK(VLOOKUP($A6,'Section 2'!$E$17:$V$216,COLUMNS('Section 2'!$E$13:F$14),0)),"",VLOOKUP($A6,'Section 2'!$E$17:$V$216,COLUMNS('Section 2'!$E$13:F$14),0)))</f>
        <v/>
      </c>
      <c r="E6" s="52" t="str">
        <f>IF($C6="","",IF(ISBLANK(VLOOKUP($A6,'Section 2'!$E$17:$V$216,COLUMNS('Section 2'!$E$13:G$14),0)),"",VLOOKUP($A6,'Section 2'!$E$17:$V$216,COLUMNS('Section 2'!$E$13:G$14),0)))</f>
        <v/>
      </c>
      <c r="F6" s="52" t="str">
        <f>IF($C6="","",IF(ISBLANK(VLOOKUP($A6,'Section 2'!$E$17:$V$216,COLUMNS('Section 2'!$E$13:H$14),0)),"",VLOOKUP($A6,'Section 2'!$E$17:$V$216,COLUMNS('Section 2'!$E$13:H$14),0)))</f>
        <v/>
      </c>
      <c r="G6" s="52" t="str">
        <f>IF($C6="","",IF(ISBLANK(VLOOKUP($A6,'Section 2'!$E$17:$V$216,COLUMNS('Section 2'!$E$13:I$14),0)),"",VLOOKUP($A6,'Section 2'!$E$17:$V$216,COLUMNS('Section 2'!$E$13:I$14),0)))</f>
        <v/>
      </c>
      <c r="H6" s="52" t="str">
        <f>IF($C6="","",IF(ISBLANK(VLOOKUP($A6,'Section 2'!$E$17:$V$216,COLUMNS('Section 2'!$E$13:J$14),0)),"",VLOOKUP($A6,'Section 2'!$E$17:$V$216,COLUMNS('Section 2'!$E$13:J$14),0)))</f>
        <v/>
      </c>
      <c r="I6" s="52" t="str">
        <f>IF($C6="","",IF(ISBLANK(VLOOKUP($A6,'Section 2'!$E$17:$V$216,COLUMNS('Section 2'!$E$13:K$14),0)),"",VLOOKUP($A6,'Section 2'!$E$17:$V$216,COLUMNS('Section 2'!$E$13:K$14),0)))</f>
        <v/>
      </c>
      <c r="J6" s="52" t="str">
        <f>IF($C6="","",IF(ISBLANK(VLOOKUP($A6,'Section 2'!$E$17:$V$216,COLUMNS('Section 2'!$E$13:L$14),0)),"",VLOOKUP($A6,'Section 2'!$E$17:$V$216,COLUMNS('Section 2'!$E$13:L$14),0)))</f>
        <v/>
      </c>
      <c r="K6" s="52" t="str">
        <f>IF($C6="","",IF(ISBLANK(VLOOKUP($A6,'Section 2'!$E$17:$V$216,COLUMNS('Section 2'!$E$13:M$14),0)),"",VLOOKUP($A6,'Section 2'!$E$17:$V$216,COLUMNS('Section 2'!$E$13:M$14),0)))</f>
        <v/>
      </c>
      <c r="L6" s="52" t="str">
        <f>IF($C6="","",IF(ISBLANK(VLOOKUP($A6,'Section 2'!$E$17:$V$216,COLUMNS('Section 2'!$E$13:N$14),0)),"",VLOOKUP($A6,'Section 2'!$E$17:$V$216,COLUMNS('Section 2'!$E$13:N$14),0)))</f>
        <v/>
      </c>
      <c r="M6" s="52" t="str">
        <f>IF($C6="","",IF(ISBLANK(VLOOKUP($A6,'Section 2'!$E$17:$V$216,COLUMNS('Section 2'!$E$13:O$14),0)),"",VLOOKUP($A6,'Section 2'!$E$17:$V$216,COLUMNS('Section 2'!$E$13:O$14),0)))</f>
        <v/>
      </c>
      <c r="N6" s="52" t="str">
        <f>IF($C6="","",IF(ISBLANK(VLOOKUP($A6,'Section 2'!$E$17:$V$216,COLUMNS('Section 2'!$E$13:P$14),0)),"",VLOOKUP($A6,'Section 2'!$E$17:$V$216,COLUMNS('Section 2'!$E$13:P$14),0)))</f>
        <v/>
      </c>
      <c r="O6" s="52" t="str">
        <f>IF($C6="","",IF(ISBLANK(VLOOKUP($A6,'Section 2'!$E$17:$V$216,COLUMNS('Section 2'!$E$13:Q$14),0)),"",VLOOKUP($A6,'Section 2'!$E$17:$V$216,COLUMNS('Section 2'!$E$13:Q$14),0)))</f>
        <v/>
      </c>
      <c r="P6" s="52" t="str">
        <f>IF($C6="","",IF(ISBLANK(VLOOKUP($A6,'Section 2'!$E$17:$V$216,COLUMNS('Section 2'!$E$13:R$14),0)),"",VLOOKUP($A6,'Section 2'!$E$17:$V$216,COLUMNS('Section 2'!$E$13:R$14),0)))</f>
        <v/>
      </c>
      <c r="Q6" s="52" t="str">
        <f>IF($C6="","",IF(ISBLANK(VLOOKUP($A6,'Section 2'!$E$17:$V$216,COLUMNS('Section 2'!$E$13:S$14),0)),"",VLOOKUP($A6,'Section 2'!$E$17:$V$216,COLUMNS('Section 2'!$E$13:S$14),0)))</f>
        <v/>
      </c>
      <c r="R6" s="52" t="str">
        <f>IF($C6="","",IF(ISBLANK(VLOOKUP($A6,'Section 2'!$E$17:$V$216,COLUMNS('Section 2'!$E$13:T$14),0)),"",VLOOKUP($A6,'Section 2'!$E$17:$V$216,COLUMNS('Section 2'!$E$13:T$14),0)))</f>
        <v/>
      </c>
      <c r="S6" s="52" t="str">
        <f>IF($C6="","",IF(ISBLANK(VLOOKUP($A6,'Section 2'!$E$17:$V$216,COLUMNS('Section 2'!$E$13:U$14),0)),"",VLOOKUP($A6,'Section 2'!$E$17:$V$216,COLUMNS('Section 2'!$E$13:U$14),0)))</f>
        <v/>
      </c>
      <c r="T6" s="73" t="str">
        <f>IF($C6="","",IF(ISBLANK(VLOOKUP($A6,'Section 2'!$E$17:$V$216,COLUMNS('Section 2'!$E$13:V$14),0)),"",VLOOKUP($A6,'Section 2'!$E$17:$V$216,COLUMNS('Section 2'!$E$13:V$14),0)))</f>
        <v/>
      </c>
    </row>
    <row r="7" spans="1:22" s="54" customFormat="1" ht="12.75" customHeight="1" x14ac:dyDescent="0.25">
      <c r="A7" s="59">
        <v>6</v>
      </c>
      <c r="B7" s="52" t="str">
        <f t="shared" si="0"/>
        <v/>
      </c>
      <c r="C7" s="52" t="str">
        <f>IFERROR(VLOOKUP($A7,'Section 2'!$E$17:$V$216,COLUMNS('Section 2'!$E$13:E$14),0),"")</f>
        <v/>
      </c>
      <c r="D7" s="73" t="str">
        <f>IF($C7="","",IF(ISBLANK(VLOOKUP($A7,'Section 2'!$E$17:$V$216,COLUMNS('Section 2'!$E$13:F$14),0)),"",VLOOKUP($A7,'Section 2'!$E$17:$V$216,COLUMNS('Section 2'!$E$13:F$14),0)))</f>
        <v/>
      </c>
      <c r="E7" s="52" t="str">
        <f>IF($C7="","",IF(ISBLANK(VLOOKUP($A7,'Section 2'!$E$17:$V$216,COLUMNS('Section 2'!$E$13:G$14),0)),"",VLOOKUP($A7,'Section 2'!$E$17:$V$216,COLUMNS('Section 2'!$E$13:G$14),0)))</f>
        <v/>
      </c>
      <c r="F7" s="52" t="str">
        <f>IF($C7="","",IF(ISBLANK(VLOOKUP($A7,'Section 2'!$E$17:$V$216,COLUMNS('Section 2'!$E$13:H$14),0)),"",VLOOKUP($A7,'Section 2'!$E$17:$V$216,COLUMNS('Section 2'!$E$13:H$14),0)))</f>
        <v/>
      </c>
      <c r="G7" s="52" t="str">
        <f>IF($C7="","",IF(ISBLANK(VLOOKUP($A7,'Section 2'!$E$17:$V$216,COLUMNS('Section 2'!$E$13:I$14),0)),"",VLOOKUP($A7,'Section 2'!$E$17:$V$216,COLUMNS('Section 2'!$E$13:I$14),0)))</f>
        <v/>
      </c>
      <c r="H7" s="52" t="str">
        <f>IF($C7="","",IF(ISBLANK(VLOOKUP($A7,'Section 2'!$E$17:$V$216,COLUMNS('Section 2'!$E$13:J$14),0)),"",VLOOKUP($A7,'Section 2'!$E$17:$V$216,COLUMNS('Section 2'!$E$13:J$14),0)))</f>
        <v/>
      </c>
      <c r="I7" s="52" t="str">
        <f>IF($C7="","",IF(ISBLANK(VLOOKUP($A7,'Section 2'!$E$17:$V$216,COLUMNS('Section 2'!$E$13:K$14),0)),"",VLOOKUP($A7,'Section 2'!$E$17:$V$216,COLUMNS('Section 2'!$E$13:K$14),0)))</f>
        <v/>
      </c>
      <c r="J7" s="52" t="str">
        <f>IF($C7="","",IF(ISBLANK(VLOOKUP($A7,'Section 2'!$E$17:$V$216,COLUMNS('Section 2'!$E$13:L$14),0)),"",VLOOKUP($A7,'Section 2'!$E$17:$V$216,COLUMNS('Section 2'!$E$13:L$14),0)))</f>
        <v/>
      </c>
      <c r="K7" s="52" t="str">
        <f>IF($C7="","",IF(ISBLANK(VLOOKUP($A7,'Section 2'!$E$17:$V$216,COLUMNS('Section 2'!$E$13:M$14),0)),"",VLOOKUP($A7,'Section 2'!$E$17:$V$216,COLUMNS('Section 2'!$E$13:M$14),0)))</f>
        <v/>
      </c>
      <c r="L7" s="52" t="str">
        <f>IF($C7="","",IF(ISBLANK(VLOOKUP($A7,'Section 2'!$E$17:$V$216,COLUMNS('Section 2'!$E$13:N$14),0)),"",VLOOKUP($A7,'Section 2'!$E$17:$V$216,COLUMNS('Section 2'!$E$13:N$14),0)))</f>
        <v/>
      </c>
      <c r="M7" s="52" t="str">
        <f>IF($C7="","",IF(ISBLANK(VLOOKUP($A7,'Section 2'!$E$17:$V$216,COLUMNS('Section 2'!$E$13:O$14),0)),"",VLOOKUP($A7,'Section 2'!$E$17:$V$216,COLUMNS('Section 2'!$E$13:O$14),0)))</f>
        <v/>
      </c>
      <c r="N7" s="52" t="str">
        <f>IF($C7="","",IF(ISBLANK(VLOOKUP($A7,'Section 2'!$E$17:$V$216,COLUMNS('Section 2'!$E$13:P$14),0)),"",VLOOKUP($A7,'Section 2'!$E$17:$V$216,COLUMNS('Section 2'!$E$13:P$14),0)))</f>
        <v/>
      </c>
      <c r="O7" s="52" t="str">
        <f>IF($C7="","",IF(ISBLANK(VLOOKUP($A7,'Section 2'!$E$17:$V$216,COLUMNS('Section 2'!$E$13:Q$14),0)),"",VLOOKUP($A7,'Section 2'!$E$17:$V$216,COLUMNS('Section 2'!$E$13:Q$14),0)))</f>
        <v/>
      </c>
      <c r="P7" s="52" t="str">
        <f>IF($C7="","",IF(ISBLANK(VLOOKUP($A7,'Section 2'!$E$17:$V$216,COLUMNS('Section 2'!$E$13:R$14),0)),"",VLOOKUP($A7,'Section 2'!$E$17:$V$216,COLUMNS('Section 2'!$E$13:R$14),0)))</f>
        <v/>
      </c>
      <c r="Q7" s="52" t="str">
        <f>IF($C7="","",IF(ISBLANK(VLOOKUP($A7,'Section 2'!$E$17:$V$216,COLUMNS('Section 2'!$E$13:S$14),0)),"",VLOOKUP($A7,'Section 2'!$E$17:$V$216,COLUMNS('Section 2'!$E$13:S$14),0)))</f>
        <v/>
      </c>
      <c r="R7" s="52" t="str">
        <f>IF($C7="","",IF(ISBLANK(VLOOKUP($A7,'Section 2'!$E$17:$V$216,COLUMNS('Section 2'!$E$13:T$14),0)),"",VLOOKUP($A7,'Section 2'!$E$17:$V$216,COLUMNS('Section 2'!$E$13:T$14),0)))</f>
        <v/>
      </c>
      <c r="S7" s="52" t="str">
        <f>IF($C7="","",IF(ISBLANK(VLOOKUP($A7,'Section 2'!$E$17:$V$216,COLUMNS('Section 2'!$E$13:U$14),0)),"",VLOOKUP($A7,'Section 2'!$E$17:$V$216,COLUMNS('Section 2'!$E$13:U$14),0)))</f>
        <v/>
      </c>
      <c r="T7" s="73" t="str">
        <f>IF($C7="","",IF(ISBLANK(VLOOKUP($A7,'Section 2'!$E$17:$V$216,COLUMNS('Section 2'!$E$13:V$14),0)),"",VLOOKUP($A7,'Section 2'!$E$17:$V$216,COLUMNS('Section 2'!$E$13:V$14),0)))</f>
        <v/>
      </c>
    </row>
    <row r="8" spans="1:22" s="54" customFormat="1" ht="12.75" customHeight="1" x14ac:dyDescent="0.25">
      <c r="A8" s="59">
        <v>7</v>
      </c>
      <c r="B8" s="52" t="str">
        <f t="shared" si="0"/>
        <v/>
      </c>
      <c r="C8" s="52" t="str">
        <f>IFERROR(VLOOKUP($A8,'Section 2'!$E$17:$V$216,COLUMNS('Section 2'!$E$13:E$14),0),"")</f>
        <v/>
      </c>
      <c r="D8" s="73" t="str">
        <f>IF($C8="","",IF(ISBLANK(VLOOKUP($A8,'Section 2'!$E$17:$V$216,COLUMNS('Section 2'!$E$13:F$14),0)),"",VLOOKUP($A8,'Section 2'!$E$17:$V$216,COLUMNS('Section 2'!$E$13:F$14),0)))</f>
        <v/>
      </c>
      <c r="E8" s="52" t="str">
        <f>IF($C8="","",IF(ISBLANK(VLOOKUP($A8,'Section 2'!$E$17:$V$216,COLUMNS('Section 2'!$E$13:G$14),0)),"",VLOOKUP($A8,'Section 2'!$E$17:$V$216,COLUMNS('Section 2'!$E$13:G$14),0)))</f>
        <v/>
      </c>
      <c r="F8" s="52" t="str">
        <f>IF($C8="","",IF(ISBLANK(VLOOKUP($A8,'Section 2'!$E$17:$V$216,COLUMNS('Section 2'!$E$13:H$14),0)),"",VLOOKUP($A8,'Section 2'!$E$17:$V$216,COLUMNS('Section 2'!$E$13:H$14),0)))</f>
        <v/>
      </c>
      <c r="G8" s="52" t="str">
        <f>IF($C8="","",IF(ISBLANK(VLOOKUP($A8,'Section 2'!$E$17:$V$216,COLUMNS('Section 2'!$E$13:I$14),0)),"",VLOOKUP($A8,'Section 2'!$E$17:$V$216,COLUMNS('Section 2'!$E$13:I$14),0)))</f>
        <v/>
      </c>
      <c r="H8" s="52" t="str">
        <f>IF($C8="","",IF(ISBLANK(VLOOKUP($A8,'Section 2'!$E$17:$V$216,COLUMNS('Section 2'!$E$13:J$14),0)),"",VLOOKUP($A8,'Section 2'!$E$17:$V$216,COLUMNS('Section 2'!$E$13:J$14),0)))</f>
        <v/>
      </c>
      <c r="I8" s="52" t="str">
        <f>IF($C8="","",IF(ISBLANK(VLOOKUP($A8,'Section 2'!$E$17:$V$216,COLUMNS('Section 2'!$E$13:K$14),0)),"",VLOOKUP($A8,'Section 2'!$E$17:$V$216,COLUMNS('Section 2'!$E$13:K$14),0)))</f>
        <v/>
      </c>
      <c r="J8" s="52" t="str">
        <f>IF($C8="","",IF(ISBLANK(VLOOKUP($A8,'Section 2'!$E$17:$V$216,COLUMNS('Section 2'!$E$13:L$14),0)),"",VLOOKUP($A8,'Section 2'!$E$17:$V$216,COLUMNS('Section 2'!$E$13:L$14),0)))</f>
        <v/>
      </c>
      <c r="K8" s="52" t="str">
        <f>IF($C8="","",IF(ISBLANK(VLOOKUP($A8,'Section 2'!$E$17:$V$216,COLUMNS('Section 2'!$E$13:M$14),0)),"",VLOOKUP($A8,'Section 2'!$E$17:$V$216,COLUMNS('Section 2'!$E$13:M$14),0)))</f>
        <v/>
      </c>
      <c r="L8" s="52" t="str">
        <f>IF($C8="","",IF(ISBLANK(VLOOKUP($A8,'Section 2'!$E$17:$V$216,COLUMNS('Section 2'!$E$13:N$14),0)),"",VLOOKUP($A8,'Section 2'!$E$17:$V$216,COLUMNS('Section 2'!$E$13:N$14),0)))</f>
        <v/>
      </c>
      <c r="M8" s="52" t="str">
        <f>IF($C8="","",IF(ISBLANK(VLOOKUP($A8,'Section 2'!$E$17:$V$216,COLUMNS('Section 2'!$E$13:O$14),0)),"",VLOOKUP($A8,'Section 2'!$E$17:$V$216,COLUMNS('Section 2'!$E$13:O$14),0)))</f>
        <v/>
      </c>
      <c r="N8" s="52" t="str">
        <f>IF($C8="","",IF(ISBLANK(VLOOKUP($A8,'Section 2'!$E$17:$V$216,COLUMNS('Section 2'!$E$13:P$14),0)),"",VLOOKUP($A8,'Section 2'!$E$17:$V$216,COLUMNS('Section 2'!$E$13:P$14),0)))</f>
        <v/>
      </c>
      <c r="O8" s="52" t="str">
        <f>IF($C8="","",IF(ISBLANK(VLOOKUP($A8,'Section 2'!$E$17:$V$216,COLUMNS('Section 2'!$E$13:Q$14),0)),"",VLOOKUP($A8,'Section 2'!$E$17:$V$216,COLUMNS('Section 2'!$E$13:Q$14),0)))</f>
        <v/>
      </c>
      <c r="P8" s="52" t="str">
        <f>IF($C8="","",IF(ISBLANK(VLOOKUP($A8,'Section 2'!$E$17:$V$216,COLUMNS('Section 2'!$E$13:R$14),0)),"",VLOOKUP($A8,'Section 2'!$E$17:$V$216,COLUMNS('Section 2'!$E$13:R$14),0)))</f>
        <v/>
      </c>
      <c r="Q8" s="52" t="str">
        <f>IF($C8="","",IF(ISBLANK(VLOOKUP($A8,'Section 2'!$E$17:$V$216,COLUMNS('Section 2'!$E$13:S$14),0)),"",VLOOKUP($A8,'Section 2'!$E$17:$V$216,COLUMNS('Section 2'!$E$13:S$14),0)))</f>
        <v/>
      </c>
      <c r="R8" s="52" t="str">
        <f>IF($C8="","",IF(ISBLANK(VLOOKUP($A8,'Section 2'!$E$17:$V$216,COLUMNS('Section 2'!$E$13:T$14),0)),"",VLOOKUP($A8,'Section 2'!$E$17:$V$216,COLUMNS('Section 2'!$E$13:T$14),0)))</f>
        <v/>
      </c>
      <c r="S8" s="52" t="str">
        <f>IF($C8="","",IF(ISBLANK(VLOOKUP($A8,'Section 2'!$E$17:$V$216,COLUMNS('Section 2'!$E$13:U$14),0)),"",VLOOKUP($A8,'Section 2'!$E$17:$V$216,COLUMNS('Section 2'!$E$13:U$14),0)))</f>
        <v/>
      </c>
      <c r="T8" s="73" t="str">
        <f>IF($C8="","",IF(ISBLANK(VLOOKUP($A8,'Section 2'!$E$17:$V$216,COLUMNS('Section 2'!$E$13:V$14),0)),"",VLOOKUP($A8,'Section 2'!$E$17:$V$216,COLUMNS('Section 2'!$E$13:V$14),0)))</f>
        <v/>
      </c>
    </row>
    <row r="9" spans="1:22" s="54" customFormat="1" ht="12.75" customHeight="1" x14ac:dyDescent="0.25">
      <c r="A9" s="59">
        <v>8</v>
      </c>
      <c r="B9" s="52" t="str">
        <f t="shared" si="0"/>
        <v/>
      </c>
      <c r="C9" s="52" t="str">
        <f>IFERROR(VLOOKUP($A9,'Section 2'!$E$17:$V$216,COLUMNS('Section 2'!$E$13:E$14),0),"")</f>
        <v/>
      </c>
      <c r="D9" s="73" t="str">
        <f>IF($C9="","",IF(ISBLANK(VLOOKUP($A9,'Section 2'!$E$17:$V$216,COLUMNS('Section 2'!$E$13:F$14),0)),"",VLOOKUP($A9,'Section 2'!$E$17:$V$216,COLUMNS('Section 2'!$E$13:F$14),0)))</f>
        <v/>
      </c>
      <c r="E9" s="52" t="str">
        <f>IF($C9="","",IF(ISBLANK(VLOOKUP($A9,'Section 2'!$E$17:$V$216,COLUMNS('Section 2'!$E$13:G$14),0)),"",VLOOKUP($A9,'Section 2'!$E$17:$V$216,COLUMNS('Section 2'!$E$13:G$14),0)))</f>
        <v/>
      </c>
      <c r="F9" s="52" t="str">
        <f>IF($C9="","",IF(ISBLANK(VLOOKUP($A9,'Section 2'!$E$17:$V$216,COLUMNS('Section 2'!$E$13:H$14),0)),"",VLOOKUP($A9,'Section 2'!$E$17:$V$216,COLUMNS('Section 2'!$E$13:H$14),0)))</f>
        <v/>
      </c>
      <c r="G9" s="52" t="str">
        <f>IF($C9="","",IF(ISBLANK(VLOOKUP($A9,'Section 2'!$E$17:$V$216,COLUMNS('Section 2'!$E$13:I$14),0)),"",VLOOKUP($A9,'Section 2'!$E$17:$V$216,COLUMNS('Section 2'!$E$13:I$14),0)))</f>
        <v/>
      </c>
      <c r="H9" s="52" t="str">
        <f>IF($C9="","",IF(ISBLANK(VLOOKUP($A9,'Section 2'!$E$17:$V$216,COLUMNS('Section 2'!$E$13:J$14),0)),"",VLOOKUP($A9,'Section 2'!$E$17:$V$216,COLUMNS('Section 2'!$E$13:J$14),0)))</f>
        <v/>
      </c>
      <c r="I9" s="52" t="str">
        <f>IF($C9="","",IF(ISBLANK(VLOOKUP($A9,'Section 2'!$E$17:$V$216,COLUMNS('Section 2'!$E$13:K$14),0)),"",VLOOKUP($A9,'Section 2'!$E$17:$V$216,COLUMNS('Section 2'!$E$13:K$14),0)))</f>
        <v/>
      </c>
      <c r="J9" s="52" t="str">
        <f>IF($C9="","",IF(ISBLANK(VLOOKUP($A9,'Section 2'!$E$17:$V$216,COLUMNS('Section 2'!$E$13:L$14),0)),"",VLOOKUP($A9,'Section 2'!$E$17:$V$216,COLUMNS('Section 2'!$E$13:L$14),0)))</f>
        <v/>
      </c>
      <c r="K9" s="52" t="str">
        <f>IF($C9="","",IF(ISBLANK(VLOOKUP($A9,'Section 2'!$E$17:$V$216,COLUMNS('Section 2'!$E$13:M$14),0)),"",VLOOKUP($A9,'Section 2'!$E$17:$V$216,COLUMNS('Section 2'!$E$13:M$14),0)))</f>
        <v/>
      </c>
      <c r="L9" s="52" t="str">
        <f>IF($C9="","",IF(ISBLANK(VLOOKUP($A9,'Section 2'!$E$17:$V$216,COLUMNS('Section 2'!$E$13:N$14),0)),"",VLOOKUP($A9,'Section 2'!$E$17:$V$216,COLUMNS('Section 2'!$E$13:N$14),0)))</f>
        <v/>
      </c>
      <c r="M9" s="52" t="str">
        <f>IF($C9="","",IF(ISBLANK(VLOOKUP($A9,'Section 2'!$E$17:$V$216,COLUMNS('Section 2'!$E$13:O$14),0)),"",VLOOKUP($A9,'Section 2'!$E$17:$V$216,COLUMNS('Section 2'!$E$13:O$14),0)))</f>
        <v/>
      </c>
      <c r="N9" s="52" t="str">
        <f>IF($C9="","",IF(ISBLANK(VLOOKUP($A9,'Section 2'!$E$17:$V$216,COLUMNS('Section 2'!$E$13:P$14),0)),"",VLOOKUP($A9,'Section 2'!$E$17:$V$216,COLUMNS('Section 2'!$E$13:P$14),0)))</f>
        <v/>
      </c>
      <c r="O9" s="52" t="str">
        <f>IF($C9="","",IF(ISBLANK(VLOOKUP($A9,'Section 2'!$E$17:$V$216,COLUMNS('Section 2'!$E$13:Q$14),0)),"",VLOOKUP($A9,'Section 2'!$E$17:$V$216,COLUMNS('Section 2'!$E$13:Q$14),0)))</f>
        <v/>
      </c>
      <c r="P9" s="52" t="str">
        <f>IF($C9="","",IF(ISBLANK(VLOOKUP($A9,'Section 2'!$E$17:$V$216,COLUMNS('Section 2'!$E$13:R$14),0)),"",VLOOKUP($A9,'Section 2'!$E$17:$V$216,COLUMNS('Section 2'!$E$13:R$14),0)))</f>
        <v/>
      </c>
      <c r="Q9" s="52" t="str">
        <f>IF($C9="","",IF(ISBLANK(VLOOKUP($A9,'Section 2'!$E$17:$V$216,COLUMNS('Section 2'!$E$13:S$14),0)),"",VLOOKUP($A9,'Section 2'!$E$17:$V$216,COLUMNS('Section 2'!$E$13:S$14),0)))</f>
        <v/>
      </c>
      <c r="R9" s="52" t="str">
        <f>IF($C9="","",IF(ISBLANK(VLOOKUP($A9,'Section 2'!$E$17:$V$216,COLUMNS('Section 2'!$E$13:T$14),0)),"",VLOOKUP($A9,'Section 2'!$E$17:$V$216,COLUMNS('Section 2'!$E$13:T$14),0)))</f>
        <v/>
      </c>
      <c r="S9" s="52" t="str">
        <f>IF($C9="","",IF(ISBLANK(VLOOKUP($A9,'Section 2'!$E$17:$V$216,COLUMNS('Section 2'!$E$13:U$14),0)),"",VLOOKUP($A9,'Section 2'!$E$17:$V$216,COLUMNS('Section 2'!$E$13:U$14),0)))</f>
        <v/>
      </c>
      <c r="T9" s="73" t="str">
        <f>IF($C9="","",IF(ISBLANK(VLOOKUP($A9,'Section 2'!$E$17:$V$216,COLUMNS('Section 2'!$E$13:V$14),0)),"",VLOOKUP($A9,'Section 2'!$E$17:$V$216,COLUMNS('Section 2'!$E$13:V$14),0)))</f>
        <v/>
      </c>
    </row>
    <row r="10" spans="1:22" s="54" customFormat="1" ht="12.75" customHeight="1" x14ac:dyDescent="0.25">
      <c r="A10" s="59">
        <v>9</v>
      </c>
      <c r="B10" s="52" t="str">
        <f t="shared" si="0"/>
        <v/>
      </c>
      <c r="C10" s="52" t="str">
        <f>IFERROR(VLOOKUP($A10,'Section 2'!$E$17:$V$216,COLUMNS('Section 2'!$E$13:E$14),0),"")</f>
        <v/>
      </c>
      <c r="D10" s="73" t="str">
        <f>IF($C10="","",IF(ISBLANK(VLOOKUP($A10,'Section 2'!$E$17:$V$216,COLUMNS('Section 2'!$E$13:F$14),0)),"",VLOOKUP($A10,'Section 2'!$E$17:$V$216,COLUMNS('Section 2'!$E$13:F$14),0)))</f>
        <v/>
      </c>
      <c r="E10" s="52" t="str">
        <f>IF($C10="","",IF(ISBLANK(VLOOKUP($A10,'Section 2'!$E$17:$V$216,COLUMNS('Section 2'!$E$13:G$14),0)),"",VLOOKUP($A10,'Section 2'!$E$17:$V$216,COLUMNS('Section 2'!$E$13:G$14),0)))</f>
        <v/>
      </c>
      <c r="F10" s="52" t="str">
        <f>IF($C10="","",IF(ISBLANK(VLOOKUP($A10,'Section 2'!$E$17:$V$216,COLUMNS('Section 2'!$E$13:H$14),0)),"",VLOOKUP($A10,'Section 2'!$E$17:$V$216,COLUMNS('Section 2'!$E$13:H$14),0)))</f>
        <v/>
      </c>
      <c r="G10" s="52" t="str">
        <f>IF($C10="","",IF(ISBLANK(VLOOKUP($A10,'Section 2'!$E$17:$V$216,COLUMNS('Section 2'!$E$13:I$14),0)),"",VLOOKUP($A10,'Section 2'!$E$17:$V$216,COLUMNS('Section 2'!$E$13:I$14),0)))</f>
        <v/>
      </c>
      <c r="H10" s="52" t="str">
        <f>IF($C10="","",IF(ISBLANK(VLOOKUP($A10,'Section 2'!$E$17:$V$216,COLUMNS('Section 2'!$E$13:J$14),0)),"",VLOOKUP($A10,'Section 2'!$E$17:$V$216,COLUMNS('Section 2'!$E$13:J$14),0)))</f>
        <v/>
      </c>
      <c r="I10" s="52" t="str">
        <f>IF($C10="","",IF(ISBLANK(VLOOKUP($A10,'Section 2'!$E$17:$V$216,COLUMNS('Section 2'!$E$13:K$14),0)),"",VLOOKUP($A10,'Section 2'!$E$17:$V$216,COLUMNS('Section 2'!$E$13:K$14),0)))</f>
        <v/>
      </c>
      <c r="J10" s="52" t="str">
        <f>IF($C10="","",IF(ISBLANK(VLOOKUP($A10,'Section 2'!$E$17:$V$216,COLUMNS('Section 2'!$E$13:L$14),0)),"",VLOOKUP($A10,'Section 2'!$E$17:$V$216,COLUMNS('Section 2'!$E$13:L$14),0)))</f>
        <v/>
      </c>
      <c r="K10" s="52" t="str">
        <f>IF($C10="","",IF(ISBLANK(VLOOKUP($A10,'Section 2'!$E$17:$V$216,COLUMNS('Section 2'!$E$13:M$14),0)),"",VLOOKUP($A10,'Section 2'!$E$17:$V$216,COLUMNS('Section 2'!$E$13:M$14),0)))</f>
        <v/>
      </c>
      <c r="L10" s="52" t="str">
        <f>IF($C10="","",IF(ISBLANK(VLOOKUP($A10,'Section 2'!$E$17:$V$216,COLUMNS('Section 2'!$E$13:N$14),0)),"",VLOOKUP($A10,'Section 2'!$E$17:$V$216,COLUMNS('Section 2'!$E$13:N$14),0)))</f>
        <v/>
      </c>
      <c r="M10" s="52" t="str">
        <f>IF($C10="","",IF(ISBLANK(VLOOKUP($A10,'Section 2'!$E$17:$V$216,COLUMNS('Section 2'!$E$13:O$14),0)),"",VLOOKUP($A10,'Section 2'!$E$17:$V$216,COLUMNS('Section 2'!$E$13:O$14),0)))</f>
        <v/>
      </c>
      <c r="N10" s="52" t="str">
        <f>IF($C10="","",IF(ISBLANK(VLOOKUP($A10,'Section 2'!$E$17:$V$216,COLUMNS('Section 2'!$E$13:P$14),0)),"",VLOOKUP($A10,'Section 2'!$E$17:$V$216,COLUMNS('Section 2'!$E$13:P$14),0)))</f>
        <v/>
      </c>
      <c r="O10" s="52" t="str">
        <f>IF($C10="","",IF(ISBLANK(VLOOKUP($A10,'Section 2'!$E$17:$V$216,COLUMNS('Section 2'!$E$13:Q$14),0)),"",VLOOKUP($A10,'Section 2'!$E$17:$V$216,COLUMNS('Section 2'!$E$13:Q$14),0)))</f>
        <v/>
      </c>
      <c r="P10" s="52" t="str">
        <f>IF($C10="","",IF(ISBLANK(VLOOKUP($A10,'Section 2'!$E$17:$V$216,COLUMNS('Section 2'!$E$13:R$14),0)),"",VLOOKUP($A10,'Section 2'!$E$17:$V$216,COLUMNS('Section 2'!$E$13:R$14),0)))</f>
        <v/>
      </c>
      <c r="Q10" s="52" t="str">
        <f>IF($C10="","",IF(ISBLANK(VLOOKUP($A10,'Section 2'!$E$17:$V$216,COLUMNS('Section 2'!$E$13:S$14),0)),"",VLOOKUP($A10,'Section 2'!$E$17:$V$216,COLUMNS('Section 2'!$E$13:S$14),0)))</f>
        <v/>
      </c>
      <c r="R10" s="52" t="str">
        <f>IF($C10="","",IF(ISBLANK(VLOOKUP($A10,'Section 2'!$E$17:$V$216,COLUMNS('Section 2'!$E$13:T$14),0)),"",VLOOKUP($A10,'Section 2'!$E$17:$V$216,COLUMNS('Section 2'!$E$13:T$14),0)))</f>
        <v/>
      </c>
      <c r="S10" s="52" t="str">
        <f>IF($C10="","",IF(ISBLANK(VLOOKUP($A10,'Section 2'!$E$17:$V$216,COLUMNS('Section 2'!$E$13:U$14),0)),"",VLOOKUP($A10,'Section 2'!$E$17:$V$216,COLUMNS('Section 2'!$E$13:U$14),0)))</f>
        <v/>
      </c>
      <c r="T10" s="73" t="str">
        <f>IF($C10="","",IF(ISBLANK(VLOOKUP($A10,'Section 2'!$E$17:$V$216,COLUMNS('Section 2'!$E$13:V$14),0)),"",VLOOKUP($A10,'Section 2'!$E$17:$V$216,COLUMNS('Section 2'!$E$13:V$14),0)))</f>
        <v/>
      </c>
    </row>
    <row r="11" spans="1:22" s="54" customFormat="1" ht="12.75" customHeight="1" x14ac:dyDescent="0.25">
      <c r="A11" s="59">
        <v>10</v>
      </c>
      <c r="B11" s="52" t="str">
        <f t="shared" si="0"/>
        <v/>
      </c>
      <c r="C11" s="52" t="str">
        <f>IFERROR(VLOOKUP($A11,'Section 2'!$E$17:$V$216,COLUMNS('Section 2'!$E$13:E$14),0),"")</f>
        <v/>
      </c>
      <c r="D11" s="73" t="str">
        <f>IF($C11="","",IF(ISBLANK(VLOOKUP($A11,'Section 2'!$E$17:$V$216,COLUMNS('Section 2'!$E$13:F$14),0)),"",VLOOKUP($A11,'Section 2'!$E$17:$V$216,COLUMNS('Section 2'!$E$13:F$14),0)))</f>
        <v/>
      </c>
      <c r="E11" s="52" t="str">
        <f>IF($C11="","",IF(ISBLANK(VLOOKUP($A11,'Section 2'!$E$17:$V$216,COLUMNS('Section 2'!$E$13:G$14),0)),"",VLOOKUP($A11,'Section 2'!$E$17:$V$216,COLUMNS('Section 2'!$E$13:G$14),0)))</f>
        <v/>
      </c>
      <c r="F11" s="52" t="str">
        <f>IF($C11="","",IF(ISBLANK(VLOOKUP($A11,'Section 2'!$E$17:$V$216,COLUMNS('Section 2'!$E$13:H$14),0)),"",VLOOKUP($A11,'Section 2'!$E$17:$V$216,COLUMNS('Section 2'!$E$13:H$14),0)))</f>
        <v/>
      </c>
      <c r="G11" s="52" t="str">
        <f>IF($C11="","",IF(ISBLANK(VLOOKUP($A11,'Section 2'!$E$17:$V$216,COLUMNS('Section 2'!$E$13:I$14),0)),"",VLOOKUP($A11,'Section 2'!$E$17:$V$216,COLUMNS('Section 2'!$E$13:I$14),0)))</f>
        <v/>
      </c>
      <c r="H11" s="52" t="str">
        <f>IF($C11="","",IF(ISBLANK(VLOOKUP($A11,'Section 2'!$E$17:$V$216,COLUMNS('Section 2'!$E$13:J$14),0)),"",VLOOKUP($A11,'Section 2'!$E$17:$V$216,COLUMNS('Section 2'!$E$13:J$14),0)))</f>
        <v/>
      </c>
      <c r="I11" s="52" t="str">
        <f>IF($C11="","",IF(ISBLANK(VLOOKUP($A11,'Section 2'!$E$17:$V$216,COLUMNS('Section 2'!$E$13:K$14),0)),"",VLOOKUP($A11,'Section 2'!$E$17:$V$216,COLUMNS('Section 2'!$E$13:K$14),0)))</f>
        <v/>
      </c>
      <c r="J11" s="52" t="str">
        <f>IF($C11="","",IF(ISBLANK(VLOOKUP($A11,'Section 2'!$E$17:$V$216,COLUMNS('Section 2'!$E$13:L$14),0)),"",VLOOKUP($A11,'Section 2'!$E$17:$V$216,COLUMNS('Section 2'!$E$13:L$14),0)))</f>
        <v/>
      </c>
      <c r="K11" s="52" t="str">
        <f>IF($C11="","",IF(ISBLANK(VLOOKUP($A11,'Section 2'!$E$17:$V$216,COLUMNS('Section 2'!$E$13:M$14),0)),"",VLOOKUP($A11,'Section 2'!$E$17:$V$216,COLUMNS('Section 2'!$E$13:M$14),0)))</f>
        <v/>
      </c>
      <c r="L11" s="52" t="str">
        <f>IF($C11="","",IF(ISBLANK(VLOOKUP($A11,'Section 2'!$E$17:$V$216,COLUMNS('Section 2'!$E$13:N$14),0)),"",VLOOKUP($A11,'Section 2'!$E$17:$V$216,COLUMNS('Section 2'!$E$13:N$14),0)))</f>
        <v/>
      </c>
      <c r="M11" s="52" t="str">
        <f>IF($C11="","",IF(ISBLANK(VLOOKUP($A11,'Section 2'!$E$17:$V$216,COLUMNS('Section 2'!$E$13:O$14),0)),"",VLOOKUP($A11,'Section 2'!$E$17:$V$216,COLUMNS('Section 2'!$E$13:O$14),0)))</f>
        <v/>
      </c>
      <c r="N11" s="52" t="str">
        <f>IF($C11="","",IF(ISBLANK(VLOOKUP($A11,'Section 2'!$E$17:$V$216,COLUMNS('Section 2'!$E$13:P$14),0)),"",VLOOKUP($A11,'Section 2'!$E$17:$V$216,COLUMNS('Section 2'!$E$13:P$14),0)))</f>
        <v/>
      </c>
      <c r="O11" s="52" t="str">
        <f>IF($C11="","",IF(ISBLANK(VLOOKUP($A11,'Section 2'!$E$17:$V$216,COLUMNS('Section 2'!$E$13:Q$14),0)),"",VLOOKUP($A11,'Section 2'!$E$17:$V$216,COLUMNS('Section 2'!$E$13:Q$14),0)))</f>
        <v/>
      </c>
      <c r="P11" s="52" t="str">
        <f>IF($C11="","",IF(ISBLANK(VLOOKUP($A11,'Section 2'!$E$17:$V$216,COLUMNS('Section 2'!$E$13:R$14),0)),"",VLOOKUP($A11,'Section 2'!$E$17:$V$216,COLUMNS('Section 2'!$E$13:R$14),0)))</f>
        <v/>
      </c>
      <c r="Q11" s="52" t="str">
        <f>IF($C11="","",IF(ISBLANK(VLOOKUP($A11,'Section 2'!$E$17:$V$216,COLUMNS('Section 2'!$E$13:S$14),0)),"",VLOOKUP($A11,'Section 2'!$E$17:$V$216,COLUMNS('Section 2'!$E$13:S$14),0)))</f>
        <v/>
      </c>
      <c r="R11" s="52" t="str">
        <f>IF($C11="","",IF(ISBLANK(VLOOKUP($A11,'Section 2'!$E$17:$V$216,COLUMNS('Section 2'!$E$13:T$14),0)),"",VLOOKUP($A11,'Section 2'!$E$17:$V$216,COLUMNS('Section 2'!$E$13:T$14),0)))</f>
        <v/>
      </c>
      <c r="S11" s="52" t="str">
        <f>IF($C11="","",IF(ISBLANK(VLOOKUP($A11,'Section 2'!$E$17:$V$216,COLUMNS('Section 2'!$E$13:U$14),0)),"",VLOOKUP($A11,'Section 2'!$E$17:$V$216,COLUMNS('Section 2'!$E$13:U$14),0)))</f>
        <v/>
      </c>
      <c r="T11" s="73" t="str">
        <f>IF($C11="","",IF(ISBLANK(VLOOKUP($A11,'Section 2'!$E$17:$V$216,COLUMNS('Section 2'!$E$13:V$14),0)),"",VLOOKUP($A11,'Section 2'!$E$17:$V$216,COLUMNS('Section 2'!$E$13:V$14),0)))</f>
        <v/>
      </c>
    </row>
    <row r="12" spans="1:22" s="54" customFormat="1" ht="12.75" customHeight="1" x14ac:dyDescent="0.25">
      <c r="A12" s="59">
        <v>11</v>
      </c>
      <c r="B12" s="52" t="str">
        <f t="shared" si="0"/>
        <v/>
      </c>
      <c r="C12" s="52" t="str">
        <f>IFERROR(VLOOKUP($A12,'Section 2'!$E$17:$V$216,COLUMNS('Section 2'!$E$13:E$14),0),"")</f>
        <v/>
      </c>
      <c r="D12" s="73" t="str">
        <f>IF($C12="","",IF(ISBLANK(VLOOKUP($A12,'Section 2'!$E$17:$V$216,COLUMNS('Section 2'!$E$13:F$14),0)),"",VLOOKUP($A12,'Section 2'!$E$17:$V$216,COLUMNS('Section 2'!$E$13:F$14),0)))</f>
        <v/>
      </c>
      <c r="E12" s="52" t="str">
        <f>IF($C12="","",IF(ISBLANK(VLOOKUP($A12,'Section 2'!$E$17:$V$216,COLUMNS('Section 2'!$E$13:G$14),0)),"",VLOOKUP($A12,'Section 2'!$E$17:$V$216,COLUMNS('Section 2'!$E$13:G$14),0)))</f>
        <v/>
      </c>
      <c r="F12" s="52" t="str">
        <f>IF($C12="","",IF(ISBLANK(VLOOKUP($A12,'Section 2'!$E$17:$V$216,COLUMNS('Section 2'!$E$13:H$14),0)),"",VLOOKUP($A12,'Section 2'!$E$17:$V$216,COLUMNS('Section 2'!$E$13:H$14),0)))</f>
        <v/>
      </c>
      <c r="G12" s="52" t="str">
        <f>IF($C12="","",IF(ISBLANK(VLOOKUP($A12,'Section 2'!$E$17:$V$216,COLUMNS('Section 2'!$E$13:I$14),0)),"",VLOOKUP($A12,'Section 2'!$E$17:$V$216,COLUMNS('Section 2'!$E$13:I$14),0)))</f>
        <v/>
      </c>
      <c r="H12" s="52" t="str">
        <f>IF($C12="","",IF(ISBLANK(VLOOKUP($A12,'Section 2'!$E$17:$V$216,COLUMNS('Section 2'!$E$13:J$14),0)),"",VLOOKUP($A12,'Section 2'!$E$17:$V$216,COLUMNS('Section 2'!$E$13:J$14),0)))</f>
        <v/>
      </c>
      <c r="I12" s="52" t="str">
        <f>IF($C12="","",IF(ISBLANK(VLOOKUP($A12,'Section 2'!$E$17:$V$216,COLUMNS('Section 2'!$E$13:K$14),0)),"",VLOOKUP($A12,'Section 2'!$E$17:$V$216,COLUMNS('Section 2'!$E$13:K$14),0)))</f>
        <v/>
      </c>
      <c r="J12" s="52" t="str">
        <f>IF($C12="","",IF(ISBLANK(VLOOKUP($A12,'Section 2'!$E$17:$V$216,COLUMNS('Section 2'!$E$13:L$14),0)),"",VLOOKUP($A12,'Section 2'!$E$17:$V$216,COLUMNS('Section 2'!$E$13:L$14),0)))</f>
        <v/>
      </c>
      <c r="K12" s="52" t="str">
        <f>IF($C12="","",IF(ISBLANK(VLOOKUP($A12,'Section 2'!$E$17:$V$216,COLUMNS('Section 2'!$E$13:M$14),0)),"",VLOOKUP($A12,'Section 2'!$E$17:$V$216,COLUMNS('Section 2'!$E$13:M$14),0)))</f>
        <v/>
      </c>
      <c r="L12" s="52" t="str">
        <f>IF($C12="","",IF(ISBLANK(VLOOKUP($A12,'Section 2'!$E$17:$V$216,COLUMNS('Section 2'!$E$13:N$14),0)),"",VLOOKUP($A12,'Section 2'!$E$17:$V$216,COLUMNS('Section 2'!$E$13:N$14),0)))</f>
        <v/>
      </c>
      <c r="M12" s="52" t="str">
        <f>IF($C12="","",IF(ISBLANK(VLOOKUP($A12,'Section 2'!$E$17:$V$216,COLUMNS('Section 2'!$E$13:O$14),0)),"",VLOOKUP($A12,'Section 2'!$E$17:$V$216,COLUMNS('Section 2'!$E$13:O$14),0)))</f>
        <v/>
      </c>
      <c r="N12" s="52" t="str">
        <f>IF($C12="","",IF(ISBLANK(VLOOKUP($A12,'Section 2'!$E$17:$V$216,COLUMNS('Section 2'!$E$13:P$14),0)),"",VLOOKUP($A12,'Section 2'!$E$17:$V$216,COLUMNS('Section 2'!$E$13:P$14),0)))</f>
        <v/>
      </c>
      <c r="O12" s="52" t="str">
        <f>IF($C12="","",IF(ISBLANK(VLOOKUP($A12,'Section 2'!$E$17:$V$216,COLUMNS('Section 2'!$E$13:Q$14),0)),"",VLOOKUP($A12,'Section 2'!$E$17:$V$216,COLUMNS('Section 2'!$E$13:Q$14),0)))</f>
        <v/>
      </c>
      <c r="P12" s="52" t="str">
        <f>IF($C12="","",IF(ISBLANK(VLOOKUP($A12,'Section 2'!$E$17:$V$216,COLUMNS('Section 2'!$E$13:R$14),0)),"",VLOOKUP($A12,'Section 2'!$E$17:$V$216,COLUMNS('Section 2'!$E$13:R$14),0)))</f>
        <v/>
      </c>
      <c r="Q12" s="52" t="str">
        <f>IF($C12="","",IF(ISBLANK(VLOOKUP($A12,'Section 2'!$E$17:$V$216,COLUMNS('Section 2'!$E$13:S$14),0)),"",VLOOKUP($A12,'Section 2'!$E$17:$V$216,COLUMNS('Section 2'!$E$13:S$14),0)))</f>
        <v/>
      </c>
      <c r="R12" s="52" t="str">
        <f>IF($C12="","",IF(ISBLANK(VLOOKUP($A12,'Section 2'!$E$17:$V$216,COLUMNS('Section 2'!$E$13:T$14),0)),"",VLOOKUP($A12,'Section 2'!$E$17:$V$216,COLUMNS('Section 2'!$E$13:T$14),0)))</f>
        <v/>
      </c>
      <c r="S12" s="52" t="str">
        <f>IF($C12="","",IF(ISBLANK(VLOOKUP($A12,'Section 2'!$E$17:$V$216,COLUMNS('Section 2'!$E$13:U$14),0)),"",VLOOKUP($A12,'Section 2'!$E$17:$V$216,COLUMNS('Section 2'!$E$13:U$14),0)))</f>
        <v/>
      </c>
      <c r="T12" s="73" t="str">
        <f>IF($C12="","",IF(ISBLANK(VLOOKUP($A12,'Section 2'!$E$17:$V$216,COLUMNS('Section 2'!$E$13:V$14),0)),"",VLOOKUP($A12,'Section 2'!$E$17:$V$216,COLUMNS('Section 2'!$E$13:V$14),0)))</f>
        <v/>
      </c>
    </row>
    <row r="13" spans="1:22" s="54" customFormat="1" ht="12.75" customHeight="1" x14ac:dyDescent="0.25">
      <c r="A13" s="59">
        <v>12</v>
      </c>
      <c r="B13" s="52" t="str">
        <f t="shared" si="0"/>
        <v/>
      </c>
      <c r="C13" s="52" t="str">
        <f>IFERROR(VLOOKUP($A13,'Section 2'!$E$17:$V$216,COLUMNS('Section 2'!$E$13:E$14),0),"")</f>
        <v/>
      </c>
      <c r="D13" s="73" t="str">
        <f>IF($C13="","",IF(ISBLANK(VLOOKUP($A13,'Section 2'!$E$17:$V$216,COLUMNS('Section 2'!$E$13:F$14),0)),"",VLOOKUP($A13,'Section 2'!$E$17:$V$216,COLUMNS('Section 2'!$E$13:F$14),0)))</f>
        <v/>
      </c>
      <c r="E13" s="52" t="str">
        <f>IF($C13="","",IF(ISBLANK(VLOOKUP($A13,'Section 2'!$E$17:$V$216,COLUMNS('Section 2'!$E$13:G$14),0)),"",VLOOKUP($A13,'Section 2'!$E$17:$V$216,COLUMNS('Section 2'!$E$13:G$14),0)))</f>
        <v/>
      </c>
      <c r="F13" s="52" t="str">
        <f>IF($C13="","",IF(ISBLANK(VLOOKUP($A13,'Section 2'!$E$17:$V$216,COLUMNS('Section 2'!$E$13:H$14),0)),"",VLOOKUP($A13,'Section 2'!$E$17:$V$216,COLUMNS('Section 2'!$E$13:H$14),0)))</f>
        <v/>
      </c>
      <c r="G13" s="52" t="str">
        <f>IF($C13="","",IF(ISBLANK(VLOOKUP($A13,'Section 2'!$E$17:$V$216,COLUMNS('Section 2'!$E$13:I$14),0)),"",VLOOKUP($A13,'Section 2'!$E$17:$V$216,COLUMNS('Section 2'!$E$13:I$14),0)))</f>
        <v/>
      </c>
      <c r="H13" s="52" t="str">
        <f>IF($C13="","",IF(ISBLANK(VLOOKUP($A13,'Section 2'!$E$17:$V$216,COLUMNS('Section 2'!$E$13:J$14),0)),"",VLOOKUP($A13,'Section 2'!$E$17:$V$216,COLUMNS('Section 2'!$E$13:J$14),0)))</f>
        <v/>
      </c>
      <c r="I13" s="52" t="str">
        <f>IF($C13="","",IF(ISBLANK(VLOOKUP($A13,'Section 2'!$E$17:$V$216,COLUMNS('Section 2'!$E$13:K$14),0)),"",VLOOKUP($A13,'Section 2'!$E$17:$V$216,COLUMNS('Section 2'!$E$13:K$14),0)))</f>
        <v/>
      </c>
      <c r="J13" s="52" t="str">
        <f>IF($C13="","",IF(ISBLANK(VLOOKUP($A13,'Section 2'!$E$17:$V$216,COLUMNS('Section 2'!$E$13:L$14),0)),"",VLOOKUP($A13,'Section 2'!$E$17:$V$216,COLUMNS('Section 2'!$E$13:L$14),0)))</f>
        <v/>
      </c>
      <c r="K13" s="52" t="str">
        <f>IF($C13="","",IF(ISBLANK(VLOOKUP($A13,'Section 2'!$E$17:$V$216,COLUMNS('Section 2'!$E$13:M$14),0)),"",VLOOKUP($A13,'Section 2'!$E$17:$V$216,COLUMNS('Section 2'!$E$13:M$14),0)))</f>
        <v/>
      </c>
      <c r="L13" s="52" t="str">
        <f>IF($C13="","",IF(ISBLANK(VLOOKUP($A13,'Section 2'!$E$17:$V$216,COLUMNS('Section 2'!$E$13:N$14),0)),"",VLOOKUP($A13,'Section 2'!$E$17:$V$216,COLUMNS('Section 2'!$E$13:N$14),0)))</f>
        <v/>
      </c>
      <c r="M13" s="52" t="str">
        <f>IF($C13="","",IF(ISBLANK(VLOOKUP($A13,'Section 2'!$E$17:$V$216,COLUMNS('Section 2'!$E$13:O$14),0)),"",VLOOKUP($A13,'Section 2'!$E$17:$V$216,COLUMNS('Section 2'!$E$13:O$14),0)))</f>
        <v/>
      </c>
      <c r="N13" s="52" t="str">
        <f>IF($C13="","",IF(ISBLANK(VLOOKUP($A13,'Section 2'!$E$17:$V$216,COLUMNS('Section 2'!$E$13:P$14),0)),"",VLOOKUP($A13,'Section 2'!$E$17:$V$216,COLUMNS('Section 2'!$E$13:P$14),0)))</f>
        <v/>
      </c>
      <c r="O13" s="52" t="str">
        <f>IF($C13="","",IF(ISBLANK(VLOOKUP($A13,'Section 2'!$E$17:$V$216,COLUMNS('Section 2'!$E$13:Q$14),0)),"",VLOOKUP($A13,'Section 2'!$E$17:$V$216,COLUMNS('Section 2'!$E$13:Q$14),0)))</f>
        <v/>
      </c>
      <c r="P13" s="52" t="str">
        <f>IF($C13="","",IF(ISBLANK(VLOOKUP($A13,'Section 2'!$E$17:$V$216,COLUMNS('Section 2'!$E$13:R$14),0)),"",VLOOKUP($A13,'Section 2'!$E$17:$V$216,COLUMNS('Section 2'!$E$13:R$14),0)))</f>
        <v/>
      </c>
      <c r="Q13" s="52" t="str">
        <f>IF($C13="","",IF(ISBLANK(VLOOKUP($A13,'Section 2'!$E$17:$V$216,COLUMNS('Section 2'!$E$13:S$14),0)),"",VLOOKUP($A13,'Section 2'!$E$17:$V$216,COLUMNS('Section 2'!$E$13:S$14),0)))</f>
        <v/>
      </c>
      <c r="R13" s="52" t="str">
        <f>IF($C13="","",IF(ISBLANK(VLOOKUP($A13,'Section 2'!$E$17:$V$216,COLUMNS('Section 2'!$E$13:T$14),0)),"",VLOOKUP($A13,'Section 2'!$E$17:$V$216,COLUMNS('Section 2'!$E$13:T$14),0)))</f>
        <v/>
      </c>
      <c r="S13" s="52" t="str">
        <f>IF($C13="","",IF(ISBLANK(VLOOKUP($A13,'Section 2'!$E$17:$V$216,COLUMNS('Section 2'!$E$13:U$14),0)),"",VLOOKUP($A13,'Section 2'!$E$17:$V$216,COLUMNS('Section 2'!$E$13:U$14),0)))</f>
        <v/>
      </c>
      <c r="T13" s="73" t="str">
        <f>IF($C13="","",IF(ISBLANK(VLOOKUP($A13,'Section 2'!$E$17:$V$216,COLUMNS('Section 2'!$E$13:V$14),0)),"",VLOOKUP($A13,'Section 2'!$E$17:$V$216,COLUMNS('Section 2'!$E$13:V$14),0)))</f>
        <v/>
      </c>
    </row>
    <row r="14" spans="1:22" s="54" customFormat="1" ht="12.75" customHeight="1" x14ac:dyDescent="0.25">
      <c r="A14" s="59">
        <v>13</v>
      </c>
      <c r="B14" s="52" t="str">
        <f t="shared" si="0"/>
        <v/>
      </c>
      <c r="C14" s="52" t="str">
        <f>IFERROR(VLOOKUP($A14,'Section 2'!$E$17:$V$216,COLUMNS('Section 2'!$E$13:E$14),0),"")</f>
        <v/>
      </c>
      <c r="D14" s="73" t="str">
        <f>IF($C14="","",IF(ISBLANK(VLOOKUP($A14,'Section 2'!$E$17:$V$216,COLUMNS('Section 2'!$E$13:F$14),0)),"",VLOOKUP($A14,'Section 2'!$E$17:$V$216,COLUMNS('Section 2'!$E$13:F$14),0)))</f>
        <v/>
      </c>
      <c r="E14" s="52" t="str">
        <f>IF($C14="","",IF(ISBLANK(VLOOKUP($A14,'Section 2'!$E$17:$V$216,COLUMNS('Section 2'!$E$13:G$14),0)),"",VLOOKUP($A14,'Section 2'!$E$17:$V$216,COLUMNS('Section 2'!$E$13:G$14),0)))</f>
        <v/>
      </c>
      <c r="F14" s="52" t="str">
        <f>IF($C14="","",IF(ISBLANK(VLOOKUP($A14,'Section 2'!$E$17:$V$216,COLUMNS('Section 2'!$E$13:H$14),0)),"",VLOOKUP($A14,'Section 2'!$E$17:$V$216,COLUMNS('Section 2'!$E$13:H$14),0)))</f>
        <v/>
      </c>
      <c r="G14" s="52" t="str">
        <f>IF($C14="","",IF(ISBLANK(VLOOKUP($A14,'Section 2'!$E$17:$V$216,COLUMNS('Section 2'!$E$13:I$14),0)),"",VLOOKUP($A14,'Section 2'!$E$17:$V$216,COLUMNS('Section 2'!$E$13:I$14),0)))</f>
        <v/>
      </c>
      <c r="H14" s="52" t="str">
        <f>IF($C14="","",IF(ISBLANK(VLOOKUP($A14,'Section 2'!$E$17:$V$216,COLUMNS('Section 2'!$E$13:J$14),0)),"",VLOOKUP($A14,'Section 2'!$E$17:$V$216,COLUMNS('Section 2'!$E$13:J$14),0)))</f>
        <v/>
      </c>
      <c r="I14" s="52" t="str">
        <f>IF($C14="","",IF(ISBLANK(VLOOKUP($A14,'Section 2'!$E$17:$V$216,COLUMNS('Section 2'!$E$13:K$14),0)),"",VLOOKUP($A14,'Section 2'!$E$17:$V$216,COLUMNS('Section 2'!$E$13:K$14),0)))</f>
        <v/>
      </c>
      <c r="J14" s="52" t="str">
        <f>IF($C14="","",IF(ISBLANK(VLOOKUP($A14,'Section 2'!$E$17:$V$216,COLUMNS('Section 2'!$E$13:L$14),0)),"",VLOOKUP($A14,'Section 2'!$E$17:$V$216,COLUMNS('Section 2'!$E$13:L$14),0)))</f>
        <v/>
      </c>
      <c r="K14" s="52" t="str">
        <f>IF($C14="","",IF(ISBLANK(VLOOKUP($A14,'Section 2'!$E$17:$V$216,COLUMNS('Section 2'!$E$13:M$14),0)),"",VLOOKUP($A14,'Section 2'!$E$17:$V$216,COLUMNS('Section 2'!$E$13:M$14),0)))</f>
        <v/>
      </c>
      <c r="L14" s="52" t="str">
        <f>IF($C14="","",IF(ISBLANK(VLOOKUP($A14,'Section 2'!$E$17:$V$216,COLUMNS('Section 2'!$E$13:N$14),0)),"",VLOOKUP($A14,'Section 2'!$E$17:$V$216,COLUMNS('Section 2'!$E$13:N$14),0)))</f>
        <v/>
      </c>
      <c r="M14" s="52" t="str">
        <f>IF($C14="","",IF(ISBLANK(VLOOKUP($A14,'Section 2'!$E$17:$V$216,COLUMNS('Section 2'!$E$13:O$14),0)),"",VLOOKUP($A14,'Section 2'!$E$17:$V$216,COLUMNS('Section 2'!$E$13:O$14),0)))</f>
        <v/>
      </c>
      <c r="N14" s="52" t="str">
        <f>IF($C14="","",IF(ISBLANK(VLOOKUP($A14,'Section 2'!$E$17:$V$216,COLUMNS('Section 2'!$E$13:P$14),0)),"",VLOOKUP($A14,'Section 2'!$E$17:$V$216,COLUMNS('Section 2'!$E$13:P$14),0)))</f>
        <v/>
      </c>
      <c r="O14" s="52" t="str">
        <f>IF($C14="","",IF(ISBLANK(VLOOKUP($A14,'Section 2'!$E$17:$V$216,COLUMNS('Section 2'!$E$13:Q$14),0)),"",VLOOKUP($A14,'Section 2'!$E$17:$V$216,COLUMNS('Section 2'!$E$13:Q$14),0)))</f>
        <v/>
      </c>
      <c r="P14" s="52" t="str">
        <f>IF($C14="","",IF(ISBLANK(VLOOKUP($A14,'Section 2'!$E$17:$V$216,COLUMNS('Section 2'!$E$13:R$14),0)),"",VLOOKUP($A14,'Section 2'!$E$17:$V$216,COLUMNS('Section 2'!$E$13:R$14),0)))</f>
        <v/>
      </c>
      <c r="Q14" s="52" t="str">
        <f>IF($C14="","",IF(ISBLANK(VLOOKUP($A14,'Section 2'!$E$17:$V$216,COLUMNS('Section 2'!$E$13:S$14),0)),"",VLOOKUP($A14,'Section 2'!$E$17:$V$216,COLUMNS('Section 2'!$E$13:S$14),0)))</f>
        <v/>
      </c>
      <c r="R14" s="52" t="str">
        <f>IF($C14="","",IF(ISBLANK(VLOOKUP($A14,'Section 2'!$E$17:$V$216,COLUMNS('Section 2'!$E$13:T$14),0)),"",VLOOKUP($A14,'Section 2'!$E$17:$V$216,COLUMNS('Section 2'!$E$13:T$14),0)))</f>
        <v/>
      </c>
      <c r="S14" s="52" t="str">
        <f>IF($C14="","",IF(ISBLANK(VLOOKUP($A14,'Section 2'!$E$17:$V$216,COLUMNS('Section 2'!$E$13:U$14),0)),"",VLOOKUP($A14,'Section 2'!$E$17:$V$216,COLUMNS('Section 2'!$E$13:U$14),0)))</f>
        <v/>
      </c>
      <c r="T14" s="73" t="str">
        <f>IF($C14="","",IF(ISBLANK(VLOOKUP($A14,'Section 2'!$E$17:$V$216,COLUMNS('Section 2'!$E$13:V$14),0)),"",VLOOKUP($A14,'Section 2'!$E$17:$V$216,COLUMNS('Section 2'!$E$13:V$14),0)))</f>
        <v/>
      </c>
    </row>
    <row r="15" spans="1:22" s="54" customFormat="1" ht="12.75" customHeight="1" x14ac:dyDescent="0.25">
      <c r="A15" s="59">
        <v>14</v>
      </c>
      <c r="B15" s="52" t="str">
        <f t="shared" si="0"/>
        <v/>
      </c>
      <c r="C15" s="52" t="str">
        <f>IFERROR(VLOOKUP($A15,'Section 2'!$E$17:$V$216,COLUMNS('Section 2'!$E$13:E$14),0),"")</f>
        <v/>
      </c>
      <c r="D15" s="73" t="str">
        <f>IF($C15="","",IF(ISBLANK(VLOOKUP($A15,'Section 2'!$E$17:$V$216,COLUMNS('Section 2'!$E$13:F$14),0)),"",VLOOKUP($A15,'Section 2'!$E$17:$V$216,COLUMNS('Section 2'!$E$13:F$14),0)))</f>
        <v/>
      </c>
      <c r="E15" s="52" t="str">
        <f>IF($C15="","",IF(ISBLANK(VLOOKUP($A15,'Section 2'!$E$17:$V$216,COLUMNS('Section 2'!$E$13:G$14),0)),"",VLOOKUP($A15,'Section 2'!$E$17:$V$216,COLUMNS('Section 2'!$E$13:G$14),0)))</f>
        <v/>
      </c>
      <c r="F15" s="52" t="str">
        <f>IF($C15="","",IF(ISBLANK(VLOOKUP($A15,'Section 2'!$E$17:$V$216,COLUMNS('Section 2'!$E$13:H$14),0)),"",VLOOKUP($A15,'Section 2'!$E$17:$V$216,COLUMNS('Section 2'!$E$13:H$14),0)))</f>
        <v/>
      </c>
      <c r="G15" s="52" t="str">
        <f>IF($C15="","",IF(ISBLANK(VLOOKUP($A15,'Section 2'!$E$17:$V$216,COLUMNS('Section 2'!$E$13:I$14),0)),"",VLOOKUP($A15,'Section 2'!$E$17:$V$216,COLUMNS('Section 2'!$E$13:I$14),0)))</f>
        <v/>
      </c>
      <c r="H15" s="52" t="str">
        <f>IF($C15="","",IF(ISBLANK(VLOOKUP($A15,'Section 2'!$E$17:$V$216,COLUMNS('Section 2'!$E$13:J$14),0)),"",VLOOKUP($A15,'Section 2'!$E$17:$V$216,COLUMNS('Section 2'!$E$13:J$14),0)))</f>
        <v/>
      </c>
      <c r="I15" s="52" t="str">
        <f>IF($C15="","",IF(ISBLANK(VLOOKUP($A15,'Section 2'!$E$17:$V$216,COLUMNS('Section 2'!$E$13:K$14),0)),"",VLOOKUP($A15,'Section 2'!$E$17:$V$216,COLUMNS('Section 2'!$E$13:K$14),0)))</f>
        <v/>
      </c>
      <c r="J15" s="52" t="str">
        <f>IF($C15="","",IF(ISBLANK(VLOOKUP($A15,'Section 2'!$E$17:$V$216,COLUMNS('Section 2'!$E$13:L$14),0)),"",VLOOKUP($A15,'Section 2'!$E$17:$V$216,COLUMNS('Section 2'!$E$13:L$14),0)))</f>
        <v/>
      </c>
      <c r="K15" s="52" t="str">
        <f>IF($C15="","",IF(ISBLANK(VLOOKUP($A15,'Section 2'!$E$17:$V$216,COLUMNS('Section 2'!$E$13:M$14),0)),"",VLOOKUP($A15,'Section 2'!$E$17:$V$216,COLUMNS('Section 2'!$E$13:M$14),0)))</f>
        <v/>
      </c>
      <c r="L15" s="52" t="str">
        <f>IF($C15="","",IF(ISBLANK(VLOOKUP($A15,'Section 2'!$E$17:$V$216,COLUMNS('Section 2'!$E$13:N$14),0)),"",VLOOKUP($A15,'Section 2'!$E$17:$V$216,COLUMNS('Section 2'!$E$13:N$14),0)))</f>
        <v/>
      </c>
      <c r="M15" s="52" t="str">
        <f>IF($C15="","",IF(ISBLANK(VLOOKUP($A15,'Section 2'!$E$17:$V$216,COLUMNS('Section 2'!$E$13:O$14),0)),"",VLOOKUP($A15,'Section 2'!$E$17:$V$216,COLUMNS('Section 2'!$E$13:O$14),0)))</f>
        <v/>
      </c>
      <c r="N15" s="52" t="str">
        <f>IF($C15="","",IF(ISBLANK(VLOOKUP($A15,'Section 2'!$E$17:$V$216,COLUMNS('Section 2'!$E$13:P$14),0)),"",VLOOKUP($A15,'Section 2'!$E$17:$V$216,COLUMNS('Section 2'!$E$13:P$14),0)))</f>
        <v/>
      </c>
      <c r="O15" s="52" t="str">
        <f>IF($C15="","",IF(ISBLANK(VLOOKUP($A15,'Section 2'!$E$17:$V$216,COLUMNS('Section 2'!$E$13:Q$14),0)),"",VLOOKUP($A15,'Section 2'!$E$17:$V$216,COLUMNS('Section 2'!$E$13:Q$14),0)))</f>
        <v/>
      </c>
      <c r="P15" s="52" t="str">
        <f>IF($C15="","",IF(ISBLANK(VLOOKUP($A15,'Section 2'!$E$17:$V$216,COLUMNS('Section 2'!$E$13:R$14),0)),"",VLOOKUP($A15,'Section 2'!$E$17:$V$216,COLUMNS('Section 2'!$E$13:R$14),0)))</f>
        <v/>
      </c>
      <c r="Q15" s="52" t="str">
        <f>IF($C15="","",IF(ISBLANK(VLOOKUP($A15,'Section 2'!$E$17:$V$216,COLUMNS('Section 2'!$E$13:S$14),0)),"",VLOOKUP($A15,'Section 2'!$E$17:$V$216,COLUMNS('Section 2'!$E$13:S$14),0)))</f>
        <v/>
      </c>
      <c r="R15" s="52" t="str">
        <f>IF($C15="","",IF(ISBLANK(VLOOKUP($A15,'Section 2'!$E$17:$V$216,COLUMNS('Section 2'!$E$13:T$14),0)),"",VLOOKUP($A15,'Section 2'!$E$17:$V$216,COLUMNS('Section 2'!$E$13:T$14),0)))</f>
        <v/>
      </c>
      <c r="S15" s="52" t="str">
        <f>IF($C15="","",IF(ISBLANK(VLOOKUP($A15,'Section 2'!$E$17:$V$216,COLUMNS('Section 2'!$E$13:U$14),0)),"",VLOOKUP($A15,'Section 2'!$E$17:$V$216,COLUMNS('Section 2'!$E$13:U$14),0)))</f>
        <v/>
      </c>
      <c r="T15" s="73" t="str">
        <f>IF($C15="","",IF(ISBLANK(VLOOKUP($A15,'Section 2'!$E$17:$V$216,COLUMNS('Section 2'!$E$13:V$14),0)),"",VLOOKUP($A15,'Section 2'!$E$17:$V$216,COLUMNS('Section 2'!$E$13:V$14),0)))</f>
        <v/>
      </c>
    </row>
    <row r="16" spans="1:22" s="54" customFormat="1" ht="12.75" customHeight="1" x14ac:dyDescent="0.25">
      <c r="A16" s="59">
        <v>15</v>
      </c>
      <c r="B16" s="52" t="str">
        <f t="shared" si="0"/>
        <v/>
      </c>
      <c r="C16" s="52" t="str">
        <f>IFERROR(VLOOKUP($A16,'Section 2'!$E$17:$V$216,COLUMNS('Section 2'!$E$13:E$14),0),"")</f>
        <v/>
      </c>
      <c r="D16" s="73" t="str">
        <f>IF($C16="","",IF(ISBLANK(VLOOKUP($A16,'Section 2'!$E$17:$V$216,COLUMNS('Section 2'!$E$13:F$14),0)),"",VLOOKUP($A16,'Section 2'!$E$17:$V$216,COLUMNS('Section 2'!$E$13:F$14),0)))</f>
        <v/>
      </c>
      <c r="E16" s="52" t="str">
        <f>IF($C16="","",IF(ISBLANK(VLOOKUP($A16,'Section 2'!$E$17:$V$216,COLUMNS('Section 2'!$E$13:G$14),0)),"",VLOOKUP($A16,'Section 2'!$E$17:$V$216,COLUMNS('Section 2'!$E$13:G$14),0)))</f>
        <v/>
      </c>
      <c r="F16" s="52" t="str">
        <f>IF($C16="","",IF(ISBLANK(VLOOKUP($A16,'Section 2'!$E$17:$V$216,COLUMNS('Section 2'!$E$13:H$14),0)),"",VLOOKUP($A16,'Section 2'!$E$17:$V$216,COLUMNS('Section 2'!$E$13:H$14),0)))</f>
        <v/>
      </c>
      <c r="G16" s="52" t="str">
        <f>IF($C16="","",IF(ISBLANK(VLOOKUP($A16,'Section 2'!$E$17:$V$216,COLUMNS('Section 2'!$E$13:I$14),0)),"",VLOOKUP($A16,'Section 2'!$E$17:$V$216,COLUMNS('Section 2'!$E$13:I$14),0)))</f>
        <v/>
      </c>
      <c r="H16" s="52" t="str">
        <f>IF($C16="","",IF(ISBLANK(VLOOKUP($A16,'Section 2'!$E$17:$V$216,COLUMNS('Section 2'!$E$13:J$14),0)),"",VLOOKUP($A16,'Section 2'!$E$17:$V$216,COLUMNS('Section 2'!$E$13:J$14),0)))</f>
        <v/>
      </c>
      <c r="I16" s="52" t="str">
        <f>IF($C16="","",IF(ISBLANK(VLOOKUP($A16,'Section 2'!$E$17:$V$216,COLUMNS('Section 2'!$E$13:K$14),0)),"",VLOOKUP($A16,'Section 2'!$E$17:$V$216,COLUMNS('Section 2'!$E$13:K$14),0)))</f>
        <v/>
      </c>
      <c r="J16" s="52" t="str">
        <f>IF($C16="","",IF(ISBLANK(VLOOKUP($A16,'Section 2'!$E$17:$V$216,COLUMNS('Section 2'!$E$13:L$14),0)),"",VLOOKUP($A16,'Section 2'!$E$17:$V$216,COLUMNS('Section 2'!$E$13:L$14),0)))</f>
        <v/>
      </c>
      <c r="K16" s="52" t="str">
        <f>IF($C16="","",IF(ISBLANK(VLOOKUP($A16,'Section 2'!$E$17:$V$216,COLUMNS('Section 2'!$E$13:M$14),0)),"",VLOOKUP($A16,'Section 2'!$E$17:$V$216,COLUMNS('Section 2'!$E$13:M$14),0)))</f>
        <v/>
      </c>
      <c r="L16" s="52" t="str">
        <f>IF($C16="","",IF(ISBLANK(VLOOKUP($A16,'Section 2'!$E$17:$V$216,COLUMNS('Section 2'!$E$13:N$14),0)),"",VLOOKUP($A16,'Section 2'!$E$17:$V$216,COLUMNS('Section 2'!$E$13:N$14),0)))</f>
        <v/>
      </c>
      <c r="M16" s="52" t="str">
        <f>IF($C16="","",IF(ISBLANK(VLOOKUP($A16,'Section 2'!$E$17:$V$216,COLUMNS('Section 2'!$E$13:O$14),0)),"",VLOOKUP($A16,'Section 2'!$E$17:$V$216,COLUMNS('Section 2'!$E$13:O$14),0)))</f>
        <v/>
      </c>
      <c r="N16" s="52" t="str">
        <f>IF($C16="","",IF(ISBLANK(VLOOKUP($A16,'Section 2'!$E$17:$V$216,COLUMNS('Section 2'!$E$13:P$14),0)),"",VLOOKUP($A16,'Section 2'!$E$17:$V$216,COLUMNS('Section 2'!$E$13:P$14),0)))</f>
        <v/>
      </c>
      <c r="O16" s="52" t="str">
        <f>IF($C16="","",IF(ISBLANK(VLOOKUP($A16,'Section 2'!$E$17:$V$216,COLUMNS('Section 2'!$E$13:Q$14),0)),"",VLOOKUP($A16,'Section 2'!$E$17:$V$216,COLUMNS('Section 2'!$E$13:Q$14),0)))</f>
        <v/>
      </c>
      <c r="P16" s="52" t="str">
        <f>IF($C16="","",IF(ISBLANK(VLOOKUP($A16,'Section 2'!$E$17:$V$216,COLUMNS('Section 2'!$E$13:R$14),0)),"",VLOOKUP($A16,'Section 2'!$E$17:$V$216,COLUMNS('Section 2'!$E$13:R$14),0)))</f>
        <v/>
      </c>
      <c r="Q16" s="52" t="str">
        <f>IF($C16="","",IF(ISBLANK(VLOOKUP($A16,'Section 2'!$E$17:$V$216,COLUMNS('Section 2'!$E$13:S$14),0)),"",VLOOKUP($A16,'Section 2'!$E$17:$V$216,COLUMNS('Section 2'!$E$13:S$14),0)))</f>
        <v/>
      </c>
      <c r="R16" s="52" t="str">
        <f>IF($C16="","",IF(ISBLANK(VLOOKUP($A16,'Section 2'!$E$17:$V$216,COLUMNS('Section 2'!$E$13:T$14),0)),"",VLOOKUP($A16,'Section 2'!$E$17:$V$216,COLUMNS('Section 2'!$E$13:T$14),0)))</f>
        <v/>
      </c>
      <c r="S16" s="52" t="str">
        <f>IF($C16="","",IF(ISBLANK(VLOOKUP($A16,'Section 2'!$E$17:$V$216,COLUMNS('Section 2'!$E$13:U$14),0)),"",VLOOKUP($A16,'Section 2'!$E$17:$V$216,COLUMNS('Section 2'!$E$13:U$14),0)))</f>
        <v/>
      </c>
      <c r="T16" s="73" t="str">
        <f>IF($C16="","",IF(ISBLANK(VLOOKUP($A16,'Section 2'!$E$17:$V$216,COLUMNS('Section 2'!$E$13:V$14),0)),"",VLOOKUP($A16,'Section 2'!$E$17:$V$216,COLUMNS('Section 2'!$E$13:V$14),0)))</f>
        <v/>
      </c>
    </row>
    <row r="17" spans="1:20" s="54" customFormat="1" ht="12.75" customHeight="1" x14ac:dyDescent="0.25">
      <c r="A17" s="59">
        <v>16</v>
      </c>
      <c r="B17" s="52" t="str">
        <f t="shared" si="0"/>
        <v/>
      </c>
      <c r="C17" s="52" t="str">
        <f>IFERROR(VLOOKUP($A17,'Section 2'!$E$17:$V$216,COLUMNS('Section 2'!$E$13:E$14),0),"")</f>
        <v/>
      </c>
      <c r="D17" s="73" t="str">
        <f>IF($C17="","",IF(ISBLANK(VLOOKUP($A17,'Section 2'!$E$17:$V$216,COLUMNS('Section 2'!$E$13:F$14),0)),"",VLOOKUP($A17,'Section 2'!$E$17:$V$216,COLUMNS('Section 2'!$E$13:F$14),0)))</f>
        <v/>
      </c>
      <c r="E17" s="52" t="str">
        <f>IF($C17="","",IF(ISBLANK(VLOOKUP($A17,'Section 2'!$E$17:$V$216,COLUMNS('Section 2'!$E$13:G$14),0)),"",VLOOKUP($A17,'Section 2'!$E$17:$V$216,COLUMNS('Section 2'!$E$13:G$14),0)))</f>
        <v/>
      </c>
      <c r="F17" s="52" t="str">
        <f>IF($C17="","",IF(ISBLANK(VLOOKUP($A17,'Section 2'!$E$17:$V$216,COLUMNS('Section 2'!$E$13:H$14),0)),"",VLOOKUP($A17,'Section 2'!$E$17:$V$216,COLUMNS('Section 2'!$E$13:H$14),0)))</f>
        <v/>
      </c>
      <c r="G17" s="52" t="str">
        <f>IF($C17="","",IF(ISBLANK(VLOOKUP($A17,'Section 2'!$E$17:$V$216,COLUMNS('Section 2'!$E$13:I$14),0)),"",VLOOKUP($A17,'Section 2'!$E$17:$V$216,COLUMNS('Section 2'!$E$13:I$14),0)))</f>
        <v/>
      </c>
      <c r="H17" s="52" t="str">
        <f>IF($C17="","",IF(ISBLANK(VLOOKUP($A17,'Section 2'!$E$17:$V$216,COLUMNS('Section 2'!$E$13:J$14),0)),"",VLOOKUP($A17,'Section 2'!$E$17:$V$216,COLUMNS('Section 2'!$E$13:J$14),0)))</f>
        <v/>
      </c>
      <c r="I17" s="52" t="str">
        <f>IF($C17="","",IF(ISBLANK(VLOOKUP($A17,'Section 2'!$E$17:$V$216,COLUMNS('Section 2'!$E$13:K$14),0)),"",VLOOKUP($A17,'Section 2'!$E$17:$V$216,COLUMNS('Section 2'!$E$13:K$14),0)))</f>
        <v/>
      </c>
      <c r="J17" s="52" t="str">
        <f>IF($C17="","",IF(ISBLANK(VLOOKUP($A17,'Section 2'!$E$17:$V$216,COLUMNS('Section 2'!$E$13:L$14),0)),"",VLOOKUP($A17,'Section 2'!$E$17:$V$216,COLUMNS('Section 2'!$E$13:L$14),0)))</f>
        <v/>
      </c>
      <c r="K17" s="52" t="str">
        <f>IF($C17="","",IF(ISBLANK(VLOOKUP($A17,'Section 2'!$E$17:$V$216,COLUMNS('Section 2'!$E$13:M$14),0)),"",VLOOKUP($A17,'Section 2'!$E$17:$V$216,COLUMNS('Section 2'!$E$13:M$14),0)))</f>
        <v/>
      </c>
      <c r="L17" s="52" t="str">
        <f>IF($C17="","",IF(ISBLANK(VLOOKUP($A17,'Section 2'!$E$17:$V$216,COLUMNS('Section 2'!$E$13:N$14),0)),"",VLOOKUP($A17,'Section 2'!$E$17:$V$216,COLUMNS('Section 2'!$E$13:N$14),0)))</f>
        <v/>
      </c>
      <c r="M17" s="52" t="str">
        <f>IF($C17="","",IF(ISBLANK(VLOOKUP($A17,'Section 2'!$E$17:$V$216,COLUMNS('Section 2'!$E$13:O$14),0)),"",VLOOKUP($A17,'Section 2'!$E$17:$V$216,COLUMNS('Section 2'!$E$13:O$14),0)))</f>
        <v/>
      </c>
      <c r="N17" s="52" t="str">
        <f>IF($C17="","",IF(ISBLANK(VLOOKUP($A17,'Section 2'!$E$17:$V$216,COLUMNS('Section 2'!$E$13:P$14),0)),"",VLOOKUP($A17,'Section 2'!$E$17:$V$216,COLUMNS('Section 2'!$E$13:P$14),0)))</f>
        <v/>
      </c>
      <c r="O17" s="52" t="str">
        <f>IF($C17="","",IF(ISBLANK(VLOOKUP($A17,'Section 2'!$E$17:$V$216,COLUMNS('Section 2'!$E$13:Q$14),0)),"",VLOOKUP($A17,'Section 2'!$E$17:$V$216,COLUMNS('Section 2'!$E$13:Q$14),0)))</f>
        <v/>
      </c>
      <c r="P17" s="52" t="str">
        <f>IF($C17="","",IF(ISBLANK(VLOOKUP($A17,'Section 2'!$E$17:$V$216,COLUMNS('Section 2'!$E$13:R$14),0)),"",VLOOKUP($A17,'Section 2'!$E$17:$V$216,COLUMNS('Section 2'!$E$13:R$14),0)))</f>
        <v/>
      </c>
      <c r="Q17" s="52" t="str">
        <f>IF($C17="","",IF(ISBLANK(VLOOKUP($A17,'Section 2'!$E$17:$V$216,COLUMNS('Section 2'!$E$13:S$14),0)),"",VLOOKUP($A17,'Section 2'!$E$17:$V$216,COLUMNS('Section 2'!$E$13:S$14),0)))</f>
        <v/>
      </c>
      <c r="R17" s="52" t="str">
        <f>IF($C17="","",IF(ISBLANK(VLOOKUP($A17,'Section 2'!$E$17:$V$216,COLUMNS('Section 2'!$E$13:T$14),0)),"",VLOOKUP($A17,'Section 2'!$E$17:$V$216,COLUMNS('Section 2'!$E$13:T$14),0)))</f>
        <v/>
      </c>
      <c r="S17" s="52" t="str">
        <f>IF($C17="","",IF(ISBLANK(VLOOKUP($A17,'Section 2'!$E$17:$V$216,COLUMNS('Section 2'!$E$13:U$14),0)),"",VLOOKUP($A17,'Section 2'!$E$17:$V$216,COLUMNS('Section 2'!$E$13:U$14),0)))</f>
        <v/>
      </c>
      <c r="T17" s="73" t="str">
        <f>IF($C17="","",IF(ISBLANK(VLOOKUP($A17,'Section 2'!$E$17:$V$216,COLUMNS('Section 2'!$E$13:V$14),0)),"",VLOOKUP($A17,'Section 2'!$E$17:$V$216,COLUMNS('Section 2'!$E$13:V$14),0)))</f>
        <v/>
      </c>
    </row>
    <row r="18" spans="1:20" s="54" customFormat="1" ht="12.75" customHeight="1" x14ac:dyDescent="0.25">
      <c r="A18" s="59">
        <v>17</v>
      </c>
      <c r="B18" s="52" t="str">
        <f t="shared" si="0"/>
        <v/>
      </c>
      <c r="C18" s="52" t="str">
        <f>IFERROR(VLOOKUP($A18,'Section 2'!$E$17:$V$216,COLUMNS('Section 2'!$E$13:E$14),0),"")</f>
        <v/>
      </c>
      <c r="D18" s="73" t="str">
        <f>IF($C18="","",IF(ISBLANK(VLOOKUP($A18,'Section 2'!$E$17:$V$216,COLUMNS('Section 2'!$E$13:F$14),0)),"",VLOOKUP($A18,'Section 2'!$E$17:$V$216,COLUMNS('Section 2'!$E$13:F$14),0)))</f>
        <v/>
      </c>
      <c r="E18" s="52" t="str">
        <f>IF($C18="","",IF(ISBLANK(VLOOKUP($A18,'Section 2'!$E$17:$V$216,COLUMNS('Section 2'!$E$13:G$14),0)),"",VLOOKUP($A18,'Section 2'!$E$17:$V$216,COLUMNS('Section 2'!$E$13:G$14),0)))</f>
        <v/>
      </c>
      <c r="F18" s="52" t="str">
        <f>IF($C18="","",IF(ISBLANK(VLOOKUP($A18,'Section 2'!$E$17:$V$216,COLUMNS('Section 2'!$E$13:H$14),0)),"",VLOOKUP($A18,'Section 2'!$E$17:$V$216,COLUMNS('Section 2'!$E$13:H$14),0)))</f>
        <v/>
      </c>
      <c r="G18" s="52" t="str">
        <f>IF($C18="","",IF(ISBLANK(VLOOKUP($A18,'Section 2'!$E$17:$V$216,COLUMNS('Section 2'!$E$13:I$14),0)),"",VLOOKUP($A18,'Section 2'!$E$17:$V$216,COLUMNS('Section 2'!$E$13:I$14),0)))</f>
        <v/>
      </c>
      <c r="H18" s="52" t="str">
        <f>IF($C18="","",IF(ISBLANK(VLOOKUP($A18,'Section 2'!$E$17:$V$216,COLUMNS('Section 2'!$E$13:J$14),0)),"",VLOOKUP($A18,'Section 2'!$E$17:$V$216,COLUMNS('Section 2'!$E$13:J$14),0)))</f>
        <v/>
      </c>
      <c r="I18" s="52" t="str">
        <f>IF($C18="","",IF(ISBLANK(VLOOKUP($A18,'Section 2'!$E$17:$V$216,COLUMNS('Section 2'!$E$13:K$14),0)),"",VLOOKUP($A18,'Section 2'!$E$17:$V$216,COLUMNS('Section 2'!$E$13:K$14),0)))</f>
        <v/>
      </c>
      <c r="J18" s="52" t="str">
        <f>IF($C18="","",IF(ISBLANK(VLOOKUP($A18,'Section 2'!$E$17:$V$216,COLUMNS('Section 2'!$E$13:L$14),0)),"",VLOOKUP($A18,'Section 2'!$E$17:$V$216,COLUMNS('Section 2'!$E$13:L$14),0)))</f>
        <v/>
      </c>
      <c r="K18" s="52" t="str">
        <f>IF($C18="","",IF(ISBLANK(VLOOKUP($A18,'Section 2'!$E$17:$V$216,COLUMNS('Section 2'!$E$13:M$14),0)),"",VLOOKUP($A18,'Section 2'!$E$17:$V$216,COLUMNS('Section 2'!$E$13:M$14),0)))</f>
        <v/>
      </c>
      <c r="L18" s="52" t="str">
        <f>IF($C18="","",IF(ISBLANK(VLOOKUP($A18,'Section 2'!$E$17:$V$216,COLUMNS('Section 2'!$E$13:N$14),0)),"",VLOOKUP($A18,'Section 2'!$E$17:$V$216,COLUMNS('Section 2'!$E$13:N$14),0)))</f>
        <v/>
      </c>
      <c r="M18" s="52" t="str">
        <f>IF($C18="","",IF(ISBLANK(VLOOKUP($A18,'Section 2'!$E$17:$V$216,COLUMNS('Section 2'!$E$13:O$14),0)),"",VLOOKUP($A18,'Section 2'!$E$17:$V$216,COLUMNS('Section 2'!$E$13:O$14),0)))</f>
        <v/>
      </c>
      <c r="N18" s="52" t="str">
        <f>IF($C18="","",IF(ISBLANK(VLOOKUP($A18,'Section 2'!$E$17:$V$216,COLUMNS('Section 2'!$E$13:P$14),0)),"",VLOOKUP($A18,'Section 2'!$E$17:$V$216,COLUMNS('Section 2'!$E$13:P$14),0)))</f>
        <v/>
      </c>
      <c r="O18" s="52" t="str">
        <f>IF($C18="","",IF(ISBLANK(VLOOKUP($A18,'Section 2'!$E$17:$V$216,COLUMNS('Section 2'!$E$13:Q$14),0)),"",VLOOKUP($A18,'Section 2'!$E$17:$V$216,COLUMNS('Section 2'!$E$13:Q$14),0)))</f>
        <v/>
      </c>
      <c r="P18" s="52" t="str">
        <f>IF($C18="","",IF(ISBLANK(VLOOKUP($A18,'Section 2'!$E$17:$V$216,COLUMNS('Section 2'!$E$13:R$14),0)),"",VLOOKUP($A18,'Section 2'!$E$17:$V$216,COLUMNS('Section 2'!$E$13:R$14),0)))</f>
        <v/>
      </c>
      <c r="Q18" s="52" t="str">
        <f>IF($C18="","",IF(ISBLANK(VLOOKUP($A18,'Section 2'!$E$17:$V$216,COLUMNS('Section 2'!$E$13:S$14),0)),"",VLOOKUP($A18,'Section 2'!$E$17:$V$216,COLUMNS('Section 2'!$E$13:S$14),0)))</f>
        <v/>
      </c>
      <c r="R18" s="52" t="str">
        <f>IF($C18="","",IF(ISBLANK(VLOOKUP($A18,'Section 2'!$E$17:$V$216,COLUMNS('Section 2'!$E$13:T$14),0)),"",VLOOKUP($A18,'Section 2'!$E$17:$V$216,COLUMNS('Section 2'!$E$13:T$14),0)))</f>
        <v/>
      </c>
      <c r="S18" s="52" t="str">
        <f>IF($C18="","",IF(ISBLANK(VLOOKUP($A18,'Section 2'!$E$17:$V$216,COLUMNS('Section 2'!$E$13:U$14),0)),"",VLOOKUP($A18,'Section 2'!$E$17:$V$216,COLUMNS('Section 2'!$E$13:U$14),0)))</f>
        <v/>
      </c>
      <c r="T18" s="73" t="str">
        <f>IF($C18="","",IF(ISBLANK(VLOOKUP($A18,'Section 2'!$E$17:$V$216,COLUMNS('Section 2'!$E$13:V$14),0)),"",VLOOKUP($A18,'Section 2'!$E$17:$V$216,COLUMNS('Section 2'!$E$13:V$14),0)))</f>
        <v/>
      </c>
    </row>
    <row r="19" spans="1:20" s="54" customFormat="1" ht="12.75" customHeight="1" x14ac:dyDescent="0.25">
      <c r="A19" s="59">
        <v>18</v>
      </c>
      <c r="B19" s="52" t="str">
        <f t="shared" si="0"/>
        <v/>
      </c>
      <c r="C19" s="52" t="str">
        <f>IFERROR(VLOOKUP($A19,'Section 2'!$E$17:$V$216,COLUMNS('Section 2'!$E$13:E$14),0),"")</f>
        <v/>
      </c>
      <c r="D19" s="73" t="str">
        <f>IF($C19="","",IF(ISBLANK(VLOOKUP($A19,'Section 2'!$E$17:$V$216,COLUMNS('Section 2'!$E$13:F$14),0)),"",VLOOKUP($A19,'Section 2'!$E$17:$V$216,COLUMNS('Section 2'!$E$13:F$14),0)))</f>
        <v/>
      </c>
      <c r="E19" s="52" t="str">
        <f>IF($C19="","",IF(ISBLANK(VLOOKUP($A19,'Section 2'!$E$17:$V$216,COLUMNS('Section 2'!$E$13:G$14),0)),"",VLOOKUP($A19,'Section 2'!$E$17:$V$216,COLUMNS('Section 2'!$E$13:G$14),0)))</f>
        <v/>
      </c>
      <c r="F19" s="52" t="str">
        <f>IF($C19="","",IF(ISBLANK(VLOOKUP($A19,'Section 2'!$E$17:$V$216,COLUMNS('Section 2'!$E$13:H$14),0)),"",VLOOKUP($A19,'Section 2'!$E$17:$V$216,COLUMNS('Section 2'!$E$13:H$14),0)))</f>
        <v/>
      </c>
      <c r="G19" s="52" t="str">
        <f>IF($C19="","",IF(ISBLANK(VLOOKUP($A19,'Section 2'!$E$17:$V$216,COLUMNS('Section 2'!$E$13:I$14),0)),"",VLOOKUP($A19,'Section 2'!$E$17:$V$216,COLUMNS('Section 2'!$E$13:I$14),0)))</f>
        <v/>
      </c>
      <c r="H19" s="52" t="str">
        <f>IF($C19="","",IF(ISBLANK(VLOOKUP($A19,'Section 2'!$E$17:$V$216,COLUMNS('Section 2'!$E$13:J$14),0)),"",VLOOKUP($A19,'Section 2'!$E$17:$V$216,COLUMNS('Section 2'!$E$13:J$14),0)))</f>
        <v/>
      </c>
      <c r="I19" s="52" t="str">
        <f>IF($C19="","",IF(ISBLANK(VLOOKUP($A19,'Section 2'!$E$17:$V$216,COLUMNS('Section 2'!$E$13:K$14),0)),"",VLOOKUP($A19,'Section 2'!$E$17:$V$216,COLUMNS('Section 2'!$E$13:K$14),0)))</f>
        <v/>
      </c>
      <c r="J19" s="52" t="str">
        <f>IF($C19="","",IF(ISBLANK(VLOOKUP($A19,'Section 2'!$E$17:$V$216,COLUMNS('Section 2'!$E$13:L$14),0)),"",VLOOKUP($A19,'Section 2'!$E$17:$V$216,COLUMNS('Section 2'!$E$13:L$14),0)))</f>
        <v/>
      </c>
      <c r="K19" s="52" t="str">
        <f>IF($C19="","",IF(ISBLANK(VLOOKUP($A19,'Section 2'!$E$17:$V$216,COLUMNS('Section 2'!$E$13:M$14),0)),"",VLOOKUP($A19,'Section 2'!$E$17:$V$216,COLUMNS('Section 2'!$E$13:M$14),0)))</f>
        <v/>
      </c>
      <c r="L19" s="52" t="str">
        <f>IF($C19="","",IF(ISBLANK(VLOOKUP($A19,'Section 2'!$E$17:$V$216,COLUMNS('Section 2'!$E$13:N$14),0)),"",VLOOKUP($A19,'Section 2'!$E$17:$V$216,COLUMNS('Section 2'!$E$13:N$14),0)))</f>
        <v/>
      </c>
      <c r="M19" s="52" t="str">
        <f>IF($C19="","",IF(ISBLANK(VLOOKUP($A19,'Section 2'!$E$17:$V$216,COLUMNS('Section 2'!$E$13:O$14),0)),"",VLOOKUP($A19,'Section 2'!$E$17:$V$216,COLUMNS('Section 2'!$E$13:O$14),0)))</f>
        <v/>
      </c>
      <c r="N19" s="52" t="str">
        <f>IF($C19="","",IF(ISBLANK(VLOOKUP($A19,'Section 2'!$E$17:$V$216,COLUMNS('Section 2'!$E$13:P$14),0)),"",VLOOKUP($A19,'Section 2'!$E$17:$V$216,COLUMNS('Section 2'!$E$13:P$14),0)))</f>
        <v/>
      </c>
      <c r="O19" s="52" t="str">
        <f>IF($C19="","",IF(ISBLANK(VLOOKUP($A19,'Section 2'!$E$17:$V$216,COLUMNS('Section 2'!$E$13:Q$14),0)),"",VLOOKUP($A19,'Section 2'!$E$17:$V$216,COLUMNS('Section 2'!$E$13:Q$14),0)))</f>
        <v/>
      </c>
      <c r="P19" s="52" t="str">
        <f>IF($C19="","",IF(ISBLANK(VLOOKUP($A19,'Section 2'!$E$17:$V$216,COLUMNS('Section 2'!$E$13:R$14),0)),"",VLOOKUP($A19,'Section 2'!$E$17:$V$216,COLUMNS('Section 2'!$E$13:R$14),0)))</f>
        <v/>
      </c>
      <c r="Q19" s="52" t="str">
        <f>IF($C19="","",IF(ISBLANK(VLOOKUP($A19,'Section 2'!$E$17:$V$216,COLUMNS('Section 2'!$E$13:S$14),0)),"",VLOOKUP($A19,'Section 2'!$E$17:$V$216,COLUMNS('Section 2'!$E$13:S$14),0)))</f>
        <v/>
      </c>
      <c r="R19" s="52" t="str">
        <f>IF($C19="","",IF(ISBLANK(VLOOKUP($A19,'Section 2'!$E$17:$V$216,COLUMNS('Section 2'!$E$13:T$14),0)),"",VLOOKUP($A19,'Section 2'!$E$17:$V$216,COLUMNS('Section 2'!$E$13:T$14),0)))</f>
        <v/>
      </c>
      <c r="S19" s="52" t="str">
        <f>IF($C19="","",IF(ISBLANK(VLOOKUP($A19,'Section 2'!$E$17:$V$216,COLUMNS('Section 2'!$E$13:U$14),0)),"",VLOOKUP($A19,'Section 2'!$E$17:$V$216,COLUMNS('Section 2'!$E$13:U$14),0)))</f>
        <v/>
      </c>
      <c r="T19" s="73" t="str">
        <f>IF($C19="","",IF(ISBLANK(VLOOKUP($A19,'Section 2'!$E$17:$V$216,COLUMNS('Section 2'!$E$13:V$14),0)),"",VLOOKUP($A19,'Section 2'!$E$17:$V$216,COLUMNS('Section 2'!$E$13:V$14),0)))</f>
        <v/>
      </c>
    </row>
    <row r="20" spans="1:20" s="54" customFormat="1" ht="12.75" customHeight="1" x14ac:dyDescent="0.25">
      <c r="A20" s="59">
        <v>19</v>
      </c>
      <c r="B20" s="52" t="str">
        <f t="shared" si="0"/>
        <v/>
      </c>
      <c r="C20" s="52" t="str">
        <f>IFERROR(VLOOKUP($A20,'Section 2'!$E$17:$V$216,COLUMNS('Section 2'!$E$13:E$14),0),"")</f>
        <v/>
      </c>
      <c r="D20" s="73" t="str">
        <f>IF($C20="","",IF(ISBLANK(VLOOKUP($A20,'Section 2'!$E$17:$V$216,COLUMNS('Section 2'!$E$13:F$14),0)),"",VLOOKUP($A20,'Section 2'!$E$17:$V$216,COLUMNS('Section 2'!$E$13:F$14),0)))</f>
        <v/>
      </c>
      <c r="E20" s="52" t="str">
        <f>IF($C20="","",IF(ISBLANK(VLOOKUP($A20,'Section 2'!$E$17:$V$216,COLUMNS('Section 2'!$E$13:G$14),0)),"",VLOOKUP($A20,'Section 2'!$E$17:$V$216,COLUMNS('Section 2'!$E$13:G$14),0)))</f>
        <v/>
      </c>
      <c r="F20" s="52" t="str">
        <f>IF($C20="","",IF(ISBLANK(VLOOKUP($A20,'Section 2'!$E$17:$V$216,COLUMNS('Section 2'!$E$13:H$14),0)),"",VLOOKUP($A20,'Section 2'!$E$17:$V$216,COLUMNS('Section 2'!$E$13:H$14),0)))</f>
        <v/>
      </c>
      <c r="G20" s="52" t="str">
        <f>IF($C20="","",IF(ISBLANK(VLOOKUP($A20,'Section 2'!$E$17:$V$216,COLUMNS('Section 2'!$E$13:I$14),0)),"",VLOOKUP($A20,'Section 2'!$E$17:$V$216,COLUMNS('Section 2'!$E$13:I$14),0)))</f>
        <v/>
      </c>
      <c r="H20" s="52" t="str">
        <f>IF($C20="","",IF(ISBLANK(VLOOKUP($A20,'Section 2'!$E$17:$V$216,COLUMNS('Section 2'!$E$13:J$14),0)),"",VLOOKUP($A20,'Section 2'!$E$17:$V$216,COLUMNS('Section 2'!$E$13:J$14),0)))</f>
        <v/>
      </c>
      <c r="I20" s="52" t="str">
        <f>IF($C20="","",IF(ISBLANK(VLOOKUP($A20,'Section 2'!$E$17:$V$216,COLUMNS('Section 2'!$E$13:K$14),0)),"",VLOOKUP($A20,'Section 2'!$E$17:$V$216,COLUMNS('Section 2'!$E$13:K$14),0)))</f>
        <v/>
      </c>
      <c r="J20" s="52" t="str">
        <f>IF($C20="","",IF(ISBLANK(VLOOKUP($A20,'Section 2'!$E$17:$V$216,COLUMNS('Section 2'!$E$13:L$14),0)),"",VLOOKUP($A20,'Section 2'!$E$17:$V$216,COLUMNS('Section 2'!$E$13:L$14),0)))</f>
        <v/>
      </c>
      <c r="K20" s="52" t="str">
        <f>IF($C20="","",IF(ISBLANK(VLOOKUP($A20,'Section 2'!$E$17:$V$216,COLUMNS('Section 2'!$E$13:M$14),0)),"",VLOOKUP($A20,'Section 2'!$E$17:$V$216,COLUMNS('Section 2'!$E$13:M$14),0)))</f>
        <v/>
      </c>
      <c r="L20" s="52" t="str">
        <f>IF($C20="","",IF(ISBLANK(VLOOKUP($A20,'Section 2'!$E$17:$V$216,COLUMNS('Section 2'!$E$13:N$14),0)),"",VLOOKUP($A20,'Section 2'!$E$17:$V$216,COLUMNS('Section 2'!$E$13:N$14),0)))</f>
        <v/>
      </c>
      <c r="M20" s="52" t="str">
        <f>IF($C20="","",IF(ISBLANK(VLOOKUP($A20,'Section 2'!$E$17:$V$216,COLUMNS('Section 2'!$E$13:O$14),0)),"",VLOOKUP($A20,'Section 2'!$E$17:$V$216,COLUMNS('Section 2'!$E$13:O$14),0)))</f>
        <v/>
      </c>
      <c r="N20" s="52" t="str">
        <f>IF($C20="","",IF(ISBLANK(VLOOKUP($A20,'Section 2'!$E$17:$V$216,COLUMNS('Section 2'!$E$13:P$14),0)),"",VLOOKUP($A20,'Section 2'!$E$17:$V$216,COLUMNS('Section 2'!$E$13:P$14),0)))</f>
        <v/>
      </c>
      <c r="O20" s="52" t="str">
        <f>IF($C20="","",IF(ISBLANK(VLOOKUP($A20,'Section 2'!$E$17:$V$216,COLUMNS('Section 2'!$E$13:Q$14),0)),"",VLOOKUP($A20,'Section 2'!$E$17:$V$216,COLUMNS('Section 2'!$E$13:Q$14),0)))</f>
        <v/>
      </c>
      <c r="P20" s="52" t="str">
        <f>IF($C20="","",IF(ISBLANK(VLOOKUP($A20,'Section 2'!$E$17:$V$216,COLUMNS('Section 2'!$E$13:R$14),0)),"",VLOOKUP($A20,'Section 2'!$E$17:$V$216,COLUMNS('Section 2'!$E$13:R$14),0)))</f>
        <v/>
      </c>
      <c r="Q20" s="52" t="str">
        <f>IF($C20="","",IF(ISBLANK(VLOOKUP($A20,'Section 2'!$E$17:$V$216,COLUMNS('Section 2'!$E$13:S$14),0)),"",VLOOKUP($A20,'Section 2'!$E$17:$V$216,COLUMNS('Section 2'!$E$13:S$14),0)))</f>
        <v/>
      </c>
      <c r="R20" s="52" t="str">
        <f>IF($C20="","",IF(ISBLANK(VLOOKUP($A20,'Section 2'!$E$17:$V$216,COLUMNS('Section 2'!$E$13:T$14),0)),"",VLOOKUP($A20,'Section 2'!$E$17:$V$216,COLUMNS('Section 2'!$E$13:T$14),0)))</f>
        <v/>
      </c>
      <c r="S20" s="52" t="str">
        <f>IF($C20="","",IF(ISBLANK(VLOOKUP($A20,'Section 2'!$E$17:$V$216,COLUMNS('Section 2'!$E$13:U$14),0)),"",VLOOKUP($A20,'Section 2'!$E$17:$V$216,COLUMNS('Section 2'!$E$13:U$14),0)))</f>
        <v/>
      </c>
      <c r="T20" s="73" t="str">
        <f>IF($C20="","",IF(ISBLANK(VLOOKUP($A20,'Section 2'!$E$17:$V$216,COLUMNS('Section 2'!$E$13:V$14),0)),"",VLOOKUP($A20,'Section 2'!$E$17:$V$216,COLUMNS('Section 2'!$E$13:V$14),0)))</f>
        <v/>
      </c>
    </row>
    <row r="21" spans="1:20" s="54" customFormat="1" ht="12.75" customHeight="1" x14ac:dyDescent="0.25">
      <c r="A21" s="59">
        <v>20</v>
      </c>
      <c r="B21" s="52" t="str">
        <f t="shared" si="0"/>
        <v/>
      </c>
      <c r="C21" s="52" t="str">
        <f>IFERROR(VLOOKUP($A21,'Section 2'!$E$17:$V$216,COLUMNS('Section 2'!$E$13:E$14),0),"")</f>
        <v/>
      </c>
      <c r="D21" s="73" t="str">
        <f>IF($C21="","",IF(ISBLANK(VLOOKUP($A21,'Section 2'!$E$17:$V$216,COLUMNS('Section 2'!$E$13:F$14),0)),"",VLOOKUP($A21,'Section 2'!$E$17:$V$216,COLUMNS('Section 2'!$E$13:F$14),0)))</f>
        <v/>
      </c>
      <c r="E21" s="52" t="str">
        <f>IF($C21="","",IF(ISBLANK(VLOOKUP($A21,'Section 2'!$E$17:$V$216,COLUMNS('Section 2'!$E$13:G$14),0)),"",VLOOKUP($A21,'Section 2'!$E$17:$V$216,COLUMNS('Section 2'!$E$13:G$14),0)))</f>
        <v/>
      </c>
      <c r="F21" s="52" t="str">
        <f>IF($C21="","",IF(ISBLANK(VLOOKUP($A21,'Section 2'!$E$17:$V$216,COLUMNS('Section 2'!$E$13:H$14),0)),"",VLOOKUP($A21,'Section 2'!$E$17:$V$216,COLUMNS('Section 2'!$E$13:H$14),0)))</f>
        <v/>
      </c>
      <c r="G21" s="52" t="str">
        <f>IF($C21="","",IF(ISBLANK(VLOOKUP($A21,'Section 2'!$E$17:$V$216,COLUMNS('Section 2'!$E$13:I$14),0)),"",VLOOKUP($A21,'Section 2'!$E$17:$V$216,COLUMNS('Section 2'!$E$13:I$14),0)))</f>
        <v/>
      </c>
      <c r="H21" s="52" t="str">
        <f>IF($C21="","",IF(ISBLANK(VLOOKUP($A21,'Section 2'!$E$17:$V$216,COLUMNS('Section 2'!$E$13:J$14),0)),"",VLOOKUP($A21,'Section 2'!$E$17:$V$216,COLUMNS('Section 2'!$E$13:J$14),0)))</f>
        <v/>
      </c>
      <c r="I21" s="52" t="str">
        <f>IF($C21="","",IF(ISBLANK(VLOOKUP($A21,'Section 2'!$E$17:$V$216,COLUMNS('Section 2'!$E$13:K$14),0)),"",VLOOKUP($A21,'Section 2'!$E$17:$V$216,COLUMNS('Section 2'!$E$13:K$14),0)))</f>
        <v/>
      </c>
      <c r="J21" s="52" t="str">
        <f>IF($C21="","",IF(ISBLANK(VLOOKUP($A21,'Section 2'!$E$17:$V$216,COLUMNS('Section 2'!$E$13:L$14),0)),"",VLOOKUP($A21,'Section 2'!$E$17:$V$216,COLUMNS('Section 2'!$E$13:L$14),0)))</f>
        <v/>
      </c>
      <c r="K21" s="52" t="str">
        <f>IF($C21="","",IF(ISBLANK(VLOOKUP($A21,'Section 2'!$E$17:$V$216,COLUMNS('Section 2'!$E$13:M$14),0)),"",VLOOKUP($A21,'Section 2'!$E$17:$V$216,COLUMNS('Section 2'!$E$13:M$14),0)))</f>
        <v/>
      </c>
      <c r="L21" s="52" t="str">
        <f>IF($C21="","",IF(ISBLANK(VLOOKUP($A21,'Section 2'!$E$17:$V$216,COLUMNS('Section 2'!$E$13:N$14),0)),"",VLOOKUP($A21,'Section 2'!$E$17:$V$216,COLUMNS('Section 2'!$E$13:N$14),0)))</f>
        <v/>
      </c>
      <c r="M21" s="52" t="str">
        <f>IF($C21="","",IF(ISBLANK(VLOOKUP($A21,'Section 2'!$E$17:$V$216,COLUMNS('Section 2'!$E$13:O$14),0)),"",VLOOKUP($A21,'Section 2'!$E$17:$V$216,COLUMNS('Section 2'!$E$13:O$14),0)))</f>
        <v/>
      </c>
      <c r="N21" s="52" t="str">
        <f>IF($C21="","",IF(ISBLANK(VLOOKUP($A21,'Section 2'!$E$17:$V$216,COLUMNS('Section 2'!$E$13:P$14),0)),"",VLOOKUP($A21,'Section 2'!$E$17:$V$216,COLUMNS('Section 2'!$E$13:P$14),0)))</f>
        <v/>
      </c>
      <c r="O21" s="52" t="str">
        <f>IF($C21="","",IF(ISBLANK(VLOOKUP($A21,'Section 2'!$E$17:$V$216,COLUMNS('Section 2'!$E$13:Q$14),0)),"",VLOOKUP($A21,'Section 2'!$E$17:$V$216,COLUMNS('Section 2'!$E$13:Q$14),0)))</f>
        <v/>
      </c>
      <c r="P21" s="52" t="str">
        <f>IF($C21="","",IF(ISBLANK(VLOOKUP($A21,'Section 2'!$E$17:$V$216,COLUMNS('Section 2'!$E$13:R$14),0)),"",VLOOKUP($A21,'Section 2'!$E$17:$V$216,COLUMNS('Section 2'!$E$13:R$14),0)))</f>
        <v/>
      </c>
      <c r="Q21" s="52" t="str">
        <f>IF($C21="","",IF(ISBLANK(VLOOKUP($A21,'Section 2'!$E$17:$V$216,COLUMNS('Section 2'!$E$13:S$14),0)),"",VLOOKUP($A21,'Section 2'!$E$17:$V$216,COLUMNS('Section 2'!$E$13:S$14),0)))</f>
        <v/>
      </c>
      <c r="R21" s="52" t="str">
        <f>IF($C21="","",IF(ISBLANK(VLOOKUP($A21,'Section 2'!$E$17:$V$216,COLUMNS('Section 2'!$E$13:T$14),0)),"",VLOOKUP($A21,'Section 2'!$E$17:$V$216,COLUMNS('Section 2'!$E$13:T$14),0)))</f>
        <v/>
      </c>
      <c r="S21" s="52" t="str">
        <f>IF($C21="","",IF(ISBLANK(VLOOKUP($A21,'Section 2'!$E$17:$V$216,COLUMNS('Section 2'!$E$13:U$14),0)),"",VLOOKUP($A21,'Section 2'!$E$17:$V$216,COLUMNS('Section 2'!$E$13:U$14),0)))</f>
        <v/>
      </c>
      <c r="T21" s="73" t="str">
        <f>IF($C21="","",IF(ISBLANK(VLOOKUP($A21,'Section 2'!$E$17:$V$216,COLUMNS('Section 2'!$E$13:V$14),0)),"",VLOOKUP($A21,'Section 2'!$E$17:$V$216,COLUMNS('Section 2'!$E$13:V$14),0)))</f>
        <v/>
      </c>
    </row>
    <row r="22" spans="1:20" s="54" customFormat="1" ht="12.75" customHeight="1" x14ac:dyDescent="0.25">
      <c r="A22" s="59">
        <v>21</v>
      </c>
      <c r="B22" s="52" t="str">
        <f t="shared" si="0"/>
        <v/>
      </c>
      <c r="C22" s="52" t="str">
        <f>IFERROR(VLOOKUP($A22,'Section 2'!$E$17:$V$216,COLUMNS('Section 2'!$E$13:E$14),0),"")</f>
        <v/>
      </c>
      <c r="D22" s="73" t="str">
        <f>IF($C22="","",IF(ISBLANK(VLOOKUP($A22,'Section 2'!$E$17:$V$216,COLUMNS('Section 2'!$E$13:F$14),0)),"",VLOOKUP($A22,'Section 2'!$E$17:$V$216,COLUMNS('Section 2'!$E$13:F$14),0)))</f>
        <v/>
      </c>
      <c r="E22" s="52" t="str">
        <f>IF($C22="","",IF(ISBLANK(VLOOKUP($A22,'Section 2'!$E$17:$V$216,COLUMNS('Section 2'!$E$13:G$14),0)),"",VLOOKUP($A22,'Section 2'!$E$17:$V$216,COLUMNS('Section 2'!$E$13:G$14),0)))</f>
        <v/>
      </c>
      <c r="F22" s="52" t="str">
        <f>IF($C22="","",IF(ISBLANK(VLOOKUP($A22,'Section 2'!$E$17:$V$216,COLUMNS('Section 2'!$E$13:H$14),0)),"",VLOOKUP($A22,'Section 2'!$E$17:$V$216,COLUMNS('Section 2'!$E$13:H$14),0)))</f>
        <v/>
      </c>
      <c r="G22" s="52" t="str">
        <f>IF($C22="","",IF(ISBLANK(VLOOKUP($A22,'Section 2'!$E$17:$V$216,COLUMNS('Section 2'!$E$13:I$14),0)),"",VLOOKUP($A22,'Section 2'!$E$17:$V$216,COLUMNS('Section 2'!$E$13:I$14),0)))</f>
        <v/>
      </c>
      <c r="H22" s="52" t="str">
        <f>IF($C22="","",IF(ISBLANK(VLOOKUP($A22,'Section 2'!$E$17:$V$216,COLUMNS('Section 2'!$E$13:J$14),0)),"",VLOOKUP($A22,'Section 2'!$E$17:$V$216,COLUMNS('Section 2'!$E$13:J$14),0)))</f>
        <v/>
      </c>
      <c r="I22" s="52" t="str">
        <f>IF($C22="","",IF(ISBLANK(VLOOKUP($A22,'Section 2'!$E$17:$V$216,COLUMNS('Section 2'!$E$13:K$14),0)),"",VLOOKUP($A22,'Section 2'!$E$17:$V$216,COLUMNS('Section 2'!$E$13:K$14),0)))</f>
        <v/>
      </c>
      <c r="J22" s="52" t="str">
        <f>IF($C22="","",IF(ISBLANK(VLOOKUP($A22,'Section 2'!$E$17:$V$216,COLUMNS('Section 2'!$E$13:L$14),0)),"",VLOOKUP($A22,'Section 2'!$E$17:$V$216,COLUMNS('Section 2'!$E$13:L$14),0)))</f>
        <v/>
      </c>
      <c r="K22" s="52" t="str">
        <f>IF($C22="","",IF(ISBLANK(VLOOKUP($A22,'Section 2'!$E$17:$V$216,COLUMNS('Section 2'!$E$13:M$14),0)),"",VLOOKUP($A22,'Section 2'!$E$17:$V$216,COLUMNS('Section 2'!$E$13:M$14),0)))</f>
        <v/>
      </c>
      <c r="L22" s="52" t="str">
        <f>IF($C22="","",IF(ISBLANK(VLOOKUP($A22,'Section 2'!$E$17:$V$216,COLUMNS('Section 2'!$E$13:N$14),0)),"",VLOOKUP($A22,'Section 2'!$E$17:$V$216,COLUMNS('Section 2'!$E$13:N$14),0)))</f>
        <v/>
      </c>
      <c r="M22" s="52" t="str">
        <f>IF($C22="","",IF(ISBLANK(VLOOKUP($A22,'Section 2'!$E$17:$V$216,COLUMNS('Section 2'!$E$13:O$14),0)),"",VLOOKUP($A22,'Section 2'!$E$17:$V$216,COLUMNS('Section 2'!$E$13:O$14),0)))</f>
        <v/>
      </c>
      <c r="N22" s="52" t="str">
        <f>IF($C22="","",IF(ISBLANK(VLOOKUP($A22,'Section 2'!$E$17:$V$216,COLUMNS('Section 2'!$E$13:P$14),0)),"",VLOOKUP($A22,'Section 2'!$E$17:$V$216,COLUMNS('Section 2'!$E$13:P$14),0)))</f>
        <v/>
      </c>
      <c r="O22" s="52" t="str">
        <f>IF($C22="","",IF(ISBLANK(VLOOKUP($A22,'Section 2'!$E$17:$V$216,COLUMNS('Section 2'!$E$13:Q$14),0)),"",VLOOKUP($A22,'Section 2'!$E$17:$V$216,COLUMNS('Section 2'!$E$13:Q$14),0)))</f>
        <v/>
      </c>
      <c r="P22" s="52" t="str">
        <f>IF($C22="","",IF(ISBLANK(VLOOKUP($A22,'Section 2'!$E$17:$V$216,COLUMNS('Section 2'!$E$13:R$14),0)),"",VLOOKUP($A22,'Section 2'!$E$17:$V$216,COLUMNS('Section 2'!$E$13:R$14),0)))</f>
        <v/>
      </c>
      <c r="Q22" s="52" t="str">
        <f>IF($C22="","",IF(ISBLANK(VLOOKUP($A22,'Section 2'!$E$17:$V$216,COLUMNS('Section 2'!$E$13:S$14),0)),"",VLOOKUP($A22,'Section 2'!$E$17:$V$216,COLUMNS('Section 2'!$E$13:S$14),0)))</f>
        <v/>
      </c>
      <c r="R22" s="52" t="str">
        <f>IF($C22="","",IF(ISBLANK(VLOOKUP($A22,'Section 2'!$E$17:$V$216,COLUMNS('Section 2'!$E$13:T$14),0)),"",VLOOKUP($A22,'Section 2'!$E$17:$V$216,COLUMNS('Section 2'!$E$13:T$14),0)))</f>
        <v/>
      </c>
      <c r="S22" s="52" t="str">
        <f>IF($C22="","",IF(ISBLANK(VLOOKUP($A22,'Section 2'!$E$17:$V$216,COLUMNS('Section 2'!$E$13:U$14),0)),"",VLOOKUP($A22,'Section 2'!$E$17:$V$216,COLUMNS('Section 2'!$E$13:U$14),0)))</f>
        <v/>
      </c>
      <c r="T22" s="73" t="str">
        <f>IF($C22="","",IF(ISBLANK(VLOOKUP($A22,'Section 2'!$E$17:$V$216,COLUMNS('Section 2'!$E$13:V$14),0)),"",VLOOKUP($A22,'Section 2'!$E$17:$V$216,COLUMNS('Section 2'!$E$13:V$14),0)))</f>
        <v/>
      </c>
    </row>
    <row r="23" spans="1:20" s="54" customFormat="1" ht="12.75" customHeight="1" x14ac:dyDescent="0.25">
      <c r="A23" s="59">
        <v>22</v>
      </c>
      <c r="B23" s="52" t="str">
        <f t="shared" si="0"/>
        <v/>
      </c>
      <c r="C23" s="52" t="str">
        <f>IFERROR(VLOOKUP($A23,'Section 2'!$E$17:$V$216,COLUMNS('Section 2'!$E$13:E$14),0),"")</f>
        <v/>
      </c>
      <c r="D23" s="73" t="str">
        <f>IF($C23="","",IF(ISBLANK(VLOOKUP($A23,'Section 2'!$E$17:$V$216,COLUMNS('Section 2'!$E$13:F$14),0)),"",VLOOKUP($A23,'Section 2'!$E$17:$V$216,COLUMNS('Section 2'!$E$13:F$14),0)))</f>
        <v/>
      </c>
      <c r="E23" s="52" t="str">
        <f>IF($C23="","",IF(ISBLANK(VLOOKUP($A23,'Section 2'!$E$17:$V$216,COLUMNS('Section 2'!$E$13:G$14),0)),"",VLOOKUP($A23,'Section 2'!$E$17:$V$216,COLUMNS('Section 2'!$E$13:G$14),0)))</f>
        <v/>
      </c>
      <c r="F23" s="52" t="str">
        <f>IF($C23="","",IF(ISBLANK(VLOOKUP($A23,'Section 2'!$E$17:$V$216,COLUMNS('Section 2'!$E$13:H$14),0)),"",VLOOKUP($A23,'Section 2'!$E$17:$V$216,COLUMNS('Section 2'!$E$13:H$14),0)))</f>
        <v/>
      </c>
      <c r="G23" s="52" t="str">
        <f>IF($C23="","",IF(ISBLANK(VLOOKUP($A23,'Section 2'!$E$17:$V$216,COLUMNS('Section 2'!$E$13:I$14),0)),"",VLOOKUP($A23,'Section 2'!$E$17:$V$216,COLUMNS('Section 2'!$E$13:I$14),0)))</f>
        <v/>
      </c>
      <c r="H23" s="52" t="str">
        <f>IF($C23="","",IF(ISBLANK(VLOOKUP($A23,'Section 2'!$E$17:$V$216,COLUMNS('Section 2'!$E$13:J$14),0)),"",VLOOKUP($A23,'Section 2'!$E$17:$V$216,COLUMNS('Section 2'!$E$13:J$14),0)))</f>
        <v/>
      </c>
      <c r="I23" s="52" t="str">
        <f>IF($C23="","",IF(ISBLANK(VLOOKUP($A23,'Section 2'!$E$17:$V$216,COLUMNS('Section 2'!$E$13:K$14),0)),"",VLOOKUP($A23,'Section 2'!$E$17:$V$216,COLUMNS('Section 2'!$E$13:K$14),0)))</f>
        <v/>
      </c>
      <c r="J23" s="52" t="str">
        <f>IF($C23="","",IF(ISBLANK(VLOOKUP($A23,'Section 2'!$E$17:$V$216,COLUMNS('Section 2'!$E$13:L$14),0)),"",VLOOKUP($A23,'Section 2'!$E$17:$V$216,COLUMNS('Section 2'!$E$13:L$14),0)))</f>
        <v/>
      </c>
      <c r="K23" s="52" t="str">
        <f>IF($C23="","",IF(ISBLANK(VLOOKUP($A23,'Section 2'!$E$17:$V$216,COLUMNS('Section 2'!$E$13:M$14),0)),"",VLOOKUP($A23,'Section 2'!$E$17:$V$216,COLUMNS('Section 2'!$E$13:M$14),0)))</f>
        <v/>
      </c>
      <c r="L23" s="52" t="str">
        <f>IF($C23="","",IF(ISBLANK(VLOOKUP($A23,'Section 2'!$E$17:$V$216,COLUMNS('Section 2'!$E$13:N$14),0)),"",VLOOKUP($A23,'Section 2'!$E$17:$V$216,COLUMNS('Section 2'!$E$13:N$14),0)))</f>
        <v/>
      </c>
      <c r="M23" s="52" t="str">
        <f>IF($C23="","",IF(ISBLANK(VLOOKUP($A23,'Section 2'!$E$17:$V$216,COLUMNS('Section 2'!$E$13:O$14),0)),"",VLOOKUP($A23,'Section 2'!$E$17:$V$216,COLUMNS('Section 2'!$E$13:O$14),0)))</f>
        <v/>
      </c>
      <c r="N23" s="52" t="str">
        <f>IF($C23="","",IF(ISBLANK(VLOOKUP($A23,'Section 2'!$E$17:$V$216,COLUMNS('Section 2'!$E$13:P$14),0)),"",VLOOKUP($A23,'Section 2'!$E$17:$V$216,COLUMNS('Section 2'!$E$13:P$14),0)))</f>
        <v/>
      </c>
      <c r="O23" s="52" t="str">
        <f>IF($C23="","",IF(ISBLANK(VLOOKUP($A23,'Section 2'!$E$17:$V$216,COLUMNS('Section 2'!$E$13:Q$14),0)),"",VLOOKUP($A23,'Section 2'!$E$17:$V$216,COLUMNS('Section 2'!$E$13:Q$14),0)))</f>
        <v/>
      </c>
      <c r="P23" s="52" t="str">
        <f>IF($C23="","",IF(ISBLANK(VLOOKUP($A23,'Section 2'!$E$17:$V$216,COLUMNS('Section 2'!$E$13:R$14),0)),"",VLOOKUP($A23,'Section 2'!$E$17:$V$216,COLUMNS('Section 2'!$E$13:R$14),0)))</f>
        <v/>
      </c>
      <c r="Q23" s="52" t="str">
        <f>IF($C23="","",IF(ISBLANK(VLOOKUP($A23,'Section 2'!$E$17:$V$216,COLUMNS('Section 2'!$E$13:S$14),0)),"",VLOOKUP($A23,'Section 2'!$E$17:$V$216,COLUMNS('Section 2'!$E$13:S$14),0)))</f>
        <v/>
      </c>
      <c r="R23" s="52" t="str">
        <f>IF($C23="","",IF(ISBLANK(VLOOKUP($A23,'Section 2'!$E$17:$V$216,COLUMNS('Section 2'!$E$13:T$14),0)),"",VLOOKUP($A23,'Section 2'!$E$17:$V$216,COLUMNS('Section 2'!$E$13:T$14),0)))</f>
        <v/>
      </c>
      <c r="S23" s="52" t="str">
        <f>IF($C23="","",IF(ISBLANK(VLOOKUP($A23,'Section 2'!$E$17:$V$216,COLUMNS('Section 2'!$E$13:U$14),0)),"",VLOOKUP($A23,'Section 2'!$E$17:$V$216,COLUMNS('Section 2'!$E$13:U$14),0)))</f>
        <v/>
      </c>
      <c r="T23" s="73" t="str">
        <f>IF($C23="","",IF(ISBLANK(VLOOKUP($A23,'Section 2'!$E$17:$V$216,COLUMNS('Section 2'!$E$13:V$14),0)),"",VLOOKUP($A23,'Section 2'!$E$17:$V$216,COLUMNS('Section 2'!$E$13:V$14),0)))</f>
        <v/>
      </c>
    </row>
    <row r="24" spans="1:20" s="54" customFormat="1" ht="12.75" customHeight="1" x14ac:dyDescent="0.25">
      <c r="A24" s="59">
        <v>23</v>
      </c>
      <c r="B24" s="52" t="str">
        <f t="shared" si="0"/>
        <v/>
      </c>
      <c r="C24" s="52" t="str">
        <f>IFERROR(VLOOKUP($A24,'Section 2'!$E$17:$V$216,COLUMNS('Section 2'!$E$13:E$14),0),"")</f>
        <v/>
      </c>
      <c r="D24" s="73" t="str">
        <f>IF($C24="","",IF(ISBLANK(VLOOKUP($A24,'Section 2'!$E$17:$V$216,COLUMNS('Section 2'!$E$13:F$14),0)),"",VLOOKUP($A24,'Section 2'!$E$17:$V$216,COLUMNS('Section 2'!$E$13:F$14),0)))</f>
        <v/>
      </c>
      <c r="E24" s="52" t="str">
        <f>IF($C24="","",IF(ISBLANK(VLOOKUP($A24,'Section 2'!$E$17:$V$216,COLUMNS('Section 2'!$E$13:G$14),0)),"",VLOOKUP($A24,'Section 2'!$E$17:$V$216,COLUMNS('Section 2'!$E$13:G$14),0)))</f>
        <v/>
      </c>
      <c r="F24" s="52" t="str">
        <f>IF($C24="","",IF(ISBLANK(VLOOKUP($A24,'Section 2'!$E$17:$V$216,COLUMNS('Section 2'!$E$13:H$14),0)),"",VLOOKUP($A24,'Section 2'!$E$17:$V$216,COLUMNS('Section 2'!$E$13:H$14),0)))</f>
        <v/>
      </c>
      <c r="G24" s="52" t="str">
        <f>IF($C24="","",IF(ISBLANK(VLOOKUP($A24,'Section 2'!$E$17:$V$216,COLUMNS('Section 2'!$E$13:I$14),0)),"",VLOOKUP($A24,'Section 2'!$E$17:$V$216,COLUMNS('Section 2'!$E$13:I$14),0)))</f>
        <v/>
      </c>
      <c r="H24" s="52" t="str">
        <f>IF($C24="","",IF(ISBLANK(VLOOKUP($A24,'Section 2'!$E$17:$V$216,COLUMNS('Section 2'!$E$13:J$14),0)),"",VLOOKUP($A24,'Section 2'!$E$17:$V$216,COLUMNS('Section 2'!$E$13:J$14),0)))</f>
        <v/>
      </c>
      <c r="I24" s="52" t="str">
        <f>IF($C24="","",IF(ISBLANK(VLOOKUP($A24,'Section 2'!$E$17:$V$216,COLUMNS('Section 2'!$E$13:K$14),0)),"",VLOOKUP($A24,'Section 2'!$E$17:$V$216,COLUMNS('Section 2'!$E$13:K$14),0)))</f>
        <v/>
      </c>
      <c r="J24" s="52" t="str">
        <f>IF($C24="","",IF(ISBLANK(VLOOKUP($A24,'Section 2'!$E$17:$V$216,COLUMNS('Section 2'!$E$13:L$14),0)),"",VLOOKUP($A24,'Section 2'!$E$17:$V$216,COLUMNS('Section 2'!$E$13:L$14),0)))</f>
        <v/>
      </c>
      <c r="K24" s="52" t="str">
        <f>IF($C24="","",IF(ISBLANK(VLOOKUP($A24,'Section 2'!$E$17:$V$216,COLUMNS('Section 2'!$E$13:M$14),0)),"",VLOOKUP($A24,'Section 2'!$E$17:$V$216,COLUMNS('Section 2'!$E$13:M$14),0)))</f>
        <v/>
      </c>
      <c r="L24" s="52" t="str">
        <f>IF($C24="","",IF(ISBLANK(VLOOKUP($A24,'Section 2'!$E$17:$V$216,COLUMNS('Section 2'!$E$13:N$14),0)),"",VLOOKUP($A24,'Section 2'!$E$17:$V$216,COLUMNS('Section 2'!$E$13:N$14),0)))</f>
        <v/>
      </c>
      <c r="M24" s="52" t="str">
        <f>IF($C24="","",IF(ISBLANK(VLOOKUP($A24,'Section 2'!$E$17:$V$216,COLUMNS('Section 2'!$E$13:O$14),0)),"",VLOOKUP($A24,'Section 2'!$E$17:$V$216,COLUMNS('Section 2'!$E$13:O$14),0)))</f>
        <v/>
      </c>
      <c r="N24" s="52" t="str">
        <f>IF($C24="","",IF(ISBLANK(VLOOKUP($A24,'Section 2'!$E$17:$V$216,COLUMNS('Section 2'!$E$13:P$14),0)),"",VLOOKUP($A24,'Section 2'!$E$17:$V$216,COLUMNS('Section 2'!$E$13:P$14),0)))</f>
        <v/>
      </c>
      <c r="O24" s="52" t="str">
        <f>IF($C24="","",IF(ISBLANK(VLOOKUP($A24,'Section 2'!$E$17:$V$216,COLUMNS('Section 2'!$E$13:Q$14),0)),"",VLOOKUP($A24,'Section 2'!$E$17:$V$216,COLUMNS('Section 2'!$E$13:Q$14),0)))</f>
        <v/>
      </c>
      <c r="P24" s="52" t="str">
        <f>IF($C24="","",IF(ISBLANK(VLOOKUP($A24,'Section 2'!$E$17:$V$216,COLUMNS('Section 2'!$E$13:R$14),0)),"",VLOOKUP($A24,'Section 2'!$E$17:$V$216,COLUMNS('Section 2'!$E$13:R$14),0)))</f>
        <v/>
      </c>
      <c r="Q24" s="52" t="str">
        <f>IF($C24="","",IF(ISBLANK(VLOOKUP($A24,'Section 2'!$E$17:$V$216,COLUMNS('Section 2'!$E$13:S$14),0)),"",VLOOKUP($A24,'Section 2'!$E$17:$V$216,COLUMNS('Section 2'!$E$13:S$14),0)))</f>
        <v/>
      </c>
      <c r="R24" s="52" t="str">
        <f>IF($C24="","",IF(ISBLANK(VLOOKUP($A24,'Section 2'!$E$17:$V$216,COLUMNS('Section 2'!$E$13:T$14),0)),"",VLOOKUP($A24,'Section 2'!$E$17:$V$216,COLUMNS('Section 2'!$E$13:T$14),0)))</f>
        <v/>
      </c>
      <c r="S24" s="52" t="str">
        <f>IF($C24="","",IF(ISBLANK(VLOOKUP($A24,'Section 2'!$E$17:$V$216,COLUMNS('Section 2'!$E$13:U$14),0)),"",VLOOKUP($A24,'Section 2'!$E$17:$V$216,COLUMNS('Section 2'!$E$13:U$14),0)))</f>
        <v/>
      </c>
      <c r="T24" s="73" t="str">
        <f>IF($C24="","",IF(ISBLANK(VLOOKUP($A24,'Section 2'!$E$17:$V$216,COLUMNS('Section 2'!$E$13:V$14),0)),"",VLOOKUP($A24,'Section 2'!$E$17:$V$216,COLUMNS('Section 2'!$E$13:V$14),0)))</f>
        <v/>
      </c>
    </row>
    <row r="25" spans="1:20" s="54" customFormat="1" ht="12.75" customHeight="1" x14ac:dyDescent="0.25">
      <c r="A25" s="59">
        <v>24</v>
      </c>
      <c r="B25" s="52" t="str">
        <f t="shared" si="0"/>
        <v/>
      </c>
      <c r="C25" s="52" t="str">
        <f>IFERROR(VLOOKUP($A25,'Section 2'!$E$17:$V$216,COLUMNS('Section 2'!$E$13:E$14),0),"")</f>
        <v/>
      </c>
      <c r="D25" s="73" t="str">
        <f>IF($C25="","",IF(ISBLANK(VLOOKUP($A25,'Section 2'!$E$17:$V$216,COLUMNS('Section 2'!$E$13:F$14),0)),"",VLOOKUP($A25,'Section 2'!$E$17:$V$216,COLUMNS('Section 2'!$E$13:F$14),0)))</f>
        <v/>
      </c>
      <c r="E25" s="52" t="str">
        <f>IF($C25="","",IF(ISBLANK(VLOOKUP($A25,'Section 2'!$E$17:$V$216,COLUMNS('Section 2'!$E$13:G$14),0)),"",VLOOKUP($A25,'Section 2'!$E$17:$V$216,COLUMNS('Section 2'!$E$13:G$14),0)))</f>
        <v/>
      </c>
      <c r="F25" s="52" t="str">
        <f>IF($C25="","",IF(ISBLANK(VLOOKUP($A25,'Section 2'!$E$17:$V$216,COLUMNS('Section 2'!$E$13:H$14),0)),"",VLOOKUP($A25,'Section 2'!$E$17:$V$216,COLUMNS('Section 2'!$E$13:H$14),0)))</f>
        <v/>
      </c>
      <c r="G25" s="52" t="str">
        <f>IF($C25="","",IF(ISBLANK(VLOOKUP($A25,'Section 2'!$E$17:$V$216,COLUMNS('Section 2'!$E$13:I$14),0)),"",VLOOKUP($A25,'Section 2'!$E$17:$V$216,COLUMNS('Section 2'!$E$13:I$14),0)))</f>
        <v/>
      </c>
      <c r="H25" s="52" t="str">
        <f>IF($C25="","",IF(ISBLANK(VLOOKUP($A25,'Section 2'!$E$17:$V$216,COLUMNS('Section 2'!$E$13:J$14),0)),"",VLOOKUP($A25,'Section 2'!$E$17:$V$216,COLUMNS('Section 2'!$E$13:J$14),0)))</f>
        <v/>
      </c>
      <c r="I25" s="52" t="str">
        <f>IF($C25="","",IF(ISBLANK(VLOOKUP($A25,'Section 2'!$E$17:$V$216,COLUMNS('Section 2'!$E$13:K$14),0)),"",VLOOKUP($A25,'Section 2'!$E$17:$V$216,COLUMNS('Section 2'!$E$13:K$14),0)))</f>
        <v/>
      </c>
      <c r="J25" s="52" t="str">
        <f>IF($C25="","",IF(ISBLANK(VLOOKUP($A25,'Section 2'!$E$17:$V$216,COLUMNS('Section 2'!$E$13:L$14),0)),"",VLOOKUP($A25,'Section 2'!$E$17:$V$216,COLUMNS('Section 2'!$E$13:L$14),0)))</f>
        <v/>
      </c>
      <c r="K25" s="52" t="str">
        <f>IF($C25="","",IF(ISBLANK(VLOOKUP($A25,'Section 2'!$E$17:$V$216,COLUMNS('Section 2'!$E$13:M$14),0)),"",VLOOKUP($A25,'Section 2'!$E$17:$V$216,COLUMNS('Section 2'!$E$13:M$14),0)))</f>
        <v/>
      </c>
      <c r="L25" s="52" t="str">
        <f>IF($C25="","",IF(ISBLANK(VLOOKUP($A25,'Section 2'!$E$17:$V$216,COLUMNS('Section 2'!$E$13:N$14),0)),"",VLOOKUP($A25,'Section 2'!$E$17:$V$216,COLUMNS('Section 2'!$E$13:N$14),0)))</f>
        <v/>
      </c>
      <c r="M25" s="52" t="str">
        <f>IF($C25="","",IF(ISBLANK(VLOOKUP($A25,'Section 2'!$E$17:$V$216,COLUMNS('Section 2'!$E$13:O$14),0)),"",VLOOKUP($A25,'Section 2'!$E$17:$V$216,COLUMNS('Section 2'!$E$13:O$14),0)))</f>
        <v/>
      </c>
      <c r="N25" s="52" t="str">
        <f>IF($C25="","",IF(ISBLANK(VLOOKUP($A25,'Section 2'!$E$17:$V$216,COLUMNS('Section 2'!$E$13:P$14),0)),"",VLOOKUP($A25,'Section 2'!$E$17:$V$216,COLUMNS('Section 2'!$E$13:P$14),0)))</f>
        <v/>
      </c>
      <c r="O25" s="52" t="str">
        <f>IF($C25="","",IF(ISBLANK(VLOOKUP($A25,'Section 2'!$E$17:$V$216,COLUMNS('Section 2'!$E$13:Q$14),0)),"",VLOOKUP($A25,'Section 2'!$E$17:$V$216,COLUMNS('Section 2'!$E$13:Q$14),0)))</f>
        <v/>
      </c>
      <c r="P25" s="52" t="str">
        <f>IF($C25="","",IF(ISBLANK(VLOOKUP($A25,'Section 2'!$E$17:$V$216,COLUMNS('Section 2'!$E$13:R$14),0)),"",VLOOKUP($A25,'Section 2'!$E$17:$V$216,COLUMNS('Section 2'!$E$13:R$14),0)))</f>
        <v/>
      </c>
      <c r="Q25" s="52" t="str">
        <f>IF($C25="","",IF(ISBLANK(VLOOKUP($A25,'Section 2'!$E$17:$V$216,COLUMNS('Section 2'!$E$13:S$14),0)),"",VLOOKUP($A25,'Section 2'!$E$17:$V$216,COLUMNS('Section 2'!$E$13:S$14),0)))</f>
        <v/>
      </c>
      <c r="R25" s="52" t="str">
        <f>IF($C25="","",IF(ISBLANK(VLOOKUP($A25,'Section 2'!$E$17:$V$216,COLUMNS('Section 2'!$E$13:T$14),0)),"",VLOOKUP($A25,'Section 2'!$E$17:$V$216,COLUMNS('Section 2'!$E$13:T$14),0)))</f>
        <v/>
      </c>
      <c r="S25" s="52" t="str">
        <f>IF($C25="","",IF(ISBLANK(VLOOKUP($A25,'Section 2'!$E$17:$V$216,COLUMNS('Section 2'!$E$13:U$14),0)),"",VLOOKUP($A25,'Section 2'!$E$17:$V$216,COLUMNS('Section 2'!$E$13:U$14),0)))</f>
        <v/>
      </c>
      <c r="T25" s="73" t="str">
        <f>IF($C25="","",IF(ISBLANK(VLOOKUP($A25,'Section 2'!$E$17:$V$216,COLUMNS('Section 2'!$E$13:V$14),0)),"",VLOOKUP($A25,'Section 2'!$E$17:$V$216,COLUMNS('Section 2'!$E$13:V$14),0)))</f>
        <v/>
      </c>
    </row>
    <row r="26" spans="1:20" s="54" customFormat="1" ht="12.75" customHeight="1" x14ac:dyDescent="0.25">
      <c r="A26" s="59">
        <v>25</v>
      </c>
      <c r="B26" s="52" t="str">
        <f t="shared" si="0"/>
        <v/>
      </c>
      <c r="C26" s="52" t="str">
        <f>IFERROR(VLOOKUP($A26,'Section 2'!$E$17:$V$216,COLUMNS('Section 2'!$E$13:E$14),0),"")</f>
        <v/>
      </c>
      <c r="D26" s="73" t="str">
        <f>IF($C26="","",IF(ISBLANK(VLOOKUP($A26,'Section 2'!$E$17:$V$216,COLUMNS('Section 2'!$E$13:F$14),0)),"",VLOOKUP($A26,'Section 2'!$E$17:$V$216,COLUMNS('Section 2'!$E$13:F$14),0)))</f>
        <v/>
      </c>
      <c r="E26" s="52" t="str">
        <f>IF($C26="","",IF(ISBLANK(VLOOKUP($A26,'Section 2'!$E$17:$V$216,COLUMNS('Section 2'!$E$13:G$14),0)),"",VLOOKUP($A26,'Section 2'!$E$17:$V$216,COLUMNS('Section 2'!$E$13:G$14),0)))</f>
        <v/>
      </c>
      <c r="F26" s="52" t="str">
        <f>IF($C26="","",IF(ISBLANK(VLOOKUP($A26,'Section 2'!$E$17:$V$216,COLUMNS('Section 2'!$E$13:H$14),0)),"",VLOOKUP($A26,'Section 2'!$E$17:$V$216,COLUMNS('Section 2'!$E$13:H$14),0)))</f>
        <v/>
      </c>
      <c r="G26" s="52" t="str">
        <f>IF($C26="","",IF(ISBLANK(VLOOKUP($A26,'Section 2'!$E$17:$V$216,COLUMNS('Section 2'!$E$13:I$14),0)),"",VLOOKUP($A26,'Section 2'!$E$17:$V$216,COLUMNS('Section 2'!$E$13:I$14),0)))</f>
        <v/>
      </c>
      <c r="H26" s="52" t="str">
        <f>IF($C26="","",IF(ISBLANK(VLOOKUP($A26,'Section 2'!$E$17:$V$216,COLUMNS('Section 2'!$E$13:J$14),0)),"",VLOOKUP($A26,'Section 2'!$E$17:$V$216,COLUMNS('Section 2'!$E$13:J$14),0)))</f>
        <v/>
      </c>
      <c r="I26" s="52" t="str">
        <f>IF($C26="","",IF(ISBLANK(VLOOKUP($A26,'Section 2'!$E$17:$V$216,COLUMNS('Section 2'!$E$13:K$14),0)),"",VLOOKUP($A26,'Section 2'!$E$17:$V$216,COLUMNS('Section 2'!$E$13:K$14),0)))</f>
        <v/>
      </c>
      <c r="J26" s="52" t="str">
        <f>IF($C26="","",IF(ISBLANK(VLOOKUP($A26,'Section 2'!$E$17:$V$216,COLUMNS('Section 2'!$E$13:L$14),0)),"",VLOOKUP($A26,'Section 2'!$E$17:$V$216,COLUMNS('Section 2'!$E$13:L$14),0)))</f>
        <v/>
      </c>
      <c r="K26" s="52" t="str">
        <f>IF($C26="","",IF(ISBLANK(VLOOKUP($A26,'Section 2'!$E$17:$V$216,COLUMNS('Section 2'!$E$13:M$14),0)),"",VLOOKUP($A26,'Section 2'!$E$17:$V$216,COLUMNS('Section 2'!$E$13:M$14),0)))</f>
        <v/>
      </c>
      <c r="L26" s="52" t="str">
        <f>IF($C26="","",IF(ISBLANK(VLOOKUP($A26,'Section 2'!$E$17:$V$216,COLUMNS('Section 2'!$E$13:N$14),0)),"",VLOOKUP($A26,'Section 2'!$E$17:$V$216,COLUMNS('Section 2'!$E$13:N$14),0)))</f>
        <v/>
      </c>
      <c r="M26" s="52" t="str">
        <f>IF($C26="","",IF(ISBLANK(VLOOKUP($A26,'Section 2'!$E$17:$V$216,COLUMNS('Section 2'!$E$13:O$14),0)),"",VLOOKUP($A26,'Section 2'!$E$17:$V$216,COLUMNS('Section 2'!$E$13:O$14),0)))</f>
        <v/>
      </c>
      <c r="N26" s="52" t="str">
        <f>IF($C26="","",IF(ISBLANK(VLOOKUP($A26,'Section 2'!$E$17:$V$216,COLUMNS('Section 2'!$E$13:P$14),0)),"",VLOOKUP($A26,'Section 2'!$E$17:$V$216,COLUMNS('Section 2'!$E$13:P$14),0)))</f>
        <v/>
      </c>
      <c r="O26" s="52" t="str">
        <f>IF($C26="","",IF(ISBLANK(VLOOKUP($A26,'Section 2'!$E$17:$V$216,COLUMNS('Section 2'!$E$13:Q$14),0)),"",VLOOKUP($A26,'Section 2'!$E$17:$V$216,COLUMNS('Section 2'!$E$13:Q$14),0)))</f>
        <v/>
      </c>
      <c r="P26" s="52" t="str">
        <f>IF($C26="","",IF(ISBLANK(VLOOKUP($A26,'Section 2'!$E$17:$V$216,COLUMNS('Section 2'!$E$13:R$14),0)),"",VLOOKUP($A26,'Section 2'!$E$17:$V$216,COLUMNS('Section 2'!$E$13:R$14),0)))</f>
        <v/>
      </c>
      <c r="Q26" s="52" t="str">
        <f>IF($C26="","",IF(ISBLANK(VLOOKUP($A26,'Section 2'!$E$17:$V$216,COLUMNS('Section 2'!$E$13:S$14),0)),"",VLOOKUP($A26,'Section 2'!$E$17:$V$216,COLUMNS('Section 2'!$E$13:S$14),0)))</f>
        <v/>
      </c>
      <c r="R26" s="52" t="str">
        <f>IF($C26="","",IF(ISBLANK(VLOOKUP($A26,'Section 2'!$E$17:$V$216,COLUMNS('Section 2'!$E$13:T$14),0)),"",VLOOKUP($A26,'Section 2'!$E$17:$V$216,COLUMNS('Section 2'!$E$13:T$14),0)))</f>
        <v/>
      </c>
      <c r="S26" s="52" t="str">
        <f>IF($C26="","",IF(ISBLANK(VLOOKUP($A26,'Section 2'!$E$17:$V$216,COLUMNS('Section 2'!$E$13:U$14),0)),"",VLOOKUP($A26,'Section 2'!$E$17:$V$216,COLUMNS('Section 2'!$E$13:U$14),0)))</f>
        <v/>
      </c>
      <c r="T26" s="73" t="str">
        <f>IF($C26="","",IF(ISBLANK(VLOOKUP($A26,'Section 2'!$E$17:$V$216,COLUMNS('Section 2'!$E$13:V$14),0)),"",VLOOKUP($A26,'Section 2'!$E$17:$V$216,COLUMNS('Section 2'!$E$13:V$14),0)))</f>
        <v/>
      </c>
    </row>
    <row r="27" spans="1:20" s="54" customFormat="1" ht="12.75" customHeight="1" x14ac:dyDescent="0.25">
      <c r="A27" s="59">
        <v>26</v>
      </c>
      <c r="B27" s="52" t="str">
        <f t="shared" si="0"/>
        <v/>
      </c>
      <c r="C27" s="52" t="str">
        <f>IFERROR(VLOOKUP($A27,'Section 2'!$E$17:$V$216,COLUMNS('Section 2'!$E$13:E$14),0),"")</f>
        <v/>
      </c>
      <c r="D27" s="73" t="str">
        <f>IF($C27="","",IF(ISBLANK(VLOOKUP($A27,'Section 2'!$E$17:$V$216,COLUMNS('Section 2'!$E$13:F$14),0)),"",VLOOKUP($A27,'Section 2'!$E$17:$V$216,COLUMNS('Section 2'!$E$13:F$14),0)))</f>
        <v/>
      </c>
      <c r="E27" s="52" t="str">
        <f>IF($C27="","",IF(ISBLANK(VLOOKUP($A27,'Section 2'!$E$17:$V$216,COLUMNS('Section 2'!$E$13:G$14),0)),"",VLOOKUP($A27,'Section 2'!$E$17:$V$216,COLUMNS('Section 2'!$E$13:G$14),0)))</f>
        <v/>
      </c>
      <c r="F27" s="52" t="str">
        <f>IF($C27="","",IF(ISBLANK(VLOOKUP($A27,'Section 2'!$E$17:$V$216,COLUMNS('Section 2'!$E$13:H$14),0)),"",VLOOKUP($A27,'Section 2'!$E$17:$V$216,COLUMNS('Section 2'!$E$13:H$14),0)))</f>
        <v/>
      </c>
      <c r="G27" s="52" t="str">
        <f>IF($C27="","",IF(ISBLANK(VLOOKUP($A27,'Section 2'!$E$17:$V$216,COLUMNS('Section 2'!$E$13:I$14),0)),"",VLOOKUP($A27,'Section 2'!$E$17:$V$216,COLUMNS('Section 2'!$E$13:I$14),0)))</f>
        <v/>
      </c>
      <c r="H27" s="52" t="str">
        <f>IF($C27="","",IF(ISBLANK(VLOOKUP($A27,'Section 2'!$E$17:$V$216,COLUMNS('Section 2'!$E$13:J$14),0)),"",VLOOKUP($A27,'Section 2'!$E$17:$V$216,COLUMNS('Section 2'!$E$13:J$14),0)))</f>
        <v/>
      </c>
      <c r="I27" s="52" t="str">
        <f>IF($C27="","",IF(ISBLANK(VLOOKUP($A27,'Section 2'!$E$17:$V$216,COLUMNS('Section 2'!$E$13:K$14),0)),"",VLOOKUP($A27,'Section 2'!$E$17:$V$216,COLUMNS('Section 2'!$E$13:K$14),0)))</f>
        <v/>
      </c>
      <c r="J27" s="52" t="str">
        <f>IF($C27="","",IF(ISBLANK(VLOOKUP($A27,'Section 2'!$E$17:$V$216,COLUMNS('Section 2'!$E$13:L$14),0)),"",VLOOKUP($A27,'Section 2'!$E$17:$V$216,COLUMNS('Section 2'!$E$13:L$14),0)))</f>
        <v/>
      </c>
      <c r="K27" s="52" t="str">
        <f>IF($C27="","",IF(ISBLANK(VLOOKUP($A27,'Section 2'!$E$17:$V$216,COLUMNS('Section 2'!$E$13:M$14),0)),"",VLOOKUP($A27,'Section 2'!$E$17:$V$216,COLUMNS('Section 2'!$E$13:M$14),0)))</f>
        <v/>
      </c>
      <c r="L27" s="52" t="str">
        <f>IF($C27="","",IF(ISBLANK(VLOOKUP($A27,'Section 2'!$E$17:$V$216,COLUMNS('Section 2'!$E$13:N$14),0)),"",VLOOKUP($A27,'Section 2'!$E$17:$V$216,COLUMNS('Section 2'!$E$13:N$14),0)))</f>
        <v/>
      </c>
      <c r="M27" s="52" t="str">
        <f>IF($C27="","",IF(ISBLANK(VLOOKUP($A27,'Section 2'!$E$17:$V$216,COLUMNS('Section 2'!$E$13:O$14),0)),"",VLOOKUP($A27,'Section 2'!$E$17:$V$216,COLUMNS('Section 2'!$E$13:O$14),0)))</f>
        <v/>
      </c>
      <c r="N27" s="52" t="str">
        <f>IF($C27="","",IF(ISBLANK(VLOOKUP($A27,'Section 2'!$E$17:$V$216,COLUMNS('Section 2'!$E$13:P$14),0)),"",VLOOKUP($A27,'Section 2'!$E$17:$V$216,COLUMNS('Section 2'!$E$13:P$14),0)))</f>
        <v/>
      </c>
      <c r="O27" s="52" t="str">
        <f>IF($C27="","",IF(ISBLANK(VLOOKUP($A27,'Section 2'!$E$17:$V$216,COLUMNS('Section 2'!$E$13:Q$14),0)),"",VLOOKUP($A27,'Section 2'!$E$17:$V$216,COLUMNS('Section 2'!$E$13:Q$14),0)))</f>
        <v/>
      </c>
      <c r="P27" s="52" t="str">
        <f>IF($C27="","",IF(ISBLANK(VLOOKUP($A27,'Section 2'!$E$17:$V$216,COLUMNS('Section 2'!$E$13:R$14),0)),"",VLOOKUP($A27,'Section 2'!$E$17:$V$216,COLUMNS('Section 2'!$E$13:R$14),0)))</f>
        <v/>
      </c>
      <c r="Q27" s="52" t="str">
        <f>IF($C27="","",IF(ISBLANK(VLOOKUP($A27,'Section 2'!$E$17:$V$216,COLUMNS('Section 2'!$E$13:S$14),0)),"",VLOOKUP($A27,'Section 2'!$E$17:$V$216,COLUMNS('Section 2'!$E$13:S$14),0)))</f>
        <v/>
      </c>
      <c r="R27" s="52" t="str">
        <f>IF($C27="","",IF(ISBLANK(VLOOKUP($A27,'Section 2'!$E$17:$V$216,COLUMNS('Section 2'!$E$13:T$14),0)),"",VLOOKUP($A27,'Section 2'!$E$17:$V$216,COLUMNS('Section 2'!$E$13:T$14),0)))</f>
        <v/>
      </c>
      <c r="S27" s="52" t="str">
        <f>IF($C27="","",IF(ISBLANK(VLOOKUP($A27,'Section 2'!$E$17:$V$216,COLUMNS('Section 2'!$E$13:U$14),0)),"",VLOOKUP($A27,'Section 2'!$E$17:$V$216,COLUMNS('Section 2'!$E$13:U$14),0)))</f>
        <v/>
      </c>
      <c r="T27" s="73" t="str">
        <f>IF($C27="","",IF(ISBLANK(VLOOKUP($A27,'Section 2'!$E$17:$V$216,COLUMNS('Section 2'!$E$13:V$14),0)),"",VLOOKUP($A27,'Section 2'!$E$17:$V$216,COLUMNS('Section 2'!$E$13:V$14),0)))</f>
        <v/>
      </c>
    </row>
    <row r="28" spans="1:20" s="54" customFormat="1" ht="12.75" customHeight="1" x14ac:dyDescent="0.25">
      <c r="A28" s="59">
        <v>27</v>
      </c>
      <c r="B28" s="52" t="str">
        <f t="shared" si="0"/>
        <v/>
      </c>
      <c r="C28" s="52" t="str">
        <f>IFERROR(VLOOKUP($A28,'Section 2'!$E$17:$V$216,COLUMNS('Section 2'!$E$13:E$14),0),"")</f>
        <v/>
      </c>
      <c r="D28" s="73" t="str">
        <f>IF($C28="","",IF(ISBLANK(VLOOKUP($A28,'Section 2'!$E$17:$V$216,COLUMNS('Section 2'!$E$13:F$14),0)),"",VLOOKUP($A28,'Section 2'!$E$17:$V$216,COLUMNS('Section 2'!$E$13:F$14),0)))</f>
        <v/>
      </c>
      <c r="E28" s="52" t="str">
        <f>IF($C28="","",IF(ISBLANK(VLOOKUP($A28,'Section 2'!$E$17:$V$216,COLUMNS('Section 2'!$E$13:G$14),0)),"",VLOOKUP($A28,'Section 2'!$E$17:$V$216,COLUMNS('Section 2'!$E$13:G$14),0)))</f>
        <v/>
      </c>
      <c r="F28" s="52" t="str">
        <f>IF($C28="","",IF(ISBLANK(VLOOKUP($A28,'Section 2'!$E$17:$V$216,COLUMNS('Section 2'!$E$13:H$14),0)),"",VLOOKUP($A28,'Section 2'!$E$17:$V$216,COLUMNS('Section 2'!$E$13:H$14),0)))</f>
        <v/>
      </c>
      <c r="G28" s="52" t="str">
        <f>IF($C28="","",IF(ISBLANK(VLOOKUP($A28,'Section 2'!$E$17:$V$216,COLUMNS('Section 2'!$E$13:I$14),0)),"",VLOOKUP($A28,'Section 2'!$E$17:$V$216,COLUMNS('Section 2'!$E$13:I$14),0)))</f>
        <v/>
      </c>
      <c r="H28" s="52" t="str">
        <f>IF($C28="","",IF(ISBLANK(VLOOKUP($A28,'Section 2'!$E$17:$V$216,COLUMNS('Section 2'!$E$13:J$14),0)),"",VLOOKUP($A28,'Section 2'!$E$17:$V$216,COLUMNS('Section 2'!$E$13:J$14),0)))</f>
        <v/>
      </c>
      <c r="I28" s="52" t="str">
        <f>IF($C28="","",IF(ISBLANK(VLOOKUP($A28,'Section 2'!$E$17:$V$216,COLUMNS('Section 2'!$E$13:K$14),0)),"",VLOOKUP($A28,'Section 2'!$E$17:$V$216,COLUMNS('Section 2'!$E$13:K$14),0)))</f>
        <v/>
      </c>
      <c r="J28" s="52" t="str">
        <f>IF($C28="","",IF(ISBLANK(VLOOKUP($A28,'Section 2'!$E$17:$V$216,COLUMNS('Section 2'!$E$13:L$14),0)),"",VLOOKUP($A28,'Section 2'!$E$17:$V$216,COLUMNS('Section 2'!$E$13:L$14),0)))</f>
        <v/>
      </c>
      <c r="K28" s="52" t="str">
        <f>IF($C28="","",IF(ISBLANK(VLOOKUP($A28,'Section 2'!$E$17:$V$216,COLUMNS('Section 2'!$E$13:M$14),0)),"",VLOOKUP($A28,'Section 2'!$E$17:$V$216,COLUMNS('Section 2'!$E$13:M$14),0)))</f>
        <v/>
      </c>
      <c r="L28" s="52" t="str">
        <f>IF($C28="","",IF(ISBLANK(VLOOKUP($A28,'Section 2'!$E$17:$V$216,COLUMNS('Section 2'!$E$13:N$14),0)),"",VLOOKUP($A28,'Section 2'!$E$17:$V$216,COLUMNS('Section 2'!$E$13:N$14),0)))</f>
        <v/>
      </c>
      <c r="M28" s="52" t="str">
        <f>IF($C28="","",IF(ISBLANK(VLOOKUP($A28,'Section 2'!$E$17:$V$216,COLUMNS('Section 2'!$E$13:O$14),0)),"",VLOOKUP($A28,'Section 2'!$E$17:$V$216,COLUMNS('Section 2'!$E$13:O$14),0)))</f>
        <v/>
      </c>
      <c r="N28" s="52" t="str">
        <f>IF($C28="","",IF(ISBLANK(VLOOKUP($A28,'Section 2'!$E$17:$V$216,COLUMNS('Section 2'!$E$13:P$14),0)),"",VLOOKUP($A28,'Section 2'!$E$17:$V$216,COLUMNS('Section 2'!$E$13:P$14),0)))</f>
        <v/>
      </c>
      <c r="O28" s="52" t="str">
        <f>IF($C28="","",IF(ISBLANK(VLOOKUP($A28,'Section 2'!$E$17:$V$216,COLUMNS('Section 2'!$E$13:Q$14),0)),"",VLOOKUP($A28,'Section 2'!$E$17:$V$216,COLUMNS('Section 2'!$E$13:Q$14),0)))</f>
        <v/>
      </c>
      <c r="P28" s="52" t="str">
        <f>IF($C28="","",IF(ISBLANK(VLOOKUP($A28,'Section 2'!$E$17:$V$216,COLUMNS('Section 2'!$E$13:R$14),0)),"",VLOOKUP($A28,'Section 2'!$E$17:$V$216,COLUMNS('Section 2'!$E$13:R$14),0)))</f>
        <v/>
      </c>
      <c r="Q28" s="52" t="str">
        <f>IF($C28="","",IF(ISBLANK(VLOOKUP($A28,'Section 2'!$E$17:$V$216,COLUMNS('Section 2'!$E$13:S$14),0)),"",VLOOKUP($A28,'Section 2'!$E$17:$V$216,COLUMNS('Section 2'!$E$13:S$14),0)))</f>
        <v/>
      </c>
      <c r="R28" s="52" t="str">
        <f>IF($C28="","",IF(ISBLANK(VLOOKUP($A28,'Section 2'!$E$17:$V$216,COLUMNS('Section 2'!$E$13:T$14),0)),"",VLOOKUP($A28,'Section 2'!$E$17:$V$216,COLUMNS('Section 2'!$E$13:T$14),0)))</f>
        <v/>
      </c>
      <c r="S28" s="52" t="str">
        <f>IF($C28="","",IF(ISBLANK(VLOOKUP($A28,'Section 2'!$E$17:$V$216,COLUMNS('Section 2'!$E$13:U$14),0)),"",VLOOKUP($A28,'Section 2'!$E$17:$V$216,COLUMNS('Section 2'!$E$13:U$14),0)))</f>
        <v/>
      </c>
      <c r="T28" s="73" t="str">
        <f>IF($C28="","",IF(ISBLANK(VLOOKUP($A28,'Section 2'!$E$17:$V$216,COLUMNS('Section 2'!$E$13:V$14),0)),"",VLOOKUP($A28,'Section 2'!$E$17:$V$216,COLUMNS('Section 2'!$E$13:V$14),0)))</f>
        <v/>
      </c>
    </row>
    <row r="29" spans="1:20" s="54" customFormat="1" ht="12.75" customHeight="1" x14ac:dyDescent="0.25">
      <c r="A29" s="59">
        <v>28</v>
      </c>
      <c r="B29" s="52" t="str">
        <f t="shared" si="0"/>
        <v/>
      </c>
      <c r="C29" s="52" t="str">
        <f>IFERROR(VLOOKUP($A29,'Section 2'!$E$17:$V$216,COLUMNS('Section 2'!$E$13:E$14),0),"")</f>
        <v/>
      </c>
      <c r="D29" s="73" t="str">
        <f>IF($C29="","",IF(ISBLANK(VLOOKUP($A29,'Section 2'!$E$17:$V$216,COLUMNS('Section 2'!$E$13:F$14),0)),"",VLOOKUP($A29,'Section 2'!$E$17:$V$216,COLUMNS('Section 2'!$E$13:F$14),0)))</f>
        <v/>
      </c>
      <c r="E29" s="52" t="str">
        <f>IF($C29="","",IF(ISBLANK(VLOOKUP($A29,'Section 2'!$E$17:$V$216,COLUMNS('Section 2'!$E$13:G$14),0)),"",VLOOKUP($A29,'Section 2'!$E$17:$V$216,COLUMNS('Section 2'!$E$13:G$14),0)))</f>
        <v/>
      </c>
      <c r="F29" s="52" t="str">
        <f>IF($C29="","",IF(ISBLANK(VLOOKUP($A29,'Section 2'!$E$17:$V$216,COLUMNS('Section 2'!$E$13:H$14),0)),"",VLOOKUP($A29,'Section 2'!$E$17:$V$216,COLUMNS('Section 2'!$E$13:H$14),0)))</f>
        <v/>
      </c>
      <c r="G29" s="52" t="str">
        <f>IF($C29="","",IF(ISBLANK(VLOOKUP($A29,'Section 2'!$E$17:$V$216,COLUMNS('Section 2'!$E$13:I$14),0)),"",VLOOKUP($A29,'Section 2'!$E$17:$V$216,COLUMNS('Section 2'!$E$13:I$14),0)))</f>
        <v/>
      </c>
      <c r="H29" s="52" t="str">
        <f>IF($C29="","",IF(ISBLANK(VLOOKUP($A29,'Section 2'!$E$17:$V$216,COLUMNS('Section 2'!$E$13:J$14),0)),"",VLOOKUP($A29,'Section 2'!$E$17:$V$216,COLUMNS('Section 2'!$E$13:J$14),0)))</f>
        <v/>
      </c>
      <c r="I29" s="52" t="str">
        <f>IF($C29="","",IF(ISBLANK(VLOOKUP($A29,'Section 2'!$E$17:$V$216,COLUMNS('Section 2'!$E$13:K$14),0)),"",VLOOKUP($A29,'Section 2'!$E$17:$V$216,COLUMNS('Section 2'!$E$13:K$14),0)))</f>
        <v/>
      </c>
      <c r="J29" s="52" t="str">
        <f>IF($C29="","",IF(ISBLANK(VLOOKUP($A29,'Section 2'!$E$17:$V$216,COLUMNS('Section 2'!$E$13:L$14),0)),"",VLOOKUP($A29,'Section 2'!$E$17:$V$216,COLUMNS('Section 2'!$E$13:L$14),0)))</f>
        <v/>
      </c>
      <c r="K29" s="52" t="str">
        <f>IF($C29="","",IF(ISBLANK(VLOOKUP($A29,'Section 2'!$E$17:$V$216,COLUMNS('Section 2'!$E$13:M$14),0)),"",VLOOKUP($A29,'Section 2'!$E$17:$V$216,COLUMNS('Section 2'!$E$13:M$14),0)))</f>
        <v/>
      </c>
      <c r="L29" s="52" t="str">
        <f>IF($C29="","",IF(ISBLANK(VLOOKUP($A29,'Section 2'!$E$17:$V$216,COLUMNS('Section 2'!$E$13:N$14),0)),"",VLOOKUP($A29,'Section 2'!$E$17:$V$216,COLUMNS('Section 2'!$E$13:N$14),0)))</f>
        <v/>
      </c>
      <c r="M29" s="52" t="str">
        <f>IF($C29="","",IF(ISBLANK(VLOOKUP($A29,'Section 2'!$E$17:$V$216,COLUMNS('Section 2'!$E$13:O$14),0)),"",VLOOKUP($A29,'Section 2'!$E$17:$V$216,COLUMNS('Section 2'!$E$13:O$14),0)))</f>
        <v/>
      </c>
      <c r="N29" s="52" t="str">
        <f>IF($C29="","",IF(ISBLANK(VLOOKUP($A29,'Section 2'!$E$17:$V$216,COLUMNS('Section 2'!$E$13:P$14),0)),"",VLOOKUP($A29,'Section 2'!$E$17:$V$216,COLUMNS('Section 2'!$E$13:P$14),0)))</f>
        <v/>
      </c>
      <c r="O29" s="52" t="str">
        <f>IF($C29="","",IF(ISBLANK(VLOOKUP($A29,'Section 2'!$E$17:$V$216,COLUMNS('Section 2'!$E$13:Q$14),0)),"",VLOOKUP($A29,'Section 2'!$E$17:$V$216,COLUMNS('Section 2'!$E$13:Q$14),0)))</f>
        <v/>
      </c>
      <c r="P29" s="52" t="str">
        <f>IF($C29="","",IF(ISBLANK(VLOOKUP($A29,'Section 2'!$E$17:$V$216,COLUMNS('Section 2'!$E$13:R$14),0)),"",VLOOKUP($A29,'Section 2'!$E$17:$V$216,COLUMNS('Section 2'!$E$13:R$14),0)))</f>
        <v/>
      </c>
      <c r="Q29" s="52" t="str">
        <f>IF($C29="","",IF(ISBLANK(VLOOKUP($A29,'Section 2'!$E$17:$V$216,COLUMNS('Section 2'!$E$13:S$14),0)),"",VLOOKUP($A29,'Section 2'!$E$17:$V$216,COLUMNS('Section 2'!$E$13:S$14),0)))</f>
        <v/>
      </c>
      <c r="R29" s="52" t="str">
        <f>IF($C29="","",IF(ISBLANK(VLOOKUP($A29,'Section 2'!$E$17:$V$216,COLUMNS('Section 2'!$E$13:T$14),0)),"",VLOOKUP($A29,'Section 2'!$E$17:$V$216,COLUMNS('Section 2'!$E$13:T$14),0)))</f>
        <v/>
      </c>
      <c r="S29" s="52" t="str">
        <f>IF($C29="","",IF(ISBLANK(VLOOKUP($A29,'Section 2'!$E$17:$V$216,COLUMNS('Section 2'!$E$13:U$14),0)),"",VLOOKUP($A29,'Section 2'!$E$17:$V$216,COLUMNS('Section 2'!$E$13:U$14),0)))</f>
        <v/>
      </c>
      <c r="T29" s="73" t="str">
        <f>IF($C29="","",IF(ISBLANK(VLOOKUP($A29,'Section 2'!$E$17:$V$216,COLUMNS('Section 2'!$E$13:V$14),0)),"",VLOOKUP($A29,'Section 2'!$E$17:$V$216,COLUMNS('Section 2'!$E$13:V$14),0)))</f>
        <v/>
      </c>
    </row>
    <row r="30" spans="1:20" s="54" customFormat="1" ht="12.75" customHeight="1" x14ac:dyDescent="0.25">
      <c r="A30" s="59">
        <v>29</v>
      </c>
      <c r="B30" s="52" t="str">
        <f t="shared" si="0"/>
        <v/>
      </c>
      <c r="C30" s="52" t="str">
        <f>IFERROR(VLOOKUP($A30,'Section 2'!$E$17:$V$216,COLUMNS('Section 2'!$E$13:E$14),0),"")</f>
        <v/>
      </c>
      <c r="D30" s="73" t="str">
        <f>IF($C30="","",IF(ISBLANK(VLOOKUP($A30,'Section 2'!$E$17:$V$216,COLUMNS('Section 2'!$E$13:F$14),0)),"",VLOOKUP($A30,'Section 2'!$E$17:$V$216,COLUMNS('Section 2'!$E$13:F$14),0)))</f>
        <v/>
      </c>
      <c r="E30" s="52" t="str">
        <f>IF($C30="","",IF(ISBLANK(VLOOKUP($A30,'Section 2'!$E$17:$V$216,COLUMNS('Section 2'!$E$13:G$14),0)),"",VLOOKUP($A30,'Section 2'!$E$17:$V$216,COLUMNS('Section 2'!$E$13:G$14),0)))</f>
        <v/>
      </c>
      <c r="F30" s="52" t="str">
        <f>IF($C30="","",IF(ISBLANK(VLOOKUP($A30,'Section 2'!$E$17:$V$216,COLUMNS('Section 2'!$E$13:H$14),0)),"",VLOOKUP($A30,'Section 2'!$E$17:$V$216,COLUMNS('Section 2'!$E$13:H$14),0)))</f>
        <v/>
      </c>
      <c r="G30" s="52" t="str">
        <f>IF($C30="","",IF(ISBLANK(VLOOKUP($A30,'Section 2'!$E$17:$V$216,COLUMNS('Section 2'!$E$13:I$14),0)),"",VLOOKUP($A30,'Section 2'!$E$17:$V$216,COLUMNS('Section 2'!$E$13:I$14),0)))</f>
        <v/>
      </c>
      <c r="H30" s="52" t="str">
        <f>IF($C30="","",IF(ISBLANK(VLOOKUP($A30,'Section 2'!$E$17:$V$216,COLUMNS('Section 2'!$E$13:J$14),0)),"",VLOOKUP($A30,'Section 2'!$E$17:$V$216,COLUMNS('Section 2'!$E$13:J$14),0)))</f>
        <v/>
      </c>
      <c r="I30" s="52" t="str">
        <f>IF($C30="","",IF(ISBLANK(VLOOKUP($A30,'Section 2'!$E$17:$V$216,COLUMNS('Section 2'!$E$13:K$14),0)),"",VLOOKUP($A30,'Section 2'!$E$17:$V$216,COLUMNS('Section 2'!$E$13:K$14),0)))</f>
        <v/>
      </c>
      <c r="J30" s="52" t="str">
        <f>IF($C30="","",IF(ISBLANK(VLOOKUP($A30,'Section 2'!$E$17:$V$216,COLUMNS('Section 2'!$E$13:L$14),0)),"",VLOOKUP($A30,'Section 2'!$E$17:$V$216,COLUMNS('Section 2'!$E$13:L$14),0)))</f>
        <v/>
      </c>
      <c r="K30" s="52" t="str">
        <f>IF($C30="","",IF(ISBLANK(VLOOKUP($A30,'Section 2'!$E$17:$V$216,COLUMNS('Section 2'!$E$13:M$14),0)),"",VLOOKUP($A30,'Section 2'!$E$17:$V$216,COLUMNS('Section 2'!$E$13:M$14),0)))</f>
        <v/>
      </c>
      <c r="L30" s="52" t="str">
        <f>IF($C30="","",IF(ISBLANK(VLOOKUP($A30,'Section 2'!$E$17:$V$216,COLUMNS('Section 2'!$E$13:N$14),0)),"",VLOOKUP($A30,'Section 2'!$E$17:$V$216,COLUMNS('Section 2'!$E$13:N$14),0)))</f>
        <v/>
      </c>
      <c r="M30" s="52" t="str">
        <f>IF($C30="","",IF(ISBLANK(VLOOKUP($A30,'Section 2'!$E$17:$V$216,COLUMNS('Section 2'!$E$13:O$14),0)),"",VLOOKUP($A30,'Section 2'!$E$17:$V$216,COLUMNS('Section 2'!$E$13:O$14),0)))</f>
        <v/>
      </c>
      <c r="N30" s="52" t="str">
        <f>IF($C30="","",IF(ISBLANK(VLOOKUP($A30,'Section 2'!$E$17:$V$216,COLUMNS('Section 2'!$E$13:P$14),0)),"",VLOOKUP($A30,'Section 2'!$E$17:$V$216,COLUMNS('Section 2'!$E$13:P$14),0)))</f>
        <v/>
      </c>
      <c r="O30" s="52" t="str">
        <f>IF($C30="","",IF(ISBLANK(VLOOKUP($A30,'Section 2'!$E$17:$V$216,COLUMNS('Section 2'!$E$13:Q$14),0)),"",VLOOKUP($A30,'Section 2'!$E$17:$V$216,COLUMNS('Section 2'!$E$13:Q$14),0)))</f>
        <v/>
      </c>
      <c r="P30" s="52" t="str">
        <f>IF($C30="","",IF(ISBLANK(VLOOKUP($A30,'Section 2'!$E$17:$V$216,COLUMNS('Section 2'!$E$13:R$14),0)),"",VLOOKUP($A30,'Section 2'!$E$17:$V$216,COLUMNS('Section 2'!$E$13:R$14),0)))</f>
        <v/>
      </c>
      <c r="Q30" s="52" t="str">
        <f>IF($C30="","",IF(ISBLANK(VLOOKUP($A30,'Section 2'!$E$17:$V$216,COLUMNS('Section 2'!$E$13:S$14),0)),"",VLOOKUP($A30,'Section 2'!$E$17:$V$216,COLUMNS('Section 2'!$E$13:S$14),0)))</f>
        <v/>
      </c>
      <c r="R30" s="52" t="str">
        <f>IF($C30="","",IF(ISBLANK(VLOOKUP($A30,'Section 2'!$E$17:$V$216,COLUMNS('Section 2'!$E$13:T$14),0)),"",VLOOKUP($A30,'Section 2'!$E$17:$V$216,COLUMNS('Section 2'!$E$13:T$14),0)))</f>
        <v/>
      </c>
      <c r="S30" s="52" t="str">
        <f>IF($C30="","",IF(ISBLANK(VLOOKUP($A30,'Section 2'!$E$17:$V$216,COLUMNS('Section 2'!$E$13:U$14),0)),"",VLOOKUP($A30,'Section 2'!$E$17:$V$216,COLUMNS('Section 2'!$E$13:U$14),0)))</f>
        <v/>
      </c>
      <c r="T30" s="73" t="str">
        <f>IF($C30="","",IF(ISBLANK(VLOOKUP($A30,'Section 2'!$E$17:$V$216,COLUMNS('Section 2'!$E$13:V$14),0)),"",VLOOKUP($A30,'Section 2'!$E$17:$V$216,COLUMNS('Section 2'!$E$13:V$14),0)))</f>
        <v/>
      </c>
    </row>
    <row r="31" spans="1:20" s="54" customFormat="1" ht="12.75" customHeight="1" x14ac:dyDescent="0.25">
      <c r="A31" s="59">
        <v>30</v>
      </c>
      <c r="B31" s="52" t="str">
        <f t="shared" si="0"/>
        <v/>
      </c>
      <c r="C31" s="52" t="str">
        <f>IFERROR(VLOOKUP($A31,'Section 2'!$E$17:$V$216,COLUMNS('Section 2'!$E$13:E$14),0),"")</f>
        <v/>
      </c>
      <c r="D31" s="73" t="str">
        <f>IF($C31="","",IF(ISBLANK(VLOOKUP($A31,'Section 2'!$E$17:$V$216,COLUMNS('Section 2'!$E$13:F$14),0)),"",VLOOKUP($A31,'Section 2'!$E$17:$V$216,COLUMNS('Section 2'!$E$13:F$14),0)))</f>
        <v/>
      </c>
      <c r="E31" s="52" t="str">
        <f>IF($C31="","",IF(ISBLANK(VLOOKUP($A31,'Section 2'!$E$17:$V$216,COLUMNS('Section 2'!$E$13:G$14),0)),"",VLOOKUP($A31,'Section 2'!$E$17:$V$216,COLUMNS('Section 2'!$E$13:G$14),0)))</f>
        <v/>
      </c>
      <c r="F31" s="52" t="str">
        <f>IF($C31="","",IF(ISBLANK(VLOOKUP($A31,'Section 2'!$E$17:$V$216,COLUMNS('Section 2'!$E$13:H$14),0)),"",VLOOKUP($A31,'Section 2'!$E$17:$V$216,COLUMNS('Section 2'!$E$13:H$14),0)))</f>
        <v/>
      </c>
      <c r="G31" s="52" t="str">
        <f>IF($C31="","",IF(ISBLANK(VLOOKUP($A31,'Section 2'!$E$17:$V$216,COLUMNS('Section 2'!$E$13:I$14),0)),"",VLOOKUP($A31,'Section 2'!$E$17:$V$216,COLUMNS('Section 2'!$E$13:I$14),0)))</f>
        <v/>
      </c>
      <c r="H31" s="52" t="str">
        <f>IF($C31="","",IF(ISBLANK(VLOOKUP($A31,'Section 2'!$E$17:$V$216,COLUMNS('Section 2'!$E$13:J$14),0)),"",VLOOKUP($A31,'Section 2'!$E$17:$V$216,COLUMNS('Section 2'!$E$13:J$14),0)))</f>
        <v/>
      </c>
      <c r="I31" s="52" t="str">
        <f>IF($C31="","",IF(ISBLANK(VLOOKUP($A31,'Section 2'!$E$17:$V$216,COLUMNS('Section 2'!$E$13:K$14),0)),"",VLOOKUP($A31,'Section 2'!$E$17:$V$216,COLUMNS('Section 2'!$E$13:K$14),0)))</f>
        <v/>
      </c>
      <c r="J31" s="52" t="str">
        <f>IF($C31="","",IF(ISBLANK(VLOOKUP($A31,'Section 2'!$E$17:$V$216,COLUMNS('Section 2'!$E$13:L$14),0)),"",VLOOKUP($A31,'Section 2'!$E$17:$V$216,COLUMNS('Section 2'!$E$13:L$14),0)))</f>
        <v/>
      </c>
      <c r="K31" s="52" t="str">
        <f>IF($C31="","",IF(ISBLANK(VLOOKUP($A31,'Section 2'!$E$17:$V$216,COLUMNS('Section 2'!$E$13:M$14),0)),"",VLOOKUP($A31,'Section 2'!$E$17:$V$216,COLUMNS('Section 2'!$E$13:M$14),0)))</f>
        <v/>
      </c>
      <c r="L31" s="52" t="str">
        <f>IF($C31="","",IF(ISBLANK(VLOOKUP($A31,'Section 2'!$E$17:$V$216,COLUMNS('Section 2'!$E$13:N$14),0)),"",VLOOKUP($A31,'Section 2'!$E$17:$V$216,COLUMNS('Section 2'!$E$13:N$14),0)))</f>
        <v/>
      </c>
      <c r="M31" s="52" t="str">
        <f>IF($C31="","",IF(ISBLANK(VLOOKUP($A31,'Section 2'!$E$17:$V$216,COLUMNS('Section 2'!$E$13:O$14),0)),"",VLOOKUP($A31,'Section 2'!$E$17:$V$216,COLUMNS('Section 2'!$E$13:O$14),0)))</f>
        <v/>
      </c>
      <c r="N31" s="52" t="str">
        <f>IF($C31="","",IF(ISBLANK(VLOOKUP($A31,'Section 2'!$E$17:$V$216,COLUMNS('Section 2'!$E$13:P$14),0)),"",VLOOKUP($A31,'Section 2'!$E$17:$V$216,COLUMNS('Section 2'!$E$13:P$14),0)))</f>
        <v/>
      </c>
      <c r="O31" s="52" t="str">
        <f>IF($C31="","",IF(ISBLANK(VLOOKUP($A31,'Section 2'!$E$17:$V$216,COLUMNS('Section 2'!$E$13:Q$14),0)),"",VLOOKUP($A31,'Section 2'!$E$17:$V$216,COLUMNS('Section 2'!$E$13:Q$14),0)))</f>
        <v/>
      </c>
      <c r="P31" s="52" t="str">
        <f>IF($C31="","",IF(ISBLANK(VLOOKUP($A31,'Section 2'!$E$17:$V$216,COLUMNS('Section 2'!$E$13:R$14),0)),"",VLOOKUP($A31,'Section 2'!$E$17:$V$216,COLUMNS('Section 2'!$E$13:R$14),0)))</f>
        <v/>
      </c>
      <c r="Q31" s="52" t="str">
        <f>IF($C31="","",IF(ISBLANK(VLOOKUP($A31,'Section 2'!$E$17:$V$216,COLUMNS('Section 2'!$E$13:S$14),0)),"",VLOOKUP($A31,'Section 2'!$E$17:$V$216,COLUMNS('Section 2'!$E$13:S$14),0)))</f>
        <v/>
      </c>
      <c r="R31" s="52" t="str">
        <f>IF($C31="","",IF(ISBLANK(VLOOKUP($A31,'Section 2'!$E$17:$V$216,COLUMNS('Section 2'!$E$13:T$14),0)),"",VLOOKUP($A31,'Section 2'!$E$17:$V$216,COLUMNS('Section 2'!$E$13:T$14),0)))</f>
        <v/>
      </c>
      <c r="S31" s="52" t="str">
        <f>IF($C31="","",IF(ISBLANK(VLOOKUP($A31,'Section 2'!$E$17:$V$216,COLUMNS('Section 2'!$E$13:U$14),0)),"",VLOOKUP($A31,'Section 2'!$E$17:$V$216,COLUMNS('Section 2'!$E$13:U$14),0)))</f>
        <v/>
      </c>
      <c r="T31" s="73" t="str">
        <f>IF($C31="","",IF(ISBLANK(VLOOKUP($A31,'Section 2'!$E$17:$V$216,COLUMNS('Section 2'!$E$13:V$14),0)),"",VLOOKUP($A31,'Section 2'!$E$17:$V$216,COLUMNS('Section 2'!$E$13:V$14),0)))</f>
        <v/>
      </c>
    </row>
    <row r="32" spans="1:20" s="54" customFormat="1" ht="12.75" customHeight="1" x14ac:dyDescent="0.25">
      <c r="A32" s="59">
        <v>31</v>
      </c>
      <c r="B32" s="52" t="str">
        <f t="shared" si="0"/>
        <v/>
      </c>
      <c r="C32" s="52" t="str">
        <f>IFERROR(VLOOKUP($A32,'Section 2'!$E$17:$V$216,COLUMNS('Section 2'!$E$13:E$14),0),"")</f>
        <v/>
      </c>
      <c r="D32" s="73" t="str">
        <f>IF($C32="","",IF(ISBLANK(VLOOKUP($A32,'Section 2'!$E$17:$V$216,COLUMNS('Section 2'!$E$13:F$14),0)),"",VLOOKUP($A32,'Section 2'!$E$17:$V$216,COLUMNS('Section 2'!$E$13:F$14),0)))</f>
        <v/>
      </c>
      <c r="E32" s="52" t="str">
        <f>IF($C32="","",IF(ISBLANK(VLOOKUP($A32,'Section 2'!$E$17:$V$216,COLUMNS('Section 2'!$E$13:G$14),0)),"",VLOOKUP($A32,'Section 2'!$E$17:$V$216,COLUMNS('Section 2'!$E$13:G$14),0)))</f>
        <v/>
      </c>
      <c r="F32" s="52" t="str">
        <f>IF($C32="","",IF(ISBLANK(VLOOKUP($A32,'Section 2'!$E$17:$V$216,COLUMNS('Section 2'!$E$13:H$14),0)),"",VLOOKUP($A32,'Section 2'!$E$17:$V$216,COLUMNS('Section 2'!$E$13:H$14),0)))</f>
        <v/>
      </c>
      <c r="G32" s="52" t="str">
        <f>IF($C32="","",IF(ISBLANK(VLOOKUP($A32,'Section 2'!$E$17:$V$216,COLUMNS('Section 2'!$E$13:I$14),0)),"",VLOOKUP($A32,'Section 2'!$E$17:$V$216,COLUMNS('Section 2'!$E$13:I$14),0)))</f>
        <v/>
      </c>
      <c r="H32" s="52" t="str">
        <f>IF($C32="","",IF(ISBLANK(VLOOKUP($A32,'Section 2'!$E$17:$V$216,COLUMNS('Section 2'!$E$13:J$14),0)),"",VLOOKUP($A32,'Section 2'!$E$17:$V$216,COLUMNS('Section 2'!$E$13:J$14),0)))</f>
        <v/>
      </c>
      <c r="I32" s="52" t="str">
        <f>IF($C32="","",IF(ISBLANK(VLOOKUP($A32,'Section 2'!$E$17:$V$216,COLUMNS('Section 2'!$E$13:K$14),0)),"",VLOOKUP($A32,'Section 2'!$E$17:$V$216,COLUMNS('Section 2'!$E$13:K$14),0)))</f>
        <v/>
      </c>
      <c r="J32" s="52" t="str">
        <f>IF($C32="","",IF(ISBLANK(VLOOKUP($A32,'Section 2'!$E$17:$V$216,COLUMNS('Section 2'!$E$13:L$14),0)),"",VLOOKUP($A32,'Section 2'!$E$17:$V$216,COLUMNS('Section 2'!$E$13:L$14),0)))</f>
        <v/>
      </c>
      <c r="K32" s="52" t="str">
        <f>IF($C32="","",IF(ISBLANK(VLOOKUP($A32,'Section 2'!$E$17:$V$216,COLUMNS('Section 2'!$E$13:M$14),0)),"",VLOOKUP($A32,'Section 2'!$E$17:$V$216,COLUMNS('Section 2'!$E$13:M$14),0)))</f>
        <v/>
      </c>
      <c r="L32" s="52" t="str">
        <f>IF($C32="","",IF(ISBLANK(VLOOKUP($A32,'Section 2'!$E$17:$V$216,COLUMNS('Section 2'!$E$13:N$14),0)),"",VLOOKUP($A32,'Section 2'!$E$17:$V$216,COLUMNS('Section 2'!$E$13:N$14),0)))</f>
        <v/>
      </c>
      <c r="M32" s="52" t="str">
        <f>IF($C32="","",IF(ISBLANK(VLOOKUP($A32,'Section 2'!$E$17:$V$216,COLUMNS('Section 2'!$E$13:O$14),0)),"",VLOOKUP($A32,'Section 2'!$E$17:$V$216,COLUMNS('Section 2'!$E$13:O$14),0)))</f>
        <v/>
      </c>
      <c r="N32" s="52" t="str">
        <f>IF($C32="","",IF(ISBLANK(VLOOKUP($A32,'Section 2'!$E$17:$V$216,COLUMNS('Section 2'!$E$13:P$14),0)),"",VLOOKUP($A32,'Section 2'!$E$17:$V$216,COLUMNS('Section 2'!$E$13:P$14),0)))</f>
        <v/>
      </c>
      <c r="O32" s="52" t="str">
        <f>IF($C32="","",IF(ISBLANK(VLOOKUP($A32,'Section 2'!$E$17:$V$216,COLUMNS('Section 2'!$E$13:Q$14),0)),"",VLOOKUP($A32,'Section 2'!$E$17:$V$216,COLUMNS('Section 2'!$E$13:Q$14),0)))</f>
        <v/>
      </c>
      <c r="P32" s="52" t="str">
        <f>IF($C32="","",IF(ISBLANK(VLOOKUP($A32,'Section 2'!$E$17:$V$216,COLUMNS('Section 2'!$E$13:R$14),0)),"",VLOOKUP($A32,'Section 2'!$E$17:$V$216,COLUMNS('Section 2'!$E$13:R$14),0)))</f>
        <v/>
      </c>
      <c r="Q32" s="52" t="str">
        <f>IF($C32="","",IF(ISBLANK(VLOOKUP($A32,'Section 2'!$E$17:$V$216,COLUMNS('Section 2'!$E$13:S$14),0)),"",VLOOKUP($A32,'Section 2'!$E$17:$V$216,COLUMNS('Section 2'!$E$13:S$14),0)))</f>
        <v/>
      </c>
      <c r="R32" s="52" t="str">
        <f>IF($C32="","",IF(ISBLANK(VLOOKUP($A32,'Section 2'!$E$17:$V$216,COLUMNS('Section 2'!$E$13:T$14),0)),"",VLOOKUP($A32,'Section 2'!$E$17:$V$216,COLUMNS('Section 2'!$E$13:T$14),0)))</f>
        <v/>
      </c>
      <c r="S32" s="52" t="str">
        <f>IF($C32="","",IF(ISBLANK(VLOOKUP($A32,'Section 2'!$E$17:$V$216,COLUMNS('Section 2'!$E$13:U$14),0)),"",VLOOKUP($A32,'Section 2'!$E$17:$V$216,COLUMNS('Section 2'!$E$13:U$14),0)))</f>
        <v/>
      </c>
      <c r="T32" s="73" t="str">
        <f>IF($C32="","",IF(ISBLANK(VLOOKUP($A32,'Section 2'!$E$17:$V$216,COLUMNS('Section 2'!$E$13:V$14),0)),"",VLOOKUP($A32,'Section 2'!$E$17:$V$216,COLUMNS('Section 2'!$E$13:V$14),0)))</f>
        <v/>
      </c>
    </row>
    <row r="33" spans="1:20" s="54" customFormat="1" ht="12.75" customHeight="1" x14ac:dyDescent="0.25">
      <c r="A33" s="59">
        <v>32</v>
      </c>
      <c r="B33" s="52" t="str">
        <f t="shared" si="0"/>
        <v/>
      </c>
      <c r="C33" s="52" t="str">
        <f>IFERROR(VLOOKUP($A33,'Section 2'!$E$17:$V$216,COLUMNS('Section 2'!$E$13:E$14),0),"")</f>
        <v/>
      </c>
      <c r="D33" s="73" t="str">
        <f>IF($C33="","",IF(ISBLANK(VLOOKUP($A33,'Section 2'!$E$17:$V$216,COLUMNS('Section 2'!$E$13:F$14),0)),"",VLOOKUP($A33,'Section 2'!$E$17:$V$216,COLUMNS('Section 2'!$E$13:F$14),0)))</f>
        <v/>
      </c>
      <c r="E33" s="52" t="str">
        <f>IF($C33="","",IF(ISBLANK(VLOOKUP($A33,'Section 2'!$E$17:$V$216,COLUMNS('Section 2'!$E$13:G$14),0)),"",VLOOKUP($A33,'Section 2'!$E$17:$V$216,COLUMNS('Section 2'!$E$13:G$14),0)))</f>
        <v/>
      </c>
      <c r="F33" s="52" t="str">
        <f>IF($C33="","",IF(ISBLANK(VLOOKUP($A33,'Section 2'!$E$17:$V$216,COLUMNS('Section 2'!$E$13:H$14),0)),"",VLOOKUP($A33,'Section 2'!$E$17:$V$216,COLUMNS('Section 2'!$E$13:H$14),0)))</f>
        <v/>
      </c>
      <c r="G33" s="52" t="str">
        <f>IF($C33="","",IF(ISBLANK(VLOOKUP($A33,'Section 2'!$E$17:$V$216,COLUMNS('Section 2'!$E$13:I$14),0)),"",VLOOKUP($A33,'Section 2'!$E$17:$V$216,COLUMNS('Section 2'!$E$13:I$14),0)))</f>
        <v/>
      </c>
      <c r="H33" s="52" t="str">
        <f>IF($C33="","",IF(ISBLANK(VLOOKUP($A33,'Section 2'!$E$17:$V$216,COLUMNS('Section 2'!$E$13:J$14),0)),"",VLOOKUP($A33,'Section 2'!$E$17:$V$216,COLUMNS('Section 2'!$E$13:J$14),0)))</f>
        <v/>
      </c>
      <c r="I33" s="52" t="str">
        <f>IF($C33="","",IF(ISBLANK(VLOOKUP($A33,'Section 2'!$E$17:$V$216,COLUMNS('Section 2'!$E$13:K$14),0)),"",VLOOKUP($A33,'Section 2'!$E$17:$V$216,COLUMNS('Section 2'!$E$13:K$14),0)))</f>
        <v/>
      </c>
      <c r="J33" s="52" t="str">
        <f>IF($C33="","",IF(ISBLANK(VLOOKUP($A33,'Section 2'!$E$17:$V$216,COLUMNS('Section 2'!$E$13:L$14),0)),"",VLOOKUP($A33,'Section 2'!$E$17:$V$216,COLUMNS('Section 2'!$E$13:L$14),0)))</f>
        <v/>
      </c>
      <c r="K33" s="52" t="str">
        <f>IF($C33="","",IF(ISBLANK(VLOOKUP($A33,'Section 2'!$E$17:$V$216,COLUMNS('Section 2'!$E$13:M$14),0)),"",VLOOKUP($A33,'Section 2'!$E$17:$V$216,COLUMNS('Section 2'!$E$13:M$14),0)))</f>
        <v/>
      </c>
      <c r="L33" s="52" t="str">
        <f>IF($C33="","",IF(ISBLANK(VLOOKUP($A33,'Section 2'!$E$17:$V$216,COLUMNS('Section 2'!$E$13:N$14),0)),"",VLOOKUP($A33,'Section 2'!$E$17:$V$216,COLUMNS('Section 2'!$E$13:N$14),0)))</f>
        <v/>
      </c>
      <c r="M33" s="52" t="str">
        <f>IF($C33="","",IF(ISBLANK(VLOOKUP($A33,'Section 2'!$E$17:$V$216,COLUMNS('Section 2'!$E$13:O$14),0)),"",VLOOKUP($A33,'Section 2'!$E$17:$V$216,COLUMNS('Section 2'!$E$13:O$14),0)))</f>
        <v/>
      </c>
      <c r="N33" s="52" t="str">
        <f>IF($C33="","",IF(ISBLANK(VLOOKUP($A33,'Section 2'!$E$17:$V$216,COLUMNS('Section 2'!$E$13:P$14),0)),"",VLOOKUP($A33,'Section 2'!$E$17:$V$216,COLUMNS('Section 2'!$E$13:P$14),0)))</f>
        <v/>
      </c>
      <c r="O33" s="52" t="str">
        <f>IF($C33="","",IF(ISBLANK(VLOOKUP($A33,'Section 2'!$E$17:$V$216,COLUMNS('Section 2'!$E$13:Q$14),0)),"",VLOOKUP($A33,'Section 2'!$E$17:$V$216,COLUMNS('Section 2'!$E$13:Q$14),0)))</f>
        <v/>
      </c>
      <c r="P33" s="52" t="str">
        <f>IF($C33="","",IF(ISBLANK(VLOOKUP($A33,'Section 2'!$E$17:$V$216,COLUMNS('Section 2'!$E$13:R$14),0)),"",VLOOKUP($A33,'Section 2'!$E$17:$V$216,COLUMNS('Section 2'!$E$13:R$14),0)))</f>
        <v/>
      </c>
      <c r="Q33" s="52" t="str">
        <f>IF($C33="","",IF(ISBLANK(VLOOKUP($A33,'Section 2'!$E$17:$V$216,COLUMNS('Section 2'!$E$13:S$14),0)),"",VLOOKUP($A33,'Section 2'!$E$17:$V$216,COLUMNS('Section 2'!$E$13:S$14),0)))</f>
        <v/>
      </c>
      <c r="R33" s="52" t="str">
        <f>IF($C33="","",IF(ISBLANK(VLOOKUP($A33,'Section 2'!$E$17:$V$216,COLUMNS('Section 2'!$E$13:T$14),0)),"",VLOOKUP($A33,'Section 2'!$E$17:$V$216,COLUMNS('Section 2'!$E$13:T$14),0)))</f>
        <v/>
      </c>
      <c r="S33" s="52" t="str">
        <f>IF($C33="","",IF(ISBLANK(VLOOKUP($A33,'Section 2'!$E$17:$V$216,COLUMNS('Section 2'!$E$13:U$14),0)),"",VLOOKUP($A33,'Section 2'!$E$17:$V$216,COLUMNS('Section 2'!$E$13:U$14),0)))</f>
        <v/>
      </c>
      <c r="T33" s="73" t="str">
        <f>IF($C33="","",IF(ISBLANK(VLOOKUP($A33,'Section 2'!$E$17:$V$216,COLUMNS('Section 2'!$E$13:V$14),0)),"",VLOOKUP($A33,'Section 2'!$E$17:$V$216,COLUMNS('Section 2'!$E$13:V$14),0)))</f>
        <v/>
      </c>
    </row>
    <row r="34" spans="1:20" s="54" customFormat="1" ht="12.75" customHeight="1" x14ac:dyDescent="0.25">
      <c r="A34" s="59">
        <v>33</v>
      </c>
      <c r="B34" s="52" t="str">
        <f t="shared" si="0"/>
        <v/>
      </c>
      <c r="C34" s="52" t="str">
        <f>IFERROR(VLOOKUP($A34,'Section 2'!$E$17:$V$216,COLUMNS('Section 2'!$E$13:E$14),0),"")</f>
        <v/>
      </c>
      <c r="D34" s="73" t="str">
        <f>IF($C34="","",IF(ISBLANK(VLOOKUP($A34,'Section 2'!$E$17:$V$216,COLUMNS('Section 2'!$E$13:F$14),0)),"",VLOOKUP($A34,'Section 2'!$E$17:$V$216,COLUMNS('Section 2'!$E$13:F$14),0)))</f>
        <v/>
      </c>
      <c r="E34" s="52" t="str">
        <f>IF($C34="","",IF(ISBLANK(VLOOKUP($A34,'Section 2'!$E$17:$V$216,COLUMNS('Section 2'!$E$13:G$14),0)),"",VLOOKUP($A34,'Section 2'!$E$17:$V$216,COLUMNS('Section 2'!$E$13:G$14),0)))</f>
        <v/>
      </c>
      <c r="F34" s="52" t="str">
        <f>IF($C34="","",IF(ISBLANK(VLOOKUP($A34,'Section 2'!$E$17:$V$216,COLUMNS('Section 2'!$E$13:H$14),0)),"",VLOOKUP($A34,'Section 2'!$E$17:$V$216,COLUMNS('Section 2'!$E$13:H$14),0)))</f>
        <v/>
      </c>
      <c r="G34" s="52" t="str">
        <f>IF($C34="","",IF(ISBLANK(VLOOKUP($A34,'Section 2'!$E$17:$V$216,COLUMNS('Section 2'!$E$13:I$14),0)),"",VLOOKUP($A34,'Section 2'!$E$17:$V$216,COLUMNS('Section 2'!$E$13:I$14),0)))</f>
        <v/>
      </c>
      <c r="H34" s="52" t="str">
        <f>IF($C34="","",IF(ISBLANK(VLOOKUP($A34,'Section 2'!$E$17:$V$216,COLUMNS('Section 2'!$E$13:J$14),0)),"",VLOOKUP($A34,'Section 2'!$E$17:$V$216,COLUMNS('Section 2'!$E$13:J$14),0)))</f>
        <v/>
      </c>
      <c r="I34" s="52" t="str">
        <f>IF($C34="","",IF(ISBLANK(VLOOKUP($A34,'Section 2'!$E$17:$V$216,COLUMNS('Section 2'!$E$13:K$14),0)),"",VLOOKUP($A34,'Section 2'!$E$17:$V$216,COLUMNS('Section 2'!$E$13:K$14),0)))</f>
        <v/>
      </c>
      <c r="J34" s="52" t="str">
        <f>IF($C34="","",IF(ISBLANK(VLOOKUP($A34,'Section 2'!$E$17:$V$216,COLUMNS('Section 2'!$E$13:L$14),0)),"",VLOOKUP($A34,'Section 2'!$E$17:$V$216,COLUMNS('Section 2'!$E$13:L$14),0)))</f>
        <v/>
      </c>
      <c r="K34" s="52" t="str">
        <f>IF($C34="","",IF(ISBLANK(VLOOKUP($A34,'Section 2'!$E$17:$V$216,COLUMNS('Section 2'!$E$13:M$14),0)),"",VLOOKUP($A34,'Section 2'!$E$17:$V$216,COLUMNS('Section 2'!$E$13:M$14),0)))</f>
        <v/>
      </c>
      <c r="L34" s="52" t="str">
        <f>IF($C34="","",IF(ISBLANK(VLOOKUP($A34,'Section 2'!$E$17:$V$216,COLUMNS('Section 2'!$E$13:N$14),0)),"",VLOOKUP($A34,'Section 2'!$E$17:$V$216,COLUMNS('Section 2'!$E$13:N$14),0)))</f>
        <v/>
      </c>
      <c r="M34" s="52" t="str">
        <f>IF($C34="","",IF(ISBLANK(VLOOKUP($A34,'Section 2'!$E$17:$V$216,COLUMNS('Section 2'!$E$13:O$14),0)),"",VLOOKUP($A34,'Section 2'!$E$17:$V$216,COLUMNS('Section 2'!$E$13:O$14),0)))</f>
        <v/>
      </c>
      <c r="N34" s="52" t="str">
        <f>IF($C34="","",IF(ISBLANK(VLOOKUP($A34,'Section 2'!$E$17:$V$216,COLUMNS('Section 2'!$E$13:P$14),0)),"",VLOOKUP($A34,'Section 2'!$E$17:$V$216,COLUMNS('Section 2'!$E$13:P$14),0)))</f>
        <v/>
      </c>
      <c r="O34" s="52" t="str">
        <f>IF($C34="","",IF(ISBLANK(VLOOKUP($A34,'Section 2'!$E$17:$V$216,COLUMNS('Section 2'!$E$13:Q$14),0)),"",VLOOKUP($A34,'Section 2'!$E$17:$V$216,COLUMNS('Section 2'!$E$13:Q$14),0)))</f>
        <v/>
      </c>
      <c r="P34" s="52" t="str">
        <f>IF($C34="","",IF(ISBLANK(VLOOKUP($A34,'Section 2'!$E$17:$V$216,COLUMNS('Section 2'!$E$13:R$14),0)),"",VLOOKUP($A34,'Section 2'!$E$17:$V$216,COLUMNS('Section 2'!$E$13:R$14),0)))</f>
        <v/>
      </c>
      <c r="Q34" s="52" t="str">
        <f>IF($C34="","",IF(ISBLANK(VLOOKUP($A34,'Section 2'!$E$17:$V$216,COLUMNS('Section 2'!$E$13:S$14),0)),"",VLOOKUP($A34,'Section 2'!$E$17:$V$216,COLUMNS('Section 2'!$E$13:S$14),0)))</f>
        <v/>
      </c>
      <c r="R34" s="52" t="str">
        <f>IF($C34="","",IF(ISBLANK(VLOOKUP($A34,'Section 2'!$E$17:$V$216,COLUMNS('Section 2'!$E$13:T$14),0)),"",VLOOKUP($A34,'Section 2'!$E$17:$V$216,COLUMNS('Section 2'!$E$13:T$14),0)))</f>
        <v/>
      </c>
      <c r="S34" s="52" t="str">
        <f>IF($C34="","",IF(ISBLANK(VLOOKUP($A34,'Section 2'!$E$17:$V$216,COLUMNS('Section 2'!$E$13:U$14),0)),"",VLOOKUP($A34,'Section 2'!$E$17:$V$216,COLUMNS('Section 2'!$E$13:U$14),0)))</f>
        <v/>
      </c>
      <c r="T34" s="73" t="str">
        <f>IF($C34="","",IF(ISBLANK(VLOOKUP($A34,'Section 2'!$E$17:$V$216,COLUMNS('Section 2'!$E$13:V$14),0)),"",VLOOKUP($A34,'Section 2'!$E$17:$V$216,COLUMNS('Section 2'!$E$13:V$14),0)))</f>
        <v/>
      </c>
    </row>
    <row r="35" spans="1:20" s="54" customFormat="1" ht="12.75" customHeight="1" x14ac:dyDescent="0.25">
      <c r="A35" s="59">
        <v>34</v>
      </c>
      <c r="B35" s="52" t="str">
        <f t="shared" si="0"/>
        <v/>
      </c>
      <c r="C35" s="52" t="str">
        <f>IFERROR(VLOOKUP($A35,'Section 2'!$E$17:$V$216,COLUMNS('Section 2'!$E$13:E$14),0),"")</f>
        <v/>
      </c>
      <c r="D35" s="73" t="str">
        <f>IF($C35="","",IF(ISBLANK(VLOOKUP($A35,'Section 2'!$E$17:$V$216,COLUMNS('Section 2'!$E$13:F$14),0)),"",VLOOKUP($A35,'Section 2'!$E$17:$V$216,COLUMNS('Section 2'!$E$13:F$14),0)))</f>
        <v/>
      </c>
      <c r="E35" s="52" t="str">
        <f>IF($C35="","",IF(ISBLANK(VLOOKUP($A35,'Section 2'!$E$17:$V$216,COLUMNS('Section 2'!$E$13:G$14),0)),"",VLOOKUP($A35,'Section 2'!$E$17:$V$216,COLUMNS('Section 2'!$E$13:G$14),0)))</f>
        <v/>
      </c>
      <c r="F35" s="52" t="str">
        <f>IF($C35="","",IF(ISBLANK(VLOOKUP($A35,'Section 2'!$E$17:$V$216,COLUMNS('Section 2'!$E$13:H$14),0)),"",VLOOKUP($A35,'Section 2'!$E$17:$V$216,COLUMNS('Section 2'!$E$13:H$14),0)))</f>
        <v/>
      </c>
      <c r="G35" s="52" t="str">
        <f>IF($C35="","",IF(ISBLANK(VLOOKUP($A35,'Section 2'!$E$17:$V$216,COLUMNS('Section 2'!$E$13:I$14),0)),"",VLOOKUP($A35,'Section 2'!$E$17:$V$216,COLUMNS('Section 2'!$E$13:I$14),0)))</f>
        <v/>
      </c>
      <c r="H35" s="52" t="str">
        <f>IF($C35="","",IF(ISBLANK(VLOOKUP($A35,'Section 2'!$E$17:$V$216,COLUMNS('Section 2'!$E$13:J$14),0)),"",VLOOKUP($A35,'Section 2'!$E$17:$V$216,COLUMNS('Section 2'!$E$13:J$14),0)))</f>
        <v/>
      </c>
      <c r="I35" s="52" t="str">
        <f>IF($C35="","",IF(ISBLANK(VLOOKUP($A35,'Section 2'!$E$17:$V$216,COLUMNS('Section 2'!$E$13:K$14),0)),"",VLOOKUP($A35,'Section 2'!$E$17:$V$216,COLUMNS('Section 2'!$E$13:K$14),0)))</f>
        <v/>
      </c>
      <c r="J35" s="52" t="str">
        <f>IF($C35="","",IF(ISBLANK(VLOOKUP($A35,'Section 2'!$E$17:$V$216,COLUMNS('Section 2'!$E$13:L$14),0)),"",VLOOKUP($A35,'Section 2'!$E$17:$V$216,COLUMNS('Section 2'!$E$13:L$14),0)))</f>
        <v/>
      </c>
      <c r="K35" s="52" t="str">
        <f>IF($C35="","",IF(ISBLANK(VLOOKUP($A35,'Section 2'!$E$17:$V$216,COLUMNS('Section 2'!$E$13:M$14),0)),"",VLOOKUP($A35,'Section 2'!$E$17:$V$216,COLUMNS('Section 2'!$E$13:M$14),0)))</f>
        <v/>
      </c>
      <c r="L35" s="52" t="str">
        <f>IF($C35="","",IF(ISBLANK(VLOOKUP($A35,'Section 2'!$E$17:$V$216,COLUMNS('Section 2'!$E$13:N$14),0)),"",VLOOKUP($A35,'Section 2'!$E$17:$V$216,COLUMNS('Section 2'!$E$13:N$14),0)))</f>
        <v/>
      </c>
      <c r="M35" s="52" t="str">
        <f>IF($C35="","",IF(ISBLANK(VLOOKUP($A35,'Section 2'!$E$17:$V$216,COLUMNS('Section 2'!$E$13:O$14),0)),"",VLOOKUP($A35,'Section 2'!$E$17:$V$216,COLUMNS('Section 2'!$E$13:O$14),0)))</f>
        <v/>
      </c>
      <c r="N35" s="52" t="str">
        <f>IF($C35="","",IF(ISBLANK(VLOOKUP($A35,'Section 2'!$E$17:$V$216,COLUMNS('Section 2'!$E$13:P$14),0)),"",VLOOKUP($A35,'Section 2'!$E$17:$V$216,COLUMNS('Section 2'!$E$13:P$14),0)))</f>
        <v/>
      </c>
      <c r="O35" s="52" t="str">
        <f>IF($C35="","",IF(ISBLANK(VLOOKUP($A35,'Section 2'!$E$17:$V$216,COLUMNS('Section 2'!$E$13:Q$14),0)),"",VLOOKUP($A35,'Section 2'!$E$17:$V$216,COLUMNS('Section 2'!$E$13:Q$14),0)))</f>
        <v/>
      </c>
      <c r="P35" s="52" t="str">
        <f>IF($C35="","",IF(ISBLANK(VLOOKUP($A35,'Section 2'!$E$17:$V$216,COLUMNS('Section 2'!$E$13:R$14),0)),"",VLOOKUP($A35,'Section 2'!$E$17:$V$216,COLUMNS('Section 2'!$E$13:R$14),0)))</f>
        <v/>
      </c>
      <c r="Q35" s="52" t="str">
        <f>IF($C35="","",IF(ISBLANK(VLOOKUP($A35,'Section 2'!$E$17:$V$216,COLUMNS('Section 2'!$E$13:S$14),0)),"",VLOOKUP($A35,'Section 2'!$E$17:$V$216,COLUMNS('Section 2'!$E$13:S$14),0)))</f>
        <v/>
      </c>
      <c r="R35" s="52" t="str">
        <f>IF($C35="","",IF(ISBLANK(VLOOKUP($A35,'Section 2'!$E$17:$V$216,COLUMNS('Section 2'!$E$13:T$14),0)),"",VLOOKUP($A35,'Section 2'!$E$17:$V$216,COLUMNS('Section 2'!$E$13:T$14),0)))</f>
        <v/>
      </c>
      <c r="S35" s="52" t="str">
        <f>IF($C35="","",IF(ISBLANK(VLOOKUP($A35,'Section 2'!$E$17:$V$216,COLUMNS('Section 2'!$E$13:U$14),0)),"",VLOOKUP($A35,'Section 2'!$E$17:$V$216,COLUMNS('Section 2'!$E$13:U$14),0)))</f>
        <v/>
      </c>
      <c r="T35" s="73" t="str">
        <f>IF($C35="","",IF(ISBLANK(VLOOKUP($A35,'Section 2'!$E$17:$V$216,COLUMNS('Section 2'!$E$13:V$14),0)),"",VLOOKUP($A35,'Section 2'!$E$17:$V$216,COLUMNS('Section 2'!$E$13:V$14),0)))</f>
        <v/>
      </c>
    </row>
    <row r="36" spans="1:20" s="54" customFormat="1" ht="12.75" customHeight="1" x14ac:dyDescent="0.25">
      <c r="A36" s="59">
        <v>35</v>
      </c>
      <c r="B36" s="52" t="str">
        <f t="shared" si="0"/>
        <v/>
      </c>
      <c r="C36" s="52" t="str">
        <f>IFERROR(VLOOKUP($A36,'Section 2'!$E$17:$V$216,COLUMNS('Section 2'!$E$13:E$14),0),"")</f>
        <v/>
      </c>
      <c r="D36" s="73" t="str">
        <f>IF($C36="","",IF(ISBLANK(VLOOKUP($A36,'Section 2'!$E$17:$V$216,COLUMNS('Section 2'!$E$13:F$14),0)),"",VLOOKUP($A36,'Section 2'!$E$17:$V$216,COLUMNS('Section 2'!$E$13:F$14),0)))</f>
        <v/>
      </c>
      <c r="E36" s="52" t="str">
        <f>IF($C36="","",IF(ISBLANK(VLOOKUP($A36,'Section 2'!$E$17:$V$216,COLUMNS('Section 2'!$E$13:G$14),0)),"",VLOOKUP($A36,'Section 2'!$E$17:$V$216,COLUMNS('Section 2'!$E$13:G$14),0)))</f>
        <v/>
      </c>
      <c r="F36" s="52" t="str">
        <f>IF($C36="","",IF(ISBLANK(VLOOKUP($A36,'Section 2'!$E$17:$V$216,COLUMNS('Section 2'!$E$13:H$14),0)),"",VLOOKUP($A36,'Section 2'!$E$17:$V$216,COLUMNS('Section 2'!$E$13:H$14),0)))</f>
        <v/>
      </c>
      <c r="G36" s="52" t="str">
        <f>IF($C36="","",IF(ISBLANK(VLOOKUP($A36,'Section 2'!$E$17:$V$216,COLUMNS('Section 2'!$E$13:I$14),0)),"",VLOOKUP($A36,'Section 2'!$E$17:$V$216,COLUMNS('Section 2'!$E$13:I$14),0)))</f>
        <v/>
      </c>
      <c r="H36" s="52" t="str">
        <f>IF($C36="","",IF(ISBLANK(VLOOKUP($A36,'Section 2'!$E$17:$V$216,COLUMNS('Section 2'!$E$13:J$14),0)),"",VLOOKUP($A36,'Section 2'!$E$17:$V$216,COLUMNS('Section 2'!$E$13:J$14),0)))</f>
        <v/>
      </c>
      <c r="I36" s="52" t="str">
        <f>IF($C36="","",IF(ISBLANK(VLOOKUP($A36,'Section 2'!$E$17:$V$216,COLUMNS('Section 2'!$E$13:K$14),0)),"",VLOOKUP($A36,'Section 2'!$E$17:$V$216,COLUMNS('Section 2'!$E$13:K$14),0)))</f>
        <v/>
      </c>
      <c r="J36" s="52" t="str">
        <f>IF($C36="","",IF(ISBLANK(VLOOKUP($A36,'Section 2'!$E$17:$V$216,COLUMNS('Section 2'!$E$13:L$14),0)),"",VLOOKUP($A36,'Section 2'!$E$17:$V$216,COLUMNS('Section 2'!$E$13:L$14),0)))</f>
        <v/>
      </c>
      <c r="K36" s="52" t="str">
        <f>IF($C36="","",IF(ISBLANK(VLOOKUP($A36,'Section 2'!$E$17:$V$216,COLUMNS('Section 2'!$E$13:M$14),0)),"",VLOOKUP($A36,'Section 2'!$E$17:$V$216,COLUMNS('Section 2'!$E$13:M$14),0)))</f>
        <v/>
      </c>
      <c r="L36" s="52" t="str">
        <f>IF($C36="","",IF(ISBLANK(VLOOKUP($A36,'Section 2'!$E$17:$V$216,COLUMNS('Section 2'!$E$13:N$14),0)),"",VLOOKUP($A36,'Section 2'!$E$17:$V$216,COLUMNS('Section 2'!$E$13:N$14),0)))</f>
        <v/>
      </c>
      <c r="M36" s="52" t="str">
        <f>IF($C36="","",IF(ISBLANK(VLOOKUP($A36,'Section 2'!$E$17:$V$216,COLUMNS('Section 2'!$E$13:O$14),0)),"",VLOOKUP($A36,'Section 2'!$E$17:$V$216,COLUMNS('Section 2'!$E$13:O$14),0)))</f>
        <v/>
      </c>
      <c r="N36" s="52" t="str">
        <f>IF($C36="","",IF(ISBLANK(VLOOKUP($A36,'Section 2'!$E$17:$V$216,COLUMNS('Section 2'!$E$13:P$14),0)),"",VLOOKUP($A36,'Section 2'!$E$17:$V$216,COLUMNS('Section 2'!$E$13:P$14),0)))</f>
        <v/>
      </c>
      <c r="O36" s="52" t="str">
        <f>IF($C36="","",IF(ISBLANK(VLOOKUP($A36,'Section 2'!$E$17:$V$216,COLUMNS('Section 2'!$E$13:Q$14),0)),"",VLOOKUP($A36,'Section 2'!$E$17:$V$216,COLUMNS('Section 2'!$E$13:Q$14),0)))</f>
        <v/>
      </c>
      <c r="P36" s="52" t="str">
        <f>IF($C36="","",IF(ISBLANK(VLOOKUP($A36,'Section 2'!$E$17:$V$216,COLUMNS('Section 2'!$E$13:R$14),0)),"",VLOOKUP($A36,'Section 2'!$E$17:$V$216,COLUMNS('Section 2'!$E$13:R$14),0)))</f>
        <v/>
      </c>
      <c r="Q36" s="52" t="str">
        <f>IF($C36="","",IF(ISBLANK(VLOOKUP($A36,'Section 2'!$E$17:$V$216,COLUMNS('Section 2'!$E$13:S$14),0)),"",VLOOKUP($A36,'Section 2'!$E$17:$V$216,COLUMNS('Section 2'!$E$13:S$14),0)))</f>
        <v/>
      </c>
      <c r="R36" s="52" t="str">
        <f>IF($C36="","",IF(ISBLANK(VLOOKUP($A36,'Section 2'!$E$17:$V$216,COLUMNS('Section 2'!$E$13:T$14),0)),"",VLOOKUP($A36,'Section 2'!$E$17:$V$216,COLUMNS('Section 2'!$E$13:T$14),0)))</f>
        <v/>
      </c>
      <c r="S36" s="52" t="str">
        <f>IF($C36="","",IF(ISBLANK(VLOOKUP($A36,'Section 2'!$E$17:$V$216,COLUMNS('Section 2'!$E$13:U$14),0)),"",VLOOKUP($A36,'Section 2'!$E$17:$V$216,COLUMNS('Section 2'!$E$13:U$14),0)))</f>
        <v/>
      </c>
      <c r="T36" s="73" t="str">
        <f>IF($C36="","",IF(ISBLANK(VLOOKUP($A36,'Section 2'!$E$17:$V$216,COLUMNS('Section 2'!$E$13:V$14),0)),"",VLOOKUP($A36,'Section 2'!$E$17:$V$216,COLUMNS('Section 2'!$E$13:V$14),0)))</f>
        <v/>
      </c>
    </row>
    <row r="37" spans="1:20" s="54" customFormat="1" ht="12.75" customHeight="1" x14ac:dyDescent="0.25">
      <c r="A37" s="59">
        <v>36</v>
      </c>
      <c r="B37" s="52" t="str">
        <f t="shared" si="0"/>
        <v/>
      </c>
      <c r="C37" s="52" t="str">
        <f>IFERROR(VLOOKUP($A37,'Section 2'!$E$17:$V$216,COLUMNS('Section 2'!$E$13:E$14),0),"")</f>
        <v/>
      </c>
      <c r="D37" s="73" t="str">
        <f>IF($C37="","",IF(ISBLANK(VLOOKUP($A37,'Section 2'!$E$17:$V$216,COLUMNS('Section 2'!$E$13:F$14),0)),"",VLOOKUP($A37,'Section 2'!$E$17:$V$216,COLUMNS('Section 2'!$E$13:F$14),0)))</f>
        <v/>
      </c>
      <c r="E37" s="52" t="str">
        <f>IF($C37="","",IF(ISBLANK(VLOOKUP($A37,'Section 2'!$E$17:$V$216,COLUMNS('Section 2'!$E$13:G$14),0)),"",VLOOKUP($A37,'Section 2'!$E$17:$V$216,COLUMNS('Section 2'!$E$13:G$14),0)))</f>
        <v/>
      </c>
      <c r="F37" s="52" t="str">
        <f>IF($C37="","",IF(ISBLANK(VLOOKUP($A37,'Section 2'!$E$17:$V$216,COLUMNS('Section 2'!$E$13:H$14),0)),"",VLOOKUP($A37,'Section 2'!$E$17:$V$216,COLUMNS('Section 2'!$E$13:H$14),0)))</f>
        <v/>
      </c>
      <c r="G37" s="52" t="str">
        <f>IF($C37="","",IF(ISBLANK(VLOOKUP($A37,'Section 2'!$E$17:$V$216,COLUMNS('Section 2'!$E$13:I$14),0)),"",VLOOKUP($A37,'Section 2'!$E$17:$V$216,COLUMNS('Section 2'!$E$13:I$14),0)))</f>
        <v/>
      </c>
      <c r="H37" s="52" t="str">
        <f>IF($C37="","",IF(ISBLANK(VLOOKUP($A37,'Section 2'!$E$17:$V$216,COLUMNS('Section 2'!$E$13:J$14),0)),"",VLOOKUP($A37,'Section 2'!$E$17:$V$216,COLUMNS('Section 2'!$E$13:J$14),0)))</f>
        <v/>
      </c>
      <c r="I37" s="52" t="str">
        <f>IF($C37="","",IF(ISBLANK(VLOOKUP($A37,'Section 2'!$E$17:$V$216,COLUMNS('Section 2'!$E$13:K$14),0)),"",VLOOKUP($A37,'Section 2'!$E$17:$V$216,COLUMNS('Section 2'!$E$13:K$14),0)))</f>
        <v/>
      </c>
      <c r="J37" s="52" t="str">
        <f>IF($C37="","",IF(ISBLANK(VLOOKUP($A37,'Section 2'!$E$17:$V$216,COLUMNS('Section 2'!$E$13:L$14),0)),"",VLOOKUP($A37,'Section 2'!$E$17:$V$216,COLUMNS('Section 2'!$E$13:L$14),0)))</f>
        <v/>
      </c>
      <c r="K37" s="52" t="str">
        <f>IF($C37="","",IF(ISBLANK(VLOOKUP($A37,'Section 2'!$E$17:$V$216,COLUMNS('Section 2'!$E$13:M$14),0)),"",VLOOKUP($A37,'Section 2'!$E$17:$V$216,COLUMNS('Section 2'!$E$13:M$14),0)))</f>
        <v/>
      </c>
      <c r="L37" s="52" t="str">
        <f>IF($C37="","",IF(ISBLANK(VLOOKUP($A37,'Section 2'!$E$17:$V$216,COLUMNS('Section 2'!$E$13:N$14),0)),"",VLOOKUP($A37,'Section 2'!$E$17:$V$216,COLUMNS('Section 2'!$E$13:N$14),0)))</f>
        <v/>
      </c>
      <c r="M37" s="52" t="str">
        <f>IF($C37="","",IF(ISBLANK(VLOOKUP($A37,'Section 2'!$E$17:$V$216,COLUMNS('Section 2'!$E$13:O$14),0)),"",VLOOKUP($A37,'Section 2'!$E$17:$V$216,COLUMNS('Section 2'!$E$13:O$14),0)))</f>
        <v/>
      </c>
      <c r="N37" s="52" t="str">
        <f>IF($C37="","",IF(ISBLANK(VLOOKUP($A37,'Section 2'!$E$17:$V$216,COLUMNS('Section 2'!$E$13:P$14),0)),"",VLOOKUP($A37,'Section 2'!$E$17:$V$216,COLUMNS('Section 2'!$E$13:P$14),0)))</f>
        <v/>
      </c>
      <c r="O37" s="52" t="str">
        <f>IF($C37="","",IF(ISBLANK(VLOOKUP($A37,'Section 2'!$E$17:$V$216,COLUMNS('Section 2'!$E$13:Q$14),0)),"",VLOOKUP($A37,'Section 2'!$E$17:$V$216,COLUMNS('Section 2'!$E$13:Q$14),0)))</f>
        <v/>
      </c>
      <c r="P37" s="52" t="str">
        <f>IF($C37="","",IF(ISBLANK(VLOOKUP($A37,'Section 2'!$E$17:$V$216,COLUMNS('Section 2'!$E$13:R$14),0)),"",VLOOKUP($A37,'Section 2'!$E$17:$V$216,COLUMNS('Section 2'!$E$13:R$14),0)))</f>
        <v/>
      </c>
      <c r="Q37" s="52" t="str">
        <f>IF($C37="","",IF(ISBLANK(VLOOKUP($A37,'Section 2'!$E$17:$V$216,COLUMNS('Section 2'!$E$13:S$14),0)),"",VLOOKUP($A37,'Section 2'!$E$17:$V$216,COLUMNS('Section 2'!$E$13:S$14),0)))</f>
        <v/>
      </c>
      <c r="R37" s="52" t="str">
        <f>IF($C37="","",IF(ISBLANK(VLOOKUP($A37,'Section 2'!$E$17:$V$216,COLUMNS('Section 2'!$E$13:T$14),0)),"",VLOOKUP($A37,'Section 2'!$E$17:$V$216,COLUMNS('Section 2'!$E$13:T$14),0)))</f>
        <v/>
      </c>
      <c r="S37" s="52" t="str">
        <f>IF($C37="","",IF(ISBLANK(VLOOKUP($A37,'Section 2'!$E$17:$V$216,COLUMNS('Section 2'!$E$13:U$14),0)),"",VLOOKUP($A37,'Section 2'!$E$17:$V$216,COLUMNS('Section 2'!$E$13:U$14),0)))</f>
        <v/>
      </c>
      <c r="T37" s="73" t="str">
        <f>IF($C37="","",IF(ISBLANK(VLOOKUP($A37,'Section 2'!$E$17:$V$216,COLUMNS('Section 2'!$E$13:V$14),0)),"",VLOOKUP($A37,'Section 2'!$E$17:$V$216,COLUMNS('Section 2'!$E$13:V$14),0)))</f>
        <v/>
      </c>
    </row>
    <row r="38" spans="1:20" s="54" customFormat="1" ht="12.75" customHeight="1" x14ac:dyDescent="0.25">
      <c r="A38" s="59">
        <v>37</v>
      </c>
      <c r="B38" s="52" t="str">
        <f t="shared" si="0"/>
        <v/>
      </c>
      <c r="C38" s="52" t="str">
        <f>IFERROR(VLOOKUP($A38,'Section 2'!$E$17:$V$216,COLUMNS('Section 2'!$E$13:E$14),0),"")</f>
        <v/>
      </c>
      <c r="D38" s="73" t="str">
        <f>IF($C38="","",IF(ISBLANK(VLOOKUP($A38,'Section 2'!$E$17:$V$216,COLUMNS('Section 2'!$E$13:F$14),0)),"",VLOOKUP($A38,'Section 2'!$E$17:$V$216,COLUMNS('Section 2'!$E$13:F$14),0)))</f>
        <v/>
      </c>
      <c r="E38" s="52" t="str">
        <f>IF($C38="","",IF(ISBLANK(VLOOKUP($A38,'Section 2'!$E$17:$V$216,COLUMNS('Section 2'!$E$13:G$14),0)),"",VLOOKUP($A38,'Section 2'!$E$17:$V$216,COLUMNS('Section 2'!$E$13:G$14),0)))</f>
        <v/>
      </c>
      <c r="F38" s="52" t="str">
        <f>IF($C38="","",IF(ISBLANK(VLOOKUP($A38,'Section 2'!$E$17:$V$216,COLUMNS('Section 2'!$E$13:H$14),0)),"",VLOOKUP($A38,'Section 2'!$E$17:$V$216,COLUMNS('Section 2'!$E$13:H$14),0)))</f>
        <v/>
      </c>
      <c r="G38" s="52" t="str">
        <f>IF($C38="","",IF(ISBLANK(VLOOKUP($A38,'Section 2'!$E$17:$V$216,COLUMNS('Section 2'!$E$13:I$14),0)),"",VLOOKUP($A38,'Section 2'!$E$17:$V$216,COLUMNS('Section 2'!$E$13:I$14),0)))</f>
        <v/>
      </c>
      <c r="H38" s="52" t="str">
        <f>IF($C38="","",IF(ISBLANK(VLOOKUP($A38,'Section 2'!$E$17:$V$216,COLUMNS('Section 2'!$E$13:J$14),0)),"",VLOOKUP($A38,'Section 2'!$E$17:$V$216,COLUMNS('Section 2'!$E$13:J$14),0)))</f>
        <v/>
      </c>
      <c r="I38" s="52" t="str">
        <f>IF($C38="","",IF(ISBLANK(VLOOKUP($A38,'Section 2'!$E$17:$V$216,COLUMNS('Section 2'!$E$13:K$14),0)),"",VLOOKUP($A38,'Section 2'!$E$17:$V$216,COLUMNS('Section 2'!$E$13:K$14),0)))</f>
        <v/>
      </c>
      <c r="J38" s="52" t="str">
        <f>IF($C38="","",IF(ISBLANK(VLOOKUP($A38,'Section 2'!$E$17:$V$216,COLUMNS('Section 2'!$E$13:L$14),0)),"",VLOOKUP($A38,'Section 2'!$E$17:$V$216,COLUMNS('Section 2'!$E$13:L$14),0)))</f>
        <v/>
      </c>
      <c r="K38" s="52" t="str">
        <f>IF($C38="","",IF(ISBLANK(VLOOKUP($A38,'Section 2'!$E$17:$V$216,COLUMNS('Section 2'!$E$13:M$14),0)),"",VLOOKUP($A38,'Section 2'!$E$17:$V$216,COLUMNS('Section 2'!$E$13:M$14),0)))</f>
        <v/>
      </c>
      <c r="L38" s="52" t="str">
        <f>IF($C38="","",IF(ISBLANK(VLOOKUP($A38,'Section 2'!$E$17:$V$216,COLUMNS('Section 2'!$E$13:N$14),0)),"",VLOOKUP($A38,'Section 2'!$E$17:$V$216,COLUMNS('Section 2'!$E$13:N$14),0)))</f>
        <v/>
      </c>
      <c r="M38" s="52" t="str">
        <f>IF($C38="","",IF(ISBLANK(VLOOKUP($A38,'Section 2'!$E$17:$V$216,COLUMNS('Section 2'!$E$13:O$14),0)),"",VLOOKUP($A38,'Section 2'!$E$17:$V$216,COLUMNS('Section 2'!$E$13:O$14),0)))</f>
        <v/>
      </c>
      <c r="N38" s="52" t="str">
        <f>IF($C38="","",IF(ISBLANK(VLOOKUP($A38,'Section 2'!$E$17:$V$216,COLUMNS('Section 2'!$E$13:P$14),0)),"",VLOOKUP($A38,'Section 2'!$E$17:$V$216,COLUMNS('Section 2'!$E$13:P$14),0)))</f>
        <v/>
      </c>
      <c r="O38" s="52" t="str">
        <f>IF($C38="","",IF(ISBLANK(VLOOKUP($A38,'Section 2'!$E$17:$V$216,COLUMNS('Section 2'!$E$13:Q$14),0)),"",VLOOKUP($A38,'Section 2'!$E$17:$V$216,COLUMNS('Section 2'!$E$13:Q$14),0)))</f>
        <v/>
      </c>
      <c r="P38" s="52" t="str">
        <f>IF($C38="","",IF(ISBLANK(VLOOKUP($A38,'Section 2'!$E$17:$V$216,COLUMNS('Section 2'!$E$13:R$14),0)),"",VLOOKUP($A38,'Section 2'!$E$17:$V$216,COLUMNS('Section 2'!$E$13:R$14),0)))</f>
        <v/>
      </c>
      <c r="Q38" s="52" t="str">
        <f>IF($C38="","",IF(ISBLANK(VLOOKUP($A38,'Section 2'!$E$17:$V$216,COLUMNS('Section 2'!$E$13:S$14),0)),"",VLOOKUP($A38,'Section 2'!$E$17:$V$216,COLUMNS('Section 2'!$E$13:S$14),0)))</f>
        <v/>
      </c>
      <c r="R38" s="52" t="str">
        <f>IF($C38="","",IF(ISBLANK(VLOOKUP($A38,'Section 2'!$E$17:$V$216,COLUMNS('Section 2'!$E$13:T$14),0)),"",VLOOKUP($A38,'Section 2'!$E$17:$V$216,COLUMNS('Section 2'!$E$13:T$14),0)))</f>
        <v/>
      </c>
      <c r="S38" s="52" t="str">
        <f>IF($C38="","",IF(ISBLANK(VLOOKUP($A38,'Section 2'!$E$17:$V$216,COLUMNS('Section 2'!$E$13:U$14),0)),"",VLOOKUP($A38,'Section 2'!$E$17:$V$216,COLUMNS('Section 2'!$E$13:U$14),0)))</f>
        <v/>
      </c>
      <c r="T38" s="73" t="str">
        <f>IF($C38="","",IF(ISBLANK(VLOOKUP($A38,'Section 2'!$E$17:$V$216,COLUMNS('Section 2'!$E$13:V$14),0)),"",VLOOKUP($A38,'Section 2'!$E$17:$V$216,COLUMNS('Section 2'!$E$13:V$14),0)))</f>
        <v/>
      </c>
    </row>
    <row r="39" spans="1:20" s="54" customFormat="1" ht="12.75" customHeight="1" x14ac:dyDescent="0.25">
      <c r="A39" s="59">
        <v>38</v>
      </c>
      <c r="B39" s="52" t="str">
        <f t="shared" si="0"/>
        <v/>
      </c>
      <c r="C39" s="52" t="str">
        <f>IFERROR(VLOOKUP($A39,'Section 2'!$E$17:$V$216,COLUMNS('Section 2'!$E$13:E$14),0),"")</f>
        <v/>
      </c>
      <c r="D39" s="73" t="str">
        <f>IF($C39="","",IF(ISBLANK(VLOOKUP($A39,'Section 2'!$E$17:$V$216,COLUMNS('Section 2'!$E$13:F$14),0)),"",VLOOKUP($A39,'Section 2'!$E$17:$V$216,COLUMNS('Section 2'!$E$13:F$14),0)))</f>
        <v/>
      </c>
      <c r="E39" s="52" t="str">
        <f>IF($C39="","",IF(ISBLANK(VLOOKUP($A39,'Section 2'!$E$17:$V$216,COLUMNS('Section 2'!$E$13:G$14),0)),"",VLOOKUP($A39,'Section 2'!$E$17:$V$216,COLUMNS('Section 2'!$E$13:G$14),0)))</f>
        <v/>
      </c>
      <c r="F39" s="52" t="str">
        <f>IF($C39="","",IF(ISBLANK(VLOOKUP($A39,'Section 2'!$E$17:$V$216,COLUMNS('Section 2'!$E$13:H$14),0)),"",VLOOKUP($A39,'Section 2'!$E$17:$V$216,COLUMNS('Section 2'!$E$13:H$14),0)))</f>
        <v/>
      </c>
      <c r="G39" s="52" t="str">
        <f>IF($C39="","",IF(ISBLANK(VLOOKUP($A39,'Section 2'!$E$17:$V$216,COLUMNS('Section 2'!$E$13:I$14),0)),"",VLOOKUP($A39,'Section 2'!$E$17:$V$216,COLUMNS('Section 2'!$E$13:I$14),0)))</f>
        <v/>
      </c>
      <c r="H39" s="52" t="str">
        <f>IF($C39="","",IF(ISBLANK(VLOOKUP($A39,'Section 2'!$E$17:$V$216,COLUMNS('Section 2'!$E$13:J$14),0)),"",VLOOKUP($A39,'Section 2'!$E$17:$V$216,COLUMNS('Section 2'!$E$13:J$14),0)))</f>
        <v/>
      </c>
      <c r="I39" s="52" t="str">
        <f>IF($C39="","",IF(ISBLANK(VLOOKUP($A39,'Section 2'!$E$17:$V$216,COLUMNS('Section 2'!$E$13:K$14),0)),"",VLOOKUP($A39,'Section 2'!$E$17:$V$216,COLUMNS('Section 2'!$E$13:K$14),0)))</f>
        <v/>
      </c>
      <c r="J39" s="52" t="str">
        <f>IF($C39="","",IF(ISBLANK(VLOOKUP($A39,'Section 2'!$E$17:$V$216,COLUMNS('Section 2'!$E$13:L$14),0)),"",VLOOKUP($A39,'Section 2'!$E$17:$V$216,COLUMNS('Section 2'!$E$13:L$14),0)))</f>
        <v/>
      </c>
      <c r="K39" s="52" t="str">
        <f>IF($C39="","",IF(ISBLANK(VLOOKUP($A39,'Section 2'!$E$17:$V$216,COLUMNS('Section 2'!$E$13:M$14),0)),"",VLOOKUP($A39,'Section 2'!$E$17:$V$216,COLUMNS('Section 2'!$E$13:M$14),0)))</f>
        <v/>
      </c>
      <c r="L39" s="52" t="str">
        <f>IF($C39="","",IF(ISBLANK(VLOOKUP($A39,'Section 2'!$E$17:$V$216,COLUMNS('Section 2'!$E$13:N$14),0)),"",VLOOKUP($A39,'Section 2'!$E$17:$V$216,COLUMNS('Section 2'!$E$13:N$14),0)))</f>
        <v/>
      </c>
      <c r="M39" s="52" t="str">
        <f>IF($C39="","",IF(ISBLANK(VLOOKUP($A39,'Section 2'!$E$17:$V$216,COLUMNS('Section 2'!$E$13:O$14),0)),"",VLOOKUP($A39,'Section 2'!$E$17:$V$216,COLUMNS('Section 2'!$E$13:O$14),0)))</f>
        <v/>
      </c>
      <c r="N39" s="52" t="str">
        <f>IF($C39="","",IF(ISBLANK(VLOOKUP($A39,'Section 2'!$E$17:$V$216,COLUMNS('Section 2'!$E$13:P$14),0)),"",VLOOKUP($A39,'Section 2'!$E$17:$V$216,COLUMNS('Section 2'!$E$13:P$14),0)))</f>
        <v/>
      </c>
      <c r="O39" s="52" t="str">
        <f>IF($C39="","",IF(ISBLANK(VLOOKUP($A39,'Section 2'!$E$17:$V$216,COLUMNS('Section 2'!$E$13:Q$14),0)),"",VLOOKUP($A39,'Section 2'!$E$17:$V$216,COLUMNS('Section 2'!$E$13:Q$14),0)))</f>
        <v/>
      </c>
      <c r="P39" s="52" t="str">
        <f>IF($C39="","",IF(ISBLANK(VLOOKUP($A39,'Section 2'!$E$17:$V$216,COLUMNS('Section 2'!$E$13:R$14),0)),"",VLOOKUP($A39,'Section 2'!$E$17:$V$216,COLUMNS('Section 2'!$E$13:R$14),0)))</f>
        <v/>
      </c>
      <c r="Q39" s="52" t="str">
        <f>IF($C39="","",IF(ISBLANK(VLOOKUP($A39,'Section 2'!$E$17:$V$216,COLUMNS('Section 2'!$E$13:S$14),0)),"",VLOOKUP($A39,'Section 2'!$E$17:$V$216,COLUMNS('Section 2'!$E$13:S$14),0)))</f>
        <v/>
      </c>
      <c r="R39" s="52" t="str">
        <f>IF($C39="","",IF(ISBLANK(VLOOKUP($A39,'Section 2'!$E$17:$V$216,COLUMNS('Section 2'!$E$13:T$14),0)),"",VLOOKUP($A39,'Section 2'!$E$17:$V$216,COLUMNS('Section 2'!$E$13:T$14),0)))</f>
        <v/>
      </c>
      <c r="S39" s="52" t="str">
        <f>IF($C39="","",IF(ISBLANK(VLOOKUP($A39,'Section 2'!$E$17:$V$216,COLUMNS('Section 2'!$E$13:U$14),0)),"",VLOOKUP($A39,'Section 2'!$E$17:$V$216,COLUMNS('Section 2'!$E$13:U$14),0)))</f>
        <v/>
      </c>
      <c r="T39" s="73" t="str">
        <f>IF($C39="","",IF(ISBLANK(VLOOKUP($A39,'Section 2'!$E$17:$V$216,COLUMNS('Section 2'!$E$13:V$14),0)),"",VLOOKUP($A39,'Section 2'!$E$17:$V$216,COLUMNS('Section 2'!$E$13:V$14),0)))</f>
        <v/>
      </c>
    </row>
    <row r="40" spans="1:20" s="54" customFormat="1" ht="12.75" customHeight="1" x14ac:dyDescent="0.25">
      <c r="A40" s="59">
        <v>39</v>
      </c>
      <c r="B40" s="52" t="str">
        <f t="shared" si="0"/>
        <v/>
      </c>
      <c r="C40" s="52" t="str">
        <f>IFERROR(VLOOKUP($A40,'Section 2'!$E$17:$V$216,COLUMNS('Section 2'!$E$13:E$14),0),"")</f>
        <v/>
      </c>
      <c r="D40" s="73" t="str">
        <f>IF($C40="","",IF(ISBLANK(VLOOKUP($A40,'Section 2'!$E$17:$V$216,COLUMNS('Section 2'!$E$13:F$14),0)),"",VLOOKUP($A40,'Section 2'!$E$17:$V$216,COLUMNS('Section 2'!$E$13:F$14),0)))</f>
        <v/>
      </c>
      <c r="E40" s="52" t="str">
        <f>IF($C40="","",IF(ISBLANK(VLOOKUP($A40,'Section 2'!$E$17:$V$216,COLUMNS('Section 2'!$E$13:G$14),0)),"",VLOOKUP($A40,'Section 2'!$E$17:$V$216,COLUMNS('Section 2'!$E$13:G$14),0)))</f>
        <v/>
      </c>
      <c r="F40" s="52" t="str">
        <f>IF($C40="","",IF(ISBLANK(VLOOKUP($A40,'Section 2'!$E$17:$V$216,COLUMNS('Section 2'!$E$13:H$14),0)),"",VLOOKUP($A40,'Section 2'!$E$17:$V$216,COLUMNS('Section 2'!$E$13:H$14),0)))</f>
        <v/>
      </c>
      <c r="G40" s="52" t="str">
        <f>IF($C40="","",IF(ISBLANK(VLOOKUP($A40,'Section 2'!$E$17:$V$216,COLUMNS('Section 2'!$E$13:I$14),0)),"",VLOOKUP($A40,'Section 2'!$E$17:$V$216,COLUMNS('Section 2'!$E$13:I$14),0)))</f>
        <v/>
      </c>
      <c r="H40" s="52" t="str">
        <f>IF($C40="","",IF(ISBLANK(VLOOKUP($A40,'Section 2'!$E$17:$V$216,COLUMNS('Section 2'!$E$13:J$14),0)),"",VLOOKUP($A40,'Section 2'!$E$17:$V$216,COLUMNS('Section 2'!$E$13:J$14),0)))</f>
        <v/>
      </c>
      <c r="I40" s="52" t="str">
        <f>IF($C40="","",IF(ISBLANK(VLOOKUP($A40,'Section 2'!$E$17:$V$216,COLUMNS('Section 2'!$E$13:K$14),0)),"",VLOOKUP($A40,'Section 2'!$E$17:$V$216,COLUMNS('Section 2'!$E$13:K$14),0)))</f>
        <v/>
      </c>
      <c r="J40" s="52" t="str">
        <f>IF($C40="","",IF(ISBLANK(VLOOKUP($A40,'Section 2'!$E$17:$V$216,COLUMNS('Section 2'!$E$13:L$14),0)),"",VLOOKUP($A40,'Section 2'!$E$17:$V$216,COLUMNS('Section 2'!$E$13:L$14),0)))</f>
        <v/>
      </c>
      <c r="K40" s="52" t="str">
        <f>IF($C40="","",IF(ISBLANK(VLOOKUP($A40,'Section 2'!$E$17:$V$216,COLUMNS('Section 2'!$E$13:M$14),0)),"",VLOOKUP($A40,'Section 2'!$E$17:$V$216,COLUMNS('Section 2'!$E$13:M$14),0)))</f>
        <v/>
      </c>
      <c r="L40" s="52" t="str">
        <f>IF($C40="","",IF(ISBLANK(VLOOKUP($A40,'Section 2'!$E$17:$V$216,COLUMNS('Section 2'!$E$13:N$14),0)),"",VLOOKUP($A40,'Section 2'!$E$17:$V$216,COLUMNS('Section 2'!$E$13:N$14),0)))</f>
        <v/>
      </c>
      <c r="M40" s="52" t="str">
        <f>IF($C40="","",IF(ISBLANK(VLOOKUP($A40,'Section 2'!$E$17:$V$216,COLUMNS('Section 2'!$E$13:O$14),0)),"",VLOOKUP($A40,'Section 2'!$E$17:$V$216,COLUMNS('Section 2'!$E$13:O$14),0)))</f>
        <v/>
      </c>
      <c r="N40" s="52" t="str">
        <f>IF($C40="","",IF(ISBLANK(VLOOKUP($A40,'Section 2'!$E$17:$V$216,COLUMNS('Section 2'!$E$13:P$14),0)),"",VLOOKUP($A40,'Section 2'!$E$17:$V$216,COLUMNS('Section 2'!$E$13:P$14),0)))</f>
        <v/>
      </c>
      <c r="O40" s="52" t="str">
        <f>IF($C40="","",IF(ISBLANK(VLOOKUP($A40,'Section 2'!$E$17:$V$216,COLUMNS('Section 2'!$E$13:Q$14),0)),"",VLOOKUP($A40,'Section 2'!$E$17:$V$216,COLUMNS('Section 2'!$E$13:Q$14),0)))</f>
        <v/>
      </c>
      <c r="P40" s="52" t="str">
        <f>IF($C40="","",IF(ISBLANK(VLOOKUP($A40,'Section 2'!$E$17:$V$216,COLUMNS('Section 2'!$E$13:R$14),0)),"",VLOOKUP($A40,'Section 2'!$E$17:$V$216,COLUMNS('Section 2'!$E$13:R$14),0)))</f>
        <v/>
      </c>
      <c r="Q40" s="52" t="str">
        <f>IF($C40="","",IF(ISBLANK(VLOOKUP($A40,'Section 2'!$E$17:$V$216,COLUMNS('Section 2'!$E$13:S$14),0)),"",VLOOKUP($A40,'Section 2'!$E$17:$V$216,COLUMNS('Section 2'!$E$13:S$14),0)))</f>
        <v/>
      </c>
      <c r="R40" s="52" t="str">
        <f>IF($C40="","",IF(ISBLANK(VLOOKUP($A40,'Section 2'!$E$17:$V$216,COLUMNS('Section 2'!$E$13:T$14),0)),"",VLOOKUP($A40,'Section 2'!$E$17:$V$216,COLUMNS('Section 2'!$E$13:T$14),0)))</f>
        <v/>
      </c>
      <c r="S40" s="52" t="str">
        <f>IF($C40="","",IF(ISBLANK(VLOOKUP($A40,'Section 2'!$E$17:$V$216,COLUMNS('Section 2'!$E$13:U$14),0)),"",VLOOKUP($A40,'Section 2'!$E$17:$V$216,COLUMNS('Section 2'!$E$13:U$14),0)))</f>
        <v/>
      </c>
      <c r="T40" s="73" t="str">
        <f>IF($C40="","",IF(ISBLANK(VLOOKUP($A40,'Section 2'!$E$17:$V$216,COLUMNS('Section 2'!$E$13:V$14),0)),"",VLOOKUP($A40,'Section 2'!$E$17:$V$216,COLUMNS('Section 2'!$E$13:V$14),0)))</f>
        <v/>
      </c>
    </row>
    <row r="41" spans="1:20" s="54" customFormat="1" ht="12.75" customHeight="1" x14ac:dyDescent="0.25">
      <c r="A41" s="59">
        <v>40</v>
      </c>
      <c r="B41" s="52" t="str">
        <f t="shared" si="0"/>
        <v/>
      </c>
      <c r="C41" s="52" t="str">
        <f>IFERROR(VLOOKUP($A41,'Section 2'!$E$17:$V$216,COLUMNS('Section 2'!$E$13:E$14),0),"")</f>
        <v/>
      </c>
      <c r="D41" s="73" t="str">
        <f>IF($C41="","",IF(ISBLANK(VLOOKUP($A41,'Section 2'!$E$17:$V$216,COLUMNS('Section 2'!$E$13:F$14),0)),"",VLOOKUP($A41,'Section 2'!$E$17:$V$216,COLUMNS('Section 2'!$E$13:F$14),0)))</f>
        <v/>
      </c>
      <c r="E41" s="52" t="str">
        <f>IF($C41="","",IF(ISBLANK(VLOOKUP($A41,'Section 2'!$E$17:$V$216,COLUMNS('Section 2'!$E$13:G$14),0)),"",VLOOKUP($A41,'Section 2'!$E$17:$V$216,COLUMNS('Section 2'!$E$13:G$14),0)))</f>
        <v/>
      </c>
      <c r="F41" s="52" t="str">
        <f>IF($C41="","",IF(ISBLANK(VLOOKUP($A41,'Section 2'!$E$17:$V$216,COLUMNS('Section 2'!$E$13:H$14),0)),"",VLOOKUP($A41,'Section 2'!$E$17:$V$216,COLUMNS('Section 2'!$E$13:H$14),0)))</f>
        <v/>
      </c>
      <c r="G41" s="52" t="str">
        <f>IF($C41="","",IF(ISBLANK(VLOOKUP($A41,'Section 2'!$E$17:$V$216,COLUMNS('Section 2'!$E$13:I$14),0)),"",VLOOKUP($A41,'Section 2'!$E$17:$V$216,COLUMNS('Section 2'!$E$13:I$14),0)))</f>
        <v/>
      </c>
      <c r="H41" s="52" t="str">
        <f>IF($C41="","",IF(ISBLANK(VLOOKUP($A41,'Section 2'!$E$17:$V$216,COLUMNS('Section 2'!$E$13:J$14),0)),"",VLOOKUP($A41,'Section 2'!$E$17:$V$216,COLUMNS('Section 2'!$E$13:J$14),0)))</f>
        <v/>
      </c>
      <c r="I41" s="52" t="str">
        <f>IF($C41="","",IF(ISBLANK(VLOOKUP($A41,'Section 2'!$E$17:$V$216,COLUMNS('Section 2'!$E$13:K$14),0)),"",VLOOKUP($A41,'Section 2'!$E$17:$V$216,COLUMNS('Section 2'!$E$13:K$14),0)))</f>
        <v/>
      </c>
      <c r="J41" s="52" t="str">
        <f>IF($C41="","",IF(ISBLANK(VLOOKUP($A41,'Section 2'!$E$17:$V$216,COLUMNS('Section 2'!$E$13:L$14),0)),"",VLOOKUP($A41,'Section 2'!$E$17:$V$216,COLUMNS('Section 2'!$E$13:L$14),0)))</f>
        <v/>
      </c>
      <c r="K41" s="52" t="str">
        <f>IF($C41="","",IF(ISBLANK(VLOOKUP($A41,'Section 2'!$E$17:$V$216,COLUMNS('Section 2'!$E$13:M$14),0)),"",VLOOKUP($A41,'Section 2'!$E$17:$V$216,COLUMNS('Section 2'!$E$13:M$14),0)))</f>
        <v/>
      </c>
      <c r="L41" s="52" t="str">
        <f>IF($C41="","",IF(ISBLANK(VLOOKUP($A41,'Section 2'!$E$17:$V$216,COLUMNS('Section 2'!$E$13:N$14),0)),"",VLOOKUP($A41,'Section 2'!$E$17:$V$216,COLUMNS('Section 2'!$E$13:N$14),0)))</f>
        <v/>
      </c>
      <c r="M41" s="52" t="str">
        <f>IF($C41="","",IF(ISBLANK(VLOOKUP($A41,'Section 2'!$E$17:$V$216,COLUMNS('Section 2'!$E$13:O$14),0)),"",VLOOKUP($A41,'Section 2'!$E$17:$V$216,COLUMNS('Section 2'!$E$13:O$14),0)))</f>
        <v/>
      </c>
      <c r="N41" s="52" t="str">
        <f>IF($C41="","",IF(ISBLANK(VLOOKUP($A41,'Section 2'!$E$17:$V$216,COLUMNS('Section 2'!$E$13:P$14),0)),"",VLOOKUP($A41,'Section 2'!$E$17:$V$216,COLUMNS('Section 2'!$E$13:P$14),0)))</f>
        <v/>
      </c>
      <c r="O41" s="52" t="str">
        <f>IF($C41="","",IF(ISBLANK(VLOOKUP($A41,'Section 2'!$E$17:$V$216,COLUMNS('Section 2'!$E$13:Q$14),0)),"",VLOOKUP($A41,'Section 2'!$E$17:$V$216,COLUMNS('Section 2'!$E$13:Q$14),0)))</f>
        <v/>
      </c>
      <c r="P41" s="52" t="str">
        <f>IF($C41="","",IF(ISBLANK(VLOOKUP($A41,'Section 2'!$E$17:$V$216,COLUMNS('Section 2'!$E$13:R$14),0)),"",VLOOKUP($A41,'Section 2'!$E$17:$V$216,COLUMNS('Section 2'!$E$13:R$14),0)))</f>
        <v/>
      </c>
      <c r="Q41" s="52" t="str">
        <f>IF($C41="","",IF(ISBLANK(VLOOKUP($A41,'Section 2'!$E$17:$V$216,COLUMNS('Section 2'!$E$13:S$14),0)),"",VLOOKUP($A41,'Section 2'!$E$17:$V$216,COLUMNS('Section 2'!$E$13:S$14),0)))</f>
        <v/>
      </c>
      <c r="R41" s="52" t="str">
        <f>IF($C41="","",IF(ISBLANK(VLOOKUP($A41,'Section 2'!$E$17:$V$216,COLUMNS('Section 2'!$E$13:T$14),0)),"",VLOOKUP($A41,'Section 2'!$E$17:$V$216,COLUMNS('Section 2'!$E$13:T$14),0)))</f>
        <v/>
      </c>
      <c r="S41" s="52" t="str">
        <f>IF($C41="","",IF(ISBLANK(VLOOKUP($A41,'Section 2'!$E$17:$V$216,COLUMNS('Section 2'!$E$13:U$14),0)),"",VLOOKUP($A41,'Section 2'!$E$17:$V$216,COLUMNS('Section 2'!$E$13:U$14),0)))</f>
        <v/>
      </c>
      <c r="T41" s="73" t="str">
        <f>IF($C41="","",IF(ISBLANK(VLOOKUP($A41,'Section 2'!$E$17:$V$216,COLUMNS('Section 2'!$E$13:V$14),0)),"",VLOOKUP($A41,'Section 2'!$E$17:$V$216,COLUMNS('Section 2'!$E$13:V$14),0)))</f>
        <v/>
      </c>
    </row>
    <row r="42" spans="1:20" s="54" customFormat="1" ht="12.75" customHeight="1" x14ac:dyDescent="0.25">
      <c r="A42" s="59">
        <v>41</v>
      </c>
      <c r="B42" s="52" t="str">
        <f t="shared" si="0"/>
        <v/>
      </c>
      <c r="C42" s="52" t="str">
        <f>IFERROR(VLOOKUP($A42,'Section 2'!$E$17:$V$216,COLUMNS('Section 2'!$E$13:E$14),0),"")</f>
        <v/>
      </c>
      <c r="D42" s="73" t="str">
        <f>IF($C42="","",IF(ISBLANK(VLOOKUP($A42,'Section 2'!$E$17:$V$216,COLUMNS('Section 2'!$E$13:F$14),0)),"",VLOOKUP($A42,'Section 2'!$E$17:$V$216,COLUMNS('Section 2'!$E$13:F$14),0)))</f>
        <v/>
      </c>
      <c r="E42" s="52" t="str">
        <f>IF($C42="","",IF(ISBLANK(VLOOKUP($A42,'Section 2'!$E$17:$V$216,COLUMNS('Section 2'!$E$13:G$14),0)),"",VLOOKUP($A42,'Section 2'!$E$17:$V$216,COLUMNS('Section 2'!$E$13:G$14),0)))</f>
        <v/>
      </c>
      <c r="F42" s="52" t="str">
        <f>IF($C42="","",IF(ISBLANK(VLOOKUP($A42,'Section 2'!$E$17:$V$216,COLUMNS('Section 2'!$E$13:H$14),0)),"",VLOOKUP($A42,'Section 2'!$E$17:$V$216,COLUMNS('Section 2'!$E$13:H$14),0)))</f>
        <v/>
      </c>
      <c r="G42" s="52" t="str">
        <f>IF($C42="","",IF(ISBLANK(VLOOKUP($A42,'Section 2'!$E$17:$V$216,COLUMNS('Section 2'!$E$13:I$14),0)),"",VLOOKUP($A42,'Section 2'!$E$17:$V$216,COLUMNS('Section 2'!$E$13:I$14),0)))</f>
        <v/>
      </c>
      <c r="H42" s="52" t="str">
        <f>IF($C42="","",IF(ISBLANK(VLOOKUP($A42,'Section 2'!$E$17:$V$216,COLUMNS('Section 2'!$E$13:J$14),0)),"",VLOOKUP($A42,'Section 2'!$E$17:$V$216,COLUMNS('Section 2'!$E$13:J$14),0)))</f>
        <v/>
      </c>
      <c r="I42" s="52" t="str">
        <f>IF($C42="","",IF(ISBLANK(VLOOKUP($A42,'Section 2'!$E$17:$V$216,COLUMNS('Section 2'!$E$13:K$14),0)),"",VLOOKUP($A42,'Section 2'!$E$17:$V$216,COLUMNS('Section 2'!$E$13:K$14),0)))</f>
        <v/>
      </c>
      <c r="J42" s="52" t="str">
        <f>IF($C42="","",IF(ISBLANK(VLOOKUP($A42,'Section 2'!$E$17:$V$216,COLUMNS('Section 2'!$E$13:L$14),0)),"",VLOOKUP($A42,'Section 2'!$E$17:$V$216,COLUMNS('Section 2'!$E$13:L$14),0)))</f>
        <v/>
      </c>
      <c r="K42" s="52" t="str">
        <f>IF($C42="","",IF(ISBLANK(VLOOKUP($A42,'Section 2'!$E$17:$V$216,COLUMNS('Section 2'!$E$13:M$14),0)),"",VLOOKUP($A42,'Section 2'!$E$17:$V$216,COLUMNS('Section 2'!$E$13:M$14),0)))</f>
        <v/>
      </c>
      <c r="L42" s="52" t="str">
        <f>IF($C42="","",IF(ISBLANK(VLOOKUP($A42,'Section 2'!$E$17:$V$216,COLUMNS('Section 2'!$E$13:N$14),0)),"",VLOOKUP($A42,'Section 2'!$E$17:$V$216,COLUMNS('Section 2'!$E$13:N$14),0)))</f>
        <v/>
      </c>
      <c r="M42" s="52" t="str">
        <f>IF($C42="","",IF(ISBLANK(VLOOKUP($A42,'Section 2'!$E$17:$V$216,COLUMNS('Section 2'!$E$13:O$14),0)),"",VLOOKUP($A42,'Section 2'!$E$17:$V$216,COLUMNS('Section 2'!$E$13:O$14),0)))</f>
        <v/>
      </c>
      <c r="N42" s="52" t="str">
        <f>IF($C42="","",IF(ISBLANK(VLOOKUP($A42,'Section 2'!$E$17:$V$216,COLUMNS('Section 2'!$E$13:P$14),0)),"",VLOOKUP($A42,'Section 2'!$E$17:$V$216,COLUMNS('Section 2'!$E$13:P$14),0)))</f>
        <v/>
      </c>
      <c r="O42" s="52" t="str">
        <f>IF($C42="","",IF(ISBLANK(VLOOKUP($A42,'Section 2'!$E$17:$V$216,COLUMNS('Section 2'!$E$13:Q$14),0)),"",VLOOKUP($A42,'Section 2'!$E$17:$V$216,COLUMNS('Section 2'!$E$13:Q$14),0)))</f>
        <v/>
      </c>
      <c r="P42" s="52" t="str">
        <f>IF($C42="","",IF(ISBLANK(VLOOKUP($A42,'Section 2'!$E$17:$V$216,COLUMNS('Section 2'!$E$13:R$14),0)),"",VLOOKUP($A42,'Section 2'!$E$17:$V$216,COLUMNS('Section 2'!$E$13:R$14),0)))</f>
        <v/>
      </c>
      <c r="Q42" s="52" t="str">
        <f>IF($C42="","",IF(ISBLANK(VLOOKUP($A42,'Section 2'!$E$17:$V$216,COLUMNS('Section 2'!$E$13:S$14),0)),"",VLOOKUP($A42,'Section 2'!$E$17:$V$216,COLUMNS('Section 2'!$E$13:S$14),0)))</f>
        <v/>
      </c>
      <c r="R42" s="52" t="str">
        <f>IF($C42="","",IF(ISBLANK(VLOOKUP($A42,'Section 2'!$E$17:$V$216,COLUMNS('Section 2'!$E$13:T$14),0)),"",VLOOKUP($A42,'Section 2'!$E$17:$V$216,COLUMNS('Section 2'!$E$13:T$14),0)))</f>
        <v/>
      </c>
      <c r="S42" s="52" t="str">
        <f>IF($C42="","",IF(ISBLANK(VLOOKUP($A42,'Section 2'!$E$17:$V$216,COLUMNS('Section 2'!$E$13:U$14),0)),"",VLOOKUP($A42,'Section 2'!$E$17:$V$216,COLUMNS('Section 2'!$E$13:U$14),0)))</f>
        <v/>
      </c>
      <c r="T42" s="73" t="str">
        <f>IF($C42="","",IF(ISBLANK(VLOOKUP($A42,'Section 2'!$E$17:$V$216,COLUMNS('Section 2'!$E$13:V$14),0)),"",VLOOKUP($A42,'Section 2'!$E$17:$V$216,COLUMNS('Section 2'!$E$13:V$14),0)))</f>
        <v/>
      </c>
    </row>
    <row r="43" spans="1:20" s="54" customFormat="1" ht="12.75" customHeight="1" x14ac:dyDescent="0.25">
      <c r="A43" s="59">
        <v>42</v>
      </c>
      <c r="B43" s="52" t="str">
        <f t="shared" si="0"/>
        <v/>
      </c>
      <c r="C43" s="52" t="str">
        <f>IFERROR(VLOOKUP($A43,'Section 2'!$E$17:$V$216,COLUMNS('Section 2'!$E$13:E$14),0),"")</f>
        <v/>
      </c>
      <c r="D43" s="73" t="str">
        <f>IF($C43="","",IF(ISBLANK(VLOOKUP($A43,'Section 2'!$E$17:$V$216,COLUMNS('Section 2'!$E$13:F$14),0)),"",VLOOKUP($A43,'Section 2'!$E$17:$V$216,COLUMNS('Section 2'!$E$13:F$14),0)))</f>
        <v/>
      </c>
      <c r="E43" s="52" t="str">
        <f>IF($C43="","",IF(ISBLANK(VLOOKUP($A43,'Section 2'!$E$17:$V$216,COLUMNS('Section 2'!$E$13:G$14),0)),"",VLOOKUP($A43,'Section 2'!$E$17:$V$216,COLUMNS('Section 2'!$E$13:G$14),0)))</f>
        <v/>
      </c>
      <c r="F43" s="52" t="str">
        <f>IF($C43="","",IF(ISBLANK(VLOOKUP($A43,'Section 2'!$E$17:$V$216,COLUMNS('Section 2'!$E$13:H$14),0)),"",VLOOKUP($A43,'Section 2'!$E$17:$V$216,COLUMNS('Section 2'!$E$13:H$14),0)))</f>
        <v/>
      </c>
      <c r="G43" s="52" t="str">
        <f>IF($C43="","",IF(ISBLANK(VLOOKUP($A43,'Section 2'!$E$17:$V$216,COLUMNS('Section 2'!$E$13:I$14),0)),"",VLOOKUP($A43,'Section 2'!$E$17:$V$216,COLUMNS('Section 2'!$E$13:I$14),0)))</f>
        <v/>
      </c>
      <c r="H43" s="52" t="str">
        <f>IF($C43="","",IF(ISBLANK(VLOOKUP($A43,'Section 2'!$E$17:$V$216,COLUMNS('Section 2'!$E$13:J$14),0)),"",VLOOKUP($A43,'Section 2'!$E$17:$V$216,COLUMNS('Section 2'!$E$13:J$14),0)))</f>
        <v/>
      </c>
      <c r="I43" s="52" t="str">
        <f>IF($C43="","",IF(ISBLANK(VLOOKUP($A43,'Section 2'!$E$17:$V$216,COLUMNS('Section 2'!$E$13:K$14),0)),"",VLOOKUP($A43,'Section 2'!$E$17:$V$216,COLUMNS('Section 2'!$E$13:K$14),0)))</f>
        <v/>
      </c>
      <c r="J43" s="52" t="str">
        <f>IF($C43="","",IF(ISBLANK(VLOOKUP($A43,'Section 2'!$E$17:$V$216,COLUMNS('Section 2'!$E$13:L$14),0)),"",VLOOKUP($A43,'Section 2'!$E$17:$V$216,COLUMNS('Section 2'!$E$13:L$14),0)))</f>
        <v/>
      </c>
      <c r="K43" s="52" t="str">
        <f>IF($C43="","",IF(ISBLANK(VLOOKUP($A43,'Section 2'!$E$17:$V$216,COLUMNS('Section 2'!$E$13:M$14),0)),"",VLOOKUP($A43,'Section 2'!$E$17:$V$216,COLUMNS('Section 2'!$E$13:M$14),0)))</f>
        <v/>
      </c>
      <c r="L43" s="52" t="str">
        <f>IF($C43="","",IF(ISBLANK(VLOOKUP($A43,'Section 2'!$E$17:$V$216,COLUMNS('Section 2'!$E$13:N$14),0)),"",VLOOKUP($A43,'Section 2'!$E$17:$V$216,COLUMNS('Section 2'!$E$13:N$14),0)))</f>
        <v/>
      </c>
      <c r="M43" s="52" t="str">
        <f>IF($C43="","",IF(ISBLANK(VLOOKUP($A43,'Section 2'!$E$17:$V$216,COLUMNS('Section 2'!$E$13:O$14),0)),"",VLOOKUP($A43,'Section 2'!$E$17:$V$216,COLUMNS('Section 2'!$E$13:O$14),0)))</f>
        <v/>
      </c>
      <c r="N43" s="52" t="str">
        <f>IF($C43="","",IF(ISBLANK(VLOOKUP($A43,'Section 2'!$E$17:$V$216,COLUMNS('Section 2'!$E$13:P$14),0)),"",VLOOKUP($A43,'Section 2'!$E$17:$V$216,COLUMNS('Section 2'!$E$13:P$14),0)))</f>
        <v/>
      </c>
      <c r="O43" s="52" t="str">
        <f>IF($C43="","",IF(ISBLANK(VLOOKUP($A43,'Section 2'!$E$17:$V$216,COLUMNS('Section 2'!$E$13:Q$14),0)),"",VLOOKUP($A43,'Section 2'!$E$17:$V$216,COLUMNS('Section 2'!$E$13:Q$14),0)))</f>
        <v/>
      </c>
      <c r="P43" s="52" t="str">
        <f>IF($C43="","",IF(ISBLANK(VLOOKUP($A43,'Section 2'!$E$17:$V$216,COLUMNS('Section 2'!$E$13:R$14),0)),"",VLOOKUP($A43,'Section 2'!$E$17:$V$216,COLUMNS('Section 2'!$E$13:R$14),0)))</f>
        <v/>
      </c>
      <c r="Q43" s="52" t="str">
        <f>IF($C43="","",IF(ISBLANK(VLOOKUP($A43,'Section 2'!$E$17:$V$216,COLUMNS('Section 2'!$E$13:S$14),0)),"",VLOOKUP($A43,'Section 2'!$E$17:$V$216,COLUMNS('Section 2'!$E$13:S$14),0)))</f>
        <v/>
      </c>
      <c r="R43" s="52" t="str">
        <f>IF($C43="","",IF(ISBLANK(VLOOKUP($A43,'Section 2'!$E$17:$V$216,COLUMNS('Section 2'!$E$13:T$14),0)),"",VLOOKUP($A43,'Section 2'!$E$17:$V$216,COLUMNS('Section 2'!$E$13:T$14),0)))</f>
        <v/>
      </c>
      <c r="S43" s="52" t="str">
        <f>IF($C43="","",IF(ISBLANK(VLOOKUP($A43,'Section 2'!$E$17:$V$216,COLUMNS('Section 2'!$E$13:U$14),0)),"",VLOOKUP($A43,'Section 2'!$E$17:$V$216,COLUMNS('Section 2'!$E$13:U$14),0)))</f>
        <v/>
      </c>
      <c r="T43" s="73" t="str">
        <f>IF($C43="","",IF(ISBLANK(VLOOKUP($A43,'Section 2'!$E$17:$V$216,COLUMNS('Section 2'!$E$13:V$14),0)),"",VLOOKUP($A43,'Section 2'!$E$17:$V$216,COLUMNS('Section 2'!$E$13:V$14),0)))</f>
        <v/>
      </c>
    </row>
    <row r="44" spans="1:20" s="54" customFormat="1" ht="12.75" customHeight="1" x14ac:dyDescent="0.25">
      <c r="A44" s="59">
        <v>43</v>
      </c>
      <c r="B44" s="52" t="str">
        <f t="shared" si="0"/>
        <v/>
      </c>
      <c r="C44" s="52" t="str">
        <f>IFERROR(VLOOKUP($A44,'Section 2'!$E$17:$V$216,COLUMNS('Section 2'!$E$13:E$14),0),"")</f>
        <v/>
      </c>
      <c r="D44" s="73" t="str">
        <f>IF($C44="","",IF(ISBLANK(VLOOKUP($A44,'Section 2'!$E$17:$V$216,COLUMNS('Section 2'!$E$13:F$14),0)),"",VLOOKUP($A44,'Section 2'!$E$17:$V$216,COLUMNS('Section 2'!$E$13:F$14),0)))</f>
        <v/>
      </c>
      <c r="E44" s="52" t="str">
        <f>IF($C44="","",IF(ISBLANK(VLOOKUP($A44,'Section 2'!$E$17:$V$216,COLUMNS('Section 2'!$E$13:G$14),0)),"",VLOOKUP($A44,'Section 2'!$E$17:$V$216,COLUMNS('Section 2'!$E$13:G$14),0)))</f>
        <v/>
      </c>
      <c r="F44" s="52" t="str">
        <f>IF($C44="","",IF(ISBLANK(VLOOKUP($A44,'Section 2'!$E$17:$V$216,COLUMNS('Section 2'!$E$13:H$14),0)),"",VLOOKUP($A44,'Section 2'!$E$17:$V$216,COLUMNS('Section 2'!$E$13:H$14),0)))</f>
        <v/>
      </c>
      <c r="G44" s="52" t="str">
        <f>IF($C44="","",IF(ISBLANK(VLOOKUP($A44,'Section 2'!$E$17:$V$216,COLUMNS('Section 2'!$E$13:I$14),0)),"",VLOOKUP($A44,'Section 2'!$E$17:$V$216,COLUMNS('Section 2'!$E$13:I$14),0)))</f>
        <v/>
      </c>
      <c r="H44" s="52" t="str">
        <f>IF($C44="","",IF(ISBLANK(VLOOKUP($A44,'Section 2'!$E$17:$V$216,COLUMNS('Section 2'!$E$13:J$14),0)),"",VLOOKUP($A44,'Section 2'!$E$17:$V$216,COLUMNS('Section 2'!$E$13:J$14),0)))</f>
        <v/>
      </c>
      <c r="I44" s="52" t="str">
        <f>IF($C44="","",IF(ISBLANK(VLOOKUP($A44,'Section 2'!$E$17:$V$216,COLUMNS('Section 2'!$E$13:K$14),0)),"",VLOOKUP($A44,'Section 2'!$E$17:$V$216,COLUMNS('Section 2'!$E$13:K$14),0)))</f>
        <v/>
      </c>
      <c r="J44" s="52" t="str">
        <f>IF($C44="","",IF(ISBLANK(VLOOKUP($A44,'Section 2'!$E$17:$V$216,COLUMNS('Section 2'!$E$13:L$14),0)),"",VLOOKUP($A44,'Section 2'!$E$17:$V$216,COLUMNS('Section 2'!$E$13:L$14),0)))</f>
        <v/>
      </c>
      <c r="K44" s="52" t="str">
        <f>IF($C44="","",IF(ISBLANK(VLOOKUP($A44,'Section 2'!$E$17:$V$216,COLUMNS('Section 2'!$E$13:M$14),0)),"",VLOOKUP($A44,'Section 2'!$E$17:$V$216,COLUMNS('Section 2'!$E$13:M$14),0)))</f>
        <v/>
      </c>
      <c r="L44" s="52" t="str">
        <f>IF($C44="","",IF(ISBLANK(VLOOKUP($A44,'Section 2'!$E$17:$V$216,COLUMNS('Section 2'!$E$13:N$14),0)),"",VLOOKUP($A44,'Section 2'!$E$17:$V$216,COLUMNS('Section 2'!$E$13:N$14),0)))</f>
        <v/>
      </c>
      <c r="M44" s="52" t="str">
        <f>IF($C44="","",IF(ISBLANK(VLOOKUP($A44,'Section 2'!$E$17:$V$216,COLUMNS('Section 2'!$E$13:O$14),0)),"",VLOOKUP($A44,'Section 2'!$E$17:$V$216,COLUMNS('Section 2'!$E$13:O$14),0)))</f>
        <v/>
      </c>
      <c r="N44" s="52" t="str">
        <f>IF($C44="","",IF(ISBLANK(VLOOKUP($A44,'Section 2'!$E$17:$V$216,COLUMNS('Section 2'!$E$13:P$14),0)),"",VLOOKUP($A44,'Section 2'!$E$17:$V$216,COLUMNS('Section 2'!$E$13:P$14),0)))</f>
        <v/>
      </c>
      <c r="O44" s="52" t="str">
        <f>IF($C44="","",IF(ISBLANK(VLOOKUP($A44,'Section 2'!$E$17:$V$216,COLUMNS('Section 2'!$E$13:Q$14),0)),"",VLOOKUP($A44,'Section 2'!$E$17:$V$216,COLUMNS('Section 2'!$E$13:Q$14),0)))</f>
        <v/>
      </c>
      <c r="P44" s="52" t="str">
        <f>IF($C44="","",IF(ISBLANK(VLOOKUP($A44,'Section 2'!$E$17:$V$216,COLUMNS('Section 2'!$E$13:R$14),0)),"",VLOOKUP($A44,'Section 2'!$E$17:$V$216,COLUMNS('Section 2'!$E$13:R$14),0)))</f>
        <v/>
      </c>
      <c r="Q44" s="52" t="str">
        <f>IF($C44="","",IF(ISBLANK(VLOOKUP($A44,'Section 2'!$E$17:$V$216,COLUMNS('Section 2'!$E$13:S$14),0)),"",VLOOKUP($A44,'Section 2'!$E$17:$V$216,COLUMNS('Section 2'!$E$13:S$14),0)))</f>
        <v/>
      </c>
      <c r="R44" s="52" t="str">
        <f>IF($C44="","",IF(ISBLANK(VLOOKUP($A44,'Section 2'!$E$17:$V$216,COLUMNS('Section 2'!$E$13:T$14),0)),"",VLOOKUP($A44,'Section 2'!$E$17:$V$216,COLUMNS('Section 2'!$E$13:T$14),0)))</f>
        <v/>
      </c>
      <c r="S44" s="52" t="str">
        <f>IF($C44="","",IF(ISBLANK(VLOOKUP($A44,'Section 2'!$E$17:$V$216,COLUMNS('Section 2'!$E$13:U$14),0)),"",VLOOKUP($A44,'Section 2'!$E$17:$V$216,COLUMNS('Section 2'!$E$13:U$14),0)))</f>
        <v/>
      </c>
      <c r="T44" s="73" t="str">
        <f>IF($C44="","",IF(ISBLANK(VLOOKUP($A44,'Section 2'!$E$17:$V$216,COLUMNS('Section 2'!$E$13:V$14),0)),"",VLOOKUP($A44,'Section 2'!$E$17:$V$216,COLUMNS('Section 2'!$E$13:V$14),0)))</f>
        <v/>
      </c>
    </row>
    <row r="45" spans="1:20" s="54" customFormat="1" ht="12.75" customHeight="1" x14ac:dyDescent="0.25">
      <c r="A45" s="59">
        <v>44</v>
      </c>
      <c r="B45" s="52" t="str">
        <f t="shared" si="0"/>
        <v/>
      </c>
      <c r="C45" s="52" t="str">
        <f>IFERROR(VLOOKUP($A45,'Section 2'!$E$17:$V$216,COLUMNS('Section 2'!$E$13:E$14),0),"")</f>
        <v/>
      </c>
      <c r="D45" s="73" t="str">
        <f>IF($C45="","",IF(ISBLANK(VLOOKUP($A45,'Section 2'!$E$17:$V$216,COLUMNS('Section 2'!$E$13:F$14),0)),"",VLOOKUP($A45,'Section 2'!$E$17:$V$216,COLUMNS('Section 2'!$E$13:F$14),0)))</f>
        <v/>
      </c>
      <c r="E45" s="52" t="str">
        <f>IF($C45="","",IF(ISBLANK(VLOOKUP($A45,'Section 2'!$E$17:$V$216,COLUMNS('Section 2'!$E$13:G$14),0)),"",VLOOKUP($A45,'Section 2'!$E$17:$V$216,COLUMNS('Section 2'!$E$13:G$14),0)))</f>
        <v/>
      </c>
      <c r="F45" s="52" t="str">
        <f>IF($C45="","",IF(ISBLANK(VLOOKUP($A45,'Section 2'!$E$17:$V$216,COLUMNS('Section 2'!$E$13:H$14),0)),"",VLOOKUP($A45,'Section 2'!$E$17:$V$216,COLUMNS('Section 2'!$E$13:H$14),0)))</f>
        <v/>
      </c>
      <c r="G45" s="52" t="str">
        <f>IF($C45="","",IF(ISBLANK(VLOOKUP($A45,'Section 2'!$E$17:$V$216,COLUMNS('Section 2'!$E$13:I$14),0)),"",VLOOKUP($A45,'Section 2'!$E$17:$V$216,COLUMNS('Section 2'!$E$13:I$14),0)))</f>
        <v/>
      </c>
      <c r="H45" s="52" t="str">
        <f>IF($C45="","",IF(ISBLANK(VLOOKUP($A45,'Section 2'!$E$17:$V$216,COLUMNS('Section 2'!$E$13:J$14),0)),"",VLOOKUP($A45,'Section 2'!$E$17:$V$216,COLUMNS('Section 2'!$E$13:J$14),0)))</f>
        <v/>
      </c>
      <c r="I45" s="52" t="str">
        <f>IF($C45="","",IF(ISBLANK(VLOOKUP($A45,'Section 2'!$E$17:$V$216,COLUMNS('Section 2'!$E$13:K$14),0)),"",VLOOKUP($A45,'Section 2'!$E$17:$V$216,COLUMNS('Section 2'!$E$13:K$14),0)))</f>
        <v/>
      </c>
      <c r="J45" s="52" t="str">
        <f>IF($C45="","",IF(ISBLANK(VLOOKUP($A45,'Section 2'!$E$17:$V$216,COLUMNS('Section 2'!$E$13:L$14),0)),"",VLOOKUP($A45,'Section 2'!$E$17:$V$216,COLUMNS('Section 2'!$E$13:L$14),0)))</f>
        <v/>
      </c>
      <c r="K45" s="52" t="str">
        <f>IF($C45="","",IF(ISBLANK(VLOOKUP($A45,'Section 2'!$E$17:$V$216,COLUMNS('Section 2'!$E$13:M$14),0)),"",VLOOKUP($A45,'Section 2'!$E$17:$V$216,COLUMNS('Section 2'!$E$13:M$14),0)))</f>
        <v/>
      </c>
      <c r="L45" s="52" t="str">
        <f>IF($C45="","",IF(ISBLANK(VLOOKUP($A45,'Section 2'!$E$17:$V$216,COLUMNS('Section 2'!$E$13:N$14),0)),"",VLOOKUP($A45,'Section 2'!$E$17:$V$216,COLUMNS('Section 2'!$E$13:N$14),0)))</f>
        <v/>
      </c>
      <c r="M45" s="52" t="str">
        <f>IF($C45="","",IF(ISBLANK(VLOOKUP($A45,'Section 2'!$E$17:$V$216,COLUMNS('Section 2'!$E$13:O$14),0)),"",VLOOKUP($A45,'Section 2'!$E$17:$V$216,COLUMNS('Section 2'!$E$13:O$14),0)))</f>
        <v/>
      </c>
      <c r="N45" s="52" t="str">
        <f>IF($C45="","",IF(ISBLANK(VLOOKUP($A45,'Section 2'!$E$17:$V$216,COLUMNS('Section 2'!$E$13:P$14),0)),"",VLOOKUP($A45,'Section 2'!$E$17:$V$216,COLUMNS('Section 2'!$E$13:P$14),0)))</f>
        <v/>
      </c>
      <c r="O45" s="52" t="str">
        <f>IF($C45="","",IF(ISBLANK(VLOOKUP($A45,'Section 2'!$E$17:$V$216,COLUMNS('Section 2'!$E$13:Q$14),0)),"",VLOOKUP($A45,'Section 2'!$E$17:$V$216,COLUMNS('Section 2'!$E$13:Q$14),0)))</f>
        <v/>
      </c>
      <c r="P45" s="52" t="str">
        <f>IF($C45="","",IF(ISBLANK(VLOOKUP($A45,'Section 2'!$E$17:$V$216,COLUMNS('Section 2'!$E$13:R$14),0)),"",VLOOKUP($A45,'Section 2'!$E$17:$V$216,COLUMNS('Section 2'!$E$13:R$14),0)))</f>
        <v/>
      </c>
      <c r="Q45" s="52" t="str">
        <f>IF($C45="","",IF(ISBLANK(VLOOKUP($A45,'Section 2'!$E$17:$V$216,COLUMNS('Section 2'!$E$13:S$14),0)),"",VLOOKUP($A45,'Section 2'!$E$17:$V$216,COLUMNS('Section 2'!$E$13:S$14),0)))</f>
        <v/>
      </c>
      <c r="R45" s="52" t="str">
        <f>IF($C45="","",IF(ISBLANK(VLOOKUP($A45,'Section 2'!$E$17:$V$216,COLUMNS('Section 2'!$E$13:T$14),0)),"",VLOOKUP($A45,'Section 2'!$E$17:$V$216,COLUMNS('Section 2'!$E$13:T$14),0)))</f>
        <v/>
      </c>
      <c r="S45" s="52" t="str">
        <f>IF($C45="","",IF(ISBLANK(VLOOKUP($A45,'Section 2'!$E$17:$V$216,COLUMNS('Section 2'!$E$13:U$14),0)),"",VLOOKUP($A45,'Section 2'!$E$17:$V$216,COLUMNS('Section 2'!$E$13:U$14),0)))</f>
        <v/>
      </c>
      <c r="T45" s="73" t="str">
        <f>IF($C45="","",IF(ISBLANK(VLOOKUP($A45,'Section 2'!$E$17:$V$216,COLUMNS('Section 2'!$E$13:V$14),0)),"",VLOOKUP($A45,'Section 2'!$E$17:$V$216,COLUMNS('Section 2'!$E$13:V$14),0)))</f>
        <v/>
      </c>
    </row>
    <row r="46" spans="1:20" s="54" customFormat="1" ht="12.75" customHeight="1" x14ac:dyDescent="0.25">
      <c r="A46" s="59">
        <v>45</v>
      </c>
      <c r="B46" s="52" t="str">
        <f t="shared" si="0"/>
        <v/>
      </c>
      <c r="C46" s="52" t="str">
        <f>IFERROR(VLOOKUP($A46,'Section 2'!$E$17:$V$216,COLUMNS('Section 2'!$E$13:E$14),0),"")</f>
        <v/>
      </c>
      <c r="D46" s="73" t="str">
        <f>IF($C46="","",IF(ISBLANK(VLOOKUP($A46,'Section 2'!$E$17:$V$216,COLUMNS('Section 2'!$E$13:F$14),0)),"",VLOOKUP($A46,'Section 2'!$E$17:$V$216,COLUMNS('Section 2'!$E$13:F$14),0)))</f>
        <v/>
      </c>
      <c r="E46" s="52" t="str">
        <f>IF($C46="","",IF(ISBLANK(VLOOKUP($A46,'Section 2'!$E$17:$V$216,COLUMNS('Section 2'!$E$13:G$14),0)),"",VLOOKUP($A46,'Section 2'!$E$17:$V$216,COLUMNS('Section 2'!$E$13:G$14),0)))</f>
        <v/>
      </c>
      <c r="F46" s="52" t="str">
        <f>IF($C46="","",IF(ISBLANK(VLOOKUP($A46,'Section 2'!$E$17:$V$216,COLUMNS('Section 2'!$E$13:H$14),0)),"",VLOOKUP($A46,'Section 2'!$E$17:$V$216,COLUMNS('Section 2'!$E$13:H$14),0)))</f>
        <v/>
      </c>
      <c r="G46" s="52" t="str">
        <f>IF($C46="","",IF(ISBLANK(VLOOKUP($A46,'Section 2'!$E$17:$V$216,COLUMNS('Section 2'!$E$13:I$14),0)),"",VLOOKUP($A46,'Section 2'!$E$17:$V$216,COLUMNS('Section 2'!$E$13:I$14),0)))</f>
        <v/>
      </c>
      <c r="H46" s="52" t="str">
        <f>IF($C46="","",IF(ISBLANK(VLOOKUP($A46,'Section 2'!$E$17:$V$216,COLUMNS('Section 2'!$E$13:J$14),0)),"",VLOOKUP($A46,'Section 2'!$E$17:$V$216,COLUMNS('Section 2'!$E$13:J$14),0)))</f>
        <v/>
      </c>
      <c r="I46" s="52" t="str">
        <f>IF($C46="","",IF(ISBLANK(VLOOKUP($A46,'Section 2'!$E$17:$V$216,COLUMNS('Section 2'!$E$13:K$14),0)),"",VLOOKUP($A46,'Section 2'!$E$17:$V$216,COLUMNS('Section 2'!$E$13:K$14),0)))</f>
        <v/>
      </c>
      <c r="J46" s="52" t="str">
        <f>IF($C46="","",IF(ISBLANK(VLOOKUP($A46,'Section 2'!$E$17:$V$216,COLUMNS('Section 2'!$E$13:L$14),0)),"",VLOOKUP($A46,'Section 2'!$E$17:$V$216,COLUMNS('Section 2'!$E$13:L$14),0)))</f>
        <v/>
      </c>
      <c r="K46" s="52" t="str">
        <f>IF($C46="","",IF(ISBLANK(VLOOKUP($A46,'Section 2'!$E$17:$V$216,COLUMNS('Section 2'!$E$13:M$14),0)),"",VLOOKUP($A46,'Section 2'!$E$17:$V$216,COLUMNS('Section 2'!$E$13:M$14),0)))</f>
        <v/>
      </c>
      <c r="L46" s="52" t="str">
        <f>IF($C46="","",IF(ISBLANK(VLOOKUP($A46,'Section 2'!$E$17:$V$216,COLUMNS('Section 2'!$E$13:N$14),0)),"",VLOOKUP($A46,'Section 2'!$E$17:$V$216,COLUMNS('Section 2'!$E$13:N$14),0)))</f>
        <v/>
      </c>
      <c r="M46" s="52" t="str">
        <f>IF($C46="","",IF(ISBLANK(VLOOKUP($A46,'Section 2'!$E$17:$V$216,COLUMNS('Section 2'!$E$13:O$14),0)),"",VLOOKUP($A46,'Section 2'!$E$17:$V$216,COLUMNS('Section 2'!$E$13:O$14),0)))</f>
        <v/>
      </c>
      <c r="N46" s="52" t="str">
        <f>IF($C46="","",IF(ISBLANK(VLOOKUP($A46,'Section 2'!$E$17:$V$216,COLUMNS('Section 2'!$E$13:P$14),0)),"",VLOOKUP($A46,'Section 2'!$E$17:$V$216,COLUMNS('Section 2'!$E$13:P$14),0)))</f>
        <v/>
      </c>
      <c r="O46" s="52" t="str">
        <f>IF($C46="","",IF(ISBLANK(VLOOKUP($A46,'Section 2'!$E$17:$V$216,COLUMNS('Section 2'!$E$13:Q$14),0)),"",VLOOKUP($A46,'Section 2'!$E$17:$V$216,COLUMNS('Section 2'!$E$13:Q$14),0)))</f>
        <v/>
      </c>
      <c r="P46" s="52" t="str">
        <f>IF($C46="","",IF(ISBLANK(VLOOKUP($A46,'Section 2'!$E$17:$V$216,COLUMNS('Section 2'!$E$13:R$14),0)),"",VLOOKUP($A46,'Section 2'!$E$17:$V$216,COLUMNS('Section 2'!$E$13:R$14),0)))</f>
        <v/>
      </c>
      <c r="Q46" s="52" t="str">
        <f>IF($C46="","",IF(ISBLANK(VLOOKUP($A46,'Section 2'!$E$17:$V$216,COLUMNS('Section 2'!$E$13:S$14),0)),"",VLOOKUP($A46,'Section 2'!$E$17:$V$216,COLUMNS('Section 2'!$E$13:S$14),0)))</f>
        <v/>
      </c>
      <c r="R46" s="52" t="str">
        <f>IF($C46="","",IF(ISBLANK(VLOOKUP($A46,'Section 2'!$E$17:$V$216,COLUMNS('Section 2'!$E$13:T$14),0)),"",VLOOKUP($A46,'Section 2'!$E$17:$V$216,COLUMNS('Section 2'!$E$13:T$14),0)))</f>
        <v/>
      </c>
      <c r="S46" s="52" t="str">
        <f>IF($C46="","",IF(ISBLANK(VLOOKUP($A46,'Section 2'!$E$17:$V$216,COLUMNS('Section 2'!$E$13:U$14),0)),"",VLOOKUP($A46,'Section 2'!$E$17:$V$216,COLUMNS('Section 2'!$E$13:U$14),0)))</f>
        <v/>
      </c>
      <c r="T46" s="73" t="str">
        <f>IF($C46="","",IF(ISBLANK(VLOOKUP($A46,'Section 2'!$E$17:$V$216,COLUMNS('Section 2'!$E$13:V$14),0)),"",VLOOKUP($A46,'Section 2'!$E$17:$V$216,COLUMNS('Section 2'!$E$13:V$14),0)))</f>
        <v/>
      </c>
    </row>
    <row r="47" spans="1:20" s="54" customFormat="1" ht="12.75" customHeight="1" x14ac:dyDescent="0.25">
      <c r="A47" s="59">
        <v>46</v>
      </c>
      <c r="B47" s="52" t="str">
        <f t="shared" si="0"/>
        <v/>
      </c>
      <c r="C47" s="52" t="str">
        <f>IFERROR(VLOOKUP($A47,'Section 2'!$E$17:$V$216,COLUMNS('Section 2'!$E$13:E$14),0),"")</f>
        <v/>
      </c>
      <c r="D47" s="73" t="str">
        <f>IF($C47="","",IF(ISBLANK(VLOOKUP($A47,'Section 2'!$E$17:$V$216,COLUMNS('Section 2'!$E$13:F$14),0)),"",VLOOKUP($A47,'Section 2'!$E$17:$V$216,COLUMNS('Section 2'!$E$13:F$14),0)))</f>
        <v/>
      </c>
      <c r="E47" s="52" t="str">
        <f>IF($C47="","",IF(ISBLANK(VLOOKUP($A47,'Section 2'!$E$17:$V$216,COLUMNS('Section 2'!$E$13:G$14),0)),"",VLOOKUP($A47,'Section 2'!$E$17:$V$216,COLUMNS('Section 2'!$E$13:G$14),0)))</f>
        <v/>
      </c>
      <c r="F47" s="52" t="str">
        <f>IF($C47="","",IF(ISBLANK(VLOOKUP($A47,'Section 2'!$E$17:$V$216,COLUMNS('Section 2'!$E$13:H$14),0)),"",VLOOKUP($A47,'Section 2'!$E$17:$V$216,COLUMNS('Section 2'!$E$13:H$14),0)))</f>
        <v/>
      </c>
      <c r="G47" s="52" t="str">
        <f>IF($C47="","",IF(ISBLANK(VLOOKUP($A47,'Section 2'!$E$17:$V$216,COLUMNS('Section 2'!$E$13:I$14),0)),"",VLOOKUP($A47,'Section 2'!$E$17:$V$216,COLUMNS('Section 2'!$E$13:I$14),0)))</f>
        <v/>
      </c>
      <c r="H47" s="52" t="str">
        <f>IF($C47="","",IF(ISBLANK(VLOOKUP($A47,'Section 2'!$E$17:$V$216,COLUMNS('Section 2'!$E$13:J$14),0)),"",VLOOKUP($A47,'Section 2'!$E$17:$V$216,COLUMNS('Section 2'!$E$13:J$14),0)))</f>
        <v/>
      </c>
      <c r="I47" s="52" t="str">
        <f>IF($C47="","",IF(ISBLANK(VLOOKUP($A47,'Section 2'!$E$17:$V$216,COLUMNS('Section 2'!$E$13:K$14),0)),"",VLOOKUP($A47,'Section 2'!$E$17:$V$216,COLUMNS('Section 2'!$E$13:K$14),0)))</f>
        <v/>
      </c>
      <c r="J47" s="52" t="str">
        <f>IF($C47="","",IF(ISBLANK(VLOOKUP($A47,'Section 2'!$E$17:$V$216,COLUMNS('Section 2'!$E$13:L$14),0)),"",VLOOKUP($A47,'Section 2'!$E$17:$V$216,COLUMNS('Section 2'!$E$13:L$14),0)))</f>
        <v/>
      </c>
      <c r="K47" s="52" t="str">
        <f>IF($C47="","",IF(ISBLANK(VLOOKUP($A47,'Section 2'!$E$17:$V$216,COLUMNS('Section 2'!$E$13:M$14),0)),"",VLOOKUP($A47,'Section 2'!$E$17:$V$216,COLUMNS('Section 2'!$E$13:M$14),0)))</f>
        <v/>
      </c>
      <c r="L47" s="52" t="str">
        <f>IF($C47="","",IF(ISBLANK(VLOOKUP($A47,'Section 2'!$E$17:$V$216,COLUMNS('Section 2'!$E$13:N$14),0)),"",VLOOKUP($A47,'Section 2'!$E$17:$V$216,COLUMNS('Section 2'!$E$13:N$14),0)))</f>
        <v/>
      </c>
      <c r="M47" s="52" t="str">
        <f>IF($C47="","",IF(ISBLANK(VLOOKUP($A47,'Section 2'!$E$17:$V$216,COLUMNS('Section 2'!$E$13:O$14),0)),"",VLOOKUP($A47,'Section 2'!$E$17:$V$216,COLUMNS('Section 2'!$E$13:O$14),0)))</f>
        <v/>
      </c>
      <c r="N47" s="52" t="str">
        <f>IF($C47="","",IF(ISBLANK(VLOOKUP($A47,'Section 2'!$E$17:$V$216,COLUMNS('Section 2'!$E$13:P$14),0)),"",VLOOKUP($A47,'Section 2'!$E$17:$V$216,COLUMNS('Section 2'!$E$13:P$14),0)))</f>
        <v/>
      </c>
      <c r="O47" s="52" t="str">
        <f>IF($C47="","",IF(ISBLANK(VLOOKUP($A47,'Section 2'!$E$17:$V$216,COLUMNS('Section 2'!$E$13:Q$14),0)),"",VLOOKUP($A47,'Section 2'!$E$17:$V$216,COLUMNS('Section 2'!$E$13:Q$14),0)))</f>
        <v/>
      </c>
      <c r="P47" s="52" t="str">
        <f>IF($C47="","",IF(ISBLANK(VLOOKUP($A47,'Section 2'!$E$17:$V$216,COLUMNS('Section 2'!$E$13:R$14),0)),"",VLOOKUP($A47,'Section 2'!$E$17:$V$216,COLUMNS('Section 2'!$E$13:R$14),0)))</f>
        <v/>
      </c>
      <c r="Q47" s="52" t="str">
        <f>IF($C47="","",IF(ISBLANK(VLOOKUP($A47,'Section 2'!$E$17:$V$216,COLUMNS('Section 2'!$E$13:S$14),0)),"",VLOOKUP($A47,'Section 2'!$E$17:$V$216,COLUMNS('Section 2'!$E$13:S$14),0)))</f>
        <v/>
      </c>
      <c r="R47" s="52" t="str">
        <f>IF($C47="","",IF(ISBLANK(VLOOKUP($A47,'Section 2'!$E$17:$V$216,COLUMNS('Section 2'!$E$13:T$14),0)),"",VLOOKUP($A47,'Section 2'!$E$17:$V$216,COLUMNS('Section 2'!$E$13:T$14),0)))</f>
        <v/>
      </c>
      <c r="S47" s="52" t="str">
        <f>IF($C47="","",IF(ISBLANK(VLOOKUP($A47,'Section 2'!$E$17:$V$216,COLUMNS('Section 2'!$E$13:U$14),0)),"",VLOOKUP($A47,'Section 2'!$E$17:$V$216,COLUMNS('Section 2'!$E$13:U$14),0)))</f>
        <v/>
      </c>
      <c r="T47" s="73" t="str">
        <f>IF($C47="","",IF(ISBLANK(VLOOKUP($A47,'Section 2'!$E$17:$V$216,COLUMNS('Section 2'!$E$13:V$14),0)),"",VLOOKUP($A47,'Section 2'!$E$17:$V$216,COLUMNS('Section 2'!$E$13:V$14),0)))</f>
        <v/>
      </c>
    </row>
    <row r="48" spans="1:20" s="54" customFormat="1" ht="12.75" customHeight="1" x14ac:dyDescent="0.25">
      <c r="A48" s="59">
        <v>47</v>
      </c>
      <c r="B48" s="52" t="str">
        <f t="shared" si="0"/>
        <v/>
      </c>
      <c r="C48" s="52" t="str">
        <f>IFERROR(VLOOKUP($A48,'Section 2'!$E$17:$V$216,COLUMNS('Section 2'!$E$13:E$14),0),"")</f>
        <v/>
      </c>
      <c r="D48" s="73" t="str">
        <f>IF($C48="","",IF(ISBLANK(VLOOKUP($A48,'Section 2'!$E$17:$V$216,COLUMNS('Section 2'!$E$13:F$14),0)),"",VLOOKUP($A48,'Section 2'!$E$17:$V$216,COLUMNS('Section 2'!$E$13:F$14),0)))</f>
        <v/>
      </c>
      <c r="E48" s="52" t="str">
        <f>IF($C48="","",IF(ISBLANK(VLOOKUP($A48,'Section 2'!$E$17:$V$216,COLUMNS('Section 2'!$E$13:G$14),0)),"",VLOOKUP($A48,'Section 2'!$E$17:$V$216,COLUMNS('Section 2'!$E$13:G$14),0)))</f>
        <v/>
      </c>
      <c r="F48" s="52" t="str">
        <f>IF($C48="","",IF(ISBLANK(VLOOKUP($A48,'Section 2'!$E$17:$V$216,COLUMNS('Section 2'!$E$13:H$14),0)),"",VLOOKUP($A48,'Section 2'!$E$17:$V$216,COLUMNS('Section 2'!$E$13:H$14),0)))</f>
        <v/>
      </c>
      <c r="G48" s="52" t="str">
        <f>IF($C48="","",IF(ISBLANK(VLOOKUP($A48,'Section 2'!$E$17:$V$216,COLUMNS('Section 2'!$E$13:I$14),0)),"",VLOOKUP($A48,'Section 2'!$E$17:$V$216,COLUMNS('Section 2'!$E$13:I$14),0)))</f>
        <v/>
      </c>
      <c r="H48" s="52" t="str">
        <f>IF($C48="","",IF(ISBLANK(VLOOKUP($A48,'Section 2'!$E$17:$V$216,COLUMNS('Section 2'!$E$13:J$14),0)),"",VLOOKUP($A48,'Section 2'!$E$17:$V$216,COLUMNS('Section 2'!$E$13:J$14),0)))</f>
        <v/>
      </c>
      <c r="I48" s="52" t="str">
        <f>IF($C48="","",IF(ISBLANK(VLOOKUP($A48,'Section 2'!$E$17:$V$216,COLUMNS('Section 2'!$E$13:K$14),0)),"",VLOOKUP($A48,'Section 2'!$E$17:$V$216,COLUMNS('Section 2'!$E$13:K$14),0)))</f>
        <v/>
      </c>
      <c r="J48" s="52" t="str">
        <f>IF($C48="","",IF(ISBLANK(VLOOKUP($A48,'Section 2'!$E$17:$V$216,COLUMNS('Section 2'!$E$13:L$14),0)),"",VLOOKUP($A48,'Section 2'!$E$17:$V$216,COLUMNS('Section 2'!$E$13:L$14),0)))</f>
        <v/>
      </c>
      <c r="K48" s="52" t="str">
        <f>IF($C48="","",IF(ISBLANK(VLOOKUP($A48,'Section 2'!$E$17:$V$216,COLUMNS('Section 2'!$E$13:M$14),0)),"",VLOOKUP($A48,'Section 2'!$E$17:$V$216,COLUMNS('Section 2'!$E$13:M$14),0)))</f>
        <v/>
      </c>
      <c r="L48" s="52" t="str">
        <f>IF($C48="","",IF(ISBLANK(VLOOKUP($A48,'Section 2'!$E$17:$V$216,COLUMNS('Section 2'!$E$13:N$14),0)),"",VLOOKUP($A48,'Section 2'!$E$17:$V$216,COLUMNS('Section 2'!$E$13:N$14),0)))</f>
        <v/>
      </c>
      <c r="M48" s="52" t="str">
        <f>IF($C48="","",IF(ISBLANK(VLOOKUP($A48,'Section 2'!$E$17:$V$216,COLUMNS('Section 2'!$E$13:O$14),0)),"",VLOOKUP($A48,'Section 2'!$E$17:$V$216,COLUMNS('Section 2'!$E$13:O$14),0)))</f>
        <v/>
      </c>
      <c r="N48" s="52" t="str">
        <f>IF($C48="","",IF(ISBLANK(VLOOKUP($A48,'Section 2'!$E$17:$V$216,COLUMNS('Section 2'!$E$13:P$14),0)),"",VLOOKUP($A48,'Section 2'!$E$17:$V$216,COLUMNS('Section 2'!$E$13:P$14),0)))</f>
        <v/>
      </c>
      <c r="O48" s="52" t="str">
        <f>IF($C48="","",IF(ISBLANK(VLOOKUP($A48,'Section 2'!$E$17:$V$216,COLUMNS('Section 2'!$E$13:Q$14),0)),"",VLOOKUP($A48,'Section 2'!$E$17:$V$216,COLUMNS('Section 2'!$E$13:Q$14),0)))</f>
        <v/>
      </c>
      <c r="P48" s="52" t="str">
        <f>IF($C48="","",IF(ISBLANK(VLOOKUP($A48,'Section 2'!$E$17:$V$216,COLUMNS('Section 2'!$E$13:R$14),0)),"",VLOOKUP($A48,'Section 2'!$E$17:$V$216,COLUMNS('Section 2'!$E$13:R$14),0)))</f>
        <v/>
      </c>
      <c r="Q48" s="52" t="str">
        <f>IF($C48="","",IF(ISBLANK(VLOOKUP($A48,'Section 2'!$E$17:$V$216,COLUMNS('Section 2'!$E$13:S$14),0)),"",VLOOKUP($A48,'Section 2'!$E$17:$V$216,COLUMNS('Section 2'!$E$13:S$14),0)))</f>
        <v/>
      </c>
      <c r="R48" s="52" t="str">
        <f>IF($C48="","",IF(ISBLANK(VLOOKUP($A48,'Section 2'!$E$17:$V$216,COLUMNS('Section 2'!$E$13:T$14),0)),"",VLOOKUP($A48,'Section 2'!$E$17:$V$216,COLUMNS('Section 2'!$E$13:T$14),0)))</f>
        <v/>
      </c>
      <c r="S48" s="52" t="str">
        <f>IF($C48="","",IF(ISBLANK(VLOOKUP($A48,'Section 2'!$E$17:$V$216,COLUMNS('Section 2'!$E$13:U$14),0)),"",VLOOKUP($A48,'Section 2'!$E$17:$V$216,COLUMNS('Section 2'!$E$13:U$14),0)))</f>
        <v/>
      </c>
      <c r="T48" s="73" t="str">
        <f>IF($C48="","",IF(ISBLANK(VLOOKUP($A48,'Section 2'!$E$17:$V$216,COLUMNS('Section 2'!$E$13:V$14),0)),"",VLOOKUP($A48,'Section 2'!$E$17:$V$216,COLUMNS('Section 2'!$E$13:V$14),0)))</f>
        <v/>
      </c>
    </row>
    <row r="49" spans="1:20" s="54" customFormat="1" ht="12.75" customHeight="1" x14ac:dyDescent="0.25">
      <c r="A49" s="59">
        <v>48</v>
      </c>
      <c r="B49" s="52" t="str">
        <f t="shared" si="0"/>
        <v/>
      </c>
      <c r="C49" s="52" t="str">
        <f>IFERROR(VLOOKUP($A49,'Section 2'!$E$17:$V$216,COLUMNS('Section 2'!$E$13:E$14),0),"")</f>
        <v/>
      </c>
      <c r="D49" s="73" t="str">
        <f>IF($C49="","",IF(ISBLANK(VLOOKUP($A49,'Section 2'!$E$17:$V$216,COLUMNS('Section 2'!$E$13:F$14),0)),"",VLOOKUP($A49,'Section 2'!$E$17:$V$216,COLUMNS('Section 2'!$E$13:F$14),0)))</f>
        <v/>
      </c>
      <c r="E49" s="52" t="str">
        <f>IF($C49="","",IF(ISBLANK(VLOOKUP($A49,'Section 2'!$E$17:$V$216,COLUMNS('Section 2'!$E$13:G$14),0)),"",VLOOKUP($A49,'Section 2'!$E$17:$V$216,COLUMNS('Section 2'!$E$13:G$14),0)))</f>
        <v/>
      </c>
      <c r="F49" s="52" t="str">
        <f>IF($C49="","",IF(ISBLANK(VLOOKUP($A49,'Section 2'!$E$17:$V$216,COLUMNS('Section 2'!$E$13:H$14),0)),"",VLOOKUP($A49,'Section 2'!$E$17:$V$216,COLUMNS('Section 2'!$E$13:H$14),0)))</f>
        <v/>
      </c>
      <c r="G49" s="52" t="str">
        <f>IF($C49="","",IF(ISBLANK(VLOOKUP($A49,'Section 2'!$E$17:$V$216,COLUMNS('Section 2'!$E$13:I$14),0)),"",VLOOKUP($A49,'Section 2'!$E$17:$V$216,COLUMNS('Section 2'!$E$13:I$14),0)))</f>
        <v/>
      </c>
      <c r="H49" s="52" t="str">
        <f>IF($C49="","",IF(ISBLANK(VLOOKUP($A49,'Section 2'!$E$17:$V$216,COLUMNS('Section 2'!$E$13:J$14),0)),"",VLOOKUP($A49,'Section 2'!$E$17:$V$216,COLUMNS('Section 2'!$E$13:J$14),0)))</f>
        <v/>
      </c>
      <c r="I49" s="52" t="str">
        <f>IF($C49="","",IF(ISBLANK(VLOOKUP($A49,'Section 2'!$E$17:$V$216,COLUMNS('Section 2'!$E$13:K$14),0)),"",VLOOKUP($A49,'Section 2'!$E$17:$V$216,COLUMNS('Section 2'!$E$13:K$14),0)))</f>
        <v/>
      </c>
      <c r="J49" s="52" t="str">
        <f>IF($C49="","",IF(ISBLANK(VLOOKUP($A49,'Section 2'!$E$17:$V$216,COLUMNS('Section 2'!$E$13:L$14),0)),"",VLOOKUP($A49,'Section 2'!$E$17:$V$216,COLUMNS('Section 2'!$E$13:L$14),0)))</f>
        <v/>
      </c>
      <c r="K49" s="52" t="str">
        <f>IF($C49="","",IF(ISBLANK(VLOOKUP($A49,'Section 2'!$E$17:$V$216,COLUMNS('Section 2'!$E$13:M$14),0)),"",VLOOKUP($A49,'Section 2'!$E$17:$V$216,COLUMNS('Section 2'!$E$13:M$14),0)))</f>
        <v/>
      </c>
      <c r="L49" s="52" t="str">
        <f>IF($C49="","",IF(ISBLANK(VLOOKUP($A49,'Section 2'!$E$17:$V$216,COLUMNS('Section 2'!$E$13:N$14),0)),"",VLOOKUP($A49,'Section 2'!$E$17:$V$216,COLUMNS('Section 2'!$E$13:N$14),0)))</f>
        <v/>
      </c>
      <c r="M49" s="52" t="str">
        <f>IF($C49="","",IF(ISBLANK(VLOOKUP($A49,'Section 2'!$E$17:$V$216,COLUMNS('Section 2'!$E$13:O$14),0)),"",VLOOKUP($A49,'Section 2'!$E$17:$V$216,COLUMNS('Section 2'!$E$13:O$14),0)))</f>
        <v/>
      </c>
      <c r="N49" s="52" t="str">
        <f>IF($C49="","",IF(ISBLANK(VLOOKUP($A49,'Section 2'!$E$17:$V$216,COLUMNS('Section 2'!$E$13:P$14),0)),"",VLOOKUP($A49,'Section 2'!$E$17:$V$216,COLUMNS('Section 2'!$E$13:P$14),0)))</f>
        <v/>
      </c>
      <c r="O49" s="52" t="str">
        <f>IF($C49="","",IF(ISBLANK(VLOOKUP($A49,'Section 2'!$E$17:$V$216,COLUMNS('Section 2'!$E$13:Q$14),0)),"",VLOOKUP($A49,'Section 2'!$E$17:$V$216,COLUMNS('Section 2'!$E$13:Q$14),0)))</f>
        <v/>
      </c>
      <c r="P49" s="52" t="str">
        <f>IF($C49="","",IF(ISBLANK(VLOOKUP($A49,'Section 2'!$E$17:$V$216,COLUMNS('Section 2'!$E$13:R$14),0)),"",VLOOKUP($A49,'Section 2'!$E$17:$V$216,COLUMNS('Section 2'!$E$13:R$14),0)))</f>
        <v/>
      </c>
      <c r="Q49" s="52" t="str">
        <f>IF($C49="","",IF(ISBLANK(VLOOKUP($A49,'Section 2'!$E$17:$V$216,COLUMNS('Section 2'!$E$13:S$14),0)),"",VLOOKUP($A49,'Section 2'!$E$17:$V$216,COLUMNS('Section 2'!$E$13:S$14),0)))</f>
        <v/>
      </c>
      <c r="R49" s="52" t="str">
        <f>IF($C49="","",IF(ISBLANK(VLOOKUP($A49,'Section 2'!$E$17:$V$216,COLUMNS('Section 2'!$E$13:T$14),0)),"",VLOOKUP($A49,'Section 2'!$E$17:$V$216,COLUMNS('Section 2'!$E$13:T$14),0)))</f>
        <v/>
      </c>
      <c r="S49" s="52" t="str">
        <f>IF($C49="","",IF(ISBLANK(VLOOKUP($A49,'Section 2'!$E$17:$V$216,COLUMNS('Section 2'!$E$13:U$14),0)),"",VLOOKUP($A49,'Section 2'!$E$17:$V$216,COLUMNS('Section 2'!$E$13:U$14),0)))</f>
        <v/>
      </c>
      <c r="T49" s="73" t="str">
        <f>IF($C49="","",IF(ISBLANK(VLOOKUP($A49,'Section 2'!$E$17:$V$216,COLUMNS('Section 2'!$E$13:V$14),0)),"",VLOOKUP($A49,'Section 2'!$E$17:$V$216,COLUMNS('Section 2'!$E$13:V$14),0)))</f>
        <v/>
      </c>
    </row>
    <row r="50" spans="1:20" s="54" customFormat="1" ht="12.75" customHeight="1" x14ac:dyDescent="0.25">
      <c r="A50" s="59">
        <v>49</v>
      </c>
      <c r="B50" s="52" t="str">
        <f t="shared" si="0"/>
        <v/>
      </c>
      <c r="C50" s="52" t="str">
        <f>IFERROR(VLOOKUP($A50,'Section 2'!$E$17:$V$216,COLUMNS('Section 2'!$E$13:E$14),0),"")</f>
        <v/>
      </c>
      <c r="D50" s="73" t="str">
        <f>IF($C50="","",IF(ISBLANK(VLOOKUP($A50,'Section 2'!$E$17:$V$216,COLUMNS('Section 2'!$E$13:F$14),0)),"",VLOOKUP($A50,'Section 2'!$E$17:$V$216,COLUMNS('Section 2'!$E$13:F$14),0)))</f>
        <v/>
      </c>
      <c r="E50" s="52" t="str">
        <f>IF($C50="","",IF(ISBLANK(VLOOKUP($A50,'Section 2'!$E$17:$V$216,COLUMNS('Section 2'!$E$13:G$14),0)),"",VLOOKUP($A50,'Section 2'!$E$17:$V$216,COLUMNS('Section 2'!$E$13:G$14),0)))</f>
        <v/>
      </c>
      <c r="F50" s="52" t="str">
        <f>IF($C50="","",IF(ISBLANK(VLOOKUP($A50,'Section 2'!$E$17:$V$216,COLUMNS('Section 2'!$E$13:H$14),0)),"",VLOOKUP($A50,'Section 2'!$E$17:$V$216,COLUMNS('Section 2'!$E$13:H$14),0)))</f>
        <v/>
      </c>
      <c r="G50" s="52" t="str">
        <f>IF($C50="","",IF(ISBLANK(VLOOKUP($A50,'Section 2'!$E$17:$V$216,COLUMNS('Section 2'!$E$13:I$14),0)),"",VLOOKUP($A50,'Section 2'!$E$17:$V$216,COLUMNS('Section 2'!$E$13:I$14),0)))</f>
        <v/>
      </c>
      <c r="H50" s="52" t="str">
        <f>IF($C50="","",IF(ISBLANK(VLOOKUP($A50,'Section 2'!$E$17:$V$216,COLUMNS('Section 2'!$E$13:J$14),0)),"",VLOOKUP($A50,'Section 2'!$E$17:$V$216,COLUMNS('Section 2'!$E$13:J$14),0)))</f>
        <v/>
      </c>
      <c r="I50" s="52" t="str">
        <f>IF($C50="","",IF(ISBLANK(VLOOKUP($A50,'Section 2'!$E$17:$V$216,COLUMNS('Section 2'!$E$13:K$14),0)),"",VLOOKUP($A50,'Section 2'!$E$17:$V$216,COLUMNS('Section 2'!$E$13:K$14),0)))</f>
        <v/>
      </c>
      <c r="J50" s="52" t="str">
        <f>IF($C50="","",IF(ISBLANK(VLOOKUP($A50,'Section 2'!$E$17:$V$216,COLUMNS('Section 2'!$E$13:L$14),0)),"",VLOOKUP($A50,'Section 2'!$E$17:$V$216,COLUMNS('Section 2'!$E$13:L$14),0)))</f>
        <v/>
      </c>
      <c r="K50" s="52" t="str">
        <f>IF($C50="","",IF(ISBLANK(VLOOKUP($A50,'Section 2'!$E$17:$V$216,COLUMNS('Section 2'!$E$13:M$14),0)),"",VLOOKUP($A50,'Section 2'!$E$17:$V$216,COLUMNS('Section 2'!$E$13:M$14),0)))</f>
        <v/>
      </c>
      <c r="L50" s="52" t="str">
        <f>IF($C50="","",IF(ISBLANK(VLOOKUP($A50,'Section 2'!$E$17:$V$216,COLUMNS('Section 2'!$E$13:N$14),0)),"",VLOOKUP($A50,'Section 2'!$E$17:$V$216,COLUMNS('Section 2'!$E$13:N$14),0)))</f>
        <v/>
      </c>
      <c r="M50" s="52" t="str">
        <f>IF($C50="","",IF(ISBLANK(VLOOKUP($A50,'Section 2'!$E$17:$V$216,COLUMNS('Section 2'!$E$13:O$14),0)),"",VLOOKUP($A50,'Section 2'!$E$17:$V$216,COLUMNS('Section 2'!$E$13:O$14),0)))</f>
        <v/>
      </c>
      <c r="N50" s="52" t="str">
        <f>IF($C50="","",IF(ISBLANK(VLOOKUP($A50,'Section 2'!$E$17:$V$216,COLUMNS('Section 2'!$E$13:P$14),0)),"",VLOOKUP($A50,'Section 2'!$E$17:$V$216,COLUMNS('Section 2'!$E$13:P$14),0)))</f>
        <v/>
      </c>
      <c r="O50" s="52" t="str">
        <f>IF($C50="","",IF(ISBLANK(VLOOKUP($A50,'Section 2'!$E$17:$V$216,COLUMNS('Section 2'!$E$13:Q$14),0)),"",VLOOKUP($A50,'Section 2'!$E$17:$V$216,COLUMNS('Section 2'!$E$13:Q$14),0)))</f>
        <v/>
      </c>
      <c r="P50" s="52" t="str">
        <f>IF($C50="","",IF(ISBLANK(VLOOKUP($A50,'Section 2'!$E$17:$V$216,COLUMNS('Section 2'!$E$13:R$14),0)),"",VLOOKUP($A50,'Section 2'!$E$17:$V$216,COLUMNS('Section 2'!$E$13:R$14),0)))</f>
        <v/>
      </c>
      <c r="Q50" s="52" t="str">
        <f>IF($C50="","",IF(ISBLANK(VLOOKUP($A50,'Section 2'!$E$17:$V$216,COLUMNS('Section 2'!$E$13:S$14),0)),"",VLOOKUP($A50,'Section 2'!$E$17:$V$216,COLUMNS('Section 2'!$E$13:S$14),0)))</f>
        <v/>
      </c>
      <c r="R50" s="52" t="str">
        <f>IF($C50="","",IF(ISBLANK(VLOOKUP($A50,'Section 2'!$E$17:$V$216,COLUMNS('Section 2'!$E$13:T$14),0)),"",VLOOKUP($A50,'Section 2'!$E$17:$V$216,COLUMNS('Section 2'!$E$13:T$14),0)))</f>
        <v/>
      </c>
      <c r="S50" s="52" t="str">
        <f>IF($C50="","",IF(ISBLANK(VLOOKUP($A50,'Section 2'!$E$17:$V$216,COLUMNS('Section 2'!$E$13:U$14),0)),"",VLOOKUP($A50,'Section 2'!$E$17:$V$216,COLUMNS('Section 2'!$E$13:U$14),0)))</f>
        <v/>
      </c>
      <c r="T50" s="73" t="str">
        <f>IF($C50="","",IF(ISBLANK(VLOOKUP($A50,'Section 2'!$E$17:$V$216,COLUMNS('Section 2'!$E$13:V$14),0)),"",VLOOKUP($A50,'Section 2'!$E$17:$V$216,COLUMNS('Section 2'!$E$13:V$14),0)))</f>
        <v/>
      </c>
    </row>
    <row r="51" spans="1:20" s="54" customFormat="1" ht="12.75" customHeight="1" x14ac:dyDescent="0.25">
      <c r="A51" s="59">
        <v>50</v>
      </c>
      <c r="B51" s="52" t="str">
        <f t="shared" si="0"/>
        <v/>
      </c>
      <c r="C51" s="52" t="str">
        <f>IFERROR(VLOOKUP($A51,'Section 2'!$E$17:$V$216,COLUMNS('Section 2'!$E$13:E$14),0),"")</f>
        <v/>
      </c>
      <c r="D51" s="73" t="str">
        <f>IF($C51="","",IF(ISBLANK(VLOOKUP($A51,'Section 2'!$E$17:$V$216,COLUMNS('Section 2'!$E$13:F$14),0)),"",VLOOKUP($A51,'Section 2'!$E$17:$V$216,COLUMNS('Section 2'!$E$13:F$14),0)))</f>
        <v/>
      </c>
      <c r="E51" s="52" t="str">
        <f>IF($C51="","",IF(ISBLANK(VLOOKUP($A51,'Section 2'!$E$17:$V$216,COLUMNS('Section 2'!$E$13:G$14),0)),"",VLOOKUP($A51,'Section 2'!$E$17:$V$216,COLUMNS('Section 2'!$E$13:G$14),0)))</f>
        <v/>
      </c>
      <c r="F51" s="52" t="str">
        <f>IF($C51="","",IF(ISBLANK(VLOOKUP($A51,'Section 2'!$E$17:$V$216,COLUMNS('Section 2'!$E$13:H$14),0)),"",VLOOKUP($A51,'Section 2'!$E$17:$V$216,COLUMNS('Section 2'!$E$13:H$14),0)))</f>
        <v/>
      </c>
      <c r="G51" s="52" t="str">
        <f>IF($C51="","",IF(ISBLANK(VLOOKUP($A51,'Section 2'!$E$17:$V$216,COLUMNS('Section 2'!$E$13:I$14),0)),"",VLOOKUP($A51,'Section 2'!$E$17:$V$216,COLUMNS('Section 2'!$E$13:I$14),0)))</f>
        <v/>
      </c>
      <c r="H51" s="52" t="str">
        <f>IF($C51="","",IF(ISBLANK(VLOOKUP($A51,'Section 2'!$E$17:$V$216,COLUMNS('Section 2'!$E$13:J$14),0)),"",VLOOKUP($A51,'Section 2'!$E$17:$V$216,COLUMNS('Section 2'!$E$13:J$14),0)))</f>
        <v/>
      </c>
      <c r="I51" s="52" t="str">
        <f>IF($C51="","",IF(ISBLANK(VLOOKUP($A51,'Section 2'!$E$17:$V$216,COLUMNS('Section 2'!$E$13:K$14),0)),"",VLOOKUP($A51,'Section 2'!$E$17:$V$216,COLUMNS('Section 2'!$E$13:K$14),0)))</f>
        <v/>
      </c>
      <c r="J51" s="52" t="str">
        <f>IF($C51="","",IF(ISBLANK(VLOOKUP($A51,'Section 2'!$E$17:$V$216,COLUMNS('Section 2'!$E$13:L$14),0)),"",VLOOKUP($A51,'Section 2'!$E$17:$V$216,COLUMNS('Section 2'!$E$13:L$14),0)))</f>
        <v/>
      </c>
      <c r="K51" s="52" t="str">
        <f>IF($C51="","",IF(ISBLANK(VLOOKUP($A51,'Section 2'!$E$17:$V$216,COLUMNS('Section 2'!$E$13:M$14),0)),"",VLOOKUP($A51,'Section 2'!$E$17:$V$216,COLUMNS('Section 2'!$E$13:M$14),0)))</f>
        <v/>
      </c>
      <c r="L51" s="52" t="str">
        <f>IF($C51="","",IF(ISBLANK(VLOOKUP($A51,'Section 2'!$E$17:$V$216,COLUMNS('Section 2'!$E$13:N$14),0)),"",VLOOKUP($A51,'Section 2'!$E$17:$V$216,COLUMNS('Section 2'!$E$13:N$14),0)))</f>
        <v/>
      </c>
      <c r="M51" s="52" t="str">
        <f>IF($C51="","",IF(ISBLANK(VLOOKUP($A51,'Section 2'!$E$17:$V$216,COLUMNS('Section 2'!$E$13:O$14),0)),"",VLOOKUP($A51,'Section 2'!$E$17:$V$216,COLUMNS('Section 2'!$E$13:O$14),0)))</f>
        <v/>
      </c>
      <c r="N51" s="52" t="str">
        <f>IF($C51="","",IF(ISBLANK(VLOOKUP($A51,'Section 2'!$E$17:$V$216,COLUMNS('Section 2'!$E$13:P$14),0)),"",VLOOKUP($A51,'Section 2'!$E$17:$V$216,COLUMNS('Section 2'!$E$13:P$14),0)))</f>
        <v/>
      </c>
      <c r="O51" s="52" t="str">
        <f>IF($C51="","",IF(ISBLANK(VLOOKUP($A51,'Section 2'!$E$17:$V$216,COLUMNS('Section 2'!$E$13:Q$14),0)),"",VLOOKUP($A51,'Section 2'!$E$17:$V$216,COLUMNS('Section 2'!$E$13:Q$14),0)))</f>
        <v/>
      </c>
      <c r="P51" s="52" t="str">
        <f>IF($C51="","",IF(ISBLANK(VLOOKUP($A51,'Section 2'!$E$17:$V$216,COLUMNS('Section 2'!$E$13:R$14),0)),"",VLOOKUP($A51,'Section 2'!$E$17:$V$216,COLUMNS('Section 2'!$E$13:R$14),0)))</f>
        <v/>
      </c>
      <c r="Q51" s="52" t="str">
        <f>IF($C51="","",IF(ISBLANK(VLOOKUP($A51,'Section 2'!$E$17:$V$216,COLUMNS('Section 2'!$E$13:S$14),0)),"",VLOOKUP($A51,'Section 2'!$E$17:$V$216,COLUMNS('Section 2'!$E$13:S$14),0)))</f>
        <v/>
      </c>
      <c r="R51" s="52" t="str">
        <f>IF($C51="","",IF(ISBLANK(VLOOKUP($A51,'Section 2'!$E$17:$V$216,COLUMNS('Section 2'!$E$13:T$14),0)),"",VLOOKUP($A51,'Section 2'!$E$17:$V$216,COLUMNS('Section 2'!$E$13:T$14),0)))</f>
        <v/>
      </c>
      <c r="S51" s="52" t="str">
        <f>IF($C51="","",IF(ISBLANK(VLOOKUP($A51,'Section 2'!$E$17:$V$216,COLUMNS('Section 2'!$E$13:U$14),0)),"",VLOOKUP($A51,'Section 2'!$E$17:$V$216,COLUMNS('Section 2'!$E$13:U$14),0)))</f>
        <v/>
      </c>
      <c r="T51" s="73" t="str">
        <f>IF($C51="","",IF(ISBLANK(VLOOKUP($A51,'Section 2'!$E$17:$V$216,COLUMNS('Section 2'!$E$13:V$14),0)),"",VLOOKUP($A51,'Section 2'!$E$17:$V$216,COLUMNS('Section 2'!$E$13:V$14),0)))</f>
        <v/>
      </c>
    </row>
    <row r="52" spans="1:20" s="54" customFormat="1" ht="12.75" customHeight="1" x14ac:dyDescent="0.25">
      <c r="A52" s="59">
        <v>51</v>
      </c>
      <c r="B52" s="52" t="str">
        <f t="shared" si="0"/>
        <v/>
      </c>
      <c r="C52" s="52" t="str">
        <f>IFERROR(VLOOKUP($A52,'Section 2'!$E$17:$V$216,COLUMNS('Section 2'!$E$13:E$14),0),"")</f>
        <v/>
      </c>
      <c r="D52" s="73" t="str">
        <f>IF($C52="","",IF(ISBLANK(VLOOKUP($A52,'Section 2'!$E$17:$V$216,COLUMNS('Section 2'!$E$13:F$14),0)),"",VLOOKUP($A52,'Section 2'!$E$17:$V$216,COLUMNS('Section 2'!$E$13:F$14),0)))</f>
        <v/>
      </c>
      <c r="E52" s="52" t="str">
        <f>IF($C52="","",IF(ISBLANK(VLOOKUP($A52,'Section 2'!$E$17:$V$216,COLUMNS('Section 2'!$E$13:G$14),0)),"",VLOOKUP($A52,'Section 2'!$E$17:$V$216,COLUMNS('Section 2'!$E$13:G$14),0)))</f>
        <v/>
      </c>
      <c r="F52" s="52" t="str">
        <f>IF($C52="","",IF(ISBLANK(VLOOKUP($A52,'Section 2'!$E$17:$V$216,COLUMNS('Section 2'!$E$13:H$14),0)),"",VLOOKUP($A52,'Section 2'!$E$17:$V$216,COLUMNS('Section 2'!$E$13:H$14),0)))</f>
        <v/>
      </c>
      <c r="G52" s="52" t="str">
        <f>IF($C52="","",IF(ISBLANK(VLOOKUP($A52,'Section 2'!$E$17:$V$216,COLUMNS('Section 2'!$E$13:I$14),0)),"",VLOOKUP($A52,'Section 2'!$E$17:$V$216,COLUMNS('Section 2'!$E$13:I$14),0)))</f>
        <v/>
      </c>
      <c r="H52" s="52" t="str">
        <f>IF($C52="","",IF(ISBLANK(VLOOKUP($A52,'Section 2'!$E$17:$V$216,COLUMNS('Section 2'!$E$13:J$14),0)),"",VLOOKUP($A52,'Section 2'!$E$17:$V$216,COLUMNS('Section 2'!$E$13:J$14),0)))</f>
        <v/>
      </c>
      <c r="I52" s="52" t="str">
        <f>IF($C52="","",IF(ISBLANK(VLOOKUP($A52,'Section 2'!$E$17:$V$216,COLUMNS('Section 2'!$E$13:K$14),0)),"",VLOOKUP($A52,'Section 2'!$E$17:$V$216,COLUMNS('Section 2'!$E$13:K$14),0)))</f>
        <v/>
      </c>
      <c r="J52" s="52" t="str">
        <f>IF($C52="","",IF(ISBLANK(VLOOKUP($A52,'Section 2'!$E$17:$V$216,COLUMNS('Section 2'!$E$13:L$14),0)),"",VLOOKUP($A52,'Section 2'!$E$17:$V$216,COLUMNS('Section 2'!$E$13:L$14),0)))</f>
        <v/>
      </c>
      <c r="K52" s="52" t="str">
        <f>IF($C52="","",IF(ISBLANK(VLOOKUP($A52,'Section 2'!$E$17:$V$216,COLUMNS('Section 2'!$E$13:M$14),0)),"",VLOOKUP($A52,'Section 2'!$E$17:$V$216,COLUMNS('Section 2'!$E$13:M$14),0)))</f>
        <v/>
      </c>
      <c r="L52" s="52" t="str">
        <f>IF($C52="","",IF(ISBLANK(VLOOKUP($A52,'Section 2'!$E$17:$V$216,COLUMNS('Section 2'!$E$13:N$14),0)),"",VLOOKUP($A52,'Section 2'!$E$17:$V$216,COLUMNS('Section 2'!$E$13:N$14),0)))</f>
        <v/>
      </c>
      <c r="M52" s="52" t="str">
        <f>IF($C52="","",IF(ISBLANK(VLOOKUP($A52,'Section 2'!$E$17:$V$216,COLUMNS('Section 2'!$E$13:O$14),0)),"",VLOOKUP($A52,'Section 2'!$E$17:$V$216,COLUMNS('Section 2'!$E$13:O$14),0)))</f>
        <v/>
      </c>
      <c r="N52" s="52" t="str">
        <f>IF($C52="","",IF(ISBLANK(VLOOKUP($A52,'Section 2'!$E$17:$V$216,COLUMNS('Section 2'!$E$13:P$14),0)),"",VLOOKUP($A52,'Section 2'!$E$17:$V$216,COLUMNS('Section 2'!$E$13:P$14),0)))</f>
        <v/>
      </c>
      <c r="O52" s="52" t="str">
        <f>IF($C52="","",IF(ISBLANK(VLOOKUP($A52,'Section 2'!$E$17:$V$216,COLUMNS('Section 2'!$E$13:Q$14),0)),"",VLOOKUP($A52,'Section 2'!$E$17:$V$216,COLUMNS('Section 2'!$E$13:Q$14),0)))</f>
        <v/>
      </c>
      <c r="P52" s="52" t="str">
        <f>IF($C52="","",IF(ISBLANK(VLOOKUP($A52,'Section 2'!$E$17:$V$216,COLUMNS('Section 2'!$E$13:R$14),0)),"",VLOOKUP($A52,'Section 2'!$E$17:$V$216,COLUMNS('Section 2'!$E$13:R$14),0)))</f>
        <v/>
      </c>
      <c r="Q52" s="52" t="str">
        <f>IF($C52="","",IF(ISBLANK(VLOOKUP($A52,'Section 2'!$E$17:$V$216,COLUMNS('Section 2'!$E$13:S$14),0)),"",VLOOKUP($A52,'Section 2'!$E$17:$V$216,COLUMNS('Section 2'!$E$13:S$14),0)))</f>
        <v/>
      </c>
      <c r="R52" s="52" t="str">
        <f>IF($C52="","",IF(ISBLANK(VLOOKUP($A52,'Section 2'!$E$17:$V$216,COLUMNS('Section 2'!$E$13:T$14),0)),"",VLOOKUP($A52,'Section 2'!$E$17:$V$216,COLUMNS('Section 2'!$E$13:T$14),0)))</f>
        <v/>
      </c>
      <c r="S52" s="52" t="str">
        <f>IF($C52="","",IF(ISBLANK(VLOOKUP($A52,'Section 2'!$E$17:$V$216,COLUMNS('Section 2'!$E$13:U$14),0)),"",VLOOKUP($A52,'Section 2'!$E$17:$V$216,COLUMNS('Section 2'!$E$13:U$14),0)))</f>
        <v/>
      </c>
      <c r="T52" s="73" t="str">
        <f>IF($C52="","",IF(ISBLANK(VLOOKUP($A52,'Section 2'!$E$17:$V$216,COLUMNS('Section 2'!$E$13:V$14),0)),"",VLOOKUP($A52,'Section 2'!$E$17:$V$216,COLUMNS('Section 2'!$E$13:V$14),0)))</f>
        <v/>
      </c>
    </row>
    <row r="53" spans="1:20" s="54" customFormat="1" ht="12.75" customHeight="1" x14ac:dyDescent="0.25">
      <c r="A53" s="59">
        <v>52</v>
      </c>
      <c r="B53" s="52" t="str">
        <f t="shared" si="0"/>
        <v/>
      </c>
      <c r="C53" s="52" t="str">
        <f>IFERROR(VLOOKUP($A53,'Section 2'!$E$17:$V$216,COLUMNS('Section 2'!$E$13:E$14),0),"")</f>
        <v/>
      </c>
      <c r="D53" s="73" t="str">
        <f>IF($C53="","",IF(ISBLANK(VLOOKUP($A53,'Section 2'!$E$17:$V$216,COLUMNS('Section 2'!$E$13:F$14),0)),"",VLOOKUP($A53,'Section 2'!$E$17:$V$216,COLUMNS('Section 2'!$E$13:F$14),0)))</f>
        <v/>
      </c>
      <c r="E53" s="52" t="str">
        <f>IF($C53="","",IF(ISBLANK(VLOOKUP($A53,'Section 2'!$E$17:$V$216,COLUMNS('Section 2'!$E$13:G$14),0)),"",VLOOKUP($A53,'Section 2'!$E$17:$V$216,COLUMNS('Section 2'!$E$13:G$14),0)))</f>
        <v/>
      </c>
      <c r="F53" s="52" t="str">
        <f>IF($C53="","",IF(ISBLANK(VLOOKUP($A53,'Section 2'!$E$17:$V$216,COLUMNS('Section 2'!$E$13:H$14),0)),"",VLOOKUP($A53,'Section 2'!$E$17:$V$216,COLUMNS('Section 2'!$E$13:H$14),0)))</f>
        <v/>
      </c>
      <c r="G53" s="52" t="str">
        <f>IF($C53="","",IF(ISBLANK(VLOOKUP($A53,'Section 2'!$E$17:$V$216,COLUMNS('Section 2'!$E$13:I$14),0)),"",VLOOKUP($A53,'Section 2'!$E$17:$V$216,COLUMNS('Section 2'!$E$13:I$14),0)))</f>
        <v/>
      </c>
      <c r="H53" s="52" t="str">
        <f>IF($C53="","",IF(ISBLANK(VLOOKUP($A53,'Section 2'!$E$17:$V$216,COLUMNS('Section 2'!$E$13:J$14),0)),"",VLOOKUP($A53,'Section 2'!$E$17:$V$216,COLUMNS('Section 2'!$E$13:J$14),0)))</f>
        <v/>
      </c>
      <c r="I53" s="52" t="str">
        <f>IF($C53="","",IF(ISBLANK(VLOOKUP($A53,'Section 2'!$E$17:$V$216,COLUMNS('Section 2'!$E$13:K$14),0)),"",VLOOKUP($A53,'Section 2'!$E$17:$V$216,COLUMNS('Section 2'!$E$13:K$14),0)))</f>
        <v/>
      </c>
      <c r="J53" s="52" t="str">
        <f>IF($C53="","",IF(ISBLANK(VLOOKUP($A53,'Section 2'!$E$17:$V$216,COLUMNS('Section 2'!$E$13:L$14),0)),"",VLOOKUP($A53,'Section 2'!$E$17:$V$216,COLUMNS('Section 2'!$E$13:L$14),0)))</f>
        <v/>
      </c>
      <c r="K53" s="52" t="str">
        <f>IF($C53="","",IF(ISBLANK(VLOOKUP($A53,'Section 2'!$E$17:$V$216,COLUMNS('Section 2'!$E$13:M$14),0)),"",VLOOKUP($A53,'Section 2'!$E$17:$V$216,COLUMNS('Section 2'!$E$13:M$14),0)))</f>
        <v/>
      </c>
      <c r="L53" s="52" t="str">
        <f>IF($C53="","",IF(ISBLANK(VLOOKUP($A53,'Section 2'!$E$17:$V$216,COLUMNS('Section 2'!$E$13:N$14),0)),"",VLOOKUP($A53,'Section 2'!$E$17:$V$216,COLUMNS('Section 2'!$E$13:N$14),0)))</f>
        <v/>
      </c>
      <c r="M53" s="52" t="str">
        <f>IF($C53="","",IF(ISBLANK(VLOOKUP($A53,'Section 2'!$E$17:$V$216,COLUMNS('Section 2'!$E$13:O$14),0)),"",VLOOKUP($A53,'Section 2'!$E$17:$V$216,COLUMNS('Section 2'!$E$13:O$14),0)))</f>
        <v/>
      </c>
      <c r="N53" s="52" t="str">
        <f>IF($C53="","",IF(ISBLANK(VLOOKUP($A53,'Section 2'!$E$17:$V$216,COLUMNS('Section 2'!$E$13:P$14),0)),"",VLOOKUP($A53,'Section 2'!$E$17:$V$216,COLUMNS('Section 2'!$E$13:P$14),0)))</f>
        <v/>
      </c>
      <c r="O53" s="52" t="str">
        <f>IF($C53="","",IF(ISBLANK(VLOOKUP($A53,'Section 2'!$E$17:$V$216,COLUMNS('Section 2'!$E$13:Q$14),0)),"",VLOOKUP($A53,'Section 2'!$E$17:$V$216,COLUMNS('Section 2'!$E$13:Q$14),0)))</f>
        <v/>
      </c>
      <c r="P53" s="52" t="str">
        <f>IF($C53="","",IF(ISBLANK(VLOOKUP($A53,'Section 2'!$E$17:$V$216,COLUMNS('Section 2'!$E$13:R$14),0)),"",VLOOKUP($A53,'Section 2'!$E$17:$V$216,COLUMNS('Section 2'!$E$13:R$14),0)))</f>
        <v/>
      </c>
      <c r="Q53" s="52" t="str">
        <f>IF($C53="","",IF(ISBLANK(VLOOKUP($A53,'Section 2'!$E$17:$V$216,COLUMNS('Section 2'!$E$13:S$14),0)),"",VLOOKUP($A53,'Section 2'!$E$17:$V$216,COLUMNS('Section 2'!$E$13:S$14),0)))</f>
        <v/>
      </c>
      <c r="R53" s="52" t="str">
        <f>IF($C53="","",IF(ISBLANK(VLOOKUP($A53,'Section 2'!$E$17:$V$216,COLUMNS('Section 2'!$E$13:T$14),0)),"",VLOOKUP($A53,'Section 2'!$E$17:$V$216,COLUMNS('Section 2'!$E$13:T$14),0)))</f>
        <v/>
      </c>
      <c r="S53" s="52" t="str">
        <f>IF($C53="","",IF(ISBLANK(VLOOKUP($A53,'Section 2'!$E$17:$V$216,COLUMNS('Section 2'!$E$13:U$14),0)),"",VLOOKUP($A53,'Section 2'!$E$17:$V$216,COLUMNS('Section 2'!$E$13:U$14),0)))</f>
        <v/>
      </c>
      <c r="T53" s="73" t="str">
        <f>IF($C53="","",IF(ISBLANK(VLOOKUP($A53,'Section 2'!$E$17:$V$216,COLUMNS('Section 2'!$E$13:V$14),0)),"",VLOOKUP($A53,'Section 2'!$E$17:$V$216,COLUMNS('Section 2'!$E$13:V$14),0)))</f>
        <v/>
      </c>
    </row>
    <row r="54" spans="1:20" s="54" customFormat="1" ht="12.75" customHeight="1" x14ac:dyDescent="0.25">
      <c r="A54" s="59">
        <v>53</v>
      </c>
      <c r="B54" s="52" t="str">
        <f t="shared" si="0"/>
        <v/>
      </c>
      <c r="C54" s="52" t="str">
        <f>IFERROR(VLOOKUP($A54,'Section 2'!$E$17:$V$216,COLUMNS('Section 2'!$E$13:E$14),0),"")</f>
        <v/>
      </c>
      <c r="D54" s="73" t="str">
        <f>IF($C54="","",IF(ISBLANK(VLOOKUP($A54,'Section 2'!$E$17:$V$216,COLUMNS('Section 2'!$E$13:F$14),0)),"",VLOOKUP($A54,'Section 2'!$E$17:$V$216,COLUMNS('Section 2'!$E$13:F$14),0)))</f>
        <v/>
      </c>
      <c r="E54" s="52" t="str">
        <f>IF($C54="","",IF(ISBLANK(VLOOKUP($A54,'Section 2'!$E$17:$V$216,COLUMNS('Section 2'!$E$13:G$14),0)),"",VLOOKUP($A54,'Section 2'!$E$17:$V$216,COLUMNS('Section 2'!$E$13:G$14),0)))</f>
        <v/>
      </c>
      <c r="F54" s="52" t="str">
        <f>IF($C54="","",IF(ISBLANK(VLOOKUP($A54,'Section 2'!$E$17:$V$216,COLUMNS('Section 2'!$E$13:H$14),0)),"",VLOOKUP($A54,'Section 2'!$E$17:$V$216,COLUMNS('Section 2'!$E$13:H$14),0)))</f>
        <v/>
      </c>
      <c r="G54" s="52" t="str">
        <f>IF($C54="","",IF(ISBLANK(VLOOKUP($A54,'Section 2'!$E$17:$V$216,COLUMNS('Section 2'!$E$13:I$14),0)),"",VLOOKUP($A54,'Section 2'!$E$17:$V$216,COLUMNS('Section 2'!$E$13:I$14),0)))</f>
        <v/>
      </c>
      <c r="H54" s="52" t="str">
        <f>IF($C54="","",IF(ISBLANK(VLOOKUP($A54,'Section 2'!$E$17:$V$216,COLUMNS('Section 2'!$E$13:J$14),0)),"",VLOOKUP($A54,'Section 2'!$E$17:$V$216,COLUMNS('Section 2'!$E$13:J$14),0)))</f>
        <v/>
      </c>
      <c r="I54" s="52" t="str">
        <f>IF($C54="","",IF(ISBLANK(VLOOKUP($A54,'Section 2'!$E$17:$V$216,COLUMNS('Section 2'!$E$13:K$14),0)),"",VLOOKUP($A54,'Section 2'!$E$17:$V$216,COLUMNS('Section 2'!$E$13:K$14),0)))</f>
        <v/>
      </c>
      <c r="J54" s="52" t="str">
        <f>IF($C54="","",IF(ISBLANK(VLOOKUP($A54,'Section 2'!$E$17:$V$216,COLUMNS('Section 2'!$E$13:L$14),0)),"",VLOOKUP($A54,'Section 2'!$E$17:$V$216,COLUMNS('Section 2'!$E$13:L$14),0)))</f>
        <v/>
      </c>
      <c r="K54" s="52" t="str">
        <f>IF($C54="","",IF(ISBLANK(VLOOKUP($A54,'Section 2'!$E$17:$V$216,COLUMNS('Section 2'!$E$13:M$14),0)),"",VLOOKUP($A54,'Section 2'!$E$17:$V$216,COLUMNS('Section 2'!$E$13:M$14),0)))</f>
        <v/>
      </c>
      <c r="L54" s="52" t="str">
        <f>IF($C54="","",IF(ISBLANK(VLOOKUP($A54,'Section 2'!$E$17:$V$216,COLUMNS('Section 2'!$E$13:N$14),0)),"",VLOOKUP($A54,'Section 2'!$E$17:$V$216,COLUMNS('Section 2'!$E$13:N$14),0)))</f>
        <v/>
      </c>
      <c r="M54" s="52" t="str">
        <f>IF($C54="","",IF(ISBLANK(VLOOKUP($A54,'Section 2'!$E$17:$V$216,COLUMNS('Section 2'!$E$13:O$14),0)),"",VLOOKUP($A54,'Section 2'!$E$17:$V$216,COLUMNS('Section 2'!$E$13:O$14),0)))</f>
        <v/>
      </c>
      <c r="N54" s="52" t="str">
        <f>IF($C54="","",IF(ISBLANK(VLOOKUP($A54,'Section 2'!$E$17:$V$216,COLUMNS('Section 2'!$E$13:P$14),0)),"",VLOOKUP($A54,'Section 2'!$E$17:$V$216,COLUMNS('Section 2'!$E$13:P$14),0)))</f>
        <v/>
      </c>
      <c r="O54" s="52" t="str">
        <f>IF($C54="","",IF(ISBLANK(VLOOKUP($A54,'Section 2'!$E$17:$V$216,COLUMNS('Section 2'!$E$13:Q$14),0)),"",VLOOKUP($A54,'Section 2'!$E$17:$V$216,COLUMNS('Section 2'!$E$13:Q$14),0)))</f>
        <v/>
      </c>
      <c r="P54" s="52" t="str">
        <f>IF($C54="","",IF(ISBLANK(VLOOKUP($A54,'Section 2'!$E$17:$V$216,COLUMNS('Section 2'!$E$13:R$14),0)),"",VLOOKUP($A54,'Section 2'!$E$17:$V$216,COLUMNS('Section 2'!$E$13:R$14),0)))</f>
        <v/>
      </c>
      <c r="Q54" s="52" t="str">
        <f>IF($C54="","",IF(ISBLANK(VLOOKUP($A54,'Section 2'!$E$17:$V$216,COLUMNS('Section 2'!$E$13:S$14),0)),"",VLOOKUP($A54,'Section 2'!$E$17:$V$216,COLUMNS('Section 2'!$E$13:S$14),0)))</f>
        <v/>
      </c>
      <c r="R54" s="52" t="str">
        <f>IF($C54="","",IF(ISBLANK(VLOOKUP($A54,'Section 2'!$E$17:$V$216,COLUMNS('Section 2'!$E$13:T$14),0)),"",VLOOKUP($A54,'Section 2'!$E$17:$V$216,COLUMNS('Section 2'!$E$13:T$14),0)))</f>
        <v/>
      </c>
      <c r="S54" s="52" t="str">
        <f>IF($C54="","",IF(ISBLANK(VLOOKUP($A54,'Section 2'!$E$17:$V$216,COLUMNS('Section 2'!$E$13:U$14),0)),"",VLOOKUP($A54,'Section 2'!$E$17:$V$216,COLUMNS('Section 2'!$E$13:U$14),0)))</f>
        <v/>
      </c>
      <c r="T54" s="73" t="str">
        <f>IF($C54="","",IF(ISBLANK(VLOOKUP($A54,'Section 2'!$E$17:$V$216,COLUMNS('Section 2'!$E$13:V$14),0)),"",VLOOKUP($A54,'Section 2'!$E$17:$V$216,COLUMNS('Section 2'!$E$13:V$14),0)))</f>
        <v/>
      </c>
    </row>
    <row r="55" spans="1:20" s="54" customFormat="1" ht="12.75" customHeight="1" x14ac:dyDescent="0.25">
      <c r="A55" s="59">
        <v>54</v>
      </c>
      <c r="B55" s="52" t="str">
        <f t="shared" si="0"/>
        <v/>
      </c>
      <c r="C55" s="52" t="str">
        <f>IFERROR(VLOOKUP($A55,'Section 2'!$E$17:$V$216,COLUMNS('Section 2'!$E$13:E$14),0),"")</f>
        <v/>
      </c>
      <c r="D55" s="73" t="str">
        <f>IF($C55="","",IF(ISBLANK(VLOOKUP($A55,'Section 2'!$E$17:$V$216,COLUMNS('Section 2'!$E$13:F$14),0)),"",VLOOKUP($A55,'Section 2'!$E$17:$V$216,COLUMNS('Section 2'!$E$13:F$14),0)))</f>
        <v/>
      </c>
      <c r="E55" s="52" t="str">
        <f>IF($C55="","",IF(ISBLANK(VLOOKUP($A55,'Section 2'!$E$17:$V$216,COLUMNS('Section 2'!$E$13:G$14),0)),"",VLOOKUP($A55,'Section 2'!$E$17:$V$216,COLUMNS('Section 2'!$E$13:G$14),0)))</f>
        <v/>
      </c>
      <c r="F55" s="52" t="str">
        <f>IF($C55="","",IF(ISBLANK(VLOOKUP($A55,'Section 2'!$E$17:$V$216,COLUMNS('Section 2'!$E$13:H$14),0)),"",VLOOKUP($A55,'Section 2'!$E$17:$V$216,COLUMNS('Section 2'!$E$13:H$14),0)))</f>
        <v/>
      </c>
      <c r="G55" s="52" t="str">
        <f>IF($C55="","",IF(ISBLANK(VLOOKUP($A55,'Section 2'!$E$17:$V$216,COLUMNS('Section 2'!$E$13:I$14),0)),"",VLOOKUP($A55,'Section 2'!$E$17:$V$216,COLUMNS('Section 2'!$E$13:I$14),0)))</f>
        <v/>
      </c>
      <c r="H55" s="52" t="str">
        <f>IF($C55="","",IF(ISBLANK(VLOOKUP($A55,'Section 2'!$E$17:$V$216,COLUMNS('Section 2'!$E$13:J$14),0)),"",VLOOKUP($A55,'Section 2'!$E$17:$V$216,COLUMNS('Section 2'!$E$13:J$14),0)))</f>
        <v/>
      </c>
      <c r="I55" s="52" t="str">
        <f>IF($C55="","",IF(ISBLANK(VLOOKUP($A55,'Section 2'!$E$17:$V$216,COLUMNS('Section 2'!$E$13:K$14),0)),"",VLOOKUP($A55,'Section 2'!$E$17:$V$216,COLUMNS('Section 2'!$E$13:K$14),0)))</f>
        <v/>
      </c>
      <c r="J55" s="52" t="str">
        <f>IF($C55="","",IF(ISBLANK(VLOOKUP($A55,'Section 2'!$E$17:$V$216,COLUMNS('Section 2'!$E$13:L$14),0)),"",VLOOKUP($A55,'Section 2'!$E$17:$V$216,COLUMNS('Section 2'!$E$13:L$14),0)))</f>
        <v/>
      </c>
      <c r="K55" s="52" t="str">
        <f>IF($C55="","",IF(ISBLANK(VLOOKUP($A55,'Section 2'!$E$17:$V$216,COLUMNS('Section 2'!$E$13:M$14),0)),"",VLOOKUP($A55,'Section 2'!$E$17:$V$216,COLUMNS('Section 2'!$E$13:M$14),0)))</f>
        <v/>
      </c>
      <c r="L55" s="52" t="str">
        <f>IF($C55="","",IF(ISBLANK(VLOOKUP($A55,'Section 2'!$E$17:$V$216,COLUMNS('Section 2'!$E$13:N$14),0)),"",VLOOKUP($A55,'Section 2'!$E$17:$V$216,COLUMNS('Section 2'!$E$13:N$14),0)))</f>
        <v/>
      </c>
      <c r="M55" s="52" t="str">
        <f>IF($C55="","",IF(ISBLANK(VLOOKUP($A55,'Section 2'!$E$17:$V$216,COLUMNS('Section 2'!$E$13:O$14),0)),"",VLOOKUP($A55,'Section 2'!$E$17:$V$216,COLUMNS('Section 2'!$E$13:O$14),0)))</f>
        <v/>
      </c>
      <c r="N55" s="52" t="str">
        <f>IF($C55="","",IF(ISBLANK(VLOOKUP($A55,'Section 2'!$E$17:$V$216,COLUMNS('Section 2'!$E$13:P$14),0)),"",VLOOKUP($A55,'Section 2'!$E$17:$V$216,COLUMNS('Section 2'!$E$13:P$14),0)))</f>
        <v/>
      </c>
      <c r="O55" s="52" t="str">
        <f>IF($C55="","",IF(ISBLANK(VLOOKUP($A55,'Section 2'!$E$17:$V$216,COLUMNS('Section 2'!$E$13:Q$14),0)),"",VLOOKUP($A55,'Section 2'!$E$17:$V$216,COLUMNS('Section 2'!$E$13:Q$14),0)))</f>
        <v/>
      </c>
      <c r="P55" s="52" t="str">
        <f>IF($C55="","",IF(ISBLANK(VLOOKUP($A55,'Section 2'!$E$17:$V$216,COLUMNS('Section 2'!$E$13:R$14),0)),"",VLOOKUP($A55,'Section 2'!$E$17:$V$216,COLUMNS('Section 2'!$E$13:R$14),0)))</f>
        <v/>
      </c>
      <c r="Q55" s="52" t="str">
        <f>IF($C55="","",IF(ISBLANK(VLOOKUP($A55,'Section 2'!$E$17:$V$216,COLUMNS('Section 2'!$E$13:S$14),0)),"",VLOOKUP($A55,'Section 2'!$E$17:$V$216,COLUMNS('Section 2'!$E$13:S$14),0)))</f>
        <v/>
      </c>
      <c r="R55" s="52" t="str">
        <f>IF($C55="","",IF(ISBLANK(VLOOKUP($A55,'Section 2'!$E$17:$V$216,COLUMNS('Section 2'!$E$13:T$14),0)),"",VLOOKUP($A55,'Section 2'!$E$17:$V$216,COLUMNS('Section 2'!$E$13:T$14),0)))</f>
        <v/>
      </c>
      <c r="S55" s="52" t="str">
        <f>IF($C55="","",IF(ISBLANK(VLOOKUP($A55,'Section 2'!$E$17:$V$216,COLUMNS('Section 2'!$E$13:U$14),0)),"",VLOOKUP($A55,'Section 2'!$E$17:$V$216,COLUMNS('Section 2'!$E$13:U$14),0)))</f>
        <v/>
      </c>
      <c r="T55" s="73" t="str">
        <f>IF($C55="","",IF(ISBLANK(VLOOKUP($A55,'Section 2'!$E$17:$V$216,COLUMNS('Section 2'!$E$13:V$14),0)),"",VLOOKUP($A55,'Section 2'!$E$17:$V$216,COLUMNS('Section 2'!$E$13:V$14),0)))</f>
        <v/>
      </c>
    </row>
    <row r="56" spans="1:20" s="54" customFormat="1" ht="12.75" customHeight="1" x14ac:dyDescent="0.25">
      <c r="A56" s="59">
        <v>55</v>
      </c>
      <c r="B56" s="52" t="str">
        <f t="shared" si="0"/>
        <v/>
      </c>
      <c r="C56" s="52" t="str">
        <f>IFERROR(VLOOKUP($A56,'Section 2'!$E$17:$V$216,COLUMNS('Section 2'!$E$13:E$14),0),"")</f>
        <v/>
      </c>
      <c r="D56" s="73" t="str">
        <f>IF($C56="","",IF(ISBLANK(VLOOKUP($A56,'Section 2'!$E$17:$V$216,COLUMNS('Section 2'!$E$13:F$14),0)),"",VLOOKUP($A56,'Section 2'!$E$17:$V$216,COLUMNS('Section 2'!$E$13:F$14),0)))</f>
        <v/>
      </c>
      <c r="E56" s="52" t="str">
        <f>IF($C56="","",IF(ISBLANK(VLOOKUP($A56,'Section 2'!$E$17:$V$216,COLUMNS('Section 2'!$E$13:G$14),0)),"",VLOOKUP($A56,'Section 2'!$E$17:$V$216,COLUMNS('Section 2'!$E$13:G$14),0)))</f>
        <v/>
      </c>
      <c r="F56" s="52" t="str">
        <f>IF($C56="","",IF(ISBLANK(VLOOKUP($A56,'Section 2'!$E$17:$V$216,COLUMNS('Section 2'!$E$13:H$14),0)),"",VLOOKUP($A56,'Section 2'!$E$17:$V$216,COLUMNS('Section 2'!$E$13:H$14),0)))</f>
        <v/>
      </c>
      <c r="G56" s="52" t="str">
        <f>IF($C56="","",IF(ISBLANK(VLOOKUP($A56,'Section 2'!$E$17:$V$216,COLUMNS('Section 2'!$E$13:I$14),0)),"",VLOOKUP($A56,'Section 2'!$E$17:$V$216,COLUMNS('Section 2'!$E$13:I$14),0)))</f>
        <v/>
      </c>
      <c r="H56" s="52" t="str">
        <f>IF($C56="","",IF(ISBLANK(VLOOKUP($A56,'Section 2'!$E$17:$V$216,COLUMNS('Section 2'!$E$13:J$14),0)),"",VLOOKUP($A56,'Section 2'!$E$17:$V$216,COLUMNS('Section 2'!$E$13:J$14),0)))</f>
        <v/>
      </c>
      <c r="I56" s="52" t="str">
        <f>IF($C56="","",IF(ISBLANK(VLOOKUP($A56,'Section 2'!$E$17:$V$216,COLUMNS('Section 2'!$E$13:K$14),0)),"",VLOOKUP($A56,'Section 2'!$E$17:$V$216,COLUMNS('Section 2'!$E$13:K$14),0)))</f>
        <v/>
      </c>
      <c r="J56" s="52" t="str">
        <f>IF($C56="","",IF(ISBLANK(VLOOKUP($A56,'Section 2'!$E$17:$V$216,COLUMNS('Section 2'!$E$13:L$14),0)),"",VLOOKUP($A56,'Section 2'!$E$17:$V$216,COLUMNS('Section 2'!$E$13:L$14),0)))</f>
        <v/>
      </c>
      <c r="K56" s="52" t="str">
        <f>IF($C56="","",IF(ISBLANK(VLOOKUP($A56,'Section 2'!$E$17:$V$216,COLUMNS('Section 2'!$E$13:M$14),0)),"",VLOOKUP($A56,'Section 2'!$E$17:$V$216,COLUMNS('Section 2'!$E$13:M$14),0)))</f>
        <v/>
      </c>
      <c r="L56" s="52" t="str">
        <f>IF($C56="","",IF(ISBLANK(VLOOKUP($A56,'Section 2'!$E$17:$V$216,COLUMNS('Section 2'!$E$13:N$14),0)),"",VLOOKUP($A56,'Section 2'!$E$17:$V$216,COLUMNS('Section 2'!$E$13:N$14),0)))</f>
        <v/>
      </c>
      <c r="M56" s="52" t="str">
        <f>IF($C56="","",IF(ISBLANK(VLOOKUP($A56,'Section 2'!$E$17:$V$216,COLUMNS('Section 2'!$E$13:O$14),0)),"",VLOOKUP($A56,'Section 2'!$E$17:$V$216,COLUMNS('Section 2'!$E$13:O$14),0)))</f>
        <v/>
      </c>
      <c r="N56" s="52" t="str">
        <f>IF($C56="","",IF(ISBLANK(VLOOKUP($A56,'Section 2'!$E$17:$V$216,COLUMNS('Section 2'!$E$13:P$14),0)),"",VLOOKUP($A56,'Section 2'!$E$17:$V$216,COLUMNS('Section 2'!$E$13:P$14),0)))</f>
        <v/>
      </c>
      <c r="O56" s="52" t="str">
        <f>IF($C56="","",IF(ISBLANK(VLOOKUP($A56,'Section 2'!$E$17:$V$216,COLUMNS('Section 2'!$E$13:Q$14),0)),"",VLOOKUP($A56,'Section 2'!$E$17:$V$216,COLUMNS('Section 2'!$E$13:Q$14),0)))</f>
        <v/>
      </c>
      <c r="P56" s="52" t="str">
        <f>IF($C56="","",IF(ISBLANK(VLOOKUP($A56,'Section 2'!$E$17:$V$216,COLUMNS('Section 2'!$E$13:R$14),0)),"",VLOOKUP($A56,'Section 2'!$E$17:$V$216,COLUMNS('Section 2'!$E$13:R$14),0)))</f>
        <v/>
      </c>
      <c r="Q56" s="52" t="str">
        <f>IF($C56="","",IF(ISBLANK(VLOOKUP($A56,'Section 2'!$E$17:$V$216,COLUMNS('Section 2'!$E$13:S$14),0)),"",VLOOKUP($A56,'Section 2'!$E$17:$V$216,COLUMNS('Section 2'!$E$13:S$14),0)))</f>
        <v/>
      </c>
      <c r="R56" s="52" t="str">
        <f>IF($C56="","",IF(ISBLANK(VLOOKUP($A56,'Section 2'!$E$17:$V$216,COLUMNS('Section 2'!$E$13:T$14),0)),"",VLOOKUP($A56,'Section 2'!$E$17:$V$216,COLUMNS('Section 2'!$E$13:T$14),0)))</f>
        <v/>
      </c>
      <c r="S56" s="52" t="str">
        <f>IF($C56="","",IF(ISBLANK(VLOOKUP($A56,'Section 2'!$E$17:$V$216,COLUMNS('Section 2'!$E$13:U$14),0)),"",VLOOKUP($A56,'Section 2'!$E$17:$V$216,COLUMNS('Section 2'!$E$13:U$14),0)))</f>
        <v/>
      </c>
      <c r="T56" s="73" t="str">
        <f>IF($C56="","",IF(ISBLANK(VLOOKUP($A56,'Section 2'!$E$17:$V$216,COLUMNS('Section 2'!$E$13:V$14),0)),"",VLOOKUP($A56,'Section 2'!$E$17:$V$216,COLUMNS('Section 2'!$E$13:V$14),0)))</f>
        <v/>
      </c>
    </row>
    <row r="57" spans="1:20" s="54" customFormat="1" ht="12.75" customHeight="1" x14ac:dyDescent="0.25">
      <c r="A57" s="59">
        <v>56</v>
      </c>
      <c r="B57" s="52" t="str">
        <f t="shared" si="0"/>
        <v/>
      </c>
      <c r="C57" s="52" t="str">
        <f>IFERROR(VLOOKUP($A57,'Section 2'!$E$17:$V$216,COLUMNS('Section 2'!$E$13:E$14),0),"")</f>
        <v/>
      </c>
      <c r="D57" s="73" t="str">
        <f>IF($C57="","",IF(ISBLANK(VLOOKUP($A57,'Section 2'!$E$17:$V$216,COLUMNS('Section 2'!$E$13:F$14),0)),"",VLOOKUP($A57,'Section 2'!$E$17:$V$216,COLUMNS('Section 2'!$E$13:F$14),0)))</f>
        <v/>
      </c>
      <c r="E57" s="52" t="str">
        <f>IF($C57="","",IF(ISBLANK(VLOOKUP($A57,'Section 2'!$E$17:$V$216,COLUMNS('Section 2'!$E$13:G$14),0)),"",VLOOKUP($A57,'Section 2'!$E$17:$V$216,COLUMNS('Section 2'!$E$13:G$14),0)))</f>
        <v/>
      </c>
      <c r="F57" s="52" t="str">
        <f>IF($C57="","",IF(ISBLANK(VLOOKUP($A57,'Section 2'!$E$17:$V$216,COLUMNS('Section 2'!$E$13:H$14),0)),"",VLOOKUP($A57,'Section 2'!$E$17:$V$216,COLUMNS('Section 2'!$E$13:H$14),0)))</f>
        <v/>
      </c>
      <c r="G57" s="52" t="str">
        <f>IF($C57="","",IF(ISBLANK(VLOOKUP($A57,'Section 2'!$E$17:$V$216,COLUMNS('Section 2'!$E$13:I$14),0)),"",VLOOKUP($A57,'Section 2'!$E$17:$V$216,COLUMNS('Section 2'!$E$13:I$14),0)))</f>
        <v/>
      </c>
      <c r="H57" s="52" t="str">
        <f>IF($C57="","",IF(ISBLANK(VLOOKUP($A57,'Section 2'!$E$17:$V$216,COLUMNS('Section 2'!$E$13:J$14),0)),"",VLOOKUP($A57,'Section 2'!$E$17:$V$216,COLUMNS('Section 2'!$E$13:J$14),0)))</f>
        <v/>
      </c>
      <c r="I57" s="52" t="str">
        <f>IF($C57="","",IF(ISBLANK(VLOOKUP($A57,'Section 2'!$E$17:$V$216,COLUMNS('Section 2'!$E$13:K$14),0)),"",VLOOKUP($A57,'Section 2'!$E$17:$V$216,COLUMNS('Section 2'!$E$13:K$14),0)))</f>
        <v/>
      </c>
      <c r="J57" s="52" t="str">
        <f>IF($C57="","",IF(ISBLANK(VLOOKUP($A57,'Section 2'!$E$17:$V$216,COLUMNS('Section 2'!$E$13:L$14),0)),"",VLOOKUP($A57,'Section 2'!$E$17:$V$216,COLUMNS('Section 2'!$E$13:L$14),0)))</f>
        <v/>
      </c>
      <c r="K57" s="52" t="str">
        <f>IF($C57="","",IF(ISBLANK(VLOOKUP($A57,'Section 2'!$E$17:$V$216,COLUMNS('Section 2'!$E$13:M$14),0)),"",VLOOKUP($A57,'Section 2'!$E$17:$V$216,COLUMNS('Section 2'!$E$13:M$14),0)))</f>
        <v/>
      </c>
      <c r="L57" s="52" t="str">
        <f>IF($C57="","",IF(ISBLANK(VLOOKUP($A57,'Section 2'!$E$17:$V$216,COLUMNS('Section 2'!$E$13:N$14),0)),"",VLOOKUP($A57,'Section 2'!$E$17:$V$216,COLUMNS('Section 2'!$E$13:N$14),0)))</f>
        <v/>
      </c>
      <c r="M57" s="52" t="str">
        <f>IF($C57="","",IF(ISBLANK(VLOOKUP($A57,'Section 2'!$E$17:$V$216,COLUMNS('Section 2'!$E$13:O$14),0)),"",VLOOKUP($A57,'Section 2'!$E$17:$V$216,COLUMNS('Section 2'!$E$13:O$14),0)))</f>
        <v/>
      </c>
      <c r="N57" s="52" t="str">
        <f>IF($C57="","",IF(ISBLANK(VLOOKUP($A57,'Section 2'!$E$17:$V$216,COLUMNS('Section 2'!$E$13:P$14),0)),"",VLOOKUP($A57,'Section 2'!$E$17:$V$216,COLUMNS('Section 2'!$E$13:P$14),0)))</f>
        <v/>
      </c>
      <c r="O57" s="52" t="str">
        <f>IF($C57="","",IF(ISBLANK(VLOOKUP($A57,'Section 2'!$E$17:$V$216,COLUMNS('Section 2'!$E$13:Q$14),0)),"",VLOOKUP($A57,'Section 2'!$E$17:$V$216,COLUMNS('Section 2'!$E$13:Q$14),0)))</f>
        <v/>
      </c>
      <c r="P57" s="52" t="str">
        <f>IF($C57="","",IF(ISBLANK(VLOOKUP($A57,'Section 2'!$E$17:$V$216,COLUMNS('Section 2'!$E$13:R$14),0)),"",VLOOKUP($A57,'Section 2'!$E$17:$V$216,COLUMNS('Section 2'!$E$13:R$14),0)))</f>
        <v/>
      </c>
      <c r="Q57" s="52" t="str">
        <f>IF($C57="","",IF(ISBLANK(VLOOKUP($A57,'Section 2'!$E$17:$V$216,COLUMNS('Section 2'!$E$13:S$14),0)),"",VLOOKUP($A57,'Section 2'!$E$17:$V$216,COLUMNS('Section 2'!$E$13:S$14),0)))</f>
        <v/>
      </c>
      <c r="R57" s="52" t="str">
        <f>IF($C57="","",IF(ISBLANK(VLOOKUP($A57,'Section 2'!$E$17:$V$216,COLUMNS('Section 2'!$E$13:T$14),0)),"",VLOOKUP($A57,'Section 2'!$E$17:$V$216,COLUMNS('Section 2'!$E$13:T$14),0)))</f>
        <v/>
      </c>
      <c r="S57" s="52" t="str">
        <f>IF($C57="","",IF(ISBLANK(VLOOKUP($A57,'Section 2'!$E$17:$V$216,COLUMNS('Section 2'!$E$13:U$14),0)),"",VLOOKUP($A57,'Section 2'!$E$17:$V$216,COLUMNS('Section 2'!$E$13:U$14),0)))</f>
        <v/>
      </c>
      <c r="T57" s="73" t="str">
        <f>IF($C57="","",IF(ISBLANK(VLOOKUP($A57,'Section 2'!$E$17:$V$216,COLUMNS('Section 2'!$E$13:V$14),0)),"",VLOOKUP($A57,'Section 2'!$E$17:$V$216,COLUMNS('Section 2'!$E$13:V$14),0)))</f>
        <v/>
      </c>
    </row>
    <row r="58" spans="1:20" s="54" customFormat="1" ht="12.75" customHeight="1" x14ac:dyDescent="0.25">
      <c r="A58" s="59">
        <v>57</v>
      </c>
      <c r="B58" s="52" t="str">
        <f t="shared" si="0"/>
        <v/>
      </c>
      <c r="C58" s="52" t="str">
        <f>IFERROR(VLOOKUP($A58,'Section 2'!$E$17:$V$216,COLUMNS('Section 2'!$E$13:E$14),0),"")</f>
        <v/>
      </c>
      <c r="D58" s="73" t="str">
        <f>IF($C58="","",IF(ISBLANK(VLOOKUP($A58,'Section 2'!$E$17:$V$216,COLUMNS('Section 2'!$E$13:F$14),0)),"",VLOOKUP($A58,'Section 2'!$E$17:$V$216,COLUMNS('Section 2'!$E$13:F$14),0)))</f>
        <v/>
      </c>
      <c r="E58" s="52" t="str">
        <f>IF($C58="","",IF(ISBLANK(VLOOKUP($A58,'Section 2'!$E$17:$V$216,COLUMNS('Section 2'!$E$13:G$14),0)),"",VLOOKUP($A58,'Section 2'!$E$17:$V$216,COLUMNS('Section 2'!$E$13:G$14),0)))</f>
        <v/>
      </c>
      <c r="F58" s="52" t="str">
        <f>IF($C58="","",IF(ISBLANK(VLOOKUP($A58,'Section 2'!$E$17:$V$216,COLUMNS('Section 2'!$E$13:H$14),0)),"",VLOOKUP($A58,'Section 2'!$E$17:$V$216,COLUMNS('Section 2'!$E$13:H$14),0)))</f>
        <v/>
      </c>
      <c r="G58" s="52" t="str">
        <f>IF($C58="","",IF(ISBLANK(VLOOKUP($A58,'Section 2'!$E$17:$V$216,COLUMNS('Section 2'!$E$13:I$14),0)),"",VLOOKUP($A58,'Section 2'!$E$17:$V$216,COLUMNS('Section 2'!$E$13:I$14),0)))</f>
        <v/>
      </c>
      <c r="H58" s="52" t="str">
        <f>IF($C58="","",IF(ISBLANK(VLOOKUP($A58,'Section 2'!$E$17:$V$216,COLUMNS('Section 2'!$E$13:J$14),0)),"",VLOOKUP($A58,'Section 2'!$E$17:$V$216,COLUMNS('Section 2'!$E$13:J$14),0)))</f>
        <v/>
      </c>
      <c r="I58" s="52" t="str">
        <f>IF($C58="","",IF(ISBLANK(VLOOKUP($A58,'Section 2'!$E$17:$V$216,COLUMNS('Section 2'!$E$13:K$14),0)),"",VLOOKUP($A58,'Section 2'!$E$17:$V$216,COLUMNS('Section 2'!$E$13:K$14),0)))</f>
        <v/>
      </c>
      <c r="J58" s="52" t="str">
        <f>IF($C58="","",IF(ISBLANK(VLOOKUP($A58,'Section 2'!$E$17:$V$216,COLUMNS('Section 2'!$E$13:L$14),0)),"",VLOOKUP($A58,'Section 2'!$E$17:$V$216,COLUMNS('Section 2'!$E$13:L$14),0)))</f>
        <v/>
      </c>
      <c r="K58" s="52" t="str">
        <f>IF($C58="","",IF(ISBLANK(VLOOKUP($A58,'Section 2'!$E$17:$V$216,COLUMNS('Section 2'!$E$13:M$14),0)),"",VLOOKUP($A58,'Section 2'!$E$17:$V$216,COLUMNS('Section 2'!$E$13:M$14),0)))</f>
        <v/>
      </c>
      <c r="L58" s="52" t="str">
        <f>IF($C58="","",IF(ISBLANK(VLOOKUP($A58,'Section 2'!$E$17:$V$216,COLUMNS('Section 2'!$E$13:N$14),0)),"",VLOOKUP($A58,'Section 2'!$E$17:$V$216,COLUMNS('Section 2'!$E$13:N$14),0)))</f>
        <v/>
      </c>
      <c r="M58" s="52" t="str">
        <f>IF($C58="","",IF(ISBLANK(VLOOKUP($A58,'Section 2'!$E$17:$V$216,COLUMNS('Section 2'!$E$13:O$14),0)),"",VLOOKUP($A58,'Section 2'!$E$17:$V$216,COLUMNS('Section 2'!$E$13:O$14),0)))</f>
        <v/>
      </c>
      <c r="N58" s="52" t="str">
        <f>IF($C58="","",IF(ISBLANK(VLOOKUP($A58,'Section 2'!$E$17:$V$216,COLUMNS('Section 2'!$E$13:P$14),0)),"",VLOOKUP($A58,'Section 2'!$E$17:$V$216,COLUMNS('Section 2'!$E$13:P$14),0)))</f>
        <v/>
      </c>
      <c r="O58" s="52" t="str">
        <f>IF($C58="","",IF(ISBLANK(VLOOKUP($A58,'Section 2'!$E$17:$V$216,COLUMNS('Section 2'!$E$13:Q$14),0)),"",VLOOKUP($A58,'Section 2'!$E$17:$V$216,COLUMNS('Section 2'!$E$13:Q$14),0)))</f>
        <v/>
      </c>
      <c r="P58" s="52" t="str">
        <f>IF($C58="","",IF(ISBLANK(VLOOKUP($A58,'Section 2'!$E$17:$V$216,COLUMNS('Section 2'!$E$13:R$14),0)),"",VLOOKUP($A58,'Section 2'!$E$17:$V$216,COLUMNS('Section 2'!$E$13:R$14),0)))</f>
        <v/>
      </c>
      <c r="Q58" s="52" t="str">
        <f>IF($C58="","",IF(ISBLANK(VLOOKUP($A58,'Section 2'!$E$17:$V$216,COLUMNS('Section 2'!$E$13:S$14),0)),"",VLOOKUP($A58,'Section 2'!$E$17:$V$216,COLUMNS('Section 2'!$E$13:S$14),0)))</f>
        <v/>
      </c>
      <c r="R58" s="52" t="str">
        <f>IF($C58="","",IF(ISBLANK(VLOOKUP($A58,'Section 2'!$E$17:$V$216,COLUMNS('Section 2'!$E$13:T$14),0)),"",VLOOKUP($A58,'Section 2'!$E$17:$V$216,COLUMNS('Section 2'!$E$13:T$14),0)))</f>
        <v/>
      </c>
      <c r="S58" s="52" t="str">
        <f>IF($C58="","",IF(ISBLANK(VLOOKUP($A58,'Section 2'!$E$17:$V$216,COLUMNS('Section 2'!$E$13:U$14),0)),"",VLOOKUP($A58,'Section 2'!$E$17:$V$216,COLUMNS('Section 2'!$E$13:U$14),0)))</f>
        <v/>
      </c>
      <c r="T58" s="73" t="str">
        <f>IF($C58="","",IF(ISBLANK(VLOOKUP($A58,'Section 2'!$E$17:$V$216,COLUMNS('Section 2'!$E$13:V$14),0)),"",VLOOKUP($A58,'Section 2'!$E$17:$V$216,COLUMNS('Section 2'!$E$13:V$14),0)))</f>
        <v/>
      </c>
    </row>
    <row r="59" spans="1:20" s="54" customFormat="1" ht="12.75" customHeight="1" x14ac:dyDescent="0.25">
      <c r="A59" s="59">
        <v>58</v>
      </c>
      <c r="B59" s="52" t="str">
        <f t="shared" si="0"/>
        <v/>
      </c>
      <c r="C59" s="52" t="str">
        <f>IFERROR(VLOOKUP($A59,'Section 2'!$E$17:$V$216,COLUMNS('Section 2'!$E$13:E$14),0),"")</f>
        <v/>
      </c>
      <c r="D59" s="73" t="str">
        <f>IF($C59="","",IF(ISBLANK(VLOOKUP($A59,'Section 2'!$E$17:$V$216,COLUMNS('Section 2'!$E$13:F$14),0)),"",VLOOKUP($A59,'Section 2'!$E$17:$V$216,COLUMNS('Section 2'!$E$13:F$14),0)))</f>
        <v/>
      </c>
      <c r="E59" s="52" t="str">
        <f>IF($C59="","",IF(ISBLANK(VLOOKUP($A59,'Section 2'!$E$17:$V$216,COLUMNS('Section 2'!$E$13:G$14),0)),"",VLOOKUP($A59,'Section 2'!$E$17:$V$216,COLUMNS('Section 2'!$E$13:G$14),0)))</f>
        <v/>
      </c>
      <c r="F59" s="52" t="str">
        <f>IF($C59="","",IF(ISBLANK(VLOOKUP($A59,'Section 2'!$E$17:$V$216,COLUMNS('Section 2'!$E$13:H$14),0)),"",VLOOKUP($A59,'Section 2'!$E$17:$V$216,COLUMNS('Section 2'!$E$13:H$14),0)))</f>
        <v/>
      </c>
      <c r="G59" s="52" t="str">
        <f>IF($C59="","",IF(ISBLANK(VLOOKUP($A59,'Section 2'!$E$17:$V$216,COLUMNS('Section 2'!$E$13:I$14),0)),"",VLOOKUP($A59,'Section 2'!$E$17:$V$216,COLUMNS('Section 2'!$E$13:I$14),0)))</f>
        <v/>
      </c>
      <c r="H59" s="52" t="str">
        <f>IF($C59="","",IF(ISBLANK(VLOOKUP($A59,'Section 2'!$E$17:$V$216,COLUMNS('Section 2'!$E$13:J$14),0)),"",VLOOKUP($A59,'Section 2'!$E$17:$V$216,COLUMNS('Section 2'!$E$13:J$14),0)))</f>
        <v/>
      </c>
      <c r="I59" s="52" t="str">
        <f>IF($C59="","",IF(ISBLANK(VLOOKUP($A59,'Section 2'!$E$17:$V$216,COLUMNS('Section 2'!$E$13:K$14),0)),"",VLOOKUP($A59,'Section 2'!$E$17:$V$216,COLUMNS('Section 2'!$E$13:K$14),0)))</f>
        <v/>
      </c>
      <c r="J59" s="52" t="str">
        <f>IF($C59="","",IF(ISBLANK(VLOOKUP($A59,'Section 2'!$E$17:$V$216,COLUMNS('Section 2'!$E$13:L$14),0)),"",VLOOKUP($A59,'Section 2'!$E$17:$V$216,COLUMNS('Section 2'!$E$13:L$14),0)))</f>
        <v/>
      </c>
      <c r="K59" s="52" t="str">
        <f>IF($C59="","",IF(ISBLANK(VLOOKUP($A59,'Section 2'!$E$17:$V$216,COLUMNS('Section 2'!$E$13:M$14),0)),"",VLOOKUP($A59,'Section 2'!$E$17:$V$216,COLUMNS('Section 2'!$E$13:M$14),0)))</f>
        <v/>
      </c>
      <c r="L59" s="52" t="str">
        <f>IF($C59="","",IF(ISBLANK(VLOOKUP($A59,'Section 2'!$E$17:$V$216,COLUMNS('Section 2'!$E$13:N$14),0)),"",VLOOKUP($A59,'Section 2'!$E$17:$V$216,COLUMNS('Section 2'!$E$13:N$14),0)))</f>
        <v/>
      </c>
      <c r="M59" s="52" t="str">
        <f>IF($C59="","",IF(ISBLANK(VLOOKUP($A59,'Section 2'!$E$17:$V$216,COLUMNS('Section 2'!$E$13:O$14),0)),"",VLOOKUP($A59,'Section 2'!$E$17:$V$216,COLUMNS('Section 2'!$E$13:O$14),0)))</f>
        <v/>
      </c>
      <c r="N59" s="52" t="str">
        <f>IF($C59="","",IF(ISBLANK(VLOOKUP($A59,'Section 2'!$E$17:$V$216,COLUMNS('Section 2'!$E$13:P$14),0)),"",VLOOKUP($A59,'Section 2'!$E$17:$V$216,COLUMNS('Section 2'!$E$13:P$14),0)))</f>
        <v/>
      </c>
      <c r="O59" s="52" t="str">
        <f>IF($C59="","",IF(ISBLANK(VLOOKUP($A59,'Section 2'!$E$17:$V$216,COLUMNS('Section 2'!$E$13:Q$14),0)),"",VLOOKUP($A59,'Section 2'!$E$17:$V$216,COLUMNS('Section 2'!$E$13:Q$14),0)))</f>
        <v/>
      </c>
      <c r="P59" s="52" t="str">
        <f>IF($C59="","",IF(ISBLANK(VLOOKUP($A59,'Section 2'!$E$17:$V$216,COLUMNS('Section 2'!$E$13:R$14),0)),"",VLOOKUP($A59,'Section 2'!$E$17:$V$216,COLUMNS('Section 2'!$E$13:R$14),0)))</f>
        <v/>
      </c>
      <c r="Q59" s="52" t="str">
        <f>IF($C59="","",IF(ISBLANK(VLOOKUP($A59,'Section 2'!$E$17:$V$216,COLUMNS('Section 2'!$E$13:S$14),0)),"",VLOOKUP($A59,'Section 2'!$E$17:$V$216,COLUMNS('Section 2'!$E$13:S$14),0)))</f>
        <v/>
      </c>
      <c r="R59" s="52" t="str">
        <f>IF($C59="","",IF(ISBLANK(VLOOKUP($A59,'Section 2'!$E$17:$V$216,COLUMNS('Section 2'!$E$13:T$14),0)),"",VLOOKUP($A59,'Section 2'!$E$17:$V$216,COLUMNS('Section 2'!$E$13:T$14),0)))</f>
        <v/>
      </c>
      <c r="S59" s="52" t="str">
        <f>IF($C59="","",IF(ISBLANK(VLOOKUP($A59,'Section 2'!$E$17:$V$216,COLUMNS('Section 2'!$E$13:U$14),0)),"",VLOOKUP($A59,'Section 2'!$E$17:$V$216,COLUMNS('Section 2'!$E$13:U$14),0)))</f>
        <v/>
      </c>
      <c r="T59" s="73" t="str">
        <f>IF($C59="","",IF(ISBLANK(VLOOKUP($A59,'Section 2'!$E$17:$V$216,COLUMNS('Section 2'!$E$13:V$14),0)),"",VLOOKUP($A59,'Section 2'!$E$17:$V$216,COLUMNS('Section 2'!$E$13:V$14),0)))</f>
        <v/>
      </c>
    </row>
    <row r="60" spans="1:20" s="54" customFormat="1" ht="12.75" customHeight="1" x14ac:dyDescent="0.25">
      <c r="A60" s="59">
        <v>59</v>
      </c>
      <c r="B60" s="52" t="str">
        <f t="shared" si="0"/>
        <v/>
      </c>
      <c r="C60" s="52" t="str">
        <f>IFERROR(VLOOKUP($A60,'Section 2'!$E$17:$V$216,COLUMNS('Section 2'!$E$13:E$14),0),"")</f>
        <v/>
      </c>
      <c r="D60" s="73" t="str">
        <f>IF($C60="","",IF(ISBLANK(VLOOKUP($A60,'Section 2'!$E$17:$V$216,COLUMNS('Section 2'!$E$13:F$14),0)),"",VLOOKUP($A60,'Section 2'!$E$17:$V$216,COLUMNS('Section 2'!$E$13:F$14),0)))</f>
        <v/>
      </c>
      <c r="E60" s="52" t="str">
        <f>IF($C60="","",IF(ISBLANK(VLOOKUP($A60,'Section 2'!$E$17:$V$216,COLUMNS('Section 2'!$E$13:G$14),0)),"",VLOOKUP($A60,'Section 2'!$E$17:$V$216,COLUMNS('Section 2'!$E$13:G$14),0)))</f>
        <v/>
      </c>
      <c r="F60" s="52" t="str">
        <f>IF($C60="","",IF(ISBLANK(VLOOKUP($A60,'Section 2'!$E$17:$V$216,COLUMNS('Section 2'!$E$13:H$14),0)),"",VLOOKUP($A60,'Section 2'!$E$17:$V$216,COLUMNS('Section 2'!$E$13:H$14),0)))</f>
        <v/>
      </c>
      <c r="G60" s="52" t="str">
        <f>IF($C60="","",IF(ISBLANK(VLOOKUP($A60,'Section 2'!$E$17:$V$216,COLUMNS('Section 2'!$E$13:I$14),0)),"",VLOOKUP($A60,'Section 2'!$E$17:$V$216,COLUMNS('Section 2'!$E$13:I$14),0)))</f>
        <v/>
      </c>
      <c r="H60" s="52" t="str">
        <f>IF($C60="","",IF(ISBLANK(VLOOKUP($A60,'Section 2'!$E$17:$V$216,COLUMNS('Section 2'!$E$13:J$14),0)),"",VLOOKUP($A60,'Section 2'!$E$17:$V$216,COLUMNS('Section 2'!$E$13:J$14),0)))</f>
        <v/>
      </c>
      <c r="I60" s="52" t="str">
        <f>IF($C60="","",IF(ISBLANK(VLOOKUP($A60,'Section 2'!$E$17:$V$216,COLUMNS('Section 2'!$E$13:K$14),0)),"",VLOOKUP($A60,'Section 2'!$E$17:$V$216,COLUMNS('Section 2'!$E$13:K$14),0)))</f>
        <v/>
      </c>
      <c r="J60" s="52" t="str">
        <f>IF($C60="","",IF(ISBLANK(VLOOKUP($A60,'Section 2'!$E$17:$V$216,COLUMNS('Section 2'!$E$13:L$14),0)),"",VLOOKUP($A60,'Section 2'!$E$17:$V$216,COLUMNS('Section 2'!$E$13:L$14),0)))</f>
        <v/>
      </c>
      <c r="K60" s="52" t="str">
        <f>IF($C60="","",IF(ISBLANK(VLOOKUP($A60,'Section 2'!$E$17:$V$216,COLUMNS('Section 2'!$E$13:M$14),0)),"",VLOOKUP($A60,'Section 2'!$E$17:$V$216,COLUMNS('Section 2'!$E$13:M$14),0)))</f>
        <v/>
      </c>
      <c r="L60" s="52" t="str">
        <f>IF($C60="","",IF(ISBLANK(VLOOKUP($A60,'Section 2'!$E$17:$V$216,COLUMNS('Section 2'!$E$13:N$14),0)),"",VLOOKUP($A60,'Section 2'!$E$17:$V$216,COLUMNS('Section 2'!$E$13:N$14),0)))</f>
        <v/>
      </c>
      <c r="M60" s="52" t="str">
        <f>IF($C60="","",IF(ISBLANK(VLOOKUP($A60,'Section 2'!$E$17:$V$216,COLUMNS('Section 2'!$E$13:O$14),0)),"",VLOOKUP($A60,'Section 2'!$E$17:$V$216,COLUMNS('Section 2'!$E$13:O$14),0)))</f>
        <v/>
      </c>
      <c r="N60" s="52" t="str">
        <f>IF($C60="","",IF(ISBLANK(VLOOKUP($A60,'Section 2'!$E$17:$V$216,COLUMNS('Section 2'!$E$13:P$14),0)),"",VLOOKUP($A60,'Section 2'!$E$17:$V$216,COLUMNS('Section 2'!$E$13:P$14),0)))</f>
        <v/>
      </c>
      <c r="O60" s="52" t="str">
        <f>IF($C60="","",IF(ISBLANK(VLOOKUP($A60,'Section 2'!$E$17:$V$216,COLUMNS('Section 2'!$E$13:Q$14),0)),"",VLOOKUP($A60,'Section 2'!$E$17:$V$216,COLUMNS('Section 2'!$E$13:Q$14),0)))</f>
        <v/>
      </c>
      <c r="P60" s="52" t="str">
        <f>IF($C60="","",IF(ISBLANK(VLOOKUP($A60,'Section 2'!$E$17:$V$216,COLUMNS('Section 2'!$E$13:R$14),0)),"",VLOOKUP($A60,'Section 2'!$E$17:$V$216,COLUMNS('Section 2'!$E$13:R$14),0)))</f>
        <v/>
      </c>
      <c r="Q60" s="52" t="str">
        <f>IF($C60="","",IF(ISBLANK(VLOOKUP($A60,'Section 2'!$E$17:$V$216,COLUMNS('Section 2'!$E$13:S$14),0)),"",VLOOKUP($A60,'Section 2'!$E$17:$V$216,COLUMNS('Section 2'!$E$13:S$14),0)))</f>
        <v/>
      </c>
      <c r="R60" s="52" t="str">
        <f>IF($C60="","",IF(ISBLANK(VLOOKUP($A60,'Section 2'!$E$17:$V$216,COLUMNS('Section 2'!$E$13:T$14),0)),"",VLOOKUP($A60,'Section 2'!$E$17:$V$216,COLUMNS('Section 2'!$E$13:T$14),0)))</f>
        <v/>
      </c>
      <c r="S60" s="52" t="str">
        <f>IF($C60="","",IF(ISBLANK(VLOOKUP($A60,'Section 2'!$E$17:$V$216,COLUMNS('Section 2'!$E$13:U$14),0)),"",VLOOKUP($A60,'Section 2'!$E$17:$V$216,COLUMNS('Section 2'!$E$13:U$14),0)))</f>
        <v/>
      </c>
      <c r="T60" s="73" t="str">
        <f>IF($C60="","",IF(ISBLANK(VLOOKUP($A60,'Section 2'!$E$17:$V$216,COLUMNS('Section 2'!$E$13:V$14),0)),"",VLOOKUP($A60,'Section 2'!$E$17:$V$216,COLUMNS('Section 2'!$E$13:V$14),0)))</f>
        <v/>
      </c>
    </row>
    <row r="61" spans="1:20" s="54" customFormat="1" ht="12.75" customHeight="1" x14ac:dyDescent="0.25">
      <c r="A61" s="59">
        <v>60</v>
      </c>
      <c r="B61" s="52" t="str">
        <f t="shared" si="0"/>
        <v/>
      </c>
      <c r="C61" s="52" t="str">
        <f>IFERROR(VLOOKUP($A61,'Section 2'!$E$17:$V$216,COLUMNS('Section 2'!$E$13:E$14),0),"")</f>
        <v/>
      </c>
      <c r="D61" s="73" t="str">
        <f>IF($C61="","",IF(ISBLANK(VLOOKUP($A61,'Section 2'!$E$17:$V$216,COLUMNS('Section 2'!$E$13:F$14),0)),"",VLOOKUP($A61,'Section 2'!$E$17:$V$216,COLUMNS('Section 2'!$E$13:F$14),0)))</f>
        <v/>
      </c>
      <c r="E61" s="52" t="str">
        <f>IF($C61="","",IF(ISBLANK(VLOOKUP($A61,'Section 2'!$E$17:$V$216,COLUMNS('Section 2'!$E$13:G$14),0)),"",VLOOKUP($A61,'Section 2'!$E$17:$V$216,COLUMNS('Section 2'!$E$13:G$14),0)))</f>
        <v/>
      </c>
      <c r="F61" s="52" t="str">
        <f>IF($C61="","",IF(ISBLANK(VLOOKUP($A61,'Section 2'!$E$17:$V$216,COLUMNS('Section 2'!$E$13:H$14),0)),"",VLOOKUP($A61,'Section 2'!$E$17:$V$216,COLUMNS('Section 2'!$E$13:H$14),0)))</f>
        <v/>
      </c>
      <c r="G61" s="52" t="str">
        <f>IF($C61="","",IF(ISBLANK(VLOOKUP($A61,'Section 2'!$E$17:$V$216,COLUMNS('Section 2'!$E$13:I$14),0)),"",VLOOKUP($A61,'Section 2'!$E$17:$V$216,COLUMNS('Section 2'!$E$13:I$14),0)))</f>
        <v/>
      </c>
      <c r="H61" s="52" t="str">
        <f>IF($C61="","",IF(ISBLANK(VLOOKUP($A61,'Section 2'!$E$17:$V$216,COLUMNS('Section 2'!$E$13:J$14),0)),"",VLOOKUP($A61,'Section 2'!$E$17:$V$216,COLUMNS('Section 2'!$E$13:J$14),0)))</f>
        <v/>
      </c>
      <c r="I61" s="52" t="str">
        <f>IF($C61="","",IF(ISBLANK(VLOOKUP($A61,'Section 2'!$E$17:$V$216,COLUMNS('Section 2'!$E$13:K$14),0)),"",VLOOKUP($A61,'Section 2'!$E$17:$V$216,COLUMNS('Section 2'!$E$13:K$14),0)))</f>
        <v/>
      </c>
      <c r="J61" s="52" t="str">
        <f>IF($C61="","",IF(ISBLANK(VLOOKUP($A61,'Section 2'!$E$17:$V$216,COLUMNS('Section 2'!$E$13:L$14),0)),"",VLOOKUP($A61,'Section 2'!$E$17:$V$216,COLUMNS('Section 2'!$E$13:L$14),0)))</f>
        <v/>
      </c>
      <c r="K61" s="52" t="str">
        <f>IF($C61="","",IF(ISBLANK(VLOOKUP($A61,'Section 2'!$E$17:$V$216,COLUMNS('Section 2'!$E$13:M$14),0)),"",VLOOKUP($A61,'Section 2'!$E$17:$V$216,COLUMNS('Section 2'!$E$13:M$14),0)))</f>
        <v/>
      </c>
      <c r="L61" s="52" t="str">
        <f>IF($C61="","",IF(ISBLANK(VLOOKUP($A61,'Section 2'!$E$17:$V$216,COLUMNS('Section 2'!$E$13:N$14),0)),"",VLOOKUP($A61,'Section 2'!$E$17:$V$216,COLUMNS('Section 2'!$E$13:N$14),0)))</f>
        <v/>
      </c>
      <c r="M61" s="52" t="str">
        <f>IF($C61="","",IF(ISBLANK(VLOOKUP($A61,'Section 2'!$E$17:$V$216,COLUMNS('Section 2'!$E$13:O$14),0)),"",VLOOKUP($A61,'Section 2'!$E$17:$V$216,COLUMNS('Section 2'!$E$13:O$14),0)))</f>
        <v/>
      </c>
      <c r="N61" s="52" t="str">
        <f>IF($C61="","",IF(ISBLANK(VLOOKUP($A61,'Section 2'!$E$17:$V$216,COLUMNS('Section 2'!$E$13:P$14),0)),"",VLOOKUP($A61,'Section 2'!$E$17:$V$216,COLUMNS('Section 2'!$E$13:P$14),0)))</f>
        <v/>
      </c>
      <c r="O61" s="52" t="str">
        <f>IF($C61="","",IF(ISBLANK(VLOOKUP($A61,'Section 2'!$E$17:$V$216,COLUMNS('Section 2'!$E$13:Q$14),0)),"",VLOOKUP($A61,'Section 2'!$E$17:$V$216,COLUMNS('Section 2'!$E$13:Q$14),0)))</f>
        <v/>
      </c>
      <c r="P61" s="52" t="str">
        <f>IF($C61="","",IF(ISBLANK(VLOOKUP($A61,'Section 2'!$E$17:$V$216,COLUMNS('Section 2'!$E$13:R$14),0)),"",VLOOKUP($A61,'Section 2'!$E$17:$V$216,COLUMNS('Section 2'!$E$13:R$14),0)))</f>
        <v/>
      </c>
      <c r="Q61" s="52" t="str">
        <f>IF($C61="","",IF(ISBLANK(VLOOKUP($A61,'Section 2'!$E$17:$V$216,COLUMNS('Section 2'!$E$13:S$14),0)),"",VLOOKUP($A61,'Section 2'!$E$17:$V$216,COLUMNS('Section 2'!$E$13:S$14),0)))</f>
        <v/>
      </c>
      <c r="R61" s="52" t="str">
        <f>IF($C61="","",IF(ISBLANK(VLOOKUP($A61,'Section 2'!$E$17:$V$216,COLUMNS('Section 2'!$E$13:T$14),0)),"",VLOOKUP($A61,'Section 2'!$E$17:$V$216,COLUMNS('Section 2'!$E$13:T$14),0)))</f>
        <v/>
      </c>
      <c r="S61" s="52" t="str">
        <f>IF($C61="","",IF(ISBLANK(VLOOKUP($A61,'Section 2'!$E$17:$V$216,COLUMNS('Section 2'!$E$13:U$14),0)),"",VLOOKUP($A61,'Section 2'!$E$17:$V$216,COLUMNS('Section 2'!$E$13:U$14),0)))</f>
        <v/>
      </c>
      <c r="T61" s="73" t="str">
        <f>IF($C61="","",IF(ISBLANK(VLOOKUP($A61,'Section 2'!$E$17:$V$216,COLUMNS('Section 2'!$E$13:V$14),0)),"",VLOOKUP($A61,'Section 2'!$E$17:$V$216,COLUMNS('Section 2'!$E$13:V$14),0)))</f>
        <v/>
      </c>
    </row>
    <row r="62" spans="1:20" s="54" customFormat="1" ht="12.75" customHeight="1" x14ac:dyDescent="0.25">
      <c r="A62" s="59">
        <v>61</v>
      </c>
      <c r="B62" s="52" t="str">
        <f t="shared" si="0"/>
        <v/>
      </c>
      <c r="C62" s="52" t="str">
        <f>IFERROR(VLOOKUP($A62,'Section 2'!$E$17:$V$216,COLUMNS('Section 2'!$E$13:E$14),0),"")</f>
        <v/>
      </c>
      <c r="D62" s="73" t="str">
        <f>IF($C62="","",IF(ISBLANK(VLOOKUP($A62,'Section 2'!$E$17:$V$216,COLUMNS('Section 2'!$E$13:F$14),0)),"",VLOOKUP($A62,'Section 2'!$E$17:$V$216,COLUMNS('Section 2'!$E$13:F$14),0)))</f>
        <v/>
      </c>
      <c r="E62" s="52" t="str">
        <f>IF($C62="","",IF(ISBLANK(VLOOKUP($A62,'Section 2'!$E$17:$V$216,COLUMNS('Section 2'!$E$13:G$14),0)),"",VLOOKUP($A62,'Section 2'!$E$17:$V$216,COLUMNS('Section 2'!$E$13:G$14),0)))</f>
        <v/>
      </c>
      <c r="F62" s="52" t="str">
        <f>IF($C62="","",IF(ISBLANK(VLOOKUP($A62,'Section 2'!$E$17:$V$216,COLUMNS('Section 2'!$E$13:H$14),0)),"",VLOOKUP($A62,'Section 2'!$E$17:$V$216,COLUMNS('Section 2'!$E$13:H$14),0)))</f>
        <v/>
      </c>
      <c r="G62" s="52" t="str">
        <f>IF($C62="","",IF(ISBLANK(VLOOKUP($A62,'Section 2'!$E$17:$V$216,COLUMNS('Section 2'!$E$13:I$14),0)),"",VLOOKUP($A62,'Section 2'!$E$17:$V$216,COLUMNS('Section 2'!$E$13:I$14),0)))</f>
        <v/>
      </c>
      <c r="H62" s="52" t="str">
        <f>IF($C62="","",IF(ISBLANK(VLOOKUP($A62,'Section 2'!$E$17:$V$216,COLUMNS('Section 2'!$E$13:J$14),0)),"",VLOOKUP($A62,'Section 2'!$E$17:$V$216,COLUMNS('Section 2'!$E$13:J$14),0)))</f>
        <v/>
      </c>
      <c r="I62" s="52" t="str">
        <f>IF($C62="","",IF(ISBLANK(VLOOKUP($A62,'Section 2'!$E$17:$V$216,COLUMNS('Section 2'!$E$13:K$14),0)),"",VLOOKUP($A62,'Section 2'!$E$17:$V$216,COLUMNS('Section 2'!$E$13:K$14),0)))</f>
        <v/>
      </c>
      <c r="J62" s="52" t="str">
        <f>IF($C62="","",IF(ISBLANK(VLOOKUP($A62,'Section 2'!$E$17:$V$216,COLUMNS('Section 2'!$E$13:L$14),0)),"",VLOOKUP($A62,'Section 2'!$E$17:$V$216,COLUMNS('Section 2'!$E$13:L$14),0)))</f>
        <v/>
      </c>
      <c r="K62" s="52" t="str">
        <f>IF($C62="","",IF(ISBLANK(VLOOKUP($A62,'Section 2'!$E$17:$V$216,COLUMNS('Section 2'!$E$13:M$14),0)),"",VLOOKUP($A62,'Section 2'!$E$17:$V$216,COLUMNS('Section 2'!$E$13:M$14),0)))</f>
        <v/>
      </c>
      <c r="L62" s="52" t="str">
        <f>IF($C62="","",IF(ISBLANK(VLOOKUP($A62,'Section 2'!$E$17:$V$216,COLUMNS('Section 2'!$E$13:N$14),0)),"",VLOOKUP($A62,'Section 2'!$E$17:$V$216,COLUMNS('Section 2'!$E$13:N$14),0)))</f>
        <v/>
      </c>
      <c r="M62" s="52" t="str">
        <f>IF($C62="","",IF(ISBLANK(VLOOKUP($A62,'Section 2'!$E$17:$V$216,COLUMNS('Section 2'!$E$13:O$14),0)),"",VLOOKUP($A62,'Section 2'!$E$17:$V$216,COLUMNS('Section 2'!$E$13:O$14),0)))</f>
        <v/>
      </c>
      <c r="N62" s="52" t="str">
        <f>IF($C62="","",IF(ISBLANK(VLOOKUP($A62,'Section 2'!$E$17:$V$216,COLUMNS('Section 2'!$E$13:P$14),0)),"",VLOOKUP($A62,'Section 2'!$E$17:$V$216,COLUMNS('Section 2'!$E$13:P$14),0)))</f>
        <v/>
      </c>
      <c r="O62" s="52" t="str">
        <f>IF($C62="","",IF(ISBLANK(VLOOKUP($A62,'Section 2'!$E$17:$V$216,COLUMNS('Section 2'!$E$13:Q$14),0)),"",VLOOKUP($A62,'Section 2'!$E$17:$V$216,COLUMNS('Section 2'!$E$13:Q$14),0)))</f>
        <v/>
      </c>
      <c r="P62" s="52" t="str">
        <f>IF($C62="","",IF(ISBLANK(VLOOKUP($A62,'Section 2'!$E$17:$V$216,COLUMNS('Section 2'!$E$13:R$14),0)),"",VLOOKUP($A62,'Section 2'!$E$17:$V$216,COLUMNS('Section 2'!$E$13:R$14),0)))</f>
        <v/>
      </c>
      <c r="Q62" s="52" t="str">
        <f>IF($C62="","",IF(ISBLANK(VLOOKUP($A62,'Section 2'!$E$17:$V$216,COLUMNS('Section 2'!$E$13:S$14),0)),"",VLOOKUP($A62,'Section 2'!$E$17:$V$216,COLUMNS('Section 2'!$E$13:S$14),0)))</f>
        <v/>
      </c>
      <c r="R62" s="52" t="str">
        <f>IF($C62="","",IF(ISBLANK(VLOOKUP($A62,'Section 2'!$E$17:$V$216,COLUMNS('Section 2'!$E$13:T$14),0)),"",VLOOKUP($A62,'Section 2'!$E$17:$V$216,COLUMNS('Section 2'!$E$13:T$14),0)))</f>
        <v/>
      </c>
      <c r="S62" s="52" t="str">
        <f>IF($C62="","",IF(ISBLANK(VLOOKUP($A62,'Section 2'!$E$17:$V$216,COLUMNS('Section 2'!$E$13:U$14),0)),"",VLOOKUP($A62,'Section 2'!$E$17:$V$216,COLUMNS('Section 2'!$E$13:U$14),0)))</f>
        <v/>
      </c>
      <c r="T62" s="73" t="str">
        <f>IF($C62="","",IF(ISBLANK(VLOOKUP($A62,'Section 2'!$E$17:$V$216,COLUMNS('Section 2'!$E$13:V$14),0)),"",VLOOKUP($A62,'Section 2'!$E$17:$V$216,COLUMNS('Section 2'!$E$13:V$14),0)))</f>
        <v/>
      </c>
    </row>
    <row r="63" spans="1:20" s="54" customFormat="1" ht="12.75" customHeight="1" x14ac:dyDescent="0.25">
      <c r="A63" s="59">
        <v>62</v>
      </c>
      <c r="B63" s="52" t="str">
        <f t="shared" si="0"/>
        <v/>
      </c>
      <c r="C63" s="52" t="str">
        <f>IFERROR(VLOOKUP($A63,'Section 2'!$E$17:$V$216,COLUMNS('Section 2'!$E$13:E$14),0),"")</f>
        <v/>
      </c>
      <c r="D63" s="73" t="str">
        <f>IF($C63="","",IF(ISBLANK(VLOOKUP($A63,'Section 2'!$E$17:$V$216,COLUMNS('Section 2'!$E$13:F$14),0)),"",VLOOKUP($A63,'Section 2'!$E$17:$V$216,COLUMNS('Section 2'!$E$13:F$14),0)))</f>
        <v/>
      </c>
      <c r="E63" s="52" t="str">
        <f>IF($C63="","",IF(ISBLANK(VLOOKUP($A63,'Section 2'!$E$17:$V$216,COLUMNS('Section 2'!$E$13:G$14),0)),"",VLOOKUP($A63,'Section 2'!$E$17:$V$216,COLUMNS('Section 2'!$E$13:G$14),0)))</f>
        <v/>
      </c>
      <c r="F63" s="52" t="str">
        <f>IF($C63="","",IF(ISBLANK(VLOOKUP($A63,'Section 2'!$E$17:$V$216,COLUMNS('Section 2'!$E$13:H$14),0)),"",VLOOKUP($A63,'Section 2'!$E$17:$V$216,COLUMNS('Section 2'!$E$13:H$14),0)))</f>
        <v/>
      </c>
      <c r="G63" s="52" t="str">
        <f>IF($C63="","",IF(ISBLANK(VLOOKUP($A63,'Section 2'!$E$17:$V$216,COLUMNS('Section 2'!$E$13:I$14),0)),"",VLOOKUP($A63,'Section 2'!$E$17:$V$216,COLUMNS('Section 2'!$E$13:I$14),0)))</f>
        <v/>
      </c>
      <c r="H63" s="52" t="str">
        <f>IF($C63="","",IF(ISBLANK(VLOOKUP($A63,'Section 2'!$E$17:$V$216,COLUMNS('Section 2'!$E$13:J$14),0)),"",VLOOKUP($A63,'Section 2'!$E$17:$V$216,COLUMNS('Section 2'!$E$13:J$14),0)))</f>
        <v/>
      </c>
      <c r="I63" s="52" t="str">
        <f>IF($C63="","",IF(ISBLANK(VLOOKUP($A63,'Section 2'!$E$17:$V$216,COLUMNS('Section 2'!$E$13:K$14),0)),"",VLOOKUP($A63,'Section 2'!$E$17:$V$216,COLUMNS('Section 2'!$E$13:K$14),0)))</f>
        <v/>
      </c>
      <c r="J63" s="52" t="str">
        <f>IF($C63="","",IF(ISBLANK(VLOOKUP($A63,'Section 2'!$E$17:$V$216,COLUMNS('Section 2'!$E$13:L$14),0)),"",VLOOKUP($A63,'Section 2'!$E$17:$V$216,COLUMNS('Section 2'!$E$13:L$14),0)))</f>
        <v/>
      </c>
      <c r="K63" s="52" t="str">
        <f>IF($C63="","",IF(ISBLANK(VLOOKUP($A63,'Section 2'!$E$17:$V$216,COLUMNS('Section 2'!$E$13:M$14),0)),"",VLOOKUP($A63,'Section 2'!$E$17:$V$216,COLUMNS('Section 2'!$E$13:M$14),0)))</f>
        <v/>
      </c>
      <c r="L63" s="52" t="str">
        <f>IF($C63="","",IF(ISBLANK(VLOOKUP($A63,'Section 2'!$E$17:$V$216,COLUMNS('Section 2'!$E$13:N$14),0)),"",VLOOKUP($A63,'Section 2'!$E$17:$V$216,COLUMNS('Section 2'!$E$13:N$14),0)))</f>
        <v/>
      </c>
      <c r="M63" s="52" t="str">
        <f>IF($C63="","",IF(ISBLANK(VLOOKUP($A63,'Section 2'!$E$17:$V$216,COLUMNS('Section 2'!$E$13:O$14),0)),"",VLOOKUP($A63,'Section 2'!$E$17:$V$216,COLUMNS('Section 2'!$E$13:O$14),0)))</f>
        <v/>
      </c>
      <c r="N63" s="52" t="str">
        <f>IF($C63="","",IF(ISBLANK(VLOOKUP($A63,'Section 2'!$E$17:$V$216,COLUMNS('Section 2'!$E$13:P$14),0)),"",VLOOKUP($A63,'Section 2'!$E$17:$V$216,COLUMNS('Section 2'!$E$13:P$14),0)))</f>
        <v/>
      </c>
      <c r="O63" s="52" t="str">
        <f>IF($C63="","",IF(ISBLANK(VLOOKUP($A63,'Section 2'!$E$17:$V$216,COLUMNS('Section 2'!$E$13:Q$14),0)),"",VLOOKUP($A63,'Section 2'!$E$17:$V$216,COLUMNS('Section 2'!$E$13:Q$14),0)))</f>
        <v/>
      </c>
      <c r="P63" s="52" t="str">
        <f>IF($C63="","",IF(ISBLANK(VLOOKUP($A63,'Section 2'!$E$17:$V$216,COLUMNS('Section 2'!$E$13:R$14),0)),"",VLOOKUP($A63,'Section 2'!$E$17:$V$216,COLUMNS('Section 2'!$E$13:R$14),0)))</f>
        <v/>
      </c>
      <c r="Q63" s="52" t="str">
        <f>IF($C63="","",IF(ISBLANK(VLOOKUP($A63,'Section 2'!$E$17:$V$216,COLUMNS('Section 2'!$E$13:S$14),0)),"",VLOOKUP($A63,'Section 2'!$E$17:$V$216,COLUMNS('Section 2'!$E$13:S$14),0)))</f>
        <v/>
      </c>
      <c r="R63" s="52" t="str">
        <f>IF($C63="","",IF(ISBLANK(VLOOKUP($A63,'Section 2'!$E$17:$V$216,COLUMNS('Section 2'!$E$13:T$14),0)),"",VLOOKUP($A63,'Section 2'!$E$17:$V$216,COLUMNS('Section 2'!$E$13:T$14),0)))</f>
        <v/>
      </c>
      <c r="S63" s="52" t="str">
        <f>IF($C63="","",IF(ISBLANK(VLOOKUP($A63,'Section 2'!$E$17:$V$216,COLUMNS('Section 2'!$E$13:U$14),0)),"",VLOOKUP($A63,'Section 2'!$E$17:$V$216,COLUMNS('Section 2'!$E$13:U$14),0)))</f>
        <v/>
      </c>
      <c r="T63" s="73" t="str">
        <f>IF($C63="","",IF(ISBLANK(VLOOKUP($A63,'Section 2'!$E$17:$V$216,COLUMNS('Section 2'!$E$13:V$14),0)),"",VLOOKUP($A63,'Section 2'!$E$17:$V$216,COLUMNS('Section 2'!$E$13:V$14),0)))</f>
        <v/>
      </c>
    </row>
    <row r="64" spans="1:20" s="54" customFormat="1" ht="12.75" customHeight="1" x14ac:dyDescent="0.25">
      <c r="A64" s="59">
        <v>63</v>
      </c>
      <c r="B64" s="52" t="str">
        <f t="shared" si="0"/>
        <v/>
      </c>
      <c r="C64" s="52" t="str">
        <f>IFERROR(VLOOKUP($A64,'Section 2'!$E$17:$V$216,COLUMNS('Section 2'!$E$13:E$14),0),"")</f>
        <v/>
      </c>
      <c r="D64" s="73" t="str">
        <f>IF($C64="","",IF(ISBLANK(VLOOKUP($A64,'Section 2'!$E$17:$V$216,COLUMNS('Section 2'!$E$13:F$14),0)),"",VLOOKUP($A64,'Section 2'!$E$17:$V$216,COLUMNS('Section 2'!$E$13:F$14),0)))</f>
        <v/>
      </c>
      <c r="E64" s="52" t="str">
        <f>IF($C64="","",IF(ISBLANK(VLOOKUP($A64,'Section 2'!$E$17:$V$216,COLUMNS('Section 2'!$E$13:G$14),0)),"",VLOOKUP($A64,'Section 2'!$E$17:$V$216,COLUMNS('Section 2'!$E$13:G$14),0)))</f>
        <v/>
      </c>
      <c r="F64" s="52" t="str">
        <f>IF($C64="","",IF(ISBLANK(VLOOKUP($A64,'Section 2'!$E$17:$V$216,COLUMNS('Section 2'!$E$13:H$14),0)),"",VLOOKUP($A64,'Section 2'!$E$17:$V$216,COLUMNS('Section 2'!$E$13:H$14),0)))</f>
        <v/>
      </c>
      <c r="G64" s="52" t="str">
        <f>IF($C64="","",IF(ISBLANK(VLOOKUP($A64,'Section 2'!$E$17:$V$216,COLUMNS('Section 2'!$E$13:I$14),0)),"",VLOOKUP($A64,'Section 2'!$E$17:$V$216,COLUMNS('Section 2'!$E$13:I$14),0)))</f>
        <v/>
      </c>
      <c r="H64" s="52" t="str">
        <f>IF($C64="","",IF(ISBLANK(VLOOKUP($A64,'Section 2'!$E$17:$V$216,COLUMNS('Section 2'!$E$13:J$14),0)),"",VLOOKUP($A64,'Section 2'!$E$17:$V$216,COLUMNS('Section 2'!$E$13:J$14),0)))</f>
        <v/>
      </c>
      <c r="I64" s="52" t="str">
        <f>IF($C64="","",IF(ISBLANK(VLOOKUP($A64,'Section 2'!$E$17:$V$216,COLUMNS('Section 2'!$E$13:K$14),0)),"",VLOOKUP($A64,'Section 2'!$E$17:$V$216,COLUMNS('Section 2'!$E$13:K$14),0)))</f>
        <v/>
      </c>
      <c r="J64" s="52" t="str">
        <f>IF($C64="","",IF(ISBLANK(VLOOKUP($A64,'Section 2'!$E$17:$V$216,COLUMNS('Section 2'!$E$13:L$14),0)),"",VLOOKUP($A64,'Section 2'!$E$17:$V$216,COLUMNS('Section 2'!$E$13:L$14),0)))</f>
        <v/>
      </c>
      <c r="K64" s="52" t="str">
        <f>IF($C64="","",IF(ISBLANK(VLOOKUP($A64,'Section 2'!$E$17:$V$216,COLUMNS('Section 2'!$E$13:M$14),0)),"",VLOOKUP($A64,'Section 2'!$E$17:$V$216,COLUMNS('Section 2'!$E$13:M$14),0)))</f>
        <v/>
      </c>
      <c r="L64" s="52" t="str">
        <f>IF($C64="","",IF(ISBLANK(VLOOKUP($A64,'Section 2'!$E$17:$V$216,COLUMNS('Section 2'!$E$13:N$14),0)),"",VLOOKUP($A64,'Section 2'!$E$17:$V$216,COLUMNS('Section 2'!$E$13:N$14),0)))</f>
        <v/>
      </c>
      <c r="M64" s="52" t="str">
        <f>IF($C64="","",IF(ISBLANK(VLOOKUP($A64,'Section 2'!$E$17:$V$216,COLUMNS('Section 2'!$E$13:O$14),0)),"",VLOOKUP($A64,'Section 2'!$E$17:$V$216,COLUMNS('Section 2'!$E$13:O$14),0)))</f>
        <v/>
      </c>
      <c r="N64" s="52" t="str">
        <f>IF($C64="","",IF(ISBLANK(VLOOKUP($A64,'Section 2'!$E$17:$V$216,COLUMNS('Section 2'!$E$13:P$14),0)),"",VLOOKUP($A64,'Section 2'!$E$17:$V$216,COLUMNS('Section 2'!$E$13:P$14),0)))</f>
        <v/>
      </c>
      <c r="O64" s="52" t="str">
        <f>IF($C64="","",IF(ISBLANK(VLOOKUP($A64,'Section 2'!$E$17:$V$216,COLUMNS('Section 2'!$E$13:Q$14),0)),"",VLOOKUP($A64,'Section 2'!$E$17:$V$216,COLUMNS('Section 2'!$E$13:Q$14),0)))</f>
        <v/>
      </c>
      <c r="P64" s="52" t="str">
        <f>IF($C64="","",IF(ISBLANK(VLOOKUP($A64,'Section 2'!$E$17:$V$216,COLUMNS('Section 2'!$E$13:R$14),0)),"",VLOOKUP($A64,'Section 2'!$E$17:$V$216,COLUMNS('Section 2'!$E$13:R$14),0)))</f>
        <v/>
      </c>
      <c r="Q64" s="52" t="str">
        <f>IF($C64="","",IF(ISBLANK(VLOOKUP($A64,'Section 2'!$E$17:$V$216,COLUMNS('Section 2'!$E$13:S$14),0)),"",VLOOKUP($A64,'Section 2'!$E$17:$V$216,COLUMNS('Section 2'!$E$13:S$14),0)))</f>
        <v/>
      </c>
      <c r="R64" s="52" t="str">
        <f>IF($C64="","",IF(ISBLANK(VLOOKUP($A64,'Section 2'!$E$17:$V$216,COLUMNS('Section 2'!$E$13:T$14),0)),"",VLOOKUP($A64,'Section 2'!$E$17:$V$216,COLUMNS('Section 2'!$E$13:T$14),0)))</f>
        <v/>
      </c>
      <c r="S64" s="52" t="str">
        <f>IF($C64="","",IF(ISBLANK(VLOOKUP($A64,'Section 2'!$E$17:$V$216,COLUMNS('Section 2'!$E$13:U$14),0)),"",VLOOKUP($A64,'Section 2'!$E$17:$V$216,COLUMNS('Section 2'!$E$13:U$14),0)))</f>
        <v/>
      </c>
      <c r="T64" s="73" t="str">
        <f>IF($C64="","",IF(ISBLANK(VLOOKUP($A64,'Section 2'!$E$17:$V$216,COLUMNS('Section 2'!$E$13:V$14),0)),"",VLOOKUP($A64,'Section 2'!$E$17:$V$216,COLUMNS('Section 2'!$E$13:V$14),0)))</f>
        <v/>
      </c>
    </row>
    <row r="65" spans="1:20" s="54" customFormat="1" ht="12.75" customHeight="1" x14ac:dyDescent="0.25">
      <c r="A65" s="59">
        <v>64</v>
      </c>
      <c r="B65" s="52" t="str">
        <f t="shared" si="0"/>
        <v/>
      </c>
      <c r="C65" s="52" t="str">
        <f>IFERROR(VLOOKUP($A65,'Section 2'!$E$17:$V$216,COLUMNS('Section 2'!$E$13:E$14),0),"")</f>
        <v/>
      </c>
      <c r="D65" s="73" t="str">
        <f>IF($C65="","",IF(ISBLANK(VLOOKUP($A65,'Section 2'!$E$17:$V$216,COLUMNS('Section 2'!$E$13:F$14),0)),"",VLOOKUP($A65,'Section 2'!$E$17:$V$216,COLUMNS('Section 2'!$E$13:F$14),0)))</f>
        <v/>
      </c>
      <c r="E65" s="52" t="str">
        <f>IF($C65="","",IF(ISBLANK(VLOOKUP($A65,'Section 2'!$E$17:$V$216,COLUMNS('Section 2'!$E$13:G$14),0)),"",VLOOKUP($A65,'Section 2'!$E$17:$V$216,COLUMNS('Section 2'!$E$13:G$14),0)))</f>
        <v/>
      </c>
      <c r="F65" s="52" t="str">
        <f>IF($C65="","",IF(ISBLANK(VLOOKUP($A65,'Section 2'!$E$17:$V$216,COLUMNS('Section 2'!$E$13:H$14),0)),"",VLOOKUP($A65,'Section 2'!$E$17:$V$216,COLUMNS('Section 2'!$E$13:H$14),0)))</f>
        <v/>
      </c>
      <c r="G65" s="52" t="str">
        <f>IF($C65="","",IF(ISBLANK(VLOOKUP($A65,'Section 2'!$E$17:$V$216,COLUMNS('Section 2'!$E$13:I$14),0)),"",VLOOKUP($A65,'Section 2'!$E$17:$V$216,COLUMNS('Section 2'!$E$13:I$14),0)))</f>
        <v/>
      </c>
      <c r="H65" s="52" t="str">
        <f>IF($C65="","",IF(ISBLANK(VLOOKUP($A65,'Section 2'!$E$17:$V$216,COLUMNS('Section 2'!$E$13:J$14),0)),"",VLOOKUP($A65,'Section 2'!$E$17:$V$216,COLUMNS('Section 2'!$E$13:J$14),0)))</f>
        <v/>
      </c>
      <c r="I65" s="52" t="str">
        <f>IF($C65="","",IF(ISBLANK(VLOOKUP($A65,'Section 2'!$E$17:$V$216,COLUMNS('Section 2'!$E$13:K$14),0)),"",VLOOKUP($A65,'Section 2'!$E$17:$V$216,COLUMNS('Section 2'!$E$13:K$14),0)))</f>
        <v/>
      </c>
      <c r="J65" s="52" t="str">
        <f>IF($C65="","",IF(ISBLANK(VLOOKUP($A65,'Section 2'!$E$17:$V$216,COLUMNS('Section 2'!$E$13:L$14),0)),"",VLOOKUP($A65,'Section 2'!$E$17:$V$216,COLUMNS('Section 2'!$E$13:L$14),0)))</f>
        <v/>
      </c>
      <c r="K65" s="52" t="str">
        <f>IF($C65="","",IF(ISBLANK(VLOOKUP($A65,'Section 2'!$E$17:$V$216,COLUMNS('Section 2'!$E$13:M$14),0)),"",VLOOKUP($A65,'Section 2'!$E$17:$V$216,COLUMNS('Section 2'!$E$13:M$14),0)))</f>
        <v/>
      </c>
      <c r="L65" s="52" t="str">
        <f>IF($C65="","",IF(ISBLANK(VLOOKUP($A65,'Section 2'!$E$17:$V$216,COLUMNS('Section 2'!$E$13:N$14),0)),"",VLOOKUP($A65,'Section 2'!$E$17:$V$216,COLUMNS('Section 2'!$E$13:N$14),0)))</f>
        <v/>
      </c>
      <c r="M65" s="52" t="str">
        <f>IF($C65="","",IF(ISBLANK(VLOOKUP($A65,'Section 2'!$E$17:$V$216,COLUMNS('Section 2'!$E$13:O$14),0)),"",VLOOKUP($A65,'Section 2'!$E$17:$V$216,COLUMNS('Section 2'!$E$13:O$14),0)))</f>
        <v/>
      </c>
      <c r="N65" s="52" t="str">
        <f>IF($C65="","",IF(ISBLANK(VLOOKUP($A65,'Section 2'!$E$17:$V$216,COLUMNS('Section 2'!$E$13:P$14),0)),"",VLOOKUP($A65,'Section 2'!$E$17:$V$216,COLUMNS('Section 2'!$E$13:P$14),0)))</f>
        <v/>
      </c>
      <c r="O65" s="52" t="str">
        <f>IF($C65="","",IF(ISBLANK(VLOOKUP($A65,'Section 2'!$E$17:$V$216,COLUMNS('Section 2'!$E$13:Q$14),0)),"",VLOOKUP($A65,'Section 2'!$E$17:$V$216,COLUMNS('Section 2'!$E$13:Q$14),0)))</f>
        <v/>
      </c>
      <c r="P65" s="52" t="str">
        <f>IF($C65="","",IF(ISBLANK(VLOOKUP($A65,'Section 2'!$E$17:$V$216,COLUMNS('Section 2'!$E$13:R$14),0)),"",VLOOKUP($A65,'Section 2'!$E$17:$V$216,COLUMNS('Section 2'!$E$13:R$14),0)))</f>
        <v/>
      </c>
      <c r="Q65" s="52" t="str">
        <f>IF($C65="","",IF(ISBLANK(VLOOKUP($A65,'Section 2'!$E$17:$V$216,COLUMNS('Section 2'!$E$13:S$14),0)),"",VLOOKUP($A65,'Section 2'!$E$17:$V$216,COLUMNS('Section 2'!$E$13:S$14),0)))</f>
        <v/>
      </c>
      <c r="R65" s="52" t="str">
        <f>IF($C65="","",IF(ISBLANK(VLOOKUP($A65,'Section 2'!$E$17:$V$216,COLUMNS('Section 2'!$E$13:T$14),0)),"",VLOOKUP($A65,'Section 2'!$E$17:$V$216,COLUMNS('Section 2'!$E$13:T$14),0)))</f>
        <v/>
      </c>
      <c r="S65" s="52" t="str">
        <f>IF($C65="","",IF(ISBLANK(VLOOKUP($A65,'Section 2'!$E$17:$V$216,COLUMNS('Section 2'!$E$13:U$14),0)),"",VLOOKUP($A65,'Section 2'!$E$17:$V$216,COLUMNS('Section 2'!$E$13:U$14),0)))</f>
        <v/>
      </c>
      <c r="T65" s="73" t="str">
        <f>IF($C65="","",IF(ISBLANK(VLOOKUP($A65,'Section 2'!$E$17:$V$216,COLUMNS('Section 2'!$E$13:V$14),0)),"",VLOOKUP($A65,'Section 2'!$E$17:$V$216,COLUMNS('Section 2'!$E$13:V$14),0)))</f>
        <v/>
      </c>
    </row>
    <row r="66" spans="1:20" s="54" customFormat="1" ht="12.75" customHeight="1" x14ac:dyDescent="0.25">
      <c r="A66" s="59">
        <v>65</v>
      </c>
      <c r="B66" s="52" t="str">
        <f t="shared" si="0"/>
        <v/>
      </c>
      <c r="C66" s="52" t="str">
        <f>IFERROR(VLOOKUP($A66,'Section 2'!$E$17:$V$216,COLUMNS('Section 2'!$E$13:E$14),0),"")</f>
        <v/>
      </c>
      <c r="D66" s="73" t="str">
        <f>IF($C66="","",IF(ISBLANK(VLOOKUP($A66,'Section 2'!$E$17:$V$216,COLUMNS('Section 2'!$E$13:F$14),0)),"",VLOOKUP($A66,'Section 2'!$E$17:$V$216,COLUMNS('Section 2'!$E$13:F$14),0)))</f>
        <v/>
      </c>
      <c r="E66" s="52" t="str">
        <f>IF($C66="","",IF(ISBLANK(VLOOKUP($A66,'Section 2'!$E$17:$V$216,COLUMNS('Section 2'!$E$13:G$14),0)),"",VLOOKUP($A66,'Section 2'!$E$17:$V$216,COLUMNS('Section 2'!$E$13:G$14),0)))</f>
        <v/>
      </c>
      <c r="F66" s="52" t="str">
        <f>IF($C66="","",IF(ISBLANK(VLOOKUP($A66,'Section 2'!$E$17:$V$216,COLUMNS('Section 2'!$E$13:H$14),0)),"",VLOOKUP($A66,'Section 2'!$E$17:$V$216,COLUMNS('Section 2'!$E$13:H$14),0)))</f>
        <v/>
      </c>
      <c r="G66" s="52" t="str">
        <f>IF($C66="","",IF(ISBLANK(VLOOKUP($A66,'Section 2'!$E$17:$V$216,COLUMNS('Section 2'!$E$13:I$14),0)),"",VLOOKUP($A66,'Section 2'!$E$17:$V$216,COLUMNS('Section 2'!$E$13:I$14),0)))</f>
        <v/>
      </c>
      <c r="H66" s="52" t="str">
        <f>IF($C66="","",IF(ISBLANK(VLOOKUP($A66,'Section 2'!$E$17:$V$216,COLUMNS('Section 2'!$E$13:J$14),0)),"",VLOOKUP($A66,'Section 2'!$E$17:$V$216,COLUMNS('Section 2'!$E$13:J$14),0)))</f>
        <v/>
      </c>
      <c r="I66" s="52" t="str">
        <f>IF($C66="","",IF(ISBLANK(VLOOKUP($A66,'Section 2'!$E$17:$V$216,COLUMNS('Section 2'!$E$13:K$14),0)),"",VLOOKUP($A66,'Section 2'!$E$17:$V$216,COLUMNS('Section 2'!$E$13:K$14),0)))</f>
        <v/>
      </c>
      <c r="J66" s="52" t="str">
        <f>IF($C66="","",IF(ISBLANK(VLOOKUP($A66,'Section 2'!$E$17:$V$216,COLUMNS('Section 2'!$E$13:L$14),0)),"",VLOOKUP($A66,'Section 2'!$E$17:$V$216,COLUMNS('Section 2'!$E$13:L$14),0)))</f>
        <v/>
      </c>
      <c r="K66" s="52" t="str">
        <f>IF($C66="","",IF(ISBLANK(VLOOKUP($A66,'Section 2'!$E$17:$V$216,COLUMNS('Section 2'!$E$13:M$14),0)),"",VLOOKUP($A66,'Section 2'!$E$17:$V$216,COLUMNS('Section 2'!$E$13:M$14),0)))</f>
        <v/>
      </c>
      <c r="L66" s="52" t="str">
        <f>IF($C66="","",IF(ISBLANK(VLOOKUP($A66,'Section 2'!$E$17:$V$216,COLUMNS('Section 2'!$E$13:N$14),0)),"",VLOOKUP($A66,'Section 2'!$E$17:$V$216,COLUMNS('Section 2'!$E$13:N$14),0)))</f>
        <v/>
      </c>
      <c r="M66" s="52" t="str">
        <f>IF($C66="","",IF(ISBLANK(VLOOKUP($A66,'Section 2'!$E$17:$V$216,COLUMNS('Section 2'!$E$13:O$14),0)),"",VLOOKUP($A66,'Section 2'!$E$17:$V$216,COLUMNS('Section 2'!$E$13:O$14),0)))</f>
        <v/>
      </c>
      <c r="N66" s="52" t="str">
        <f>IF($C66="","",IF(ISBLANK(VLOOKUP($A66,'Section 2'!$E$17:$V$216,COLUMNS('Section 2'!$E$13:P$14),0)),"",VLOOKUP($A66,'Section 2'!$E$17:$V$216,COLUMNS('Section 2'!$E$13:P$14),0)))</f>
        <v/>
      </c>
      <c r="O66" s="52" t="str">
        <f>IF($C66="","",IF(ISBLANK(VLOOKUP($A66,'Section 2'!$E$17:$V$216,COLUMNS('Section 2'!$E$13:Q$14),0)),"",VLOOKUP($A66,'Section 2'!$E$17:$V$216,COLUMNS('Section 2'!$E$13:Q$14),0)))</f>
        <v/>
      </c>
      <c r="P66" s="52" t="str">
        <f>IF($C66="","",IF(ISBLANK(VLOOKUP($A66,'Section 2'!$E$17:$V$216,COLUMNS('Section 2'!$E$13:R$14),0)),"",VLOOKUP($A66,'Section 2'!$E$17:$V$216,COLUMNS('Section 2'!$E$13:R$14),0)))</f>
        <v/>
      </c>
      <c r="Q66" s="52" t="str">
        <f>IF($C66="","",IF(ISBLANK(VLOOKUP($A66,'Section 2'!$E$17:$V$216,COLUMNS('Section 2'!$E$13:S$14),0)),"",VLOOKUP($A66,'Section 2'!$E$17:$V$216,COLUMNS('Section 2'!$E$13:S$14),0)))</f>
        <v/>
      </c>
      <c r="R66" s="52" t="str">
        <f>IF($C66="","",IF(ISBLANK(VLOOKUP($A66,'Section 2'!$E$17:$V$216,COLUMNS('Section 2'!$E$13:T$14),0)),"",VLOOKUP($A66,'Section 2'!$E$17:$V$216,COLUMNS('Section 2'!$E$13:T$14),0)))</f>
        <v/>
      </c>
      <c r="S66" s="52" t="str">
        <f>IF($C66="","",IF(ISBLANK(VLOOKUP($A66,'Section 2'!$E$17:$V$216,COLUMNS('Section 2'!$E$13:U$14),0)),"",VLOOKUP($A66,'Section 2'!$E$17:$V$216,COLUMNS('Section 2'!$E$13:U$14),0)))</f>
        <v/>
      </c>
      <c r="T66" s="73" t="str">
        <f>IF($C66="","",IF(ISBLANK(VLOOKUP($A66,'Section 2'!$E$17:$V$216,COLUMNS('Section 2'!$E$13:V$14),0)),"",VLOOKUP($A66,'Section 2'!$E$17:$V$216,COLUMNS('Section 2'!$E$13:V$14),0)))</f>
        <v/>
      </c>
    </row>
    <row r="67" spans="1:20" s="54" customFormat="1" ht="12.75" customHeight="1" x14ac:dyDescent="0.25">
      <c r="A67" s="59">
        <v>66</v>
      </c>
      <c r="B67" s="52" t="str">
        <f t="shared" ref="B67:B130" si="1">IF(C67="","",2)</f>
        <v/>
      </c>
      <c r="C67" s="52" t="str">
        <f>IFERROR(VLOOKUP($A67,'Section 2'!$E$17:$V$216,COLUMNS('Section 2'!$E$13:E$14),0),"")</f>
        <v/>
      </c>
      <c r="D67" s="73" t="str">
        <f>IF($C67="","",IF(ISBLANK(VLOOKUP($A67,'Section 2'!$E$17:$V$216,COLUMNS('Section 2'!$E$13:F$14),0)),"",VLOOKUP($A67,'Section 2'!$E$17:$V$216,COLUMNS('Section 2'!$E$13:F$14),0)))</f>
        <v/>
      </c>
      <c r="E67" s="52" t="str">
        <f>IF($C67="","",IF(ISBLANK(VLOOKUP($A67,'Section 2'!$E$17:$V$216,COLUMNS('Section 2'!$E$13:G$14),0)),"",VLOOKUP($A67,'Section 2'!$E$17:$V$216,COLUMNS('Section 2'!$E$13:G$14),0)))</f>
        <v/>
      </c>
      <c r="F67" s="52" t="str">
        <f>IF($C67="","",IF(ISBLANK(VLOOKUP($A67,'Section 2'!$E$17:$V$216,COLUMNS('Section 2'!$E$13:H$14),0)),"",VLOOKUP($A67,'Section 2'!$E$17:$V$216,COLUMNS('Section 2'!$E$13:H$14),0)))</f>
        <v/>
      </c>
      <c r="G67" s="52" t="str">
        <f>IF($C67="","",IF(ISBLANK(VLOOKUP($A67,'Section 2'!$E$17:$V$216,COLUMNS('Section 2'!$E$13:I$14),0)),"",VLOOKUP($A67,'Section 2'!$E$17:$V$216,COLUMNS('Section 2'!$E$13:I$14),0)))</f>
        <v/>
      </c>
      <c r="H67" s="52" t="str">
        <f>IF($C67="","",IF(ISBLANK(VLOOKUP($A67,'Section 2'!$E$17:$V$216,COLUMNS('Section 2'!$E$13:J$14),0)),"",VLOOKUP($A67,'Section 2'!$E$17:$V$216,COLUMNS('Section 2'!$E$13:J$14),0)))</f>
        <v/>
      </c>
      <c r="I67" s="52" t="str">
        <f>IF($C67="","",IF(ISBLANK(VLOOKUP($A67,'Section 2'!$E$17:$V$216,COLUMNS('Section 2'!$E$13:K$14),0)),"",VLOOKUP($A67,'Section 2'!$E$17:$V$216,COLUMNS('Section 2'!$E$13:K$14),0)))</f>
        <v/>
      </c>
      <c r="J67" s="52" t="str">
        <f>IF($C67="","",IF(ISBLANK(VLOOKUP($A67,'Section 2'!$E$17:$V$216,COLUMNS('Section 2'!$E$13:L$14),0)),"",VLOOKUP($A67,'Section 2'!$E$17:$V$216,COLUMNS('Section 2'!$E$13:L$14),0)))</f>
        <v/>
      </c>
      <c r="K67" s="52" t="str">
        <f>IF($C67="","",IF(ISBLANK(VLOOKUP($A67,'Section 2'!$E$17:$V$216,COLUMNS('Section 2'!$E$13:M$14),0)),"",VLOOKUP($A67,'Section 2'!$E$17:$V$216,COLUMNS('Section 2'!$E$13:M$14),0)))</f>
        <v/>
      </c>
      <c r="L67" s="52" t="str">
        <f>IF($C67="","",IF(ISBLANK(VLOOKUP($A67,'Section 2'!$E$17:$V$216,COLUMNS('Section 2'!$E$13:N$14),0)),"",VLOOKUP($A67,'Section 2'!$E$17:$V$216,COLUMNS('Section 2'!$E$13:N$14),0)))</f>
        <v/>
      </c>
      <c r="M67" s="52" t="str">
        <f>IF($C67="","",IF(ISBLANK(VLOOKUP($A67,'Section 2'!$E$17:$V$216,COLUMNS('Section 2'!$E$13:O$14),0)),"",VLOOKUP($A67,'Section 2'!$E$17:$V$216,COLUMNS('Section 2'!$E$13:O$14),0)))</f>
        <v/>
      </c>
      <c r="N67" s="52" t="str">
        <f>IF($C67="","",IF(ISBLANK(VLOOKUP($A67,'Section 2'!$E$17:$V$216,COLUMNS('Section 2'!$E$13:P$14),0)),"",VLOOKUP($A67,'Section 2'!$E$17:$V$216,COLUMNS('Section 2'!$E$13:P$14),0)))</f>
        <v/>
      </c>
      <c r="O67" s="52" t="str">
        <f>IF($C67="","",IF(ISBLANK(VLOOKUP($A67,'Section 2'!$E$17:$V$216,COLUMNS('Section 2'!$E$13:Q$14),0)),"",VLOOKUP($A67,'Section 2'!$E$17:$V$216,COLUMNS('Section 2'!$E$13:Q$14),0)))</f>
        <v/>
      </c>
      <c r="P67" s="52" t="str">
        <f>IF($C67="","",IF(ISBLANK(VLOOKUP($A67,'Section 2'!$E$17:$V$216,COLUMNS('Section 2'!$E$13:R$14),0)),"",VLOOKUP($A67,'Section 2'!$E$17:$V$216,COLUMNS('Section 2'!$E$13:R$14),0)))</f>
        <v/>
      </c>
      <c r="Q67" s="52" t="str">
        <f>IF($C67="","",IF(ISBLANK(VLOOKUP($A67,'Section 2'!$E$17:$V$216,COLUMNS('Section 2'!$E$13:S$14),0)),"",VLOOKUP($A67,'Section 2'!$E$17:$V$216,COLUMNS('Section 2'!$E$13:S$14),0)))</f>
        <v/>
      </c>
      <c r="R67" s="52" t="str">
        <f>IF($C67="","",IF(ISBLANK(VLOOKUP($A67,'Section 2'!$E$17:$V$216,COLUMNS('Section 2'!$E$13:T$14),0)),"",VLOOKUP($A67,'Section 2'!$E$17:$V$216,COLUMNS('Section 2'!$E$13:T$14),0)))</f>
        <v/>
      </c>
      <c r="S67" s="52" t="str">
        <f>IF($C67="","",IF(ISBLANK(VLOOKUP($A67,'Section 2'!$E$17:$V$216,COLUMNS('Section 2'!$E$13:U$14),0)),"",VLOOKUP($A67,'Section 2'!$E$17:$V$216,COLUMNS('Section 2'!$E$13:U$14),0)))</f>
        <v/>
      </c>
      <c r="T67" s="73" t="str">
        <f>IF($C67="","",IF(ISBLANK(VLOOKUP($A67,'Section 2'!$E$17:$V$216,COLUMNS('Section 2'!$E$13:V$14),0)),"",VLOOKUP($A67,'Section 2'!$E$17:$V$216,COLUMNS('Section 2'!$E$13:V$14),0)))</f>
        <v/>
      </c>
    </row>
    <row r="68" spans="1:20" s="54" customFormat="1" ht="12.75" customHeight="1" x14ac:dyDescent="0.25">
      <c r="A68" s="59">
        <v>67</v>
      </c>
      <c r="B68" s="52" t="str">
        <f t="shared" si="1"/>
        <v/>
      </c>
      <c r="C68" s="52" t="str">
        <f>IFERROR(VLOOKUP($A68,'Section 2'!$E$17:$V$216,COLUMNS('Section 2'!$E$13:E$14),0),"")</f>
        <v/>
      </c>
      <c r="D68" s="73" t="str">
        <f>IF($C68="","",IF(ISBLANK(VLOOKUP($A68,'Section 2'!$E$17:$V$216,COLUMNS('Section 2'!$E$13:F$14),0)),"",VLOOKUP($A68,'Section 2'!$E$17:$V$216,COLUMNS('Section 2'!$E$13:F$14),0)))</f>
        <v/>
      </c>
      <c r="E68" s="52" t="str">
        <f>IF($C68="","",IF(ISBLANK(VLOOKUP($A68,'Section 2'!$E$17:$V$216,COLUMNS('Section 2'!$E$13:G$14),0)),"",VLOOKUP($A68,'Section 2'!$E$17:$V$216,COLUMNS('Section 2'!$E$13:G$14),0)))</f>
        <v/>
      </c>
      <c r="F68" s="52" t="str">
        <f>IF($C68="","",IF(ISBLANK(VLOOKUP($A68,'Section 2'!$E$17:$V$216,COLUMNS('Section 2'!$E$13:H$14),0)),"",VLOOKUP($A68,'Section 2'!$E$17:$V$216,COLUMNS('Section 2'!$E$13:H$14),0)))</f>
        <v/>
      </c>
      <c r="G68" s="52" t="str">
        <f>IF($C68="","",IF(ISBLANK(VLOOKUP($A68,'Section 2'!$E$17:$V$216,COLUMNS('Section 2'!$E$13:I$14),0)),"",VLOOKUP($A68,'Section 2'!$E$17:$V$216,COLUMNS('Section 2'!$E$13:I$14),0)))</f>
        <v/>
      </c>
      <c r="H68" s="52" t="str">
        <f>IF($C68="","",IF(ISBLANK(VLOOKUP($A68,'Section 2'!$E$17:$V$216,COLUMNS('Section 2'!$E$13:J$14),0)),"",VLOOKUP($A68,'Section 2'!$E$17:$V$216,COLUMNS('Section 2'!$E$13:J$14),0)))</f>
        <v/>
      </c>
      <c r="I68" s="52" t="str">
        <f>IF($C68="","",IF(ISBLANK(VLOOKUP($A68,'Section 2'!$E$17:$V$216,COLUMNS('Section 2'!$E$13:K$14),0)),"",VLOOKUP($A68,'Section 2'!$E$17:$V$216,COLUMNS('Section 2'!$E$13:K$14),0)))</f>
        <v/>
      </c>
      <c r="J68" s="52" t="str">
        <f>IF($C68="","",IF(ISBLANK(VLOOKUP($A68,'Section 2'!$E$17:$V$216,COLUMNS('Section 2'!$E$13:L$14),0)),"",VLOOKUP($A68,'Section 2'!$E$17:$V$216,COLUMNS('Section 2'!$E$13:L$14),0)))</f>
        <v/>
      </c>
      <c r="K68" s="52" t="str">
        <f>IF($C68="","",IF(ISBLANK(VLOOKUP($A68,'Section 2'!$E$17:$V$216,COLUMNS('Section 2'!$E$13:M$14),0)),"",VLOOKUP($A68,'Section 2'!$E$17:$V$216,COLUMNS('Section 2'!$E$13:M$14),0)))</f>
        <v/>
      </c>
      <c r="L68" s="52" t="str">
        <f>IF($C68="","",IF(ISBLANK(VLOOKUP($A68,'Section 2'!$E$17:$V$216,COLUMNS('Section 2'!$E$13:N$14),0)),"",VLOOKUP($A68,'Section 2'!$E$17:$V$216,COLUMNS('Section 2'!$E$13:N$14),0)))</f>
        <v/>
      </c>
      <c r="M68" s="52" t="str">
        <f>IF($C68="","",IF(ISBLANK(VLOOKUP($A68,'Section 2'!$E$17:$V$216,COLUMNS('Section 2'!$E$13:O$14),0)),"",VLOOKUP($A68,'Section 2'!$E$17:$V$216,COLUMNS('Section 2'!$E$13:O$14),0)))</f>
        <v/>
      </c>
      <c r="N68" s="52" t="str">
        <f>IF($C68="","",IF(ISBLANK(VLOOKUP($A68,'Section 2'!$E$17:$V$216,COLUMNS('Section 2'!$E$13:P$14),0)),"",VLOOKUP($A68,'Section 2'!$E$17:$V$216,COLUMNS('Section 2'!$E$13:P$14),0)))</f>
        <v/>
      </c>
      <c r="O68" s="52" t="str">
        <f>IF($C68="","",IF(ISBLANK(VLOOKUP($A68,'Section 2'!$E$17:$V$216,COLUMNS('Section 2'!$E$13:Q$14),0)),"",VLOOKUP($A68,'Section 2'!$E$17:$V$216,COLUMNS('Section 2'!$E$13:Q$14),0)))</f>
        <v/>
      </c>
      <c r="P68" s="52" t="str">
        <f>IF($C68="","",IF(ISBLANK(VLOOKUP($A68,'Section 2'!$E$17:$V$216,COLUMNS('Section 2'!$E$13:R$14),0)),"",VLOOKUP($A68,'Section 2'!$E$17:$V$216,COLUMNS('Section 2'!$E$13:R$14),0)))</f>
        <v/>
      </c>
      <c r="Q68" s="52" t="str">
        <f>IF($C68="","",IF(ISBLANK(VLOOKUP($A68,'Section 2'!$E$17:$V$216,COLUMNS('Section 2'!$E$13:S$14),0)),"",VLOOKUP($A68,'Section 2'!$E$17:$V$216,COLUMNS('Section 2'!$E$13:S$14),0)))</f>
        <v/>
      </c>
      <c r="R68" s="52" t="str">
        <f>IF($C68="","",IF(ISBLANK(VLOOKUP($A68,'Section 2'!$E$17:$V$216,COLUMNS('Section 2'!$E$13:T$14),0)),"",VLOOKUP($A68,'Section 2'!$E$17:$V$216,COLUMNS('Section 2'!$E$13:T$14),0)))</f>
        <v/>
      </c>
      <c r="S68" s="52" t="str">
        <f>IF($C68="","",IF(ISBLANK(VLOOKUP($A68,'Section 2'!$E$17:$V$216,COLUMNS('Section 2'!$E$13:U$14),0)),"",VLOOKUP($A68,'Section 2'!$E$17:$V$216,COLUMNS('Section 2'!$E$13:U$14),0)))</f>
        <v/>
      </c>
      <c r="T68" s="73" t="str">
        <f>IF($C68="","",IF(ISBLANK(VLOOKUP($A68,'Section 2'!$E$17:$V$216,COLUMNS('Section 2'!$E$13:V$14),0)),"",VLOOKUP($A68,'Section 2'!$E$17:$V$216,COLUMNS('Section 2'!$E$13:V$14),0)))</f>
        <v/>
      </c>
    </row>
    <row r="69" spans="1:20" s="54" customFormat="1" ht="12.75" customHeight="1" x14ac:dyDescent="0.25">
      <c r="A69" s="59">
        <v>68</v>
      </c>
      <c r="B69" s="52" t="str">
        <f t="shared" si="1"/>
        <v/>
      </c>
      <c r="C69" s="52" t="str">
        <f>IFERROR(VLOOKUP($A69,'Section 2'!$E$17:$V$216,COLUMNS('Section 2'!$E$13:E$14),0),"")</f>
        <v/>
      </c>
      <c r="D69" s="73" t="str">
        <f>IF($C69="","",IF(ISBLANK(VLOOKUP($A69,'Section 2'!$E$17:$V$216,COLUMNS('Section 2'!$E$13:F$14),0)),"",VLOOKUP($A69,'Section 2'!$E$17:$V$216,COLUMNS('Section 2'!$E$13:F$14),0)))</f>
        <v/>
      </c>
      <c r="E69" s="52" t="str">
        <f>IF($C69="","",IF(ISBLANK(VLOOKUP($A69,'Section 2'!$E$17:$V$216,COLUMNS('Section 2'!$E$13:G$14),0)),"",VLOOKUP($A69,'Section 2'!$E$17:$V$216,COLUMNS('Section 2'!$E$13:G$14),0)))</f>
        <v/>
      </c>
      <c r="F69" s="52" t="str">
        <f>IF($C69="","",IF(ISBLANK(VLOOKUP($A69,'Section 2'!$E$17:$V$216,COLUMNS('Section 2'!$E$13:H$14),0)),"",VLOOKUP($A69,'Section 2'!$E$17:$V$216,COLUMNS('Section 2'!$E$13:H$14),0)))</f>
        <v/>
      </c>
      <c r="G69" s="52" t="str">
        <f>IF($C69="","",IF(ISBLANK(VLOOKUP($A69,'Section 2'!$E$17:$V$216,COLUMNS('Section 2'!$E$13:I$14),0)),"",VLOOKUP($A69,'Section 2'!$E$17:$V$216,COLUMNS('Section 2'!$E$13:I$14),0)))</f>
        <v/>
      </c>
      <c r="H69" s="52" t="str">
        <f>IF($C69="","",IF(ISBLANK(VLOOKUP($A69,'Section 2'!$E$17:$V$216,COLUMNS('Section 2'!$E$13:J$14),0)),"",VLOOKUP($A69,'Section 2'!$E$17:$V$216,COLUMNS('Section 2'!$E$13:J$14),0)))</f>
        <v/>
      </c>
      <c r="I69" s="52" t="str">
        <f>IF($C69="","",IF(ISBLANK(VLOOKUP($A69,'Section 2'!$E$17:$V$216,COLUMNS('Section 2'!$E$13:K$14),0)),"",VLOOKUP($A69,'Section 2'!$E$17:$V$216,COLUMNS('Section 2'!$E$13:K$14),0)))</f>
        <v/>
      </c>
      <c r="J69" s="52" t="str">
        <f>IF($C69="","",IF(ISBLANK(VLOOKUP($A69,'Section 2'!$E$17:$V$216,COLUMNS('Section 2'!$E$13:L$14),0)),"",VLOOKUP($A69,'Section 2'!$E$17:$V$216,COLUMNS('Section 2'!$E$13:L$14),0)))</f>
        <v/>
      </c>
      <c r="K69" s="52" t="str">
        <f>IF($C69="","",IF(ISBLANK(VLOOKUP($A69,'Section 2'!$E$17:$V$216,COLUMNS('Section 2'!$E$13:M$14),0)),"",VLOOKUP($A69,'Section 2'!$E$17:$V$216,COLUMNS('Section 2'!$E$13:M$14),0)))</f>
        <v/>
      </c>
      <c r="L69" s="52" t="str">
        <f>IF($C69="","",IF(ISBLANK(VLOOKUP($A69,'Section 2'!$E$17:$V$216,COLUMNS('Section 2'!$E$13:N$14),0)),"",VLOOKUP($A69,'Section 2'!$E$17:$V$216,COLUMNS('Section 2'!$E$13:N$14),0)))</f>
        <v/>
      </c>
      <c r="M69" s="52" t="str">
        <f>IF($C69="","",IF(ISBLANK(VLOOKUP($A69,'Section 2'!$E$17:$V$216,COLUMNS('Section 2'!$E$13:O$14),0)),"",VLOOKUP($A69,'Section 2'!$E$17:$V$216,COLUMNS('Section 2'!$E$13:O$14),0)))</f>
        <v/>
      </c>
      <c r="N69" s="52" t="str">
        <f>IF($C69="","",IF(ISBLANK(VLOOKUP($A69,'Section 2'!$E$17:$V$216,COLUMNS('Section 2'!$E$13:P$14),0)),"",VLOOKUP($A69,'Section 2'!$E$17:$V$216,COLUMNS('Section 2'!$E$13:P$14),0)))</f>
        <v/>
      </c>
      <c r="O69" s="52" t="str">
        <f>IF($C69="","",IF(ISBLANK(VLOOKUP($A69,'Section 2'!$E$17:$V$216,COLUMNS('Section 2'!$E$13:Q$14),0)),"",VLOOKUP($A69,'Section 2'!$E$17:$V$216,COLUMNS('Section 2'!$E$13:Q$14),0)))</f>
        <v/>
      </c>
      <c r="P69" s="52" t="str">
        <f>IF($C69="","",IF(ISBLANK(VLOOKUP($A69,'Section 2'!$E$17:$V$216,COLUMNS('Section 2'!$E$13:R$14),0)),"",VLOOKUP($A69,'Section 2'!$E$17:$V$216,COLUMNS('Section 2'!$E$13:R$14),0)))</f>
        <v/>
      </c>
      <c r="Q69" s="52" t="str">
        <f>IF($C69="","",IF(ISBLANK(VLOOKUP($A69,'Section 2'!$E$17:$V$216,COLUMNS('Section 2'!$E$13:S$14),0)),"",VLOOKUP($A69,'Section 2'!$E$17:$V$216,COLUMNS('Section 2'!$E$13:S$14),0)))</f>
        <v/>
      </c>
      <c r="R69" s="52" t="str">
        <f>IF($C69="","",IF(ISBLANK(VLOOKUP($A69,'Section 2'!$E$17:$V$216,COLUMNS('Section 2'!$E$13:T$14),0)),"",VLOOKUP($A69,'Section 2'!$E$17:$V$216,COLUMNS('Section 2'!$E$13:T$14),0)))</f>
        <v/>
      </c>
      <c r="S69" s="52" t="str">
        <f>IF($C69="","",IF(ISBLANK(VLOOKUP($A69,'Section 2'!$E$17:$V$216,COLUMNS('Section 2'!$E$13:U$14),0)),"",VLOOKUP($A69,'Section 2'!$E$17:$V$216,COLUMNS('Section 2'!$E$13:U$14),0)))</f>
        <v/>
      </c>
      <c r="T69" s="73" t="str">
        <f>IF($C69="","",IF(ISBLANK(VLOOKUP($A69,'Section 2'!$E$17:$V$216,COLUMNS('Section 2'!$E$13:V$14),0)),"",VLOOKUP($A69,'Section 2'!$E$17:$V$216,COLUMNS('Section 2'!$E$13:V$14),0)))</f>
        <v/>
      </c>
    </row>
    <row r="70" spans="1:20" s="54" customFormat="1" ht="12.75" customHeight="1" x14ac:dyDescent="0.25">
      <c r="A70" s="59">
        <v>69</v>
      </c>
      <c r="B70" s="52" t="str">
        <f t="shared" si="1"/>
        <v/>
      </c>
      <c r="C70" s="52" t="str">
        <f>IFERROR(VLOOKUP($A70,'Section 2'!$E$17:$V$216,COLUMNS('Section 2'!$E$13:E$14),0),"")</f>
        <v/>
      </c>
      <c r="D70" s="73" t="str">
        <f>IF($C70="","",IF(ISBLANK(VLOOKUP($A70,'Section 2'!$E$17:$V$216,COLUMNS('Section 2'!$E$13:F$14),0)),"",VLOOKUP($A70,'Section 2'!$E$17:$V$216,COLUMNS('Section 2'!$E$13:F$14),0)))</f>
        <v/>
      </c>
      <c r="E70" s="52" t="str">
        <f>IF($C70="","",IF(ISBLANK(VLOOKUP($A70,'Section 2'!$E$17:$V$216,COLUMNS('Section 2'!$E$13:G$14),0)),"",VLOOKUP($A70,'Section 2'!$E$17:$V$216,COLUMNS('Section 2'!$E$13:G$14),0)))</f>
        <v/>
      </c>
      <c r="F70" s="52" t="str">
        <f>IF($C70="","",IF(ISBLANK(VLOOKUP($A70,'Section 2'!$E$17:$V$216,COLUMNS('Section 2'!$E$13:H$14),0)),"",VLOOKUP($A70,'Section 2'!$E$17:$V$216,COLUMNS('Section 2'!$E$13:H$14),0)))</f>
        <v/>
      </c>
      <c r="G70" s="52" t="str">
        <f>IF($C70="","",IF(ISBLANK(VLOOKUP($A70,'Section 2'!$E$17:$V$216,COLUMNS('Section 2'!$E$13:I$14),0)),"",VLOOKUP($A70,'Section 2'!$E$17:$V$216,COLUMNS('Section 2'!$E$13:I$14),0)))</f>
        <v/>
      </c>
      <c r="H70" s="52" t="str">
        <f>IF($C70="","",IF(ISBLANK(VLOOKUP($A70,'Section 2'!$E$17:$V$216,COLUMNS('Section 2'!$E$13:J$14),0)),"",VLOOKUP($A70,'Section 2'!$E$17:$V$216,COLUMNS('Section 2'!$E$13:J$14),0)))</f>
        <v/>
      </c>
      <c r="I70" s="52" t="str">
        <f>IF($C70="","",IF(ISBLANK(VLOOKUP($A70,'Section 2'!$E$17:$V$216,COLUMNS('Section 2'!$E$13:K$14),0)),"",VLOOKUP($A70,'Section 2'!$E$17:$V$216,COLUMNS('Section 2'!$E$13:K$14),0)))</f>
        <v/>
      </c>
      <c r="J70" s="52" t="str">
        <f>IF($C70="","",IF(ISBLANK(VLOOKUP($A70,'Section 2'!$E$17:$V$216,COLUMNS('Section 2'!$E$13:L$14),0)),"",VLOOKUP($A70,'Section 2'!$E$17:$V$216,COLUMNS('Section 2'!$E$13:L$14),0)))</f>
        <v/>
      </c>
      <c r="K70" s="52" t="str">
        <f>IF($C70="","",IF(ISBLANK(VLOOKUP($A70,'Section 2'!$E$17:$V$216,COLUMNS('Section 2'!$E$13:M$14),0)),"",VLOOKUP($A70,'Section 2'!$E$17:$V$216,COLUMNS('Section 2'!$E$13:M$14),0)))</f>
        <v/>
      </c>
      <c r="L70" s="52" t="str">
        <f>IF($C70="","",IF(ISBLANK(VLOOKUP($A70,'Section 2'!$E$17:$V$216,COLUMNS('Section 2'!$E$13:N$14),0)),"",VLOOKUP($A70,'Section 2'!$E$17:$V$216,COLUMNS('Section 2'!$E$13:N$14),0)))</f>
        <v/>
      </c>
      <c r="M70" s="52" t="str">
        <f>IF($C70="","",IF(ISBLANK(VLOOKUP($A70,'Section 2'!$E$17:$V$216,COLUMNS('Section 2'!$E$13:O$14),0)),"",VLOOKUP($A70,'Section 2'!$E$17:$V$216,COLUMNS('Section 2'!$E$13:O$14),0)))</f>
        <v/>
      </c>
      <c r="N70" s="52" t="str">
        <f>IF($C70="","",IF(ISBLANK(VLOOKUP($A70,'Section 2'!$E$17:$V$216,COLUMNS('Section 2'!$E$13:P$14),0)),"",VLOOKUP($A70,'Section 2'!$E$17:$V$216,COLUMNS('Section 2'!$E$13:P$14),0)))</f>
        <v/>
      </c>
      <c r="O70" s="52" t="str">
        <f>IF($C70="","",IF(ISBLANK(VLOOKUP($A70,'Section 2'!$E$17:$V$216,COLUMNS('Section 2'!$E$13:Q$14),0)),"",VLOOKUP($A70,'Section 2'!$E$17:$V$216,COLUMNS('Section 2'!$E$13:Q$14),0)))</f>
        <v/>
      </c>
      <c r="P70" s="52" t="str">
        <f>IF($C70="","",IF(ISBLANK(VLOOKUP($A70,'Section 2'!$E$17:$V$216,COLUMNS('Section 2'!$E$13:R$14),0)),"",VLOOKUP($A70,'Section 2'!$E$17:$V$216,COLUMNS('Section 2'!$E$13:R$14),0)))</f>
        <v/>
      </c>
      <c r="Q70" s="52" t="str">
        <f>IF($C70="","",IF(ISBLANK(VLOOKUP($A70,'Section 2'!$E$17:$V$216,COLUMNS('Section 2'!$E$13:S$14),0)),"",VLOOKUP($A70,'Section 2'!$E$17:$V$216,COLUMNS('Section 2'!$E$13:S$14),0)))</f>
        <v/>
      </c>
      <c r="R70" s="52" t="str">
        <f>IF($C70="","",IF(ISBLANK(VLOOKUP($A70,'Section 2'!$E$17:$V$216,COLUMNS('Section 2'!$E$13:T$14),0)),"",VLOOKUP($A70,'Section 2'!$E$17:$V$216,COLUMNS('Section 2'!$E$13:T$14),0)))</f>
        <v/>
      </c>
      <c r="S70" s="52" t="str">
        <f>IF($C70="","",IF(ISBLANK(VLOOKUP($A70,'Section 2'!$E$17:$V$216,COLUMNS('Section 2'!$E$13:U$14),0)),"",VLOOKUP($A70,'Section 2'!$E$17:$V$216,COLUMNS('Section 2'!$E$13:U$14),0)))</f>
        <v/>
      </c>
      <c r="T70" s="73" t="str">
        <f>IF($C70="","",IF(ISBLANK(VLOOKUP($A70,'Section 2'!$E$17:$V$216,COLUMNS('Section 2'!$E$13:V$14),0)),"",VLOOKUP($A70,'Section 2'!$E$17:$V$216,COLUMNS('Section 2'!$E$13:V$14),0)))</f>
        <v/>
      </c>
    </row>
    <row r="71" spans="1:20" s="54" customFormat="1" ht="12.75" customHeight="1" x14ac:dyDescent="0.25">
      <c r="A71" s="59">
        <v>70</v>
      </c>
      <c r="B71" s="52" t="str">
        <f t="shared" si="1"/>
        <v/>
      </c>
      <c r="C71" s="52" t="str">
        <f>IFERROR(VLOOKUP($A71,'Section 2'!$E$17:$V$216,COLUMNS('Section 2'!$E$13:E$14),0),"")</f>
        <v/>
      </c>
      <c r="D71" s="73" t="str">
        <f>IF($C71="","",IF(ISBLANK(VLOOKUP($A71,'Section 2'!$E$17:$V$216,COLUMNS('Section 2'!$E$13:F$14),0)),"",VLOOKUP($A71,'Section 2'!$E$17:$V$216,COLUMNS('Section 2'!$E$13:F$14),0)))</f>
        <v/>
      </c>
      <c r="E71" s="52" t="str">
        <f>IF($C71="","",IF(ISBLANK(VLOOKUP($A71,'Section 2'!$E$17:$V$216,COLUMNS('Section 2'!$E$13:G$14),0)),"",VLOOKUP($A71,'Section 2'!$E$17:$V$216,COLUMNS('Section 2'!$E$13:G$14),0)))</f>
        <v/>
      </c>
      <c r="F71" s="52" t="str">
        <f>IF($C71="","",IF(ISBLANK(VLOOKUP($A71,'Section 2'!$E$17:$V$216,COLUMNS('Section 2'!$E$13:H$14),0)),"",VLOOKUP($A71,'Section 2'!$E$17:$V$216,COLUMNS('Section 2'!$E$13:H$14),0)))</f>
        <v/>
      </c>
      <c r="G71" s="52" t="str">
        <f>IF($C71="","",IF(ISBLANK(VLOOKUP($A71,'Section 2'!$E$17:$V$216,COLUMNS('Section 2'!$E$13:I$14),0)),"",VLOOKUP($A71,'Section 2'!$E$17:$V$216,COLUMNS('Section 2'!$E$13:I$14),0)))</f>
        <v/>
      </c>
      <c r="H71" s="52" t="str">
        <f>IF($C71="","",IF(ISBLANK(VLOOKUP($A71,'Section 2'!$E$17:$V$216,COLUMNS('Section 2'!$E$13:J$14),0)),"",VLOOKUP($A71,'Section 2'!$E$17:$V$216,COLUMNS('Section 2'!$E$13:J$14),0)))</f>
        <v/>
      </c>
      <c r="I71" s="52" t="str">
        <f>IF($C71="","",IF(ISBLANK(VLOOKUP($A71,'Section 2'!$E$17:$V$216,COLUMNS('Section 2'!$E$13:K$14),0)),"",VLOOKUP($A71,'Section 2'!$E$17:$V$216,COLUMNS('Section 2'!$E$13:K$14),0)))</f>
        <v/>
      </c>
      <c r="J71" s="52" t="str">
        <f>IF($C71="","",IF(ISBLANK(VLOOKUP($A71,'Section 2'!$E$17:$V$216,COLUMNS('Section 2'!$E$13:L$14),0)),"",VLOOKUP($A71,'Section 2'!$E$17:$V$216,COLUMNS('Section 2'!$E$13:L$14),0)))</f>
        <v/>
      </c>
      <c r="K71" s="52" t="str">
        <f>IF($C71="","",IF(ISBLANK(VLOOKUP($A71,'Section 2'!$E$17:$V$216,COLUMNS('Section 2'!$E$13:M$14),0)),"",VLOOKUP($A71,'Section 2'!$E$17:$V$216,COLUMNS('Section 2'!$E$13:M$14),0)))</f>
        <v/>
      </c>
      <c r="L71" s="52" t="str">
        <f>IF($C71="","",IF(ISBLANK(VLOOKUP($A71,'Section 2'!$E$17:$V$216,COLUMNS('Section 2'!$E$13:N$14),0)),"",VLOOKUP($A71,'Section 2'!$E$17:$V$216,COLUMNS('Section 2'!$E$13:N$14),0)))</f>
        <v/>
      </c>
      <c r="M71" s="52" t="str">
        <f>IF($C71="","",IF(ISBLANK(VLOOKUP($A71,'Section 2'!$E$17:$V$216,COLUMNS('Section 2'!$E$13:O$14),0)),"",VLOOKUP($A71,'Section 2'!$E$17:$V$216,COLUMNS('Section 2'!$E$13:O$14),0)))</f>
        <v/>
      </c>
      <c r="N71" s="52" t="str">
        <f>IF($C71="","",IF(ISBLANK(VLOOKUP($A71,'Section 2'!$E$17:$V$216,COLUMNS('Section 2'!$E$13:P$14),0)),"",VLOOKUP($A71,'Section 2'!$E$17:$V$216,COLUMNS('Section 2'!$E$13:P$14),0)))</f>
        <v/>
      </c>
      <c r="O71" s="52" t="str">
        <f>IF($C71="","",IF(ISBLANK(VLOOKUP($A71,'Section 2'!$E$17:$V$216,COLUMNS('Section 2'!$E$13:Q$14),0)),"",VLOOKUP($A71,'Section 2'!$E$17:$V$216,COLUMNS('Section 2'!$E$13:Q$14),0)))</f>
        <v/>
      </c>
      <c r="P71" s="52" t="str">
        <f>IF($C71="","",IF(ISBLANK(VLOOKUP($A71,'Section 2'!$E$17:$V$216,COLUMNS('Section 2'!$E$13:R$14),0)),"",VLOOKUP($A71,'Section 2'!$E$17:$V$216,COLUMNS('Section 2'!$E$13:R$14),0)))</f>
        <v/>
      </c>
      <c r="Q71" s="52" t="str">
        <f>IF($C71="","",IF(ISBLANK(VLOOKUP($A71,'Section 2'!$E$17:$V$216,COLUMNS('Section 2'!$E$13:S$14),0)),"",VLOOKUP($A71,'Section 2'!$E$17:$V$216,COLUMNS('Section 2'!$E$13:S$14),0)))</f>
        <v/>
      </c>
      <c r="R71" s="52" t="str">
        <f>IF($C71="","",IF(ISBLANK(VLOOKUP($A71,'Section 2'!$E$17:$V$216,COLUMNS('Section 2'!$E$13:T$14),0)),"",VLOOKUP($A71,'Section 2'!$E$17:$V$216,COLUMNS('Section 2'!$E$13:T$14),0)))</f>
        <v/>
      </c>
      <c r="S71" s="52" t="str">
        <f>IF($C71="","",IF(ISBLANK(VLOOKUP($A71,'Section 2'!$E$17:$V$216,COLUMNS('Section 2'!$E$13:U$14),0)),"",VLOOKUP($A71,'Section 2'!$E$17:$V$216,COLUMNS('Section 2'!$E$13:U$14),0)))</f>
        <v/>
      </c>
      <c r="T71" s="73" t="str">
        <f>IF($C71="","",IF(ISBLANK(VLOOKUP($A71,'Section 2'!$E$17:$V$216,COLUMNS('Section 2'!$E$13:V$14),0)),"",VLOOKUP($A71,'Section 2'!$E$17:$V$216,COLUMNS('Section 2'!$E$13:V$14),0)))</f>
        <v/>
      </c>
    </row>
    <row r="72" spans="1:20" s="54" customFormat="1" ht="12.75" customHeight="1" x14ac:dyDescent="0.25">
      <c r="A72" s="59">
        <v>71</v>
      </c>
      <c r="B72" s="52" t="str">
        <f t="shared" si="1"/>
        <v/>
      </c>
      <c r="C72" s="52" t="str">
        <f>IFERROR(VLOOKUP($A72,'Section 2'!$E$17:$V$216,COLUMNS('Section 2'!$E$13:E$14),0),"")</f>
        <v/>
      </c>
      <c r="D72" s="73" t="str">
        <f>IF($C72="","",IF(ISBLANK(VLOOKUP($A72,'Section 2'!$E$17:$V$216,COLUMNS('Section 2'!$E$13:F$14),0)),"",VLOOKUP($A72,'Section 2'!$E$17:$V$216,COLUMNS('Section 2'!$E$13:F$14),0)))</f>
        <v/>
      </c>
      <c r="E72" s="52" t="str">
        <f>IF($C72="","",IF(ISBLANK(VLOOKUP($A72,'Section 2'!$E$17:$V$216,COLUMNS('Section 2'!$E$13:G$14),0)),"",VLOOKUP($A72,'Section 2'!$E$17:$V$216,COLUMNS('Section 2'!$E$13:G$14),0)))</f>
        <v/>
      </c>
      <c r="F72" s="52" t="str">
        <f>IF($C72="","",IF(ISBLANK(VLOOKUP($A72,'Section 2'!$E$17:$V$216,COLUMNS('Section 2'!$E$13:H$14),0)),"",VLOOKUP($A72,'Section 2'!$E$17:$V$216,COLUMNS('Section 2'!$E$13:H$14),0)))</f>
        <v/>
      </c>
      <c r="G72" s="52" t="str">
        <f>IF($C72="","",IF(ISBLANK(VLOOKUP($A72,'Section 2'!$E$17:$V$216,COLUMNS('Section 2'!$E$13:I$14),0)),"",VLOOKUP($A72,'Section 2'!$E$17:$V$216,COLUMNS('Section 2'!$E$13:I$14),0)))</f>
        <v/>
      </c>
      <c r="H72" s="52" t="str">
        <f>IF($C72="","",IF(ISBLANK(VLOOKUP($A72,'Section 2'!$E$17:$V$216,COLUMNS('Section 2'!$E$13:J$14),0)),"",VLOOKUP($A72,'Section 2'!$E$17:$V$216,COLUMNS('Section 2'!$E$13:J$14),0)))</f>
        <v/>
      </c>
      <c r="I72" s="52" t="str">
        <f>IF($C72="","",IF(ISBLANK(VLOOKUP($A72,'Section 2'!$E$17:$V$216,COLUMNS('Section 2'!$E$13:K$14),0)),"",VLOOKUP($A72,'Section 2'!$E$17:$V$216,COLUMNS('Section 2'!$E$13:K$14),0)))</f>
        <v/>
      </c>
      <c r="J72" s="52" t="str">
        <f>IF($C72="","",IF(ISBLANK(VLOOKUP($A72,'Section 2'!$E$17:$V$216,COLUMNS('Section 2'!$E$13:L$14),0)),"",VLOOKUP($A72,'Section 2'!$E$17:$V$216,COLUMNS('Section 2'!$E$13:L$14),0)))</f>
        <v/>
      </c>
      <c r="K72" s="52" t="str">
        <f>IF($C72="","",IF(ISBLANK(VLOOKUP($A72,'Section 2'!$E$17:$V$216,COLUMNS('Section 2'!$E$13:M$14),0)),"",VLOOKUP($A72,'Section 2'!$E$17:$V$216,COLUMNS('Section 2'!$E$13:M$14),0)))</f>
        <v/>
      </c>
      <c r="L72" s="52" t="str">
        <f>IF($C72="","",IF(ISBLANK(VLOOKUP($A72,'Section 2'!$E$17:$V$216,COLUMNS('Section 2'!$E$13:N$14),0)),"",VLOOKUP($A72,'Section 2'!$E$17:$V$216,COLUMNS('Section 2'!$E$13:N$14),0)))</f>
        <v/>
      </c>
      <c r="M72" s="52" t="str">
        <f>IF($C72="","",IF(ISBLANK(VLOOKUP($A72,'Section 2'!$E$17:$V$216,COLUMNS('Section 2'!$E$13:O$14),0)),"",VLOOKUP($A72,'Section 2'!$E$17:$V$216,COLUMNS('Section 2'!$E$13:O$14),0)))</f>
        <v/>
      </c>
      <c r="N72" s="52" t="str">
        <f>IF($C72="","",IF(ISBLANK(VLOOKUP($A72,'Section 2'!$E$17:$V$216,COLUMNS('Section 2'!$E$13:P$14),0)),"",VLOOKUP($A72,'Section 2'!$E$17:$V$216,COLUMNS('Section 2'!$E$13:P$14),0)))</f>
        <v/>
      </c>
      <c r="O72" s="52" t="str">
        <f>IF($C72="","",IF(ISBLANK(VLOOKUP($A72,'Section 2'!$E$17:$V$216,COLUMNS('Section 2'!$E$13:Q$14),0)),"",VLOOKUP($A72,'Section 2'!$E$17:$V$216,COLUMNS('Section 2'!$E$13:Q$14),0)))</f>
        <v/>
      </c>
      <c r="P72" s="52" t="str">
        <f>IF($C72="","",IF(ISBLANK(VLOOKUP($A72,'Section 2'!$E$17:$V$216,COLUMNS('Section 2'!$E$13:R$14),0)),"",VLOOKUP($A72,'Section 2'!$E$17:$V$216,COLUMNS('Section 2'!$E$13:R$14),0)))</f>
        <v/>
      </c>
      <c r="Q72" s="52" t="str">
        <f>IF($C72="","",IF(ISBLANK(VLOOKUP($A72,'Section 2'!$E$17:$V$216,COLUMNS('Section 2'!$E$13:S$14),0)),"",VLOOKUP($A72,'Section 2'!$E$17:$V$216,COLUMNS('Section 2'!$E$13:S$14),0)))</f>
        <v/>
      </c>
      <c r="R72" s="52" t="str">
        <f>IF($C72="","",IF(ISBLANK(VLOOKUP($A72,'Section 2'!$E$17:$V$216,COLUMNS('Section 2'!$E$13:T$14),0)),"",VLOOKUP($A72,'Section 2'!$E$17:$V$216,COLUMNS('Section 2'!$E$13:T$14),0)))</f>
        <v/>
      </c>
      <c r="S72" s="52" t="str">
        <f>IF($C72="","",IF(ISBLANK(VLOOKUP($A72,'Section 2'!$E$17:$V$216,COLUMNS('Section 2'!$E$13:U$14),0)),"",VLOOKUP($A72,'Section 2'!$E$17:$V$216,COLUMNS('Section 2'!$E$13:U$14),0)))</f>
        <v/>
      </c>
      <c r="T72" s="73" t="str">
        <f>IF($C72="","",IF(ISBLANK(VLOOKUP($A72,'Section 2'!$E$17:$V$216,COLUMNS('Section 2'!$E$13:V$14),0)),"",VLOOKUP($A72,'Section 2'!$E$17:$V$216,COLUMNS('Section 2'!$E$13:V$14),0)))</f>
        <v/>
      </c>
    </row>
    <row r="73" spans="1:20" s="54" customFormat="1" ht="12.75" customHeight="1" x14ac:dyDescent="0.25">
      <c r="A73" s="59">
        <v>72</v>
      </c>
      <c r="B73" s="52" t="str">
        <f t="shared" si="1"/>
        <v/>
      </c>
      <c r="C73" s="52" t="str">
        <f>IFERROR(VLOOKUP($A73,'Section 2'!$E$17:$V$216,COLUMNS('Section 2'!$E$13:E$14),0),"")</f>
        <v/>
      </c>
      <c r="D73" s="73" t="str">
        <f>IF($C73="","",IF(ISBLANK(VLOOKUP($A73,'Section 2'!$E$17:$V$216,COLUMNS('Section 2'!$E$13:F$14),0)),"",VLOOKUP($A73,'Section 2'!$E$17:$V$216,COLUMNS('Section 2'!$E$13:F$14),0)))</f>
        <v/>
      </c>
      <c r="E73" s="52" t="str">
        <f>IF($C73="","",IF(ISBLANK(VLOOKUP($A73,'Section 2'!$E$17:$V$216,COLUMNS('Section 2'!$E$13:G$14),0)),"",VLOOKUP($A73,'Section 2'!$E$17:$V$216,COLUMNS('Section 2'!$E$13:G$14),0)))</f>
        <v/>
      </c>
      <c r="F73" s="52" t="str">
        <f>IF($C73="","",IF(ISBLANK(VLOOKUP($A73,'Section 2'!$E$17:$V$216,COLUMNS('Section 2'!$E$13:H$14),0)),"",VLOOKUP($A73,'Section 2'!$E$17:$V$216,COLUMNS('Section 2'!$E$13:H$14),0)))</f>
        <v/>
      </c>
      <c r="G73" s="52" t="str">
        <f>IF($C73="","",IF(ISBLANK(VLOOKUP($A73,'Section 2'!$E$17:$V$216,COLUMNS('Section 2'!$E$13:I$14),0)),"",VLOOKUP($A73,'Section 2'!$E$17:$V$216,COLUMNS('Section 2'!$E$13:I$14),0)))</f>
        <v/>
      </c>
      <c r="H73" s="52" t="str">
        <f>IF($C73="","",IF(ISBLANK(VLOOKUP($A73,'Section 2'!$E$17:$V$216,COLUMNS('Section 2'!$E$13:J$14),0)),"",VLOOKUP($A73,'Section 2'!$E$17:$V$216,COLUMNS('Section 2'!$E$13:J$14),0)))</f>
        <v/>
      </c>
      <c r="I73" s="52" t="str">
        <f>IF($C73="","",IF(ISBLANK(VLOOKUP($A73,'Section 2'!$E$17:$V$216,COLUMNS('Section 2'!$E$13:K$14),0)),"",VLOOKUP($A73,'Section 2'!$E$17:$V$216,COLUMNS('Section 2'!$E$13:K$14),0)))</f>
        <v/>
      </c>
      <c r="J73" s="52" t="str">
        <f>IF($C73="","",IF(ISBLANK(VLOOKUP($A73,'Section 2'!$E$17:$V$216,COLUMNS('Section 2'!$E$13:L$14),0)),"",VLOOKUP($A73,'Section 2'!$E$17:$V$216,COLUMNS('Section 2'!$E$13:L$14),0)))</f>
        <v/>
      </c>
      <c r="K73" s="52" t="str">
        <f>IF($C73="","",IF(ISBLANK(VLOOKUP($A73,'Section 2'!$E$17:$V$216,COLUMNS('Section 2'!$E$13:M$14),0)),"",VLOOKUP($A73,'Section 2'!$E$17:$V$216,COLUMNS('Section 2'!$E$13:M$14),0)))</f>
        <v/>
      </c>
      <c r="L73" s="52" t="str">
        <f>IF($C73="","",IF(ISBLANK(VLOOKUP($A73,'Section 2'!$E$17:$V$216,COLUMNS('Section 2'!$E$13:N$14),0)),"",VLOOKUP($A73,'Section 2'!$E$17:$V$216,COLUMNS('Section 2'!$E$13:N$14),0)))</f>
        <v/>
      </c>
      <c r="M73" s="52" t="str">
        <f>IF($C73="","",IF(ISBLANK(VLOOKUP($A73,'Section 2'!$E$17:$V$216,COLUMNS('Section 2'!$E$13:O$14),0)),"",VLOOKUP($A73,'Section 2'!$E$17:$V$216,COLUMNS('Section 2'!$E$13:O$14),0)))</f>
        <v/>
      </c>
      <c r="N73" s="52" t="str">
        <f>IF($C73="","",IF(ISBLANK(VLOOKUP($A73,'Section 2'!$E$17:$V$216,COLUMNS('Section 2'!$E$13:P$14),0)),"",VLOOKUP($A73,'Section 2'!$E$17:$V$216,COLUMNS('Section 2'!$E$13:P$14),0)))</f>
        <v/>
      </c>
      <c r="O73" s="52" t="str">
        <f>IF($C73="","",IF(ISBLANK(VLOOKUP($A73,'Section 2'!$E$17:$V$216,COLUMNS('Section 2'!$E$13:Q$14),0)),"",VLOOKUP($A73,'Section 2'!$E$17:$V$216,COLUMNS('Section 2'!$E$13:Q$14),0)))</f>
        <v/>
      </c>
      <c r="P73" s="52" t="str">
        <f>IF($C73="","",IF(ISBLANK(VLOOKUP($A73,'Section 2'!$E$17:$V$216,COLUMNS('Section 2'!$E$13:R$14),0)),"",VLOOKUP($A73,'Section 2'!$E$17:$V$216,COLUMNS('Section 2'!$E$13:R$14),0)))</f>
        <v/>
      </c>
      <c r="Q73" s="52" t="str">
        <f>IF($C73="","",IF(ISBLANK(VLOOKUP($A73,'Section 2'!$E$17:$V$216,COLUMNS('Section 2'!$E$13:S$14),0)),"",VLOOKUP($A73,'Section 2'!$E$17:$V$216,COLUMNS('Section 2'!$E$13:S$14),0)))</f>
        <v/>
      </c>
      <c r="R73" s="52" t="str">
        <f>IF($C73="","",IF(ISBLANK(VLOOKUP($A73,'Section 2'!$E$17:$V$216,COLUMNS('Section 2'!$E$13:T$14),0)),"",VLOOKUP($A73,'Section 2'!$E$17:$V$216,COLUMNS('Section 2'!$E$13:T$14),0)))</f>
        <v/>
      </c>
      <c r="S73" s="52" t="str">
        <f>IF($C73="","",IF(ISBLANK(VLOOKUP($A73,'Section 2'!$E$17:$V$216,COLUMNS('Section 2'!$E$13:U$14),0)),"",VLOOKUP($A73,'Section 2'!$E$17:$V$216,COLUMNS('Section 2'!$E$13:U$14),0)))</f>
        <v/>
      </c>
      <c r="T73" s="73" t="str">
        <f>IF($C73="","",IF(ISBLANK(VLOOKUP($A73,'Section 2'!$E$17:$V$216,COLUMNS('Section 2'!$E$13:V$14),0)),"",VLOOKUP($A73,'Section 2'!$E$17:$V$216,COLUMNS('Section 2'!$E$13:V$14),0)))</f>
        <v/>
      </c>
    </row>
    <row r="74" spans="1:20" s="54" customFormat="1" ht="12.75" customHeight="1" x14ac:dyDescent="0.25">
      <c r="A74" s="59">
        <v>73</v>
      </c>
      <c r="B74" s="52" t="str">
        <f t="shared" si="1"/>
        <v/>
      </c>
      <c r="C74" s="52" t="str">
        <f>IFERROR(VLOOKUP($A74,'Section 2'!$E$17:$V$216,COLUMNS('Section 2'!$E$13:E$14),0),"")</f>
        <v/>
      </c>
      <c r="D74" s="73" t="str">
        <f>IF($C74="","",IF(ISBLANK(VLOOKUP($A74,'Section 2'!$E$17:$V$216,COLUMNS('Section 2'!$E$13:F$14),0)),"",VLOOKUP($A74,'Section 2'!$E$17:$V$216,COLUMNS('Section 2'!$E$13:F$14),0)))</f>
        <v/>
      </c>
      <c r="E74" s="52" t="str">
        <f>IF($C74="","",IF(ISBLANK(VLOOKUP($A74,'Section 2'!$E$17:$V$216,COLUMNS('Section 2'!$E$13:G$14),0)),"",VLOOKUP($A74,'Section 2'!$E$17:$V$216,COLUMNS('Section 2'!$E$13:G$14),0)))</f>
        <v/>
      </c>
      <c r="F74" s="52" t="str">
        <f>IF($C74="","",IF(ISBLANK(VLOOKUP($A74,'Section 2'!$E$17:$V$216,COLUMNS('Section 2'!$E$13:H$14),0)),"",VLOOKUP($A74,'Section 2'!$E$17:$V$216,COLUMNS('Section 2'!$E$13:H$14),0)))</f>
        <v/>
      </c>
      <c r="G74" s="52" t="str">
        <f>IF($C74="","",IF(ISBLANK(VLOOKUP($A74,'Section 2'!$E$17:$V$216,COLUMNS('Section 2'!$E$13:I$14),0)),"",VLOOKUP($A74,'Section 2'!$E$17:$V$216,COLUMNS('Section 2'!$E$13:I$14),0)))</f>
        <v/>
      </c>
      <c r="H74" s="52" t="str">
        <f>IF($C74="","",IF(ISBLANK(VLOOKUP($A74,'Section 2'!$E$17:$V$216,COLUMNS('Section 2'!$E$13:J$14),0)),"",VLOOKUP($A74,'Section 2'!$E$17:$V$216,COLUMNS('Section 2'!$E$13:J$14),0)))</f>
        <v/>
      </c>
      <c r="I74" s="52" t="str">
        <f>IF($C74="","",IF(ISBLANK(VLOOKUP($A74,'Section 2'!$E$17:$V$216,COLUMNS('Section 2'!$E$13:K$14),0)),"",VLOOKUP($A74,'Section 2'!$E$17:$V$216,COLUMNS('Section 2'!$E$13:K$14),0)))</f>
        <v/>
      </c>
      <c r="J74" s="52" t="str">
        <f>IF($C74="","",IF(ISBLANK(VLOOKUP($A74,'Section 2'!$E$17:$V$216,COLUMNS('Section 2'!$E$13:L$14),0)),"",VLOOKUP($A74,'Section 2'!$E$17:$V$216,COLUMNS('Section 2'!$E$13:L$14),0)))</f>
        <v/>
      </c>
      <c r="K74" s="52" t="str">
        <f>IF($C74="","",IF(ISBLANK(VLOOKUP($A74,'Section 2'!$E$17:$V$216,COLUMNS('Section 2'!$E$13:M$14),0)),"",VLOOKUP($A74,'Section 2'!$E$17:$V$216,COLUMNS('Section 2'!$E$13:M$14),0)))</f>
        <v/>
      </c>
      <c r="L74" s="52" t="str">
        <f>IF($C74="","",IF(ISBLANK(VLOOKUP($A74,'Section 2'!$E$17:$V$216,COLUMNS('Section 2'!$E$13:N$14),0)),"",VLOOKUP($A74,'Section 2'!$E$17:$V$216,COLUMNS('Section 2'!$E$13:N$14),0)))</f>
        <v/>
      </c>
      <c r="M74" s="52" t="str">
        <f>IF($C74="","",IF(ISBLANK(VLOOKUP($A74,'Section 2'!$E$17:$V$216,COLUMNS('Section 2'!$E$13:O$14),0)),"",VLOOKUP($A74,'Section 2'!$E$17:$V$216,COLUMNS('Section 2'!$E$13:O$14),0)))</f>
        <v/>
      </c>
      <c r="N74" s="52" t="str">
        <f>IF($C74="","",IF(ISBLANK(VLOOKUP($A74,'Section 2'!$E$17:$V$216,COLUMNS('Section 2'!$E$13:P$14),0)),"",VLOOKUP($A74,'Section 2'!$E$17:$V$216,COLUMNS('Section 2'!$E$13:P$14),0)))</f>
        <v/>
      </c>
      <c r="O74" s="52" t="str">
        <f>IF($C74="","",IF(ISBLANK(VLOOKUP($A74,'Section 2'!$E$17:$V$216,COLUMNS('Section 2'!$E$13:Q$14),0)),"",VLOOKUP($A74,'Section 2'!$E$17:$V$216,COLUMNS('Section 2'!$E$13:Q$14),0)))</f>
        <v/>
      </c>
      <c r="P74" s="52" t="str">
        <f>IF($C74="","",IF(ISBLANK(VLOOKUP($A74,'Section 2'!$E$17:$V$216,COLUMNS('Section 2'!$E$13:R$14),0)),"",VLOOKUP($A74,'Section 2'!$E$17:$V$216,COLUMNS('Section 2'!$E$13:R$14),0)))</f>
        <v/>
      </c>
      <c r="Q74" s="52" t="str">
        <f>IF($C74="","",IF(ISBLANK(VLOOKUP($A74,'Section 2'!$E$17:$V$216,COLUMNS('Section 2'!$E$13:S$14),0)),"",VLOOKUP($A74,'Section 2'!$E$17:$V$216,COLUMNS('Section 2'!$E$13:S$14),0)))</f>
        <v/>
      </c>
      <c r="R74" s="52" t="str">
        <f>IF($C74="","",IF(ISBLANK(VLOOKUP($A74,'Section 2'!$E$17:$V$216,COLUMNS('Section 2'!$E$13:T$14),0)),"",VLOOKUP($A74,'Section 2'!$E$17:$V$216,COLUMNS('Section 2'!$E$13:T$14),0)))</f>
        <v/>
      </c>
      <c r="S74" s="52" t="str">
        <f>IF($C74="","",IF(ISBLANK(VLOOKUP($A74,'Section 2'!$E$17:$V$216,COLUMNS('Section 2'!$E$13:U$14),0)),"",VLOOKUP($A74,'Section 2'!$E$17:$V$216,COLUMNS('Section 2'!$E$13:U$14),0)))</f>
        <v/>
      </c>
      <c r="T74" s="73" t="str">
        <f>IF($C74="","",IF(ISBLANK(VLOOKUP($A74,'Section 2'!$E$17:$V$216,COLUMNS('Section 2'!$E$13:V$14),0)),"",VLOOKUP($A74,'Section 2'!$E$17:$V$216,COLUMNS('Section 2'!$E$13:V$14),0)))</f>
        <v/>
      </c>
    </row>
    <row r="75" spans="1:20" s="54" customFormat="1" ht="12.75" customHeight="1" x14ac:dyDescent="0.25">
      <c r="A75" s="59">
        <v>74</v>
      </c>
      <c r="B75" s="52" t="str">
        <f t="shared" si="1"/>
        <v/>
      </c>
      <c r="C75" s="52" t="str">
        <f>IFERROR(VLOOKUP($A75,'Section 2'!$E$17:$V$216,COLUMNS('Section 2'!$E$13:E$14),0),"")</f>
        <v/>
      </c>
      <c r="D75" s="73" t="str">
        <f>IF($C75="","",IF(ISBLANK(VLOOKUP($A75,'Section 2'!$E$17:$V$216,COLUMNS('Section 2'!$E$13:F$14),0)),"",VLOOKUP($A75,'Section 2'!$E$17:$V$216,COLUMNS('Section 2'!$E$13:F$14),0)))</f>
        <v/>
      </c>
      <c r="E75" s="52" t="str">
        <f>IF($C75="","",IF(ISBLANK(VLOOKUP($A75,'Section 2'!$E$17:$V$216,COLUMNS('Section 2'!$E$13:G$14),0)),"",VLOOKUP($A75,'Section 2'!$E$17:$V$216,COLUMNS('Section 2'!$E$13:G$14),0)))</f>
        <v/>
      </c>
      <c r="F75" s="52" t="str">
        <f>IF($C75="","",IF(ISBLANK(VLOOKUP($A75,'Section 2'!$E$17:$V$216,COLUMNS('Section 2'!$E$13:H$14),0)),"",VLOOKUP($A75,'Section 2'!$E$17:$V$216,COLUMNS('Section 2'!$E$13:H$14),0)))</f>
        <v/>
      </c>
      <c r="G75" s="52" t="str">
        <f>IF($C75="","",IF(ISBLANK(VLOOKUP($A75,'Section 2'!$E$17:$V$216,COLUMNS('Section 2'!$E$13:I$14),0)),"",VLOOKUP($A75,'Section 2'!$E$17:$V$216,COLUMNS('Section 2'!$E$13:I$14),0)))</f>
        <v/>
      </c>
      <c r="H75" s="52" t="str">
        <f>IF($C75="","",IF(ISBLANK(VLOOKUP($A75,'Section 2'!$E$17:$V$216,COLUMNS('Section 2'!$E$13:J$14),0)),"",VLOOKUP($A75,'Section 2'!$E$17:$V$216,COLUMNS('Section 2'!$E$13:J$14),0)))</f>
        <v/>
      </c>
      <c r="I75" s="52" t="str">
        <f>IF($C75="","",IF(ISBLANK(VLOOKUP($A75,'Section 2'!$E$17:$V$216,COLUMNS('Section 2'!$E$13:K$14),0)),"",VLOOKUP($A75,'Section 2'!$E$17:$V$216,COLUMNS('Section 2'!$E$13:K$14),0)))</f>
        <v/>
      </c>
      <c r="J75" s="52" t="str">
        <f>IF($C75="","",IF(ISBLANK(VLOOKUP($A75,'Section 2'!$E$17:$V$216,COLUMNS('Section 2'!$E$13:L$14),0)),"",VLOOKUP($A75,'Section 2'!$E$17:$V$216,COLUMNS('Section 2'!$E$13:L$14),0)))</f>
        <v/>
      </c>
      <c r="K75" s="52" t="str">
        <f>IF($C75="","",IF(ISBLANK(VLOOKUP($A75,'Section 2'!$E$17:$V$216,COLUMNS('Section 2'!$E$13:M$14),0)),"",VLOOKUP($A75,'Section 2'!$E$17:$V$216,COLUMNS('Section 2'!$E$13:M$14),0)))</f>
        <v/>
      </c>
      <c r="L75" s="52" t="str">
        <f>IF($C75="","",IF(ISBLANK(VLOOKUP($A75,'Section 2'!$E$17:$V$216,COLUMNS('Section 2'!$E$13:N$14),0)),"",VLOOKUP($A75,'Section 2'!$E$17:$V$216,COLUMNS('Section 2'!$E$13:N$14),0)))</f>
        <v/>
      </c>
      <c r="M75" s="52" t="str">
        <f>IF($C75="","",IF(ISBLANK(VLOOKUP($A75,'Section 2'!$E$17:$V$216,COLUMNS('Section 2'!$E$13:O$14),0)),"",VLOOKUP($A75,'Section 2'!$E$17:$V$216,COLUMNS('Section 2'!$E$13:O$14),0)))</f>
        <v/>
      </c>
      <c r="N75" s="52" t="str">
        <f>IF($C75="","",IF(ISBLANK(VLOOKUP($A75,'Section 2'!$E$17:$V$216,COLUMNS('Section 2'!$E$13:P$14),0)),"",VLOOKUP($A75,'Section 2'!$E$17:$V$216,COLUMNS('Section 2'!$E$13:P$14),0)))</f>
        <v/>
      </c>
      <c r="O75" s="52" t="str">
        <f>IF($C75="","",IF(ISBLANK(VLOOKUP($A75,'Section 2'!$E$17:$V$216,COLUMNS('Section 2'!$E$13:Q$14),0)),"",VLOOKUP($A75,'Section 2'!$E$17:$V$216,COLUMNS('Section 2'!$E$13:Q$14),0)))</f>
        <v/>
      </c>
      <c r="P75" s="52" t="str">
        <f>IF($C75="","",IF(ISBLANK(VLOOKUP($A75,'Section 2'!$E$17:$V$216,COLUMNS('Section 2'!$E$13:R$14),0)),"",VLOOKUP($A75,'Section 2'!$E$17:$V$216,COLUMNS('Section 2'!$E$13:R$14),0)))</f>
        <v/>
      </c>
      <c r="Q75" s="52" t="str">
        <f>IF($C75="","",IF(ISBLANK(VLOOKUP($A75,'Section 2'!$E$17:$V$216,COLUMNS('Section 2'!$E$13:S$14),0)),"",VLOOKUP($A75,'Section 2'!$E$17:$V$216,COLUMNS('Section 2'!$E$13:S$14),0)))</f>
        <v/>
      </c>
      <c r="R75" s="52" t="str">
        <f>IF($C75="","",IF(ISBLANK(VLOOKUP($A75,'Section 2'!$E$17:$V$216,COLUMNS('Section 2'!$E$13:T$14),0)),"",VLOOKUP($A75,'Section 2'!$E$17:$V$216,COLUMNS('Section 2'!$E$13:T$14),0)))</f>
        <v/>
      </c>
      <c r="S75" s="52" t="str">
        <f>IF($C75="","",IF(ISBLANK(VLOOKUP($A75,'Section 2'!$E$17:$V$216,COLUMNS('Section 2'!$E$13:U$14),0)),"",VLOOKUP($A75,'Section 2'!$E$17:$V$216,COLUMNS('Section 2'!$E$13:U$14),0)))</f>
        <v/>
      </c>
      <c r="T75" s="73" t="str">
        <f>IF($C75="","",IF(ISBLANK(VLOOKUP($A75,'Section 2'!$E$17:$V$216,COLUMNS('Section 2'!$E$13:V$14),0)),"",VLOOKUP($A75,'Section 2'!$E$17:$V$216,COLUMNS('Section 2'!$E$13:V$14),0)))</f>
        <v/>
      </c>
    </row>
    <row r="76" spans="1:20" s="54" customFormat="1" ht="12.75" customHeight="1" x14ac:dyDescent="0.25">
      <c r="A76" s="59">
        <v>75</v>
      </c>
      <c r="B76" s="52" t="str">
        <f t="shared" si="1"/>
        <v/>
      </c>
      <c r="C76" s="52" t="str">
        <f>IFERROR(VLOOKUP($A76,'Section 2'!$E$17:$V$216,COLUMNS('Section 2'!$E$13:E$14),0),"")</f>
        <v/>
      </c>
      <c r="D76" s="73" t="str">
        <f>IF($C76="","",IF(ISBLANK(VLOOKUP($A76,'Section 2'!$E$17:$V$216,COLUMNS('Section 2'!$E$13:F$14),0)),"",VLOOKUP($A76,'Section 2'!$E$17:$V$216,COLUMNS('Section 2'!$E$13:F$14),0)))</f>
        <v/>
      </c>
      <c r="E76" s="52" t="str">
        <f>IF($C76="","",IF(ISBLANK(VLOOKUP($A76,'Section 2'!$E$17:$V$216,COLUMNS('Section 2'!$E$13:G$14),0)),"",VLOOKUP($A76,'Section 2'!$E$17:$V$216,COLUMNS('Section 2'!$E$13:G$14),0)))</f>
        <v/>
      </c>
      <c r="F76" s="52" t="str">
        <f>IF($C76="","",IF(ISBLANK(VLOOKUP($A76,'Section 2'!$E$17:$V$216,COLUMNS('Section 2'!$E$13:H$14),0)),"",VLOOKUP($A76,'Section 2'!$E$17:$V$216,COLUMNS('Section 2'!$E$13:H$14),0)))</f>
        <v/>
      </c>
      <c r="G76" s="52" t="str">
        <f>IF($C76="","",IF(ISBLANK(VLOOKUP($A76,'Section 2'!$E$17:$V$216,COLUMNS('Section 2'!$E$13:I$14),0)),"",VLOOKUP($A76,'Section 2'!$E$17:$V$216,COLUMNS('Section 2'!$E$13:I$14),0)))</f>
        <v/>
      </c>
      <c r="H76" s="52" t="str">
        <f>IF($C76="","",IF(ISBLANK(VLOOKUP($A76,'Section 2'!$E$17:$V$216,COLUMNS('Section 2'!$E$13:J$14),0)),"",VLOOKUP($A76,'Section 2'!$E$17:$V$216,COLUMNS('Section 2'!$E$13:J$14),0)))</f>
        <v/>
      </c>
      <c r="I76" s="52" t="str">
        <f>IF($C76="","",IF(ISBLANK(VLOOKUP($A76,'Section 2'!$E$17:$V$216,COLUMNS('Section 2'!$E$13:K$14),0)),"",VLOOKUP($A76,'Section 2'!$E$17:$V$216,COLUMNS('Section 2'!$E$13:K$14),0)))</f>
        <v/>
      </c>
      <c r="J76" s="52" t="str">
        <f>IF($C76="","",IF(ISBLANK(VLOOKUP($A76,'Section 2'!$E$17:$V$216,COLUMNS('Section 2'!$E$13:L$14),0)),"",VLOOKUP($A76,'Section 2'!$E$17:$V$216,COLUMNS('Section 2'!$E$13:L$14),0)))</f>
        <v/>
      </c>
      <c r="K76" s="52" t="str">
        <f>IF($C76="","",IF(ISBLANK(VLOOKUP($A76,'Section 2'!$E$17:$V$216,COLUMNS('Section 2'!$E$13:M$14),0)),"",VLOOKUP($A76,'Section 2'!$E$17:$V$216,COLUMNS('Section 2'!$E$13:M$14),0)))</f>
        <v/>
      </c>
      <c r="L76" s="52" t="str">
        <f>IF($C76="","",IF(ISBLANK(VLOOKUP($A76,'Section 2'!$E$17:$V$216,COLUMNS('Section 2'!$E$13:N$14),0)),"",VLOOKUP($A76,'Section 2'!$E$17:$V$216,COLUMNS('Section 2'!$E$13:N$14),0)))</f>
        <v/>
      </c>
      <c r="M76" s="52" t="str">
        <f>IF($C76="","",IF(ISBLANK(VLOOKUP($A76,'Section 2'!$E$17:$V$216,COLUMNS('Section 2'!$E$13:O$14),0)),"",VLOOKUP($A76,'Section 2'!$E$17:$V$216,COLUMNS('Section 2'!$E$13:O$14),0)))</f>
        <v/>
      </c>
      <c r="N76" s="52" t="str">
        <f>IF($C76="","",IF(ISBLANK(VLOOKUP($A76,'Section 2'!$E$17:$V$216,COLUMNS('Section 2'!$E$13:P$14),0)),"",VLOOKUP($A76,'Section 2'!$E$17:$V$216,COLUMNS('Section 2'!$E$13:P$14),0)))</f>
        <v/>
      </c>
      <c r="O76" s="52" t="str">
        <f>IF($C76="","",IF(ISBLANK(VLOOKUP($A76,'Section 2'!$E$17:$V$216,COLUMNS('Section 2'!$E$13:Q$14),0)),"",VLOOKUP($A76,'Section 2'!$E$17:$V$216,COLUMNS('Section 2'!$E$13:Q$14),0)))</f>
        <v/>
      </c>
      <c r="P76" s="52" t="str">
        <f>IF($C76="","",IF(ISBLANK(VLOOKUP($A76,'Section 2'!$E$17:$V$216,COLUMNS('Section 2'!$E$13:R$14),0)),"",VLOOKUP($A76,'Section 2'!$E$17:$V$216,COLUMNS('Section 2'!$E$13:R$14),0)))</f>
        <v/>
      </c>
      <c r="Q76" s="52" t="str">
        <f>IF($C76="","",IF(ISBLANK(VLOOKUP($A76,'Section 2'!$E$17:$V$216,COLUMNS('Section 2'!$E$13:S$14),0)),"",VLOOKUP($A76,'Section 2'!$E$17:$V$216,COLUMNS('Section 2'!$E$13:S$14),0)))</f>
        <v/>
      </c>
      <c r="R76" s="52" t="str">
        <f>IF($C76="","",IF(ISBLANK(VLOOKUP($A76,'Section 2'!$E$17:$V$216,COLUMNS('Section 2'!$E$13:T$14),0)),"",VLOOKUP($A76,'Section 2'!$E$17:$V$216,COLUMNS('Section 2'!$E$13:T$14),0)))</f>
        <v/>
      </c>
      <c r="S76" s="52" t="str">
        <f>IF($C76="","",IF(ISBLANK(VLOOKUP($A76,'Section 2'!$E$17:$V$216,COLUMNS('Section 2'!$E$13:U$14),0)),"",VLOOKUP($A76,'Section 2'!$E$17:$V$216,COLUMNS('Section 2'!$E$13:U$14),0)))</f>
        <v/>
      </c>
      <c r="T76" s="73" t="str">
        <f>IF($C76="","",IF(ISBLANK(VLOOKUP($A76,'Section 2'!$E$17:$V$216,COLUMNS('Section 2'!$E$13:V$14),0)),"",VLOOKUP($A76,'Section 2'!$E$17:$V$216,COLUMNS('Section 2'!$E$13:V$14),0)))</f>
        <v/>
      </c>
    </row>
    <row r="77" spans="1:20" s="54" customFormat="1" ht="12.75" customHeight="1" x14ac:dyDescent="0.25">
      <c r="A77" s="59">
        <v>76</v>
      </c>
      <c r="B77" s="52" t="str">
        <f t="shared" si="1"/>
        <v/>
      </c>
      <c r="C77" s="52" t="str">
        <f>IFERROR(VLOOKUP($A77,'Section 2'!$E$17:$V$216,COLUMNS('Section 2'!$E$13:E$14),0),"")</f>
        <v/>
      </c>
      <c r="D77" s="73" t="str">
        <f>IF($C77="","",IF(ISBLANK(VLOOKUP($A77,'Section 2'!$E$17:$V$216,COLUMNS('Section 2'!$E$13:F$14),0)),"",VLOOKUP($A77,'Section 2'!$E$17:$V$216,COLUMNS('Section 2'!$E$13:F$14),0)))</f>
        <v/>
      </c>
      <c r="E77" s="52" t="str">
        <f>IF($C77="","",IF(ISBLANK(VLOOKUP($A77,'Section 2'!$E$17:$V$216,COLUMNS('Section 2'!$E$13:G$14),0)),"",VLOOKUP($A77,'Section 2'!$E$17:$V$216,COLUMNS('Section 2'!$E$13:G$14),0)))</f>
        <v/>
      </c>
      <c r="F77" s="52" t="str">
        <f>IF($C77="","",IF(ISBLANK(VLOOKUP($A77,'Section 2'!$E$17:$V$216,COLUMNS('Section 2'!$E$13:H$14),0)),"",VLOOKUP($A77,'Section 2'!$E$17:$V$216,COLUMNS('Section 2'!$E$13:H$14),0)))</f>
        <v/>
      </c>
      <c r="G77" s="52" t="str">
        <f>IF($C77="","",IF(ISBLANK(VLOOKUP($A77,'Section 2'!$E$17:$V$216,COLUMNS('Section 2'!$E$13:I$14),0)),"",VLOOKUP($A77,'Section 2'!$E$17:$V$216,COLUMNS('Section 2'!$E$13:I$14),0)))</f>
        <v/>
      </c>
      <c r="H77" s="52" t="str">
        <f>IF($C77="","",IF(ISBLANK(VLOOKUP($A77,'Section 2'!$E$17:$V$216,COLUMNS('Section 2'!$E$13:J$14),0)),"",VLOOKUP($A77,'Section 2'!$E$17:$V$216,COLUMNS('Section 2'!$E$13:J$14),0)))</f>
        <v/>
      </c>
      <c r="I77" s="52" t="str">
        <f>IF($C77="","",IF(ISBLANK(VLOOKUP($A77,'Section 2'!$E$17:$V$216,COLUMNS('Section 2'!$E$13:K$14),0)),"",VLOOKUP($A77,'Section 2'!$E$17:$V$216,COLUMNS('Section 2'!$E$13:K$14),0)))</f>
        <v/>
      </c>
      <c r="J77" s="52" t="str">
        <f>IF($C77="","",IF(ISBLANK(VLOOKUP($A77,'Section 2'!$E$17:$V$216,COLUMNS('Section 2'!$E$13:L$14),0)),"",VLOOKUP($A77,'Section 2'!$E$17:$V$216,COLUMNS('Section 2'!$E$13:L$14),0)))</f>
        <v/>
      </c>
      <c r="K77" s="52" t="str">
        <f>IF($C77="","",IF(ISBLANK(VLOOKUP($A77,'Section 2'!$E$17:$V$216,COLUMNS('Section 2'!$E$13:M$14),0)),"",VLOOKUP($A77,'Section 2'!$E$17:$V$216,COLUMNS('Section 2'!$E$13:M$14),0)))</f>
        <v/>
      </c>
      <c r="L77" s="52" t="str">
        <f>IF($C77="","",IF(ISBLANK(VLOOKUP($A77,'Section 2'!$E$17:$V$216,COLUMNS('Section 2'!$E$13:N$14),0)),"",VLOOKUP($A77,'Section 2'!$E$17:$V$216,COLUMNS('Section 2'!$E$13:N$14),0)))</f>
        <v/>
      </c>
      <c r="M77" s="52" t="str">
        <f>IF($C77="","",IF(ISBLANK(VLOOKUP($A77,'Section 2'!$E$17:$V$216,COLUMNS('Section 2'!$E$13:O$14),0)),"",VLOOKUP($A77,'Section 2'!$E$17:$V$216,COLUMNS('Section 2'!$E$13:O$14),0)))</f>
        <v/>
      </c>
      <c r="N77" s="52" t="str">
        <f>IF($C77="","",IF(ISBLANK(VLOOKUP($A77,'Section 2'!$E$17:$V$216,COLUMNS('Section 2'!$E$13:P$14),0)),"",VLOOKUP($A77,'Section 2'!$E$17:$V$216,COLUMNS('Section 2'!$E$13:P$14),0)))</f>
        <v/>
      </c>
      <c r="O77" s="52" t="str">
        <f>IF($C77="","",IF(ISBLANK(VLOOKUP($A77,'Section 2'!$E$17:$V$216,COLUMNS('Section 2'!$E$13:Q$14),0)),"",VLOOKUP($A77,'Section 2'!$E$17:$V$216,COLUMNS('Section 2'!$E$13:Q$14),0)))</f>
        <v/>
      </c>
      <c r="P77" s="52" t="str">
        <f>IF($C77="","",IF(ISBLANK(VLOOKUP($A77,'Section 2'!$E$17:$V$216,COLUMNS('Section 2'!$E$13:R$14),0)),"",VLOOKUP($A77,'Section 2'!$E$17:$V$216,COLUMNS('Section 2'!$E$13:R$14),0)))</f>
        <v/>
      </c>
      <c r="Q77" s="52" t="str">
        <f>IF($C77="","",IF(ISBLANK(VLOOKUP($A77,'Section 2'!$E$17:$V$216,COLUMNS('Section 2'!$E$13:S$14),0)),"",VLOOKUP($A77,'Section 2'!$E$17:$V$216,COLUMNS('Section 2'!$E$13:S$14),0)))</f>
        <v/>
      </c>
      <c r="R77" s="52" t="str">
        <f>IF($C77="","",IF(ISBLANK(VLOOKUP($A77,'Section 2'!$E$17:$V$216,COLUMNS('Section 2'!$E$13:T$14),0)),"",VLOOKUP($A77,'Section 2'!$E$17:$V$216,COLUMNS('Section 2'!$E$13:T$14),0)))</f>
        <v/>
      </c>
      <c r="S77" s="52" t="str">
        <f>IF($C77="","",IF(ISBLANK(VLOOKUP($A77,'Section 2'!$E$17:$V$216,COLUMNS('Section 2'!$E$13:U$14),0)),"",VLOOKUP($A77,'Section 2'!$E$17:$V$216,COLUMNS('Section 2'!$E$13:U$14),0)))</f>
        <v/>
      </c>
      <c r="T77" s="73" t="str">
        <f>IF($C77="","",IF(ISBLANK(VLOOKUP($A77,'Section 2'!$E$17:$V$216,COLUMNS('Section 2'!$E$13:V$14),0)),"",VLOOKUP($A77,'Section 2'!$E$17:$V$216,COLUMNS('Section 2'!$E$13:V$14),0)))</f>
        <v/>
      </c>
    </row>
    <row r="78" spans="1:20" s="54" customFormat="1" ht="12.75" customHeight="1" x14ac:dyDescent="0.25">
      <c r="A78" s="59">
        <v>77</v>
      </c>
      <c r="B78" s="52" t="str">
        <f t="shared" si="1"/>
        <v/>
      </c>
      <c r="C78" s="52" t="str">
        <f>IFERROR(VLOOKUP($A78,'Section 2'!$E$17:$V$216,COLUMNS('Section 2'!$E$13:E$14),0),"")</f>
        <v/>
      </c>
      <c r="D78" s="73" t="str">
        <f>IF($C78="","",IF(ISBLANK(VLOOKUP($A78,'Section 2'!$E$17:$V$216,COLUMNS('Section 2'!$E$13:F$14),0)),"",VLOOKUP($A78,'Section 2'!$E$17:$V$216,COLUMNS('Section 2'!$E$13:F$14),0)))</f>
        <v/>
      </c>
      <c r="E78" s="52" t="str">
        <f>IF($C78="","",IF(ISBLANK(VLOOKUP($A78,'Section 2'!$E$17:$V$216,COLUMNS('Section 2'!$E$13:G$14),0)),"",VLOOKUP($A78,'Section 2'!$E$17:$V$216,COLUMNS('Section 2'!$E$13:G$14),0)))</f>
        <v/>
      </c>
      <c r="F78" s="52" t="str">
        <f>IF($C78="","",IF(ISBLANK(VLOOKUP($A78,'Section 2'!$E$17:$V$216,COLUMNS('Section 2'!$E$13:H$14),0)),"",VLOOKUP($A78,'Section 2'!$E$17:$V$216,COLUMNS('Section 2'!$E$13:H$14),0)))</f>
        <v/>
      </c>
      <c r="G78" s="52" t="str">
        <f>IF($C78="","",IF(ISBLANK(VLOOKUP($A78,'Section 2'!$E$17:$V$216,COLUMNS('Section 2'!$E$13:I$14),0)),"",VLOOKUP($A78,'Section 2'!$E$17:$V$216,COLUMNS('Section 2'!$E$13:I$14),0)))</f>
        <v/>
      </c>
      <c r="H78" s="52" t="str">
        <f>IF($C78="","",IF(ISBLANK(VLOOKUP($A78,'Section 2'!$E$17:$V$216,COLUMNS('Section 2'!$E$13:J$14),0)),"",VLOOKUP($A78,'Section 2'!$E$17:$V$216,COLUMNS('Section 2'!$E$13:J$14),0)))</f>
        <v/>
      </c>
      <c r="I78" s="52" t="str">
        <f>IF($C78="","",IF(ISBLANK(VLOOKUP($A78,'Section 2'!$E$17:$V$216,COLUMNS('Section 2'!$E$13:K$14),0)),"",VLOOKUP($A78,'Section 2'!$E$17:$V$216,COLUMNS('Section 2'!$E$13:K$14),0)))</f>
        <v/>
      </c>
      <c r="J78" s="52" t="str">
        <f>IF($C78="","",IF(ISBLANK(VLOOKUP($A78,'Section 2'!$E$17:$V$216,COLUMNS('Section 2'!$E$13:L$14),0)),"",VLOOKUP($A78,'Section 2'!$E$17:$V$216,COLUMNS('Section 2'!$E$13:L$14),0)))</f>
        <v/>
      </c>
      <c r="K78" s="52" t="str">
        <f>IF($C78="","",IF(ISBLANK(VLOOKUP($A78,'Section 2'!$E$17:$V$216,COLUMNS('Section 2'!$E$13:M$14),0)),"",VLOOKUP($A78,'Section 2'!$E$17:$V$216,COLUMNS('Section 2'!$E$13:M$14),0)))</f>
        <v/>
      </c>
      <c r="L78" s="52" t="str">
        <f>IF($C78="","",IF(ISBLANK(VLOOKUP($A78,'Section 2'!$E$17:$V$216,COLUMNS('Section 2'!$E$13:N$14),0)),"",VLOOKUP($A78,'Section 2'!$E$17:$V$216,COLUMNS('Section 2'!$E$13:N$14),0)))</f>
        <v/>
      </c>
      <c r="M78" s="52" t="str">
        <f>IF($C78="","",IF(ISBLANK(VLOOKUP($A78,'Section 2'!$E$17:$V$216,COLUMNS('Section 2'!$E$13:O$14),0)),"",VLOOKUP($A78,'Section 2'!$E$17:$V$216,COLUMNS('Section 2'!$E$13:O$14),0)))</f>
        <v/>
      </c>
      <c r="N78" s="52" t="str">
        <f>IF($C78="","",IF(ISBLANK(VLOOKUP($A78,'Section 2'!$E$17:$V$216,COLUMNS('Section 2'!$E$13:P$14),0)),"",VLOOKUP($A78,'Section 2'!$E$17:$V$216,COLUMNS('Section 2'!$E$13:P$14),0)))</f>
        <v/>
      </c>
      <c r="O78" s="52" t="str">
        <f>IF($C78="","",IF(ISBLANK(VLOOKUP($A78,'Section 2'!$E$17:$V$216,COLUMNS('Section 2'!$E$13:Q$14),0)),"",VLOOKUP($A78,'Section 2'!$E$17:$V$216,COLUMNS('Section 2'!$E$13:Q$14),0)))</f>
        <v/>
      </c>
      <c r="P78" s="52" t="str">
        <f>IF($C78="","",IF(ISBLANK(VLOOKUP($A78,'Section 2'!$E$17:$V$216,COLUMNS('Section 2'!$E$13:R$14),0)),"",VLOOKUP($A78,'Section 2'!$E$17:$V$216,COLUMNS('Section 2'!$E$13:R$14),0)))</f>
        <v/>
      </c>
      <c r="Q78" s="52" t="str">
        <f>IF($C78="","",IF(ISBLANK(VLOOKUP($A78,'Section 2'!$E$17:$V$216,COLUMNS('Section 2'!$E$13:S$14),0)),"",VLOOKUP($A78,'Section 2'!$E$17:$V$216,COLUMNS('Section 2'!$E$13:S$14),0)))</f>
        <v/>
      </c>
      <c r="R78" s="52" t="str">
        <f>IF($C78="","",IF(ISBLANK(VLOOKUP($A78,'Section 2'!$E$17:$V$216,COLUMNS('Section 2'!$E$13:T$14),0)),"",VLOOKUP($A78,'Section 2'!$E$17:$V$216,COLUMNS('Section 2'!$E$13:T$14),0)))</f>
        <v/>
      </c>
      <c r="S78" s="52" t="str">
        <f>IF($C78="","",IF(ISBLANK(VLOOKUP($A78,'Section 2'!$E$17:$V$216,COLUMNS('Section 2'!$E$13:U$14),0)),"",VLOOKUP($A78,'Section 2'!$E$17:$V$216,COLUMNS('Section 2'!$E$13:U$14),0)))</f>
        <v/>
      </c>
      <c r="T78" s="73" t="str">
        <f>IF($C78="","",IF(ISBLANK(VLOOKUP($A78,'Section 2'!$E$17:$V$216,COLUMNS('Section 2'!$E$13:V$14),0)),"",VLOOKUP($A78,'Section 2'!$E$17:$V$216,COLUMNS('Section 2'!$E$13:V$14),0)))</f>
        <v/>
      </c>
    </row>
    <row r="79" spans="1:20" s="54" customFormat="1" ht="12.75" customHeight="1" x14ac:dyDescent="0.25">
      <c r="A79" s="59">
        <v>78</v>
      </c>
      <c r="B79" s="52" t="str">
        <f t="shared" si="1"/>
        <v/>
      </c>
      <c r="C79" s="52" t="str">
        <f>IFERROR(VLOOKUP($A79,'Section 2'!$E$17:$V$216,COLUMNS('Section 2'!$E$13:E$14),0),"")</f>
        <v/>
      </c>
      <c r="D79" s="73" t="str">
        <f>IF($C79="","",IF(ISBLANK(VLOOKUP($A79,'Section 2'!$E$17:$V$216,COLUMNS('Section 2'!$E$13:F$14),0)),"",VLOOKUP($A79,'Section 2'!$E$17:$V$216,COLUMNS('Section 2'!$E$13:F$14),0)))</f>
        <v/>
      </c>
      <c r="E79" s="52" t="str">
        <f>IF($C79="","",IF(ISBLANK(VLOOKUP($A79,'Section 2'!$E$17:$V$216,COLUMNS('Section 2'!$E$13:G$14),0)),"",VLOOKUP($A79,'Section 2'!$E$17:$V$216,COLUMNS('Section 2'!$E$13:G$14),0)))</f>
        <v/>
      </c>
      <c r="F79" s="52" t="str">
        <f>IF($C79="","",IF(ISBLANK(VLOOKUP($A79,'Section 2'!$E$17:$V$216,COLUMNS('Section 2'!$E$13:H$14),0)),"",VLOOKUP($A79,'Section 2'!$E$17:$V$216,COLUMNS('Section 2'!$E$13:H$14),0)))</f>
        <v/>
      </c>
      <c r="G79" s="52" t="str">
        <f>IF($C79="","",IF(ISBLANK(VLOOKUP($A79,'Section 2'!$E$17:$V$216,COLUMNS('Section 2'!$E$13:I$14),0)),"",VLOOKUP($A79,'Section 2'!$E$17:$V$216,COLUMNS('Section 2'!$E$13:I$14),0)))</f>
        <v/>
      </c>
      <c r="H79" s="52" t="str">
        <f>IF($C79="","",IF(ISBLANK(VLOOKUP($A79,'Section 2'!$E$17:$V$216,COLUMNS('Section 2'!$E$13:J$14),0)),"",VLOOKUP($A79,'Section 2'!$E$17:$V$216,COLUMNS('Section 2'!$E$13:J$14),0)))</f>
        <v/>
      </c>
      <c r="I79" s="52" t="str">
        <f>IF($C79="","",IF(ISBLANK(VLOOKUP($A79,'Section 2'!$E$17:$V$216,COLUMNS('Section 2'!$E$13:K$14),0)),"",VLOOKUP($A79,'Section 2'!$E$17:$V$216,COLUMNS('Section 2'!$E$13:K$14),0)))</f>
        <v/>
      </c>
      <c r="J79" s="52" t="str">
        <f>IF($C79="","",IF(ISBLANK(VLOOKUP($A79,'Section 2'!$E$17:$V$216,COLUMNS('Section 2'!$E$13:L$14),0)),"",VLOOKUP($A79,'Section 2'!$E$17:$V$216,COLUMNS('Section 2'!$E$13:L$14),0)))</f>
        <v/>
      </c>
      <c r="K79" s="52" t="str">
        <f>IF($C79="","",IF(ISBLANK(VLOOKUP($A79,'Section 2'!$E$17:$V$216,COLUMNS('Section 2'!$E$13:M$14),0)),"",VLOOKUP($A79,'Section 2'!$E$17:$V$216,COLUMNS('Section 2'!$E$13:M$14),0)))</f>
        <v/>
      </c>
      <c r="L79" s="52" t="str">
        <f>IF($C79="","",IF(ISBLANK(VLOOKUP($A79,'Section 2'!$E$17:$V$216,COLUMNS('Section 2'!$E$13:N$14),0)),"",VLOOKUP($A79,'Section 2'!$E$17:$V$216,COLUMNS('Section 2'!$E$13:N$14),0)))</f>
        <v/>
      </c>
      <c r="M79" s="52" t="str">
        <f>IF($C79="","",IF(ISBLANK(VLOOKUP($A79,'Section 2'!$E$17:$V$216,COLUMNS('Section 2'!$E$13:O$14),0)),"",VLOOKUP($A79,'Section 2'!$E$17:$V$216,COLUMNS('Section 2'!$E$13:O$14),0)))</f>
        <v/>
      </c>
      <c r="N79" s="52" t="str">
        <f>IF($C79="","",IF(ISBLANK(VLOOKUP($A79,'Section 2'!$E$17:$V$216,COLUMNS('Section 2'!$E$13:P$14),0)),"",VLOOKUP($A79,'Section 2'!$E$17:$V$216,COLUMNS('Section 2'!$E$13:P$14),0)))</f>
        <v/>
      </c>
      <c r="O79" s="52" t="str">
        <f>IF($C79="","",IF(ISBLANK(VLOOKUP($A79,'Section 2'!$E$17:$V$216,COLUMNS('Section 2'!$E$13:Q$14),0)),"",VLOOKUP($A79,'Section 2'!$E$17:$V$216,COLUMNS('Section 2'!$E$13:Q$14),0)))</f>
        <v/>
      </c>
      <c r="P79" s="52" t="str">
        <f>IF($C79="","",IF(ISBLANK(VLOOKUP($A79,'Section 2'!$E$17:$V$216,COLUMNS('Section 2'!$E$13:R$14),0)),"",VLOOKUP($A79,'Section 2'!$E$17:$V$216,COLUMNS('Section 2'!$E$13:R$14),0)))</f>
        <v/>
      </c>
      <c r="Q79" s="52" t="str">
        <f>IF($C79="","",IF(ISBLANK(VLOOKUP($A79,'Section 2'!$E$17:$V$216,COLUMNS('Section 2'!$E$13:S$14),0)),"",VLOOKUP($A79,'Section 2'!$E$17:$V$216,COLUMNS('Section 2'!$E$13:S$14),0)))</f>
        <v/>
      </c>
      <c r="R79" s="52" t="str">
        <f>IF($C79="","",IF(ISBLANK(VLOOKUP($A79,'Section 2'!$E$17:$V$216,COLUMNS('Section 2'!$E$13:T$14),0)),"",VLOOKUP($A79,'Section 2'!$E$17:$V$216,COLUMNS('Section 2'!$E$13:T$14),0)))</f>
        <v/>
      </c>
      <c r="S79" s="52" t="str">
        <f>IF($C79="","",IF(ISBLANK(VLOOKUP($A79,'Section 2'!$E$17:$V$216,COLUMNS('Section 2'!$E$13:U$14),0)),"",VLOOKUP($A79,'Section 2'!$E$17:$V$216,COLUMNS('Section 2'!$E$13:U$14),0)))</f>
        <v/>
      </c>
      <c r="T79" s="73" t="str">
        <f>IF($C79="","",IF(ISBLANK(VLOOKUP($A79,'Section 2'!$E$17:$V$216,COLUMNS('Section 2'!$E$13:V$14),0)),"",VLOOKUP($A79,'Section 2'!$E$17:$V$216,COLUMNS('Section 2'!$E$13:V$14),0)))</f>
        <v/>
      </c>
    </row>
    <row r="80" spans="1:20" s="54" customFormat="1" ht="12.75" customHeight="1" x14ac:dyDescent="0.25">
      <c r="A80" s="59">
        <v>79</v>
      </c>
      <c r="B80" s="52" t="str">
        <f t="shared" si="1"/>
        <v/>
      </c>
      <c r="C80" s="52" t="str">
        <f>IFERROR(VLOOKUP($A80,'Section 2'!$E$17:$V$216,COLUMNS('Section 2'!$E$13:E$14),0),"")</f>
        <v/>
      </c>
      <c r="D80" s="73" t="str">
        <f>IF($C80="","",IF(ISBLANK(VLOOKUP($A80,'Section 2'!$E$17:$V$216,COLUMNS('Section 2'!$E$13:F$14),0)),"",VLOOKUP($A80,'Section 2'!$E$17:$V$216,COLUMNS('Section 2'!$E$13:F$14),0)))</f>
        <v/>
      </c>
      <c r="E80" s="52" t="str">
        <f>IF($C80="","",IF(ISBLANK(VLOOKUP($A80,'Section 2'!$E$17:$V$216,COLUMNS('Section 2'!$E$13:G$14),0)),"",VLOOKUP($A80,'Section 2'!$E$17:$V$216,COLUMNS('Section 2'!$E$13:G$14),0)))</f>
        <v/>
      </c>
      <c r="F80" s="52" t="str">
        <f>IF($C80="","",IF(ISBLANK(VLOOKUP($A80,'Section 2'!$E$17:$V$216,COLUMNS('Section 2'!$E$13:H$14),0)),"",VLOOKUP($A80,'Section 2'!$E$17:$V$216,COLUMNS('Section 2'!$E$13:H$14),0)))</f>
        <v/>
      </c>
      <c r="G80" s="52" t="str">
        <f>IF($C80="","",IF(ISBLANK(VLOOKUP($A80,'Section 2'!$E$17:$V$216,COLUMNS('Section 2'!$E$13:I$14),0)),"",VLOOKUP($A80,'Section 2'!$E$17:$V$216,COLUMNS('Section 2'!$E$13:I$14),0)))</f>
        <v/>
      </c>
      <c r="H80" s="52" t="str">
        <f>IF($C80="","",IF(ISBLANK(VLOOKUP($A80,'Section 2'!$E$17:$V$216,COLUMNS('Section 2'!$E$13:J$14),0)),"",VLOOKUP($A80,'Section 2'!$E$17:$V$216,COLUMNS('Section 2'!$E$13:J$14),0)))</f>
        <v/>
      </c>
      <c r="I80" s="52" t="str">
        <f>IF($C80="","",IF(ISBLANK(VLOOKUP($A80,'Section 2'!$E$17:$V$216,COLUMNS('Section 2'!$E$13:K$14),0)),"",VLOOKUP($A80,'Section 2'!$E$17:$V$216,COLUMNS('Section 2'!$E$13:K$14),0)))</f>
        <v/>
      </c>
      <c r="J80" s="52" t="str">
        <f>IF($C80="","",IF(ISBLANK(VLOOKUP($A80,'Section 2'!$E$17:$V$216,COLUMNS('Section 2'!$E$13:L$14),0)),"",VLOOKUP($A80,'Section 2'!$E$17:$V$216,COLUMNS('Section 2'!$E$13:L$14),0)))</f>
        <v/>
      </c>
      <c r="K80" s="52" t="str">
        <f>IF($C80="","",IF(ISBLANK(VLOOKUP($A80,'Section 2'!$E$17:$V$216,COLUMNS('Section 2'!$E$13:M$14),0)),"",VLOOKUP($A80,'Section 2'!$E$17:$V$216,COLUMNS('Section 2'!$E$13:M$14),0)))</f>
        <v/>
      </c>
      <c r="L80" s="52" t="str">
        <f>IF($C80="","",IF(ISBLANK(VLOOKUP($A80,'Section 2'!$E$17:$V$216,COLUMNS('Section 2'!$E$13:N$14),0)),"",VLOOKUP($A80,'Section 2'!$E$17:$V$216,COLUMNS('Section 2'!$E$13:N$14),0)))</f>
        <v/>
      </c>
      <c r="M80" s="52" t="str">
        <f>IF($C80="","",IF(ISBLANK(VLOOKUP($A80,'Section 2'!$E$17:$V$216,COLUMNS('Section 2'!$E$13:O$14),0)),"",VLOOKUP($A80,'Section 2'!$E$17:$V$216,COLUMNS('Section 2'!$E$13:O$14),0)))</f>
        <v/>
      </c>
      <c r="N80" s="52" t="str">
        <f>IF($C80="","",IF(ISBLANK(VLOOKUP($A80,'Section 2'!$E$17:$V$216,COLUMNS('Section 2'!$E$13:P$14),0)),"",VLOOKUP($A80,'Section 2'!$E$17:$V$216,COLUMNS('Section 2'!$E$13:P$14),0)))</f>
        <v/>
      </c>
      <c r="O80" s="52" t="str">
        <f>IF($C80="","",IF(ISBLANK(VLOOKUP($A80,'Section 2'!$E$17:$V$216,COLUMNS('Section 2'!$E$13:Q$14),0)),"",VLOOKUP($A80,'Section 2'!$E$17:$V$216,COLUMNS('Section 2'!$E$13:Q$14),0)))</f>
        <v/>
      </c>
      <c r="P80" s="52" t="str">
        <f>IF($C80="","",IF(ISBLANK(VLOOKUP($A80,'Section 2'!$E$17:$V$216,COLUMNS('Section 2'!$E$13:R$14),0)),"",VLOOKUP($A80,'Section 2'!$E$17:$V$216,COLUMNS('Section 2'!$E$13:R$14),0)))</f>
        <v/>
      </c>
      <c r="Q80" s="52" t="str">
        <f>IF($C80="","",IF(ISBLANK(VLOOKUP($A80,'Section 2'!$E$17:$V$216,COLUMNS('Section 2'!$E$13:S$14),0)),"",VLOOKUP($A80,'Section 2'!$E$17:$V$216,COLUMNS('Section 2'!$E$13:S$14),0)))</f>
        <v/>
      </c>
      <c r="R80" s="52" t="str">
        <f>IF($C80="","",IF(ISBLANK(VLOOKUP($A80,'Section 2'!$E$17:$V$216,COLUMNS('Section 2'!$E$13:T$14),0)),"",VLOOKUP($A80,'Section 2'!$E$17:$V$216,COLUMNS('Section 2'!$E$13:T$14),0)))</f>
        <v/>
      </c>
      <c r="S80" s="52" t="str">
        <f>IF($C80="","",IF(ISBLANK(VLOOKUP($A80,'Section 2'!$E$17:$V$216,COLUMNS('Section 2'!$E$13:U$14),0)),"",VLOOKUP($A80,'Section 2'!$E$17:$V$216,COLUMNS('Section 2'!$E$13:U$14),0)))</f>
        <v/>
      </c>
      <c r="T80" s="73" t="str">
        <f>IF($C80="","",IF(ISBLANK(VLOOKUP($A80,'Section 2'!$E$17:$V$216,COLUMNS('Section 2'!$E$13:V$14),0)),"",VLOOKUP($A80,'Section 2'!$E$17:$V$216,COLUMNS('Section 2'!$E$13:V$14),0)))</f>
        <v/>
      </c>
    </row>
    <row r="81" spans="1:20" s="54" customFormat="1" ht="12.75" customHeight="1" x14ac:dyDescent="0.25">
      <c r="A81" s="59">
        <v>80</v>
      </c>
      <c r="B81" s="52" t="str">
        <f t="shared" si="1"/>
        <v/>
      </c>
      <c r="C81" s="52" t="str">
        <f>IFERROR(VLOOKUP($A81,'Section 2'!$E$17:$V$216,COLUMNS('Section 2'!$E$13:E$14),0),"")</f>
        <v/>
      </c>
      <c r="D81" s="73" t="str">
        <f>IF($C81="","",IF(ISBLANK(VLOOKUP($A81,'Section 2'!$E$17:$V$216,COLUMNS('Section 2'!$E$13:F$14),0)),"",VLOOKUP($A81,'Section 2'!$E$17:$V$216,COLUMNS('Section 2'!$E$13:F$14),0)))</f>
        <v/>
      </c>
      <c r="E81" s="52" t="str">
        <f>IF($C81="","",IF(ISBLANK(VLOOKUP($A81,'Section 2'!$E$17:$V$216,COLUMNS('Section 2'!$E$13:G$14),0)),"",VLOOKUP($A81,'Section 2'!$E$17:$V$216,COLUMNS('Section 2'!$E$13:G$14),0)))</f>
        <v/>
      </c>
      <c r="F81" s="52" t="str">
        <f>IF($C81="","",IF(ISBLANK(VLOOKUP($A81,'Section 2'!$E$17:$V$216,COLUMNS('Section 2'!$E$13:H$14),0)),"",VLOOKUP($A81,'Section 2'!$E$17:$V$216,COLUMNS('Section 2'!$E$13:H$14),0)))</f>
        <v/>
      </c>
      <c r="G81" s="52" t="str">
        <f>IF($C81="","",IF(ISBLANK(VLOOKUP($A81,'Section 2'!$E$17:$V$216,COLUMNS('Section 2'!$E$13:I$14),0)),"",VLOOKUP($A81,'Section 2'!$E$17:$V$216,COLUMNS('Section 2'!$E$13:I$14),0)))</f>
        <v/>
      </c>
      <c r="H81" s="52" t="str">
        <f>IF($C81="","",IF(ISBLANK(VLOOKUP($A81,'Section 2'!$E$17:$V$216,COLUMNS('Section 2'!$E$13:J$14),0)),"",VLOOKUP($A81,'Section 2'!$E$17:$V$216,COLUMNS('Section 2'!$E$13:J$14),0)))</f>
        <v/>
      </c>
      <c r="I81" s="52" t="str">
        <f>IF($C81="","",IF(ISBLANK(VLOOKUP($A81,'Section 2'!$E$17:$V$216,COLUMNS('Section 2'!$E$13:K$14),0)),"",VLOOKUP($A81,'Section 2'!$E$17:$V$216,COLUMNS('Section 2'!$E$13:K$14),0)))</f>
        <v/>
      </c>
      <c r="J81" s="52" t="str">
        <f>IF($C81="","",IF(ISBLANK(VLOOKUP($A81,'Section 2'!$E$17:$V$216,COLUMNS('Section 2'!$E$13:L$14),0)),"",VLOOKUP($A81,'Section 2'!$E$17:$V$216,COLUMNS('Section 2'!$E$13:L$14),0)))</f>
        <v/>
      </c>
      <c r="K81" s="52" t="str">
        <f>IF($C81="","",IF(ISBLANK(VLOOKUP($A81,'Section 2'!$E$17:$V$216,COLUMNS('Section 2'!$E$13:M$14),0)),"",VLOOKUP($A81,'Section 2'!$E$17:$V$216,COLUMNS('Section 2'!$E$13:M$14),0)))</f>
        <v/>
      </c>
      <c r="L81" s="52" t="str">
        <f>IF($C81="","",IF(ISBLANK(VLOOKUP($A81,'Section 2'!$E$17:$V$216,COLUMNS('Section 2'!$E$13:N$14),0)),"",VLOOKUP($A81,'Section 2'!$E$17:$V$216,COLUMNS('Section 2'!$E$13:N$14),0)))</f>
        <v/>
      </c>
      <c r="M81" s="52" t="str">
        <f>IF($C81="","",IF(ISBLANK(VLOOKUP($A81,'Section 2'!$E$17:$V$216,COLUMNS('Section 2'!$E$13:O$14),0)),"",VLOOKUP($A81,'Section 2'!$E$17:$V$216,COLUMNS('Section 2'!$E$13:O$14),0)))</f>
        <v/>
      </c>
      <c r="N81" s="52" t="str">
        <f>IF($C81="","",IF(ISBLANK(VLOOKUP($A81,'Section 2'!$E$17:$V$216,COLUMNS('Section 2'!$E$13:P$14),0)),"",VLOOKUP($A81,'Section 2'!$E$17:$V$216,COLUMNS('Section 2'!$E$13:P$14),0)))</f>
        <v/>
      </c>
      <c r="O81" s="52" t="str">
        <f>IF($C81="","",IF(ISBLANK(VLOOKUP($A81,'Section 2'!$E$17:$V$216,COLUMNS('Section 2'!$E$13:Q$14),0)),"",VLOOKUP($A81,'Section 2'!$E$17:$V$216,COLUMNS('Section 2'!$E$13:Q$14),0)))</f>
        <v/>
      </c>
      <c r="P81" s="52" t="str">
        <f>IF($C81="","",IF(ISBLANK(VLOOKUP($A81,'Section 2'!$E$17:$V$216,COLUMNS('Section 2'!$E$13:R$14),0)),"",VLOOKUP($A81,'Section 2'!$E$17:$V$216,COLUMNS('Section 2'!$E$13:R$14),0)))</f>
        <v/>
      </c>
      <c r="Q81" s="52" t="str">
        <f>IF($C81="","",IF(ISBLANK(VLOOKUP($A81,'Section 2'!$E$17:$V$216,COLUMNS('Section 2'!$E$13:S$14),0)),"",VLOOKUP($A81,'Section 2'!$E$17:$V$216,COLUMNS('Section 2'!$E$13:S$14),0)))</f>
        <v/>
      </c>
      <c r="R81" s="52" t="str">
        <f>IF($C81="","",IF(ISBLANK(VLOOKUP($A81,'Section 2'!$E$17:$V$216,COLUMNS('Section 2'!$E$13:T$14),0)),"",VLOOKUP($A81,'Section 2'!$E$17:$V$216,COLUMNS('Section 2'!$E$13:T$14),0)))</f>
        <v/>
      </c>
      <c r="S81" s="52" t="str">
        <f>IF($C81="","",IF(ISBLANK(VLOOKUP($A81,'Section 2'!$E$17:$V$216,COLUMNS('Section 2'!$E$13:U$14),0)),"",VLOOKUP($A81,'Section 2'!$E$17:$V$216,COLUMNS('Section 2'!$E$13:U$14),0)))</f>
        <v/>
      </c>
      <c r="T81" s="73" t="str">
        <f>IF($C81="","",IF(ISBLANK(VLOOKUP($A81,'Section 2'!$E$17:$V$216,COLUMNS('Section 2'!$E$13:V$14),0)),"",VLOOKUP($A81,'Section 2'!$E$17:$V$216,COLUMNS('Section 2'!$E$13:V$14),0)))</f>
        <v/>
      </c>
    </row>
    <row r="82" spans="1:20" s="54" customFormat="1" ht="12.75" customHeight="1" x14ac:dyDescent="0.25">
      <c r="A82" s="59">
        <v>81</v>
      </c>
      <c r="B82" s="52" t="str">
        <f t="shared" si="1"/>
        <v/>
      </c>
      <c r="C82" s="52" t="str">
        <f>IFERROR(VLOOKUP($A82,'Section 2'!$E$17:$V$216,COLUMNS('Section 2'!$E$13:E$14),0),"")</f>
        <v/>
      </c>
      <c r="D82" s="73" t="str">
        <f>IF($C82="","",IF(ISBLANK(VLOOKUP($A82,'Section 2'!$E$17:$V$216,COLUMNS('Section 2'!$E$13:F$14),0)),"",VLOOKUP($A82,'Section 2'!$E$17:$V$216,COLUMNS('Section 2'!$E$13:F$14),0)))</f>
        <v/>
      </c>
      <c r="E82" s="52" t="str">
        <f>IF($C82="","",IF(ISBLANK(VLOOKUP($A82,'Section 2'!$E$17:$V$216,COLUMNS('Section 2'!$E$13:G$14),0)),"",VLOOKUP($A82,'Section 2'!$E$17:$V$216,COLUMNS('Section 2'!$E$13:G$14),0)))</f>
        <v/>
      </c>
      <c r="F82" s="52" t="str">
        <f>IF($C82="","",IF(ISBLANK(VLOOKUP($A82,'Section 2'!$E$17:$V$216,COLUMNS('Section 2'!$E$13:H$14),0)),"",VLOOKUP($A82,'Section 2'!$E$17:$V$216,COLUMNS('Section 2'!$E$13:H$14),0)))</f>
        <v/>
      </c>
      <c r="G82" s="52" t="str">
        <f>IF($C82="","",IF(ISBLANK(VLOOKUP($A82,'Section 2'!$E$17:$V$216,COLUMNS('Section 2'!$E$13:I$14),0)),"",VLOOKUP($A82,'Section 2'!$E$17:$V$216,COLUMNS('Section 2'!$E$13:I$14),0)))</f>
        <v/>
      </c>
      <c r="H82" s="52" t="str">
        <f>IF($C82="","",IF(ISBLANK(VLOOKUP($A82,'Section 2'!$E$17:$V$216,COLUMNS('Section 2'!$E$13:J$14),0)),"",VLOOKUP($A82,'Section 2'!$E$17:$V$216,COLUMNS('Section 2'!$E$13:J$14),0)))</f>
        <v/>
      </c>
      <c r="I82" s="52" t="str">
        <f>IF($C82="","",IF(ISBLANK(VLOOKUP($A82,'Section 2'!$E$17:$V$216,COLUMNS('Section 2'!$E$13:K$14),0)),"",VLOOKUP($A82,'Section 2'!$E$17:$V$216,COLUMNS('Section 2'!$E$13:K$14),0)))</f>
        <v/>
      </c>
      <c r="J82" s="52" t="str">
        <f>IF($C82="","",IF(ISBLANK(VLOOKUP($A82,'Section 2'!$E$17:$V$216,COLUMNS('Section 2'!$E$13:L$14),0)),"",VLOOKUP($A82,'Section 2'!$E$17:$V$216,COLUMNS('Section 2'!$E$13:L$14),0)))</f>
        <v/>
      </c>
      <c r="K82" s="52" t="str">
        <f>IF($C82="","",IF(ISBLANK(VLOOKUP($A82,'Section 2'!$E$17:$V$216,COLUMNS('Section 2'!$E$13:M$14),0)),"",VLOOKUP($A82,'Section 2'!$E$17:$V$216,COLUMNS('Section 2'!$E$13:M$14),0)))</f>
        <v/>
      </c>
      <c r="L82" s="52" t="str">
        <f>IF($C82="","",IF(ISBLANK(VLOOKUP($A82,'Section 2'!$E$17:$V$216,COLUMNS('Section 2'!$E$13:N$14),0)),"",VLOOKUP($A82,'Section 2'!$E$17:$V$216,COLUMNS('Section 2'!$E$13:N$14),0)))</f>
        <v/>
      </c>
      <c r="M82" s="52" t="str">
        <f>IF($C82="","",IF(ISBLANK(VLOOKUP($A82,'Section 2'!$E$17:$V$216,COLUMNS('Section 2'!$E$13:O$14),0)),"",VLOOKUP($A82,'Section 2'!$E$17:$V$216,COLUMNS('Section 2'!$E$13:O$14),0)))</f>
        <v/>
      </c>
      <c r="N82" s="52" t="str">
        <f>IF($C82="","",IF(ISBLANK(VLOOKUP($A82,'Section 2'!$E$17:$V$216,COLUMNS('Section 2'!$E$13:P$14),0)),"",VLOOKUP($A82,'Section 2'!$E$17:$V$216,COLUMNS('Section 2'!$E$13:P$14),0)))</f>
        <v/>
      </c>
      <c r="O82" s="52" t="str">
        <f>IF($C82="","",IF(ISBLANK(VLOOKUP($A82,'Section 2'!$E$17:$V$216,COLUMNS('Section 2'!$E$13:Q$14),0)),"",VLOOKUP($A82,'Section 2'!$E$17:$V$216,COLUMNS('Section 2'!$E$13:Q$14),0)))</f>
        <v/>
      </c>
      <c r="P82" s="52" t="str">
        <f>IF($C82="","",IF(ISBLANK(VLOOKUP($A82,'Section 2'!$E$17:$V$216,COLUMNS('Section 2'!$E$13:R$14),0)),"",VLOOKUP($A82,'Section 2'!$E$17:$V$216,COLUMNS('Section 2'!$E$13:R$14),0)))</f>
        <v/>
      </c>
      <c r="Q82" s="52" t="str">
        <f>IF($C82="","",IF(ISBLANK(VLOOKUP($A82,'Section 2'!$E$17:$V$216,COLUMNS('Section 2'!$E$13:S$14),0)),"",VLOOKUP($A82,'Section 2'!$E$17:$V$216,COLUMNS('Section 2'!$E$13:S$14),0)))</f>
        <v/>
      </c>
      <c r="R82" s="52" t="str">
        <f>IF($C82="","",IF(ISBLANK(VLOOKUP($A82,'Section 2'!$E$17:$V$216,COLUMNS('Section 2'!$E$13:T$14),0)),"",VLOOKUP($A82,'Section 2'!$E$17:$V$216,COLUMNS('Section 2'!$E$13:T$14),0)))</f>
        <v/>
      </c>
      <c r="S82" s="52" t="str">
        <f>IF($C82="","",IF(ISBLANK(VLOOKUP($A82,'Section 2'!$E$17:$V$216,COLUMNS('Section 2'!$E$13:U$14),0)),"",VLOOKUP($A82,'Section 2'!$E$17:$V$216,COLUMNS('Section 2'!$E$13:U$14),0)))</f>
        <v/>
      </c>
      <c r="T82" s="73" t="str">
        <f>IF($C82="","",IF(ISBLANK(VLOOKUP($A82,'Section 2'!$E$17:$V$216,COLUMNS('Section 2'!$E$13:V$14),0)),"",VLOOKUP($A82,'Section 2'!$E$17:$V$216,COLUMNS('Section 2'!$E$13:V$14),0)))</f>
        <v/>
      </c>
    </row>
    <row r="83" spans="1:20" s="54" customFormat="1" ht="12.75" customHeight="1" x14ac:dyDescent="0.25">
      <c r="A83" s="59">
        <v>82</v>
      </c>
      <c r="B83" s="52" t="str">
        <f t="shared" si="1"/>
        <v/>
      </c>
      <c r="C83" s="52" t="str">
        <f>IFERROR(VLOOKUP($A83,'Section 2'!$E$17:$V$216,COLUMNS('Section 2'!$E$13:E$14),0),"")</f>
        <v/>
      </c>
      <c r="D83" s="73" t="str">
        <f>IF($C83="","",IF(ISBLANK(VLOOKUP($A83,'Section 2'!$E$17:$V$216,COLUMNS('Section 2'!$E$13:F$14),0)),"",VLOOKUP($A83,'Section 2'!$E$17:$V$216,COLUMNS('Section 2'!$E$13:F$14),0)))</f>
        <v/>
      </c>
      <c r="E83" s="52" t="str">
        <f>IF($C83="","",IF(ISBLANK(VLOOKUP($A83,'Section 2'!$E$17:$V$216,COLUMNS('Section 2'!$E$13:G$14),0)),"",VLOOKUP($A83,'Section 2'!$E$17:$V$216,COLUMNS('Section 2'!$E$13:G$14),0)))</f>
        <v/>
      </c>
      <c r="F83" s="52" t="str">
        <f>IF($C83="","",IF(ISBLANK(VLOOKUP($A83,'Section 2'!$E$17:$V$216,COLUMNS('Section 2'!$E$13:H$14),0)),"",VLOOKUP($A83,'Section 2'!$E$17:$V$216,COLUMNS('Section 2'!$E$13:H$14),0)))</f>
        <v/>
      </c>
      <c r="G83" s="52" t="str">
        <f>IF($C83="","",IF(ISBLANK(VLOOKUP($A83,'Section 2'!$E$17:$V$216,COLUMNS('Section 2'!$E$13:I$14),0)),"",VLOOKUP($A83,'Section 2'!$E$17:$V$216,COLUMNS('Section 2'!$E$13:I$14),0)))</f>
        <v/>
      </c>
      <c r="H83" s="52" t="str">
        <f>IF($C83="","",IF(ISBLANK(VLOOKUP($A83,'Section 2'!$E$17:$V$216,COLUMNS('Section 2'!$E$13:J$14),0)),"",VLOOKUP($A83,'Section 2'!$E$17:$V$216,COLUMNS('Section 2'!$E$13:J$14),0)))</f>
        <v/>
      </c>
      <c r="I83" s="52" t="str">
        <f>IF($C83="","",IF(ISBLANK(VLOOKUP($A83,'Section 2'!$E$17:$V$216,COLUMNS('Section 2'!$E$13:K$14),0)),"",VLOOKUP($A83,'Section 2'!$E$17:$V$216,COLUMNS('Section 2'!$E$13:K$14),0)))</f>
        <v/>
      </c>
      <c r="J83" s="52" t="str">
        <f>IF($C83="","",IF(ISBLANK(VLOOKUP($A83,'Section 2'!$E$17:$V$216,COLUMNS('Section 2'!$E$13:L$14),0)),"",VLOOKUP($A83,'Section 2'!$E$17:$V$216,COLUMNS('Section 2'!$E$13:L$14),0)))</f>
        <v/>
      </c>
      <c r="K83" s="52" t="str">
        <f>IF($C83="","",IF(ISBLANK(VLOOKUP($A83,'Section 2'!$E$17:$V$216,COLUMNS('Section 2'!$E$13:M$14),0)),"",VLOOKUP($A83,'Section 2'!$E$17:$V$216,COLUMNS('Section 2'!$E$13:M$14),0)))</f>
        <v/>
      </c>
      <c r="L83" s="52" t="str">
        <f>IF($C83="","",IF(ISBLANK(VLOOKUP($A83,'Section 2'!$E$17:$V$216,COLUMNS('Section 2'!$E$13:N$14),0)),"",VLOOKUP($A83,'Section 2'!$E$17:$V$216,COLUMNS('Section 2'!$E$13:N$14),0)))</f>
        <v/>
      </c>
      <c r="M83" s="52" t="str">
        <f>IF($C83="","",IF(ISBLANK(VLOOKUP($A83,'Section 2'!$E$17:$V$216,COLUMNS('Section 2'!$E$13:O$14),0)),"",VLOOKUP($A83,'Section 2'!$E$17:$V$216,COLUMNS('Section 2'!$E$13:O$14),0)))</f>
        <v/>
      </c>
      <c r="N83" s="52" t="str">
        <f>IF($C83="","",IF(ISBLANK(VLOOKUP($A83,'Section 2'!$E$17:$V$216,COLUMNS('Section 2'!$E$13:P$14),0)),"",VLOOKUP($A83,'Section 2'!$E$17:$V$216,COLUMNS('Section 2'!$E$13:P$14),0)))</f>
        <v/>
      </c>
      <c r="O83" s="52" t="str">
        <f>IF($C83="","",IF(ISBLANK(VLOOKUP($A83,'Section 2'!$E$17:$V$216,COLUMNS('Section 2'!$E$13:Q$14),0)),"",VLOOKUP($A83,'Section 2'!$E$17:$V$216,COLUMNS('Section 2'!$E$13:Q$14),0)))</f>
        <v/>
      </c>
      <c r="P83" s="52" t="str">
        <f>IF($C83="","",IF(ISBLANK(VLOOKUP($A83,'Section 2'!$E$17:$V$216,COLUMNS('Section 2'!$E$13:R$14),0)),"",VLOOKUP($A83,'Section 2'!$E$17:$V$216,COLUMNS('Section 2'!$E$13:R$14),0)))</f>
        <v/>
      </c>
      <c r="Q83" s="52" t="str">
        <f>IF($C83="","",IF(ISBLANK(VLOOKUP($A83,'Section 2'!$E$17:$V$216,COLUMNS('Section 2'!$E$13:S$14),0)),"",VLOOKUP($A83,'Section 2'!$E$17:$V$216,COLUMNS('Section 2'!$E$13:S$14),0)))</f>
        <v/>
      </c>
      <c r="R83" s="52" t="str">
        <f>IF($C83="","",IF(ISBLANK(VLOOKUP($A83,'Section 2'!$E$17:$V$216,COLUMNS('Section 2'!$E$13:T$14),0)),"",VLOOKUP($A83,'Section 2'!$E$17:$V$216,COLUMNS('Section 2'!$E$13:T$14),0)))</f>
        <v/>
      </c>
      <c r="S83" s="52" t="str">
        <f>IF($C83="","",IF(ISBLANK(VLOOKUP($A83,'Section 2'!$E$17:$V$216,COLUMNS('Section 2'!$E$13:U$14),0)),"",VLOOKUP($A83,'Section 2'!$E$17:$V$216,COLUMNS('Section 2'!$E$13:U$14),0)))</f>
        <v/>
      </c>
      <c r="T83" s="73" t="str">
        <f>IF($C83="","",IF(ISBLANK(VLOOKUP($A83,'Section 2'!$E$17:$V$216,COLUMNS('Section 2'!$E$13:V$14),0)),"",VLOOKUP($A83,'Section 2'!$E$17:$V$216,COLUMNS('Section 2'!$E$13:V$14),0)))</f>
        <v/>
      </c>
    </row>
    <row r="84" spans="1:20" s="54" customFormat="1" ht="12.75" customHeight="1" x14ac:dyDescent="0.25">
      <c r="A84" s="59">
        <v>83</v>
      </c>
      <c r="B84" s="52" t="str">
        <f t="shared" si="1"/>
        <v/>
      </c>
      <c r="C84" s="52" t="str">
        <f>IFERROR(VLOOKUP($A84,'Section 2'!$E$17:$V$216,COLUMNS('Section 2'!$E$13:E$14),0),"")</f>
        <v/>
      </c>
      <c r="D84" s="73" t="str">
        <f>IF($C84="","",IF(ISBLANK(VLOOKUP($A84,'Section 2'!$E$17:$V$216,COLUMNS('Section 2'!$E$13:F$14),0)),"",VLOOKUP($A84,'Section 2'!$E$17:$V$216,COLUMNS('Section 2'!$E$13:F$14),0)))</f>
        <v/>
      </c>
      <c r="E84" s="52" t="str">
        <f>IF($C84="","",IF(ISBLANK(VLOOKUP($A84,'Section 2'!$E$17:$V$216,COLUMNS('Section 2'!$E$13:G$14),0)),"",VLOOKUP($A84,'Section 2'!$E$17:$V$216,COLUMNS('Section 2'!$E$13:G$14),0)))</f>
        <v/>
      </c>
      <c r="F84" s="52" t="str">
        <f>IF($C84="","",IF(ISBLANK(VLOOKUP($A84,'Section 2'!$E$17:$V$216,COLUMNS('Section 2'!$E$13:H$14),0)),"",VLOOKUP($A84,'Section 2'!$E$17:$V$216,COLUMNS('Section 2'!$E$13:H$14),0)))</f>
        <v/>
      </c>
      <c r="G84" s="52" t="str">
        <f>IF($C84="","",IF(ISBLANK(VLOOKUP($A84,'Section 2'!$E$17:$V$216,COLUMNS('Section 2'!$E$13:I$14),0)),"",VLOOKUP($A84,'Section 2'!$E$17:$V$216,COLUMNS('Section 2'!$E$13:I$14),0)))</f>
        <v/>
      </c>
      <c r="H84" s="52" t="str">
        <f>IF($C84="","",IF(ISBLANK(VLOOKUP($A84,'Section 2'!$E$17:$V$216,COLUMNS('Section 2'!$E$13:J$14),0)),"",VLOOKUP($A84,'Section 2'!$E$17:$V$216,COLUMNS('Section 2'!$E$13:J$14),0)))</f>
        <v/>
      </c>
      <c r="I84" s="52" t="str">
        <f>IF($C84="","",IF(ISBLANK(VLOOKUP($A84,'Section 2'!$E$17:$V$216,COLUMNS('Section 2'!$E$13:K$14),0)),"",VLOOKUP($A84,'Section 2'!$E$17:$V$216,COLUMNS('Section 2'!$E$13:K$14),0)))</f>
        <v/>
      </c>
      <c r="J84" s="52" t="str">
        <f>IF($C84="","",IF(ISBLANK(VLOOKUP($A84,'Section 2'!$E$17:$V$216,COLUMNS('Section 2'!$E$13:L$14),0)),"",VLOOKUP($A84,'Section 2'!$E$17:$V$216,COLUMNS('Section 2'!$E$13:L$14),0)))</f>
        <v/>
      </c>
      <c r="K84" s="52" t="str">
        <f>IF($C84="","",IF(ISBLANK(VLOOKUP($A84,'Section 2'!$E$17:$V$216,COLUMNS('Section 2'!$E$13:M$14),0)),"",VLOOKUP($A84,'Section 2'!$E$17:$V$216,COLUMNS('Section 2'!$E$13:M$14),0)))</f>
        <v/>
      </c>
      <c r="L84" s="52" t="str">
        <f>IF($C84="","",IF(ISBLANK(VLOOKUP($A84,'Section 2'!$E$17:$V$216,COLUMNS('Section 2'!$E$13:N$14),0)),"",VLOOKUP($A84,'Section 2'!$E$17:$V$216,COLUMNS('Section 2'!$E$13:N$14),0)))</f>
        <v/>
      </c>
      <c r="M84" s="52" t="str">
        <f>IF($C84="","",IF(ISBLANK(VLOOKUP($A84,'Section 2'!$E$17:$V$216,COLUMNS('Section 2'!$E$13:O$14),0)),"",VLOOKUP($A84,'Section 2'!$E$17:$V$216,COLUMNS('Section 2'!$E$13:O$14),0)))</f>
        <v/>
      </c>
      <c r="N84" s="52" t="str">
        <f>IF($C84="","",IF(ISBLANK(VLOOKUP($A84,'Section 2'!$E$17:$V$216,COLUMNS('Section 2'!$E$13:P$14),0)),"",VLOOKUP($A84,'Section 2'!$E$17:$V$216,COLUMNS('Section 2'!$E$13:P$14),0)))</f>
        <v/>
      </c>
      <c r="O84" s="52" t="str">
        <f>IF($C84="","",IF(ISBLANK(VLOOKUP($A84,'Section 2'!$E$17:$V$216,COLUMNS('Section 2'!$E$13:Q$14),0)),"",VLOOKUP($A84,'Section 2'!$E$17:$V$216,COLUMNS('Section 2'!$E$13:Q$14),0)))</f>
        <v/>
      </c>
      <c r="P84" s="52" t="str">
        <f>IF($C84="","",IF(ISBLANK(VLOOKUP($A84,'Section 2'!$E$17:$V$216,COLUMNS('Section 2'!$E$13:R$14),0)),"",VLOOKUP($A84,'Section 2'!$E$17:$V$216,COLUMNS('Section 2'!$E$13:R$14),0)))</f>
        <v/>
      </c>
      <c r="Q84" s="52" t="str">
        <f>IF($C84="","",IF(ISBLANK(VLOOKUP($A84,'Section 2'!$E$17:$V$216,COLUMNS('Section 2'!$E$13:S$14),0)),"",VLOOKUP($A84,'Section 2'!$E$17:$V$216,COLUMNS('Section 2'!$E$13:S$14),0)))</f>
        <v/>
      </c>
      <c r="R84" s="52" t="str">
        <f>IF($C84="","",IF(ISBLANK(VLOOKUP($A84,'Section 2'!$E$17:$V$216,COLUMNS('Section 2'!$E$13:T$14),0)),"",VLOOKUP($A84,'Section 2'!$E$17:$V$216,COLUMNS('Section 2'!$E$13:T$14),0)))</f>
        <v/>
      </c>
      <c r="S84" s="52" t="str">
        <f>IF($C84="","",IF(ISBLANK(VLOOKUP($A84,'Section 2'!$E$17:$V$216,COLUMNS('Section 2'!$E$13:U$14),0)),"",VLOOKUP($A84,'Section 2'!$E$17:$V$216,COLUMNS('Section 2'!$E$13:U$14),0)))</f>
        <v/>
      </c>
      <c r="T84" s="73" t="str">
        <f>IF($C84="","",IF(ISBLANK(VLOOKUP($A84,'Section 2'!$E$17:$V$216,COLUMNS('Section 2'!$E$13:V$14),0)),"",VLOOKUP($A84,'Section 2'!$E$17:$V$216,COLUMNS('Section 2'!$E$13:V$14),0)))</f>
        <v/>
      </c>
    </row>
    <row r="85" spans="1:20" s="54" customFormat="1" ht="12.75" customHeight="1" x14ac:dyDescent="0.25">
      <c r="A85" s="59">
        <v>84</v>
      </c>
      <c r="B85" s="52" t="str">
        <f t="shared" si="1"/>
        <v/>
      </c>
      <c r="C85" s="52" t="str">
        <f>IFERROR(VLOOKUP($A85,'Section 2'!$E$17:$V$216,COLUMNS('Section 2'!$E$13:E$14),0),"")</f>
        <v/>
      </c>
      <c r="D85" s="73" t="str">
        <f>IF($C85="","",IF(ISBLANK(VLOOKUP($A85,'Section 2'!$E$17:$V$216,COLUMNS('Section 2'!$E$13:F$14),0)),"",VLOOKUP($A85,'Section 2'!$E$17:$V$216,COLUMNS('Section 2'!$E$13:F$14),0)))</f>
        <v/>
      </c>
      <c r="E85" s="52" t="str">
        <f>IF($C85="","",IF(ISBLANK(VLOOKUP($A85,'Section 2'!$E$17:$V$216,COLUMNS('Section 2'!$E$13:G$14),0)),"",VLOOKUP($A85,'Section 2'!$E$17:$V$216,COLUMNS('Section 2'!$E$13:G$14),0)))</f>
        <v/>
      </c>
      <c r="F85" s="52" t="str">
        <f>IF($C85="","",IF(ISBLANK(VLOOKUP($A85,'Section 2'!$E$17:$V$216,COLUMNS('Section 2'!$E$13:H$14),0)),"",VLOOKUP($A85,'Section 2'!$E$17:$V$216,COLUMNS('Section 2'!$E$13:H$14),0)))</f>
        <v/>
      </c>
      <c r="G85" s="52" t="str">
        <f>IF($C85="","",IF(ISBLANK(VLOOKUP($A85,'Section 2'!$E$17:$V$216,COLUMNS('Section 2'!$E$13:I$14),0)),"",VLOOKUP($A85,'Section 2'!$E$17:$V$216,COLUMNS('Section 2'!$E$13:I$14),0)))</f>
        <v/>
      </c>
      <c r="H85" s="52" t="str">
        <f>IF($C85="","",IF(ISBLANK(VLOOKUP($A85,'Section 2'!$E$17:$V$216,COLUMNS('Section 2'!$E$13:J$14),0)),"",VLOOKUP($A85,'Section 2'!$E$17:$V$216,COLUMNS('Section 2'!$E$13:J$14),0)))</f>
        <v/>
      </c>
      <c r="I85" s="52" t="str">
        <f>IF($C85="","",IF(ISBLANK(VLOOKUP($A85,'Section 2'!$E$17:$V$216,COLUMNS('Section 2'!$E$13:K$14),0)),"",VLOOKUP($A85,'Section 2'!$E$17:$V$216,COLUMNS('Section 2'!$E$13:K$14),0)))</f>
        <v/>
      </c>
      <c r="J85" s="52" t="str">
        <f>IF($C85="","",IF(ISBLANK(VLOOKUP($A85,'Section 2'!$E$17:$V$216,COLUMNS('Section 2'!$E$13:L$14),0)),"",VLOOKUP($A85,'Section 2'!$E$17:$V$216,COLUMNS('Section 2'!$E$13:L$14),0)))</f>
        <v/>
      </c>
      <c r="K85" s="52" t="str">
        <f>IF($C85="","",IF(ISBLANK(VLOOKUP($A85,'Section 2'!$E$17:$V$216,COLUMNS('Section 2'!$E$13:M$14),0)),"",VLOOKUP($A85,'Section 2'!$E$17:$V$216,COLUMNS('Section 2'!$E$13:M$14),0)))</f>
        <v/>
      </c>
      <c r="L85" s="52" t="str">
        <f>IF($C85="","",IF(ISBLANK(VLOOKUP($A85,'Section 2'!$E$17:$V$216,COLUMNS('Section 2'!$E$13:N$14),0)),"",VLOOKUP($A85,'Section 2'!$E$17:$V$216,COLUMNS('Section 2'!$E$13:N$14),0)))</f>
        <v/>
      </c>
      <c r="M85" s="52" t="str">
        <f>IF($C85="","",IF(ISBLANK(VLOOKUP($A85,'Section 2'!$E$17:$V$216,COLUMNS('Section 2'!$E$13:O$14),0)),"",VLOOKUP($A85,'Section 2'!$E$17:$V$216,COLUMNS('Section 2'!$E$13:O$14),0)))</f>
        <v/>
      </c>
      <c r="N85" s="52" t="str">
        <f>IF($C85="","",IF(ISBLANK(VLOOKUP($A85,'Section 2'!$E$17:$V$216,COLUMNS('Section 2'!$E$13:P$14),0)),"",VLOOKUP($A85,'Section 2'!$E$17:$V$216,COLUMNS('Section 2'!$E$13:P$14),0)))</f>
        <v/>
      </c>
      <c r="O85" s="52" t="str">
        <f>IF($C85="","",IF(ISBLANK(VLOOKUP($A85,'Section 2'!$E$17:$V$216,COLUMNS('Section 2'!$E$13:Q$14),0)),"",VLOOKUP($A85,'Section 2'!$E$17:$V$216,COLUMNS('Section 2'!$E$13:Q$14),0)))</f>
        <v/>
      </c>
      <c r="P85" s="52" t="str">
        <f>IF($C85="","",IF(ISBLANK(VLOOKUP($A85,'Section 2'!$E$17:$V$216,COLUMNS('Section 2'!$E$13:R$14),0)),"",VLOOKUP($A85,'Section 2'!$E$17:$V$216,COLUMNS('Section 2'!$E$13:R$14),0)))</f>
        <v/>
      </c>
      <c r="Q85" s="52" t="str">
        <f>IF($C85="","",IF(ISBLANK(VLOOKUP($A85,'Section 2'!$E$17:$V$216,COLUMNS('Section 2'!$E$13:S$14),0)),"",VLOOKUP($A85,'Section 2'!$E$17:$V$216,COLUMNS('Section 2'!$E$13:S$14),0)))</f>
        <v/>
      </c>
      <c r="R85" s="52" t="str">
        <f>IF($C85="","",IF(ISBLANK(VLOOKUP($A85,'Section 2'!$E$17:$V$216,COLUMNS('Section 2'!$E$13:T$14),0)),"",VLOOKUP($A85,'Section 2'!$E$17:$V$216,COLUMNS('Section 2'!$E$13:T$14),0)))</f>
        <v/>
      </c>
      <c r="S85" s="52" t="str">
        <f>IF($C85="","",IF(ISBLANK(VLOOKUP($A85,'Section 2'!$E$17:$V$216,COLUMNS('Section 2'!$E$13:U$14),0)),"",VLOOKUP($A85,'Section 2'!$E$17:$V$216,COLUMNS('Section 2'!$E$13:U$14),0)))</f>
        <v/>
      </c>
      <c r="T85" s="73" t="str">
        <f>IF($C85="","",IF(ISBLANK(VLOOKUP($A85,'Section 2'!$E$17:$V$216,COLUMNS('Section 2'!$E$13:V$14),0)),"",VLOOKUP($A85,'Section 2'!$E$17:$V$216,COLUMNS('Section 2'!$E$13:V$14),0)))</f>
        <v/>
      </c>
    </row>
    <row r="86" spans="1:20" s="54" customFormat="1" ht="12.75" customHeight="1" x14ac:dyDescent="0.25">
      <c r="A86" s="59">
        <v>85</v>
      </c>
      <c r="B86" s="52" t="str">
        <f t="shared" si="1"/>
        <v/>
      </c>
      <c r="C86" s="52" t="str">
        <f>IFERROR(VLOOKUP($A86,'Section 2'!$E$17:$V$216,COLUMNS('Section 2'!$E$13:E$14),0),"")</f>
        <v/>
      </c>
      <c r="D86" s="73" t="str">
        <f>IF($C86="","",IF(ISBLANK(VLOOKUP($A86,'Section 2'!$E$17:$V$216,COLUMNS('Section 2'!$E$13:F$14),0)),"",VLOOKUP($A86,'Section 2'!$E$17:$V$216,COLUMNS('Section 2'!$E$13:F$14),0)))</f>
        <v/>
      </c>
      <c r="E86" s="52" t="str">
        <f>IF($C86="","",IF(ISBLANK(VLOOKUP($A86,'Section 2'!$E$17:$V$216,COLUMNS('Section 2'!$E$13:G$14),0)),"",VLOOKUP($A86,'Section 2'!$E$17:$V$216,COLUMNS('Section 2'!$E$13:G$14),0)))</f>
        <v/>
      </c>
      <c r="F86" s="52" t="str">
        <f>IF($C86="","",IF(ISBLANK(VLOOKUP($A86,'Section 2'!$E$17:$V$216,COLUMNS('Section 2'!$E$13:H$14),0)),"",VLOOKUP($A86,'Section 2'!$E$17:$V$216,COLUMNS('Section 2'!$E$13:H$14),0)))</f>
        <v/>
      </c>
      <c r="G86" s="52" t="str">
        <f>IF($C86="","",IF(ISBLANK(VLOOKUP($A86,'Section 2'!$E$17:$V$216,COLUMNS('Section 2'!$E$13:I$14),0)),"",VLOOKUP($A86,'Section 2'!$E$17:$V$216,COLUMNS('Section 2'!$E$13:I$14),0)))</f>
        <v/>
      </c>
      <c r="H86" s="52" t="str">
        <f>IF($C86="","",IF(ISBLANK(VLOOKUP($A86,'Section 2'!$E$17:$V$216,COLUMNS('Section 2'!$E$13:J$14),0)),"",VLOOKUP($A86,'Section 2'!$E$17:$V$216,COLUMNS('Section 2'!$E$13:J$14),0)))</f>
        <v/>
      </c>
      <c r="I86" s="52" t="str">
        <f>IF($C86="","",IF(ISBLANK(VLOOKUP($A86,'Section 2'!$E$17:$V$216,COLUMNS('Section 2'!$E$13:K$14),0)),"",VLOOKUP($A86,'Section 2'!$E$17:$V$216,COLUMNS('Section 2'!$E$13:K$14),0)))</f>
        <v/>
      </c>
      <c r="J86" s="52" t="str">
        <f>IF($C86="","",IF(ISBLANK(VLOOKUP($A86,'Section 2'!$E$17:$V$216,COLUMNS('Section 2'!$E$13:L$14),0)),"",VLOOKUP($A86,'Section 2'!$E$17:$V$216,COLUMNS('Section 2'!$E$13:L$14),0)))</f>
        <v/>
      </c>
      <c r="K86" s="52" t="str">
        <f>IF($C86="","",IF(ISBLANK(VLOOKUP($A86,'Section 2'!$E$17:$V$216,COLUMNS('Section 2'!$E$13:M$14),0)),"",VLOOKUP($A86,'Section 2'!$E$17:$V$216,COLUMNS('Section 2'!$E$13:M$14),0)))</f>
        <v/>
      </c>
      <c r="L86" s="52" t="str">
        <f>IF($C86="","",IF(ISBLANK(VLOOKUP($A86,'Section 2'!$E$17:$V$216,COLUMNS('Section 2'!$E$13:N$14),0)),"",VLOOKUP($A86,'Section 2'!$E$17:$V$216,COLUMNS('Section 2'!$E$13:N$14),0)))</f>
        <v/>
      </c>
      <c r="M86" s="52" t="str">
        <f>IF($C86="","",IF(ISBLANK(VLOOKUP($A86,'Section 2'!$E$17:$V$216,COLUMNS('Section 2'!$E$13:O$14),0)),"",VLOOKUP($A86,'Section 2'!$E$17:$V$216,COLUMNS('Section 2'!$E$13:O$14),0)))</f>
        <v/>
      </c>
      <c r="N86" s="52" t="str">
        <f>IF($C86="","",IF(ISBLANK(VLOOKUP($A86,'Section 2'!$E$17:$V$216,COLUMNS('Section 2'!$E$13:P$14),0)),"",VLOOKUP($A86,'Section 2'!$E$17:$V$216,COLUMNS('Section 2'!$E$13:P$14),0)))</f>
        <v/>
      </c>
      <c r="O86" s="52" t="str">
        <f>IF($C86="","",IF(ISBLANK(VLOOKUP($A86,'Section 2'!$E$17:$V$216,COLUMNS('Section 2'!$E$13:Q$14),0)),"",VLOOKUP($A86,'Section 2'!$E$17:$V$216,COLUMNS('Section 2'!$E$13:Q$14),0)))</f>
        <v/>
      </c>
      <c r="P86" s="52" t="str">
        <f>IF($C86="","",IF(ISBLANK(VLOOKUP($A86,'Section 2'!$E$17:$V$216,COLUMNS('Section 2'!$E$13:R$14),0)),"",VLOOKUP($A86,'Section 2'!$E$17:$V$216,COLUMNS('Section 2'!$E$13:R$14),0)))</f>
        <v/>
      </c>
      <c r="Q86" s="52" t="str">
        <f>IF($C86="","",IF(ISBLANK(VLOOKUP($A86,'Section 2'!$E$17:$V$216,COLUMNS('Section 2'!$E$13:S$14),0)),"",VLOOKUP($A86,'Section 2'!$E$17:$V$216,COLUMNS('Section 2'!$E$13:S$14),0)))</f>
        <v/>
      </c>
      <c r="R86" s="52" t="str">
        <f>IF($C86="","",IF(ISBLANK(VLOOKUP($A86,'Section 2'!$E$17:$V$216,COLUMNS('Section 2'!$E$13:T$14),0)),"",VLOOKUP($A86,'Section 2'!$E$17:$V$216,COLUMNS('Section 2'!$E$13:T$14),0)))</f>
        <v/>
      </c>
      <c r="S86" s="52" t="str">
        <f>IF($C86="","",IF(ISBLANK(VLOOKUP($A86,'Section 2'!$E$17:$V$216,COLUMNS('Section 2'!$E$13:U$14),0)),"",VLOOKUP($A86,'Section 2'!$E$17:$V$216,COLUMNS('Section 2'!$E$13:U$14),0)))</f>
        <v/>
      </c>
      <c r="T86" s="73" t="str">
        <f>IF($C86="","",IF(ISBLANK(VLOOKUP($A86,'Section 2'!$E$17:$V$216,COLUMNS('Section 2'!$E$13:V$14),0)),"",VLOOKUP($A86,'Section 2'!$E$17:$V$216,COLUMNS('Section 2'!$E$13:V$14),0)))</f>
        <v/>
      </c>
    </row>
    <row r="87" spans="1:20" s="54" customFormat="1" ht="12.75" customHeight="1" x14ac:dyDescent="0.25">
      <c r="A87" s="59">
        <v>86</v>
      </c>
      <c r="B87" s="52" t="str">
        <f t="shared" si="1"/>
        <v/>
      </c>
      <c r="C87" s="52" t="str">
        <f>IFERROR(VLOOKUP($A87,'Section 2'!$E$17:$V$216,COLUMNS('Section 2'!$E$13:E$14),0),"")</f>
        <v/>
      </c>
      <c r="D87" s="73" t="str">
        <f>IF($C87="","",IF(ISBLANK(VLOOKUP($A87,'Section 2'!$E$17:$V$216,COLUMNS('Section 2'!$E$13:F$14),0)),"",VLOOKUP($A87,'Section 2'!$E$17:$V$216,COLUMNS('Section 2'!$E$13:F$14),0)))</f>
        <v/>
      </c>
      <c r="E87" s="52" t="str">
        <f>IF($C87="","",IF(ISBLANK(VLOOKUP($A87,'Section 2'!$E$17:$V$216,COLUMNS('Section 2'!$E$13:G$14),0)),"",VLOOKUP($A87,'Section 2'!$E$17:$V$216,COLUMNS('Section 2'!$E$13:G$14),0)))</f>
        <v/>
      </c>
      <c r="F87" s="52" t="str">
        <f>IF($C87="","",IF(ISBLANK(VLOOKUP($A87,'Section 2'!$E$17:$V$216,COLUMNS('Section 2'!$E$13:H$14),0)),"",VLOOKUP($A87,'Section 2'!$E$17:$V$216,COLUMNS('Section 2'!$E$13:H$14),0)))</f>
        <v/>
      </c>
      <c r="G87" s="52" t="str">
        <f>IF($C87="","",IF(ISBLANK(VLOOKUP($A87,'Section 2'!$E$17:$V$216,COLUMNS('Section 2'!$E$13:I$14),0)),"",VLOOKUP($A87,'Section 2'!$E$17:$V$216,COLUMNS('Section 2'!$E$13:I$14),0)))</f>
        <v/>
      </c>
      <c r="H87" s="52" t="str">
        <f>IF($C87="","",IF(ISBLANK(VLOOKUP($A87,'Section 2'!$E$17:$V$216,COLUMNS('Section 2'!$E$13:J$14),0)),"",VLOOKUP($A87,'Section 2'!$E$17:$V$216,COLUMNS('Section 2'!$E$13:J$14),0)))</f>
        <v/>
      </c>
      <c r="I87" s="52" t="str">
        <f>IF($C87="","",IF(ISBLANK(VLOOKUP($A87,'Section 2'!$E$17:$V$216,COLUMNS('Section 2'!$E$13:K$14),0)),"",VLOOKUP($A87,'Section 2'!$E$17:$V$216,COLUMNS('Section 2'!$E$13:K$14),0)))</f>
        <v/>
      </c>
      <c r="J87" s="52" t="str">
        <f>IF($C87="","",IF(ISBLANK(VLOOKUP($A87,'Section 2'!$E$17:$V$216,COLUMNS('Section 2'!$E$13:L$14),0)),"",VLOOKUP($A87,'Section 2'!$E$17:$V$216,COLUMNS('Section 2'!$E$13:L$14),0)))</f>
        <v/>
      </c>
      <c r="K87" s="52" t="str">
        <f>IF($C87="","",IF(ISBLANK(VLOOKUP($A87,'Section 2'!$E$17:$V$216,COLUMNS('Section 2'!$E$13:M$14),0)),"",VLOOKUP($A87,'Section 2'!$E$17:$V$216,COLUMNS('Section 2'!$E$13:M$14),0)))</f>
        <v/>
      </c>
      <c r="L87" s="52" t="str">
        <f>IF($C87="","",IF(ISBLANK(VLOOKUP($A87,'Section 2'!$E$17:$V$216,COLUMNS('Section 2'!$E$13:N$14),0)),"",VLOOKUP($A87,'Section 2'!$E$17:$V$216,COLUMNS('Section 2'!$E$13:N$14),0)))</f>
        <v/>
      </c>
      <c r="M87" s="52" t="str">
        <f>IF($C87="","",IF(ISBLANK(VLOOKUP($A87,'Section 2'!$E$17:$V$216,COLUMNS('Section 2'!$E$13:O$14),0)),"",VLOOKUP($A87,'Section 2'!$E$17:$V$216,COLUMNS('Section 2'!$E$13:O$14),0)))</f>
        <v/>
      </c>
      <c r="N87" s="52" t="str">
        <f>IF($C87="","",IF(ISBLANK(VLOOKUP($A87,'Section 2'!$E$17:$V$216,COLUMNS('Section 2'!$E$13:P$14),0)),"",VLOOKUP($A87,'Section 2'!$E$17:$V$216,COLUMNS('Section 2'!$E$13:P$14),0)))</f>
        <v/>
      </c>
      <c r="O87" s="52" t="str">
        <f>IF($C87="","",IF(ISBLANK(VLOOKUP($A87,'Section 2'!$E$17:$V$216,COLUMNS('Section 2'!$E$13:Q$14),0)),"",VLOOKUP($A87,'Section 2'!$E$17:$V$216,COLUMNS('Section 2'!$E$13:Q$14),0)))</f>
        <v/>
      </c>
      <c r="P87" s="52" t="str">
        <f>IF($C87="","",IF(ISBLANK(VLOOKUP($A87,'Section 2'!$E$17:$V$216,COLUMNS('Section 2'!$E$13:R$14),0)),"",VLOOKUP($A87,'Section 2'!$E$17:$V$216,COLUMNS('Section 2'!$E$13:R$14),0)))</f>
        <v/>
      </c>
      <c r="Q87" s="52" t="str">
        <f>IF($C87="","",IF(ISBLANK(VLOOKUP($A87,'Section 2'!$E$17:$V$216,COLUMNS('Section 2'!$E$13:S$14),0)),"",VLOOKUP($A87,'Section 2'!$E$17:$V$216,COLUMNS('Section 2'!$E$13:S$14),0)))</f>
        <v/>
      </c>
      <c r="R87" s="52" t="str">
        <f>IF($C87="","",IF(ISBLANK(VLOOKUP($A87,'Section 2'!$E$17:$V$216,COLUMNS('Section 2'!$E$13:T$14),0)),"",VLOOKUP($A87,'Section 2'!$E$17:$V$216,COLUMNS('Section 2'!$E$13:T$14),0)))</f>
        <v/>
      </c>
      <c r="S87" s="52" t="str">
        <f>IF($C87="","",IF(ISBLANK(VLOOKUP($A87,'Section 2'!$E$17:$V$216,COLUMNS('Section 2'!$E$13:U$14),0)),"",VLOOKUP($A87,'Section 2'!$E$17:$V$216,COLUMNS('Section 2'!$E$13:U$14),0)))</f>
        <v/>
      </c>
      <c r="T87" s="73" t="str">
        <f>IF($C87="","",IF(ISBLANK(VLOOKUP($A87,'Section 2'!$E$17:$V$216,COLUMNS('Section 2'!$E$13:V$14),0)),"",VLOOKUP($A87,'Section 2'!$E$17:$V$216,COLUMNS('Section 2'!$E$13:V$14),0)))</f>
        <v/>
      </c>
    </row>
    <row r="88" spans="1:20" s="54" customFormat="1" ht="12.75" customHeight="1" x14ac:dyDescent="0.25">
      <c r="A88" s="59">
        <v>87</v>
      </c>
      <c r="B88" s="52" t="str">
        <f t="shared" si="1"/>
        <v/>
      </c>
      <c r="C88" s="52" t="str">
        <f>IFERROR(VLOOKUP($A88,'Section 2'!$E$17:$V$216,COLUMNS('Section 2'!$E$13:E$14),0),"")</f>
        <v/>
      </c>
      <c r="D88" s="73" t="str">
        <f>IF($C88="","",IF(ISBLANK(VLOOKUP($A88,'Section 2'!$E$17:$V$216,COLUMNS('Section 2'!$E$13:F$14),0)),"",VLOOKUP($A88,'Section 2'!$E$17:$V$216,COLUMNS('Section 2'!$E$13:F$14),0)))</f>
        <v/>
      </c>
      <c r="E88" s="52" t="str">
        <f>IF($C88="","",IF(ISBLANK(VLOOKUP($A88,'Section 2'!$E$17:$V$216,COLUMNS('Section 2'!$E$13:G$14),0)),"",VLOOKUP($A88,'Section 2'!$E$17:$V$216,COLUMNS('Section 2'!$E$13:G$14),0)))</f>
        <v/>
      </c>
      <c r="F88" s="52" t="str">
        <f>IF($C88="","",IF(ISBLANK(VLOOKUP($A88,'Section 2'!$E$17:$V$216,COLUMNS('Section 2'!$E$13:H$14),0)),"",VLOOKUP($A88,'Section 2'!$E$17:$V$216,COLUMNS('Section 2'!$E$13:H$14),0)))</f>
        <v/>
      </c>
      <c r="G88" s="52" t="str">
        <f>IF($C88="","",IF(ISBLANK(VLOOKUP($A88,'Section 2'!$E$17:$V$216,COLUMNS('Section 2'!$E$13:I$14),0)),"",VLOOKUP($A88,'Section 2'!$E$17:$V$216,COLUMNS('Section 2'!$E$13:I$14),0)))</f>
        <v/>
      </c>
      <c r="H88" s="52" t="str">
        <f>IF($C88="","",IF(ISBLANK(VLOOKUP($A88,'Section 2'!$E$17:$V$216,COLUMNS('Section 2'!$E$13:J$14),0)),"",VLOOKUP($A88,'Section 2'!$E$17:$V$216,COLUMNS('Section 2'!$E$13:J$14),0)))</f>
        <v/>
      </c>
      <c r="I88" s="52" t="str">
        <f>IF($C88="","",IF(ISBLANK(VLOOKUP($A88,'Section 2'!$E$17:$V$216,COLUMNS('Section 2'!$E$13:K$14),0)),"",VLOOKUP($A88,'Section 2'!$E$17:$V$216,COLUMNS('Section 2'!$E$13:K$14),0)))</f>
        <v/>
      </c>
      <c r="J88" s="52" t="str">
        <f>IF($C88="","",IF(ISBLANK(VLOOKUP($A88,'Section 2'!$E$17:$V$216,COLUMNS('Section 2'!$E$13:L$14),0)),"",VLOOKUP($A88,'Section 2'!$E$17:$V$216,COLUMNS('Section 2'!$E$13:L$14),0)))</f>
        <v/>
      </c>
      <c r="K88" s="52" t="str">
        <f>IF($C88="","",IF(ISBLANK(VLOOKUP($A88,'Section 2'!$E$17:$V$216,COLUMNS('Section 2'!$E$13:M$14),0)),"",VLOOKUP($A88,'Section 2'!$E$17:$V$216,COLUMNS('Section 2'!$E$13:M$14),0)))</f>
        <v/>
      </c>
      <c r="L88" s="52" t="str">
        <f>IF($C88="","",IF(ISBLANK(VLOOKUP($A88,'Section 2'!$E$17:$V$216,COLUMNS('Section 2'!$E$13:N$14),0)),"",VLOOKUP($A88,'Section 2'!$E$17:$V$216,COLUMNS('Section 2'!$E$13:N$14),0)))</f>
        <v/>
      </c>
      <c r="M88" s="52" t="str">
        <f>IF($C88="","",IF(ISBLANK(VLOOKUP($A88,'Section 2'!$E$17:$V$216,COLUMNS('Section 2'!$E$13:O$14),0)),"",VLOOKUP($A88,'Section 2'!$E$17:$V$216,COLUMNS('Section 2'!$E$13:O$14),0)))</f>
        <v/>
      </c>
      <c r="N88" s="52" t="str">
        <f>IF($C88="","",IF(ISBLANK(VLOOKUP($A88,'Section 2'!$E$17:$V$216,COLUMNS('Section 2'!$E$13:P$14),0)),"",VLOOKUP($A88,'Section 2'!$E$17:$V$216,COLUMNS('Section 2'!$E$13:P$14),0)))</f>
        <v/>
      </c>
      <c r="O88" s="52" t="str">
        <f>IF($C88="","",IF(ISBLANK(VLOOKUP($A88,'Section 2'!$E$17:$V$216,COLUMNS('Section 2'!$E$13:Q$14),0)),"",VLOOKUP($A88,'Section 2'!$E$17:$V$216,COLUMNS('Section 2'!$E$13:Q$14),0)))</f>
        <v/>
      </c>
      <c r="P88" s="52" t="str">
        <f>IF($C88="","",IF(ISBLANK(VLOOKUP($A88,'Section 2'!$E$17:$V$216,COLUMNS('Section 2'!$E$13:R$14),0)),"",VLOOKUP($A88,'Section 2'!$E$17:$V$216,COLUMNS('Section 2'!$E$13:R$14),0)))</f>
        <v/>
      </c>
      <c r="Q88" s="52" t="str">
        <f>IF($C88="","",IF(ISBLANK(VLOOKUP($A88,'Section 2'!$E$17:$V$216,COLUMNS('Section 2'!$E$13:S$14),0)),"",VLOOKUP($A88,'Section 2'!$E$17:$V$216,COLUMNS('Section 2'!$E$13:S$14),0)))</f>
        <v/>
      </c>
      <c r="R88" s="52" t="str">
        <f>IF($C88="","",IF(ISBLANK(VLOOKUP($A88,'Section 2'!$E$17:$V$216,COLUMNS('Section 2'!$E$13:T$14),0)),"",VLOOKUP($A88,'Section 2'!$E$17:$V$216,COLUMNS('Section 2'!$E$13:T$14),0)))</f>
        <v/>
      </c>
      <c r="S88" s="52" t="str">
        <f>IF($C88="","",IF(ISBLANK(VLOOKUP($A88,'Section 2'!$E$17:$V$216,COLUMNS('Section 2'!$E$13:U$14),0)),"",VLOOKUP($A88,'Section 2'!$E$17:$V$216,COLUMNS('Section 2'!$E$13:U$14),0)))</f>
        <v/>
      </c>
      <c r="T88" s="73" t="str">
        <f>IF($C88="","",IF(ISBLANK(VLOOKUP($A88,'Section 2'!$E$17:$V$216,COLUMNS('Section 2'!$E$13:V$14),0)),"",VLOOKUP($A88,'Section 2'!$E$17:$V$216,COLUMNS('Section 2'!$E$13:V$14),0)))</f>
        <v/>
      </c>
    </row>
    <row r="89" spans="1:20" s="54" customFormat="1" ht="12.75" customHeight="1" x14ac:dyDescent="0.25">
      <c r="A89" s="59">
        <v>88</v>
      </c>
      <c r="B89" s="52" t="str">
        <f t="shared" si="1"/>
        <v/>
      </c>
      <c r="C89" s="52" t="str">
        <f>IFERROR(VLOOKUP($A89,'Section 2'!$E$17:$V$216,COLUMNS('Section 2'!$E$13:E$14),0),"")</f>
        <v/>
      </c>
      <c r="D89" s="73" t="str">
        <f>IF($C89="","",IF(ISBLANK(VLOOKUP($A89,'Section 2'!$E$17:$V$216,COLUMNS('Section 2'!$E$13:F$14),0)),"",VLOOKUP($A89,'Section 2'!$E$17:$V$216,COLUMNS('Section 2'!$E$13:F$14),0)))</f>
        <v/>
      </c>
      <c r="E89" s="52" t="str">
        <f>IF($C89="","",IF(ISBLANK(VLOOKUP($A89,'Section 2'!$E$17:$V$216,COLUMNS('Section 2'!$E$13:G$14),0)),"",VLOOKUP($A89,'Section 2'!$E$17:$V$216,COLUMNS('Section 2'!$E$13:G$14),0)))</f>
        <v/>
      </c>
      <c r="F89" s="52" t="str">
        <f>IF($C89="","",IF(ISBLANK(VLOOKUP($A89,'Section 2'!$E$17:$V$216,COLUMNS('Section 2'!$E$13:H$14),0)),"",VLOOKUP($A89,'Section 2'!$E$17:$V$216,COLUMNS('Section 2'!$E$13:H$14),0)))</f>
        <v/>
      </c>
      <c r="G89" s="52" t="str">
        <f>IF($C89="","",IF(ISBLANK(VLOOKUP($A89,'Section 2'!$E$17:$V$216,COLUMNS('Section 2'!$E$13:I$14),0)),"",VLOOKUP($A89,'Section 2'!$E$17:$V$216,COLUMNS('Section 2'!$E$13:I$14),0)))</f>
        <v/>
      </c>
      <c r="H89" s="52" t="str">
        <f>IF($C89="","",IF(ISBLANK(VLOOKUP($A89,'Section 2'!$E$17:$V$216,COLUMNS('Section 2'!$E$13:J$14),0)),"",VLOOKUP($A89,'Section 2'!$E$17:$V$216,COLUMNS('Section 2'!$E$13:J$14),0)))</f>
        <v/>
      </c>
      <c r="I89" s="52" t="str">
        <f>IF($C89="","",IF(ISBLANK(VLOOKUP($A89,'Section 2'!$E$17:$V$216,COLUMNS('Section 2'!$E$13:K$14),0)),"",VLOOKUP($A89,'Section 2'!$E$17:$V$216,COLUMNS('Section 2'!$E$13:K$14),0)))</f>
        <v/>
      </c>
      <c r="J89" s="52" t="str">
        <f>IF($C89="","",IF(ISBLANK(VLOOKUP($A89,'Section 2'!$E$17:$V$216,COLUMNS('Section 2'!$E$13:L$14),0)),"",VLOOKUP($A89,'Section 2'!$E$17:$V$216,COLUMNS('Section 2'!$E$13:L$14),0)))</f>
        <v/>
      </c>
      <c r="K89" s="52" t="str">
        <f>IF($C89="","",IF(ISBLANK(VLOOKUP($A89,'Section 2'!$E$17:$V$216,COLUMNS('Section 2'!$E$13:M$14),0)),"",VLOOKUP($A89,'Section 2'!$E$17:$V$216,COLUMNS('Section 2'!$E$13:M$14),0)))</f>
        <v/>
      </c>
      <c r="L89" s="52" t="str">
        <f>IF($C89="","",IF(ISBLANK(VLOOKUP($A89,'Section 2'!$E$17:$V$216,COLUMNS('Section 2'!$E$13:N$14),0)),"",VLOOKUP($A89,'Section 2'!$E$17:$V$216,COLUMNS('Section 2'!$E$13:N$14),0)))</f>
        <v/>
      </c>
      <c r="M89" s="52" t="str">
        <f>IF($C89="","",IF(ISBLANK(VLOOKUP($A89,'Section 2'!$E$17:$V$216,COLUMNS('Section 2'!$E$13:O$14),0)),"",VLOOKUP($A89,'Section 2'!$E$17:$V$216,COLUMNS('Section 2'!$E$13:O$14),0)))</f>
        <v/>
      </c>
      <c r="N89" s="52" t="str">
        <f>IF($C89="","",IF(ISBLANK(VLOOKUP($A89,'Section 2'!$E$17:$V$216,COLUMNS('Section 2'!$E$13:P$14),0)),"",VLOOKUP($A89,'Section 2'!$E$17:$V$216,COLUMNS('Section 2'!$E$13:P$14),0)))</f>
        <v/>
      </c>
      <c r="O89" s="52" t="str">
        <f>IF($C89="","",IF(ISBLANK(VLOOKUP($A89,'Section 2'!$E$17:$V$216,COLUMNS('Section 2'!$E$13:Q$14),0)),"",VLOOKUP($A89,'Section 2'!$E$17:$V$216,COLUMNS('Section 2'!$E$13:Q$14),0)))</f>
        <v/>
      </c>
      <c r="P89" s="52" t="str">
        <f>IF($C89="","",IF(ISBLANK(VLOOKUP($A89,'Section 2'!$E$17:$V$216,COLUMNS('Section 2'!$E$13:R$14),0)),"",VLOOKUP($A89,'Section 2'!$E$17:$V$216,COLUMNS('Section 2'!$E$13:R$14),0)))</f>
        <v/>
      </c>
      <c r="Q89" s="52" t="str">
        <f>IF($C89="","",IF(ISBLANK(VLOOKUP($A89,'Section 2'!$E$17:$V$216,COLUMNS('Section 2'!$E$13:S$14),0)),"",VLOOKUP($A89,'Section 2'!$E$17:$V$216,COLUMNS('Section 2'!$E$13:S$14),0)))</f>
        <v/>
      </c>
      <c r="R89" s="52" t="str">
        <f>IF($C89="","",IF(ISBLANK(VLOOKUP($A89,'Section 2'!$E$17:$V$216,COLUMNS('Section 2'!$E$13:T$14),0)),"",VLOOKUP($A89,'Section 2'!$E$17:$V$216,COLUMNS('Section 2'!$E$13:T$14),0)))</f>
        <v/>
      </c>
      <c r="S89" s="52" t="str">
        <f>IF($C89="","",IF(ISBLANK(VLOOKUP($A89,'Section 2'!$E$17:$V$216,COLUMNS('Section 2'!$E$13:U$14),0)),"",VLOOKUP($A89,'Section 2'!$E$17:$V$216,COLUMNS('Section 2'!$E$13:U$14),0)))</f>
        <v/>
      </c>
      <c r="T89" s="73" t="str">
        <f>IF($C89="","",IF(ISBLANK(VLOOKUP($A89,'Section 2'!$E$17:$V$216,COLUMNS('Section 2'!$E$13:V$14),0)),"",VLOOKUP($A89,'Section 2'!$E$17:$V$216,COLUMNS('Section 2'!$E$13:V$14),0)))</f>
        <v/>
      </c>
    </row>
    <row r="90" spans="1:20" s="54" customFormat="1" ht="12.75" customHeight="1" x14ac:dyDescent="0.25">
      <c r="A90" s="59">
        <v>89</v>
      </c>
      <c r="B90" s="52" t="str">
        <f t="shared" si="1"/>
        <v/>
      </c>
      <c r="C90" s="52" t="str">
        <f>IFERROR(VLOOKUP($A90,'Section 2'!$E$17:$V$216,COLUMNS('Section 2'!$E$13:E$14),0),"")</f>
        <v/>
      </c>
      <c r="D90" s="73" t="str">
        <f>IF($C90="","",IF(ISBLANK(VLOOKUP($A90,'Section 2'!$E$17:$V$216,COLUMNS('Section 2'!$E$13:F$14),0)),"",VLOOKUP($A90,'Section 2'!$E$17:$V$216,COLUMNS('Section 2'!$E$13:F$14),0)))</f>
        <v/>
      </c>
      <c r="E90" s="52" t="str">
        <f>IF($C90="","",IF(ISBLANK(VLOOKUP($A90,'Section 2'!$E$17:$V$216,COLUMNS('Section 2'!$E$13:G$14),0)),"",VLOOKUP($A90,'Section 2'!$E$17:$V$216,COLUMNS('Section 2'!$E$13:G$14),0)))</f>
        <v/>
      </c>
      <c r="F90" s="52" t="str">
        <f>IF($C90="","",IF(ISBLANK(VLOOKUP($A90,'Section 2'!$E$17:$V$216,COLUMNS('Section 2'!$E$13:H$14),0)),"",VLOOKUP($A90,'Section 2'!$E$17:$V$216,COLUMNS('Section 2'!$E$13:H$14),0)))</f>
        <v/>
      </c>
      <c r="G90" s="52" t="str">
        <f>IF($C90="","",IF(ISBLANK(VLOOKUP($A90,'Section 2'!$E$17:$V$216,COLUMNS('Section 2'!$E$13:I$14),0)),"",VLOOKUP($A90,'Section 2'!$E$17:$V$216,COLUMNS('Section 2'!$E$13:I$14),0)))</f>
        <v/>
      </c>
      <c r="H90" s="52" t="str">
        <f>IF($C90="","",IF(ISBLANK(VLOOKUP($A90,'Section 2'!$E$17:$V$216,COLUMNS('Section 2'!$E$13:J$14),0)),"",VLOOKUP($A90,'Section 2'!$E$17:$V$216,COLUMNS('Section 2'!$E$13:J$14),0)))</f>
        <v/>
      </c>
      <c r="I90" s="52" t="str">
        <f>IF($C90="","",IF(ISBLANK(VLOOKUP($A90,'Section 2'!$E$17:$V$216,COLUMNS('Section 2'!$E$13:K$14),0)),"",VLOOKUP($A90,'Section 2'!$E$17:$V$216,COLUMNS('Section 2'!$E$13:K$14),0)))</f>
        <v/>
      </c>
      <c r="J90" s="52" t="str">
        <f>IF($C90="","",IF(ISBLANK(VLOOKUP($A90,'Section 2'!$E$17:$V$216,COLUMNS('Section 2'!$E$13:L$14),0)),"",VLOOKUP($A90,'Section 2'!$E$17:$V$216,COLUMNS('Section 2'!$E$13:L$14),0)))</f>
        <v/>
      </c>
      <c r="K90" s="52" t="str">
        <f>IF($C90="","",IF(ISBLANK(VLOOKUP($A90,'Section 2'!$E$17:$V$216,COLUMNS('Section 2'!$E$13:M$14),0)),"",VLOOKUP($A90,'Section 2'!$E$17:$V$216,COLUMNS('Section 2'!$E$13:M$14),0)))</f>
        <v/>
      </c>
      <c r="L90" s="52" t="str">
        <f>IF($C90="","",IF(ISBLANK(VLOOKUP($A90,'Section 2'!$E$17:$V$216,COLUMNS('Section 2'!$E$13:N$14),0)),"",VLOOKUP($A90,'Section 2'!$E$17:$V$216,COLUMNS('Section 2'!$E$13:N$14),0)))</f>
        <v/>
      </c>
      <c r="M90" s="52" t="str">
        <f>IF($C90="","",IF(ISBLANK(VLOOKUP($A90,'Section 2'!$E$17:$V$216,COLUMNS('Section 2'!$E$13:O$14),0)),"",VLOOKUP($A90,'Section 2'!$E$17:$V$216,COLUMNS('Section 2'!$E$13:O$14),0)))</f>
        <v/>
      </c>
      <c r="N90" s="52" t="str">
        <f>IF($C90="","",IF(ISBLANK(VLOOKUP($A90,'Section 2'!$E$17:$V$216,COLUMNS('Section 2'!$E$13:P$14),0)),"",VLOOKUP($A90,'Section 2'!$E$17:$V$216,COLUMNS('Section 2'!$E$13:P$14),0)))</f>
        <v/>
      </c>
      <c r="O90" s="52" t="str">
        <f>IF($C90="","",IF(ISBLANK(VLOOKUP($A90,'Section 2'!$E$17:$V$216,COLUMNS('Section 2'!$E$13:Q$14),0)),"",VLOOKUP($A90,'Section 2'!$E$17:$V$216,COLUMNS('Section 2'!$E$13:Q$14),0)))</f>
        <v/>
      </c>
      <c r="P90" s="52" t="str">
        <f>IF($C90="","",IF(ISBLANK(VLOOKUP($A90,'Section 2'!$E$17:$V$216,COLUMNS('Section 2'!$E$13:R$14),0)),"",VLOOKUP($A90,'Section 2'!$E$17:$V$216,COLUMNS('Section 2'!$E$13:R$14),0)))</f>
        <v/>
      </c>
      <c r="Q90" s="52" t="str">
        <f>IF($C90="","",IF(ISBLANK(VLOOKUP($A90,'Section 2'!$E$17:$V$216,COLUMNS('Section 2'!$E$13:S$14),0)),"",VLOOKUP($A90,'Section 2'!$E$17:$V$216,COLUMNS('Section 2'!$E$13:S$14),0)))</f>
        <v/>
      </c>
      <c r="R90" s="52" t="str">
        <f>IF($C90="","",IF(ISBLANK(VLOOKUP($A90,'Section 2'!$E$17:$V$216,COLUMNS('Section 2'!$E$13:T$14),0)),"",VLOOKUP($A90,'Section 2'!$E$17:$V$216,COLUMNS('Section 2'!$E$13:T$14),0)))</f>
        <v/>
      </c>
      <c r="S90" s="52" t="str">
        <f>IF($C90="","",IF(ISBLANK(VLOOKUP($A90,'Section 2'!$E$17:$V$216,COLUMNS('Section 2'!$E$13:U$14),0)),"",VLOOKUP($A90,'Section 2'!$E$17:$V$216,COLUMNS('Section 2'!$E$13:U$14),0)))</f>
        <v/>
      </c>
      <c r="T90" s="73" t="str">
        <f>IF($C90="","",IF(ISBLANK(VLOOKUP($A90,'Section 2'!$E$17:$V$216,COLUMNS('Section 2'!$E$13:V$14),0)),"",VLOOKUP($A90,'Section 2'!$E$17:$V$216,COLUMNS('Section 2'!$E$13:V$14),0)))</f>
        <v/>
      </c>
    </row>
    <row r="91" spans="1:20" s="54" customFormat="1" ht="12.75" customHeight="1" x14ac:dyDescent="0.25">
      <c r="A91" s="59">
        <v>90</v>
      </c>
      <c r="B91" s="52" t="str">
        <f t="shared" si="1"/>
        <v/>
      </c>
      <c r="C91" s="52" t="str">
        <f>IFERROR(VLOOKUP($A91,'Section 2'!$E$17:$V$216,COLUMNS('Section 2'!$E$13:E$14),0),"")</f>
        <v/>
      </c>
      <c r="D91" s="73" t="str">
        <f>IF($C91="","",IF(ISBLANK(VLOOKUP($A91,'Section 2'!$E$17:$V$216,COLUMNS('Section 2'!$E$13:F$14),0)),"",VLOOKUP($A91,'Section 2'!$E$17:$V$216,COLUMNS('Section 2'!$E$13:F$14),0)))</f>
        <v/>
      </c>
      <c r="E91" s="52" t="str">
        <f>IF($C91="","",IF(ISBLANK(VLOOKUP($A91,'Section 2'!$E$17:$V$216,COLUMNS('Section 2'!$E$13:G$14),0)),"",VLOOKUP($A91,'Section 2'!$E$17:$V$216,COLUMNS('Section 2'!$E$13:G$14),0)))</f>
        <v/>
      </c>
      <c r="F91" s="52" t="str">
        <f>IF($C91="","",IF(ISBLANK(VLOOKUP($A91,'Section 2'!$E$17:$V$216,COLUMNS('Section 2'!$E$13:H$14),0)),"",VLOOKUP($A91,'Section 2'!$E$17:$V$216,COLUMNS('Section 2'!$E$13:H$14),0)))</f>
        <v/>
      </c>
      <c r="G91" s="52" t="str">
        <f>IF($C91="","",IF(ISBLANK(VLOOKUP($A91,'Section 2'!$E$17:$V$216,COLUMNS('Section 2'!$E$13:I$14),0)),"",VLOOKUP($A91,'Section 2'!$E$17:$V$216,COLUMNS('Section 2'!$E$13:I$14),0)))</f>
        <v/>
      </c>
      <c r="H91" s="52" t="str">
        <f>IF($C91="","",IF(ISBLANK(VLOOKUP($A91,'Section 2'!$E$17:$V$216,COLUMNS('Section 2'!$E$13:J$14),0)),"",VLOOKUP($A91,'Section 2'!$E$17:$V$216,COLUMNS('Section 2'!$E$13:J$14),0)))</f>
        <v/>
      </c>
      <c r="I91" s="52" t="str">
        <f>IF($C91="","",IF(ISBLANK(VLOOKUP($A91,'Section 2'!$E$17:$V$216,COLUMNS('Section 2'!$E$13:K$14),0)),"",VLOOKUP($A91,'Section 2'!$E$17:$V$216,COLUMNS('Section 2'!$E$13:K$14),0)))</f>
        <v/>
      </c>
      <c r="J91" s="52" t="str">
        <f>IF($C91="","",IF(ISBLANK(VLOOKUP($A91,'Section 2'!$E$17:$V$216,COLUMNS('Section 2'!$E$13:L$14),0)),"",VLOOKUP($A91,'Section 2'!$E$17:$V$216,COLUMNS('Section 2'!$E$13:L$14),0)))</f>
        <v/>
      </c>
      <c r="K91" s="52" t="str">
        <f>IF($C91="","",IF(ISBLANK(VLOOKUP($A91,'Section 2'!$E$17:$V$216,COLUMNS('Section 2'!$E$13:M$14),0)),"",VLOOKUP($A91,'Section 2'!$E$17:$V$216,COLUMNS('Section 2'!$E$13:M$14),0)))</f>
        <v/>
      </c>
      <c r="L91" s="52" t="str">
        <f>IF($C91="","",IF(ISBLANK(VLOOKUP($A91,'Section 2'!$E$17:$V$216,COLUMNS('Section 2'!$E$13:N$14),0)),"",VLOOKUP($A91,'Section 2'!$E$17:$V$216,COLUMNS('Section 2'!$E$13:N$14),0)))</f>
        <v/>
      </c>
      <c r="M91" s="52" t="str">
        <f>IF($C91="","",IF(ISBLANK(VLOOKUP($A91,'Section 2'!$E$17:$V$216,COLUMNS('Section 2'!$E$13:O$14),0)),"",VLOOKUP($A91,'Section 2'!$E$17:$V$216,COLUMNS('Section 2'!$E$13:O$14),0)))</f>
        <v/>
      </c>
      <c r="N91" s="52" t="str">
        <f>IF($C91="","",IF(ISBLANK(VLOOKUP($A91,'Section 2'!$E$17:$V$216,COLUMNS('Section 2'!$E$13:P$14),0)),"",VLOOKUP($A91,'Section 2'!$E$17:$V$216,COLUMNS('Section 2'!$E$13:P$14),0)))</f>
        <v/>
      </c>
      <c r="O91" s="52" t="str">
        <f>IF($C91="","",IF(ISBLANK(VLOOKUP($A91,'Section 2'!$E$17:$V$216,COLUMNS('Section 2'!$E$13:Q$14),0)),"",VLOOKUP($A91,'Section 2'!$E$17:$V$216,COLUMNS('Section 2'!$E$13:Q$14),0)))</f>
        <v/>
      </c>
      <c r="P91" s="52" t="str">
        <f>IF($C91="","",IF(ISBLANK(VLOOKUP($A91,'Section 2'!$E$17:$V$216,COLUMNS('Section 2'!$E$13:R$14),0)),"",VLOOKUP($A91,'Section 2'!$E$17:$V$216,COLUMNS('Section 2'!$E$13:R$14),0)))</f>
        <v/>
      </c>
      <c r="Q91" s="52" t="str">
        <f>IF($C91="","",IF(ISBLANK(VLOOKUP($A91,'Section 2'!$E$17:$V$216,COLUMNS('Section 2'!$E$13:S$14),0)),"",VLOOKUP($A91,'Section 2'!$E$17:$V$216,COLUMNS('Section 2'!$E$13:S$14),0)))</f>
        <v/>
      </c>
      <c r="R91" s="52" t="str">
        <f>IF($C91="","",IF(ISBLANK(VLOOKUP($A91,'Section 2'!$E$17:$V$216,COLUMNS('Section 2'!$E$13:T$14),0)),"",VLOOKUP($A91,'Section 2'!$E$17:$V$216,COLUMNS('Section 2'!$E$13:T$14),0)))</f>
        <v/>
      </c>
      <c r="S91" s="52" t="str">
        <f>IF($C91="","",IF(ISBLANK(VLOOKUP($A91,'Section 2'!$E$17:$V$216,COLUMNS('Section 2'!$E$13:U$14),0)),"",VLOOKUP($A91,'Section 2'!$E$17:$V$216,COLUMNS('Section 2'!$E$13:U$14),0)))</f>
        <v/>
      </c>
      <c r="T91" s="73" t="str">
        <f>IF($C91="","",IF(ISBLANK(VLOOKUP($A91,'Section 2'!$E$17:$V$216,COLUMNS('Section 2'!$E$13:V$14),0)),"",VLOOKUP($A91,'Section 2'!$E$17:$V$216,COLUMNS('Section 2'!$E$13:V$14),0)))</f>
        <v/>
      </c>
    </row>
    <row r="92" spans="1:20" s="54" customFormat="1" ht="12.75" customHeight="1" x14ac:dyDescent="0.25">
      <c r="A92" s="59">
        <v>91</v>
      </c>
      <c r="B92" s="52" t="str">
        <f t="shared" si="1"/>
        <v/>
      </c>
      <c r="C92" s="52" t="str">
        <f>IFERROR(VLOOKUP($A92,'Section 2'!$E$17:$V$216,COLUMNS('Section 2'!$E$13:E$14),0),"")</f>
        <v/>
      </c>
      <c r="D92" s="73" t="str">
        <f>IF($C92="","",IF(ISBLANK(VLOOKUP($A92,'Section 2'!$E$17:$V$216,COLUMNS('Section 2'!$E$13:F$14),0)),"",VLOOKUP($A92,'Section 2'!$E$17:$V$216,COLUMNS('Section 2'!$E$13:F$14),0)))</f>
        <v/>
      </c>
      <c r="E92" s="52" t="str">
        <f>IF($C92="","",IF(ISBLANK(VLOOKUP($A92,'Section 2'!$E$17:$V$216,COLUMNS('Section 2'!$E$13:G$14),0)),"",VLOOKUP($A92,'Section 2'!$E$17:$V$216,COLUMNS('Section 2'!$E$13:G$14),0)))</f>
        <v/>
      </c>
      <c r="F92" s="52" t="str">
        <f>IF($C92="","",IF(ISBLANK(VLOOKUP($A92,'Section 2'!$E$17:$V$216,COLUMNS('Section 2'!$E$13:H$14),0)),"",VLOOKUP($A92,'Section 2'!$E$17:$V$216,COLUMNS('Section 2'!$E$13:H$14),0)))</f>
        <v/>
      </c>
      <c r="G92" s="52" t="str">
        <f>IF($C92="","",IF(ISBLANK(VLOOKUP($A92,'Section 2'!$E$17:$V$216,COLUMNS('Section 2'!$E$13:I$14),0)),"",VLOOKUP($A92,'Section 2'!$E$17:$V$216,COLUMNS('Section 2'!$E$13:I$14),0)))</f>
        <v/>
      </c>
      <c r="H92" s="52" t="str">
        <f>IF($C92="","",IF(ISBLANK(VLOOKUP($A92,'Section 2'!$E$17:$V$216,COLUMNS('Section 2'!$E$13:J$14),0)),"",VLOOKUP($A92,'Section 2'!$E$17:$V$216,COLUMNS('Section 2'!$E$13:J$14),0)))</f>
        <v/>
      </c>
      <c r="I92" s="52" t="str">
        <f>IF($C92="","",IF(ISBLANK(VLOOKUP($A92,'Section 2'!$E$17:$V$216,COLUMNS('Section 2'!$E$13:K$14),0)),"",VLOOKUP($A92,'Section 2'!$E$17:$V$216,COLUMNS('Section 2'!$E$13:K$14),0)))</f>
        <v/>
      </c>
      <c r="J92" s="52" t="str">
        <f>IF($C92="","",IF(ISBLANK(VLOOKUP($A92,'Section 2'!$E$17:$V$216,COLUMNS('Section 2'!$E$13:L$14),0)),"",VLOOKUP($A92,'Section 2'!$E$17:$V$216,COLUMNS('Section 2'!$E$13:L$14),0)))</f>
        <v/>
      </c>
      <c r="K92" s="52" t="str">
        <f>IF($C92="","",IF(ISBLANK(VLOOKUP($A92,'Section 2'!$E$17:$V$216,COLUMNS('Section 2'!$E$13:M$14),0)),"",VLOOKUP($A92,'Section 2'!$E$17:$V$216,COLUMNS('Section 2'!$E$13:M$14),0)))</f>
        <v/>
      </c>
      <c r="L92" s="52" t="str">
        <f>IF($C92="","",IF(ISBLANK(VLOOKUP($A92,'Section 2'!$E$17:$V$216,COLUMNS('Section 2'!$E$13:N$14),0)),"",VLOOKUP($A92,'Section 2'!$E$17:$V$216,COLUMNS('Section 2'!$E$13:N$14),0)))</f>
        <v/>
      </c>
      <c r="M92" s="52" t="str">
        <f>IF($C92="","",IF(ISBLANK(VLOOKUP($A92,'Section 2'!$E$17:$V$216,COLUMNS('Section 2'!$E$13:O$14),0)),"",VLOOKUP($A92,'Section 2'!$E$17:$V$216,COLUMNS('Section 2'!$E$13:O$14),0)))</f>
        <v/>
      </c>
      <c r="N92" s="52" t="str">
        <f>IF($C92="","",IF(ISBLANK(VLOOKUP($A92,'Section 2'!$E$17:$V$216,COLUMNS('Section 2'!$E$13:P$14),0)),"",VLOOKUP($A92,'Section 2'!$E$17:$V$216,COLUMNS('Section 2'!$E$13:P$14),0)))</f>
        <v/>
      </c>
      <c r="O92" s="52" t="str">
        <f>IF($C92="","",IF(ISBLANK(VLOOKUP($A92,'Section 2'!$E$17:$V$216,COLUMNS('Section 2'!$E$13:Q$14),0)),"",VLOOKUP($A92,'Section 2'!$E$17:$V$216,COLUMNS('Section 2'!$E$13:Q$14),0)))</f>
        <v/>
      </c>
      <c r="P92" s="52" t="str">
        <f>IF($C92="","",IF(ISBLANK(VLOOKUP($A92,'Section 2'!$E$17:$V$216,COLUMNS('Section 2'!$E$13:R$14),0)),"",VLOOKUP($A92,'Section 2'!$E$17:$V$216,COLUMNS('Section 2'!$E$13:R$14),0)))</f>
        <v/>
      </c>
      <c r="Q92" s="52" t="str">
        <f>IF($C92="","",IF(ISBLANK(VLOOKUP($A92,'Section 2'!$E$17:$V$216,COLUMNS('Section 2'!$E$13:S$14),0)),"",VLOOKUP($A92,'Section 2'!$E$17:$V$216,COLUMNS('Section 2'!$E$13:S$14),0)))</f>
        <v/>
      </c>
      <c r="R92" s="52" t="str">
        <f>IF($C92="","",IF(ISBLANK(VLOOKUP($A92,'Section 2'!$E$17:$V$216,COLUMNS('Section 2'!$E$13:T$14),0)),"",VLOOKUP($A92,'Section 2'!$E$17:$V$216,COLUMNS('Section 2'!$E$13:T$14),0)))</f>
        <v/>
      </c>
      <c r="S92" s="52" t="str">
        <f>IF($C92="","",IF(ISBLANK(VLOOKUP($A92,'Section 2'!$E$17:$V$216,COLUMNS('Section 2'!$E$13:U$14),0)),"",VLOOKUP($A92,'Section 2'!$E$17:$V$216,COLUMNS('Section 2'!$E$13:U$14),0)))</f>
        <v/>
      </c>
      <c r="T92" s="73" t="str">
        <f>IF($C92="","",IF(ISBLANK(VLOOKUP($A92,'Section 2'!$E$17:$V$216,COLUMNS('Section 2'!$E$13:V$14),0)),"",VLOOKUP($A92,'Section 2'!$E$17:$V$216,COLUMNS('Section 2'!$E$13:V$14),0)))</f>
        <v/>
      </c>
    </row>
    <row r="93" spans="1:20" s="54" customFormat="1" ht="12.75" customHeight="1" x14ac:dyDescent="0.25">
      <c r="A93" s="59">
        <v>92</v>
      </c>
      <c r="B93" s="52" t="str">
        <f t="shared" si="1"/>
        <v/>
      </c>
      <c r="C93" s="52" t="str">
        <f>IFERROR(VLOOKUP($A93,'Section 2'!$E$17:$V$216,COLUMNS('Section 2'!$E$13:E$14),0),"")</f>
        <v/>
      </c>
      <c r="D93" s="73" t="str">
        <f>IF($C93="","",IF(ISBLANK(VLOOKUP($A93,'Section 2'!$E$17:$V$216,COLUMNS('Section 2'!$E$13:F$14),0)),"",VLOOKUP($A93,'Section 2'!$E$17:$V$216,COLUMNS('Section 2'!$E$13:F$14),0)))</f>
        <v/>
      </c>
      <c r="E93" s="52" t="str">
        <f>IF($C93="","",IF(ISBLANK(VLOOKUP($A93,'Section 2'!$E$17:$V$216,COLUMNS('Section 2'!$E$13:G$14),0)),"",VLOOKUP($A93,'Section 2'!$E$17:$V$216,COLUMNS('Section 2'!$E$13:G$14),0)))</f>
        <v/>
      </c>
      <c r="F93" s="52" t="str">
        <f>IF($C93="","",IF(ISBLANK(VLOOKUP($A93,'Section 2'!$E$17:$V$216,COLUMNS('Section 2'!$E$13:H$14),0)),"",VLOOKUP($A93,'Section 2'!$E$17:$V$216,COLUMNS('Section 2'!$E$13:H$14),0)))</f>
        <v/>
      </c>
      <c r="G93" s="52" t="str">
        <f>IF($C93="","",IF(ISBLANK(VLOOKUP($A93,'Section 2'!$E$17:$V$216,COLUMNS('Section 2'!$E$13:I$14),0)),"",VLOOKUP($A93,'Section 2'!$E$17:$V$216,COLUMNS('Section 2'!$E$13:I$14),0)))</f>
        <v/>
      </c>
      <c r="H93" s="52" t="str">
        <f>IF($C93="","",IF(ISBLANK(VLOOKUP($A93,'Section 2'!$E$17:$V$216,COLUMNS('Section 2'!$E$13:J$14),0)),"",VLOOKUP($A93,'Section 2'!$E$17:$V$216,COLUMNS('Section 2'!$E$13:J$14),0)))</f>
        <v/>
      </c>
      <c r="I93" s="52" t="str">
        <f>IF($C93="","",IF(ISBLANK(VLOOKUP($A93,'Section 2'!$E$17:$V$216,COLUMNS('Section 2'!$E$13:K$14),0)),"",VLOOKUP($A93,'Section 2'!$E$17:$V$216,COLUMNS('Section 2'!$E$13:K$14),0)))</f>
        <v/>
      </c>
      <c r="J93" s="52" t="str">
        <f>IF($C93="","",IF(ISBLANK(VLOOKUP($A93,'Section 2'!$E$17:$V$216,COLUMNS('Section 2'!$E$13:L$14),0)),"",VLOOKUP($A93,'Section 2'!$E$17:$V$216,COLUMNS('Section 2'!$E$13:L$14),0)))</f>
        <v/>
      </c>
      <c r="K93" s="52" t="str">
        <f>IF($C93="","",IF(ISBLANK(VLOOKUP($A93,'Section 2'!$E$17:$V$216,COLUMNS('Section 2'!$E$13:M$14),0)),"",VLOOKUP($A93,'Section 2'!$E$17:$V$216,COLUMNS('Section 2'!$E$13:M$14),0)))</f>
        <v/>
      </c>
      <c r="L93" s="52" t="str">
        <f>IF($C93="","",IF(ISBLANK(VLOOKUP($A93,'Section 2'!$E$17:$V$216,COLUMNS('Section 2'!$E$13:N$14),0)),"",VLOOKUP($A93,'Section 2'!$E$17:$V$216,COLUMNS('Section 2'!$E$13:N$14),0)))</f>
        <v/>
      </c>
      <c r="M93" s="52" t="str">
        <f>IF($C93="","",IF(ISBLANK(VLOOKUP($A93,'Section 2'!$E$17:$V$216,COLUMNS('Section 2'!$E$13:O$14),0)),"",VLOOKUP($A93,'Section 2'!$E$17:$V$216,COLUMNS('Section 2'!$E$13:O$14),0)))</f>
        <v/>
      </c>
      <c r="N93" s="52" t="str">
        <f>IF($C93="","",IF(ISBLANK(VLOOKUP($A93,'Section 2'!$E$17:$V$216,COLUMNS('Section 2'!$E$13:P$14),0)),"",VLOOKUP($A93,'Section 2'!$E$17:$V$216,COLUMNS('Section 2'!$E$13:P$14),0)))</f>
        <v/>
      </c>
      <c r="O93" s="52" t="str">
        <f>IF($C93="","",IF(ISBLANK(VLOOKUP($A93,'Section 2'!$E$17:$V$216,COLUMNS('Section 2'!$E$13:Q$14),0)),"",VLOOKUP($A93,'Section 2'!$E$17:$V$216,COLUMNS('Section 2'!$E$13:Q$14),0)))</f>
        <v/>
      </c>
      <c r="P93" s="52" t="str">
        <f>IF($C93="","",IF(ISBLANK(VLOOKUP($A93,'Section 2'!$E$17:$V$216,COLUMNS('Section 2'!$E$13:R$14),0)),"",VLOOKUP($A93,'Section 2'!$E$17:$V$216,COLUMNS('Section 2'!$E$13:R$14),0)))</f>
        <v/>
      </c>
      <c r="Q93" s="52" t="str">
        <f>IF($C93="","",IF(ISBLANK(VLOOKUP($A93,'Section 2'!$E$17:$V$216,COLUMNS('Section 2'!$E$13:S$14),0)),"",VLOOKUP($A93,'Section 2'!$E$17:$V$216,COLUMNS('Section 2'!$E$13:S$14),0)))</f>
        <v/>
      </c>
      <c r="R93" s="52" t="str">
        <f>IF($C93="","",IF(ISBLANK(VLOOKUP($A93,'Section 2'!$E$17:$V$216,COLUMNS('Section 2'!$E$13:T$14),0)),"",VLOOKUP($A93,'Section 2'!$E$17:$V$216,COLUMNS('Section 2'!$E$13:T$14),0)))</f>
        <v/>
      </c>
      <c r="S93" s="52" t="str">
        <f>IF($C93="","",IF(ISBLANK(VLOOKUP($A93,'Section 2'!$E$17:$V$216,COLUMNS('Section 2'!$E$13:U$14),0)),"",VLOOKUP($A93,'Section 2'!$E$17:$V$216,COLUMNS('Section 2'!$E$13:U$14),0)))</f>
        <v/>
      </c>
      <c r="T93" s="73" t="str">
        <f>IF($C93="","",IF(ISBLANK(VLOOKUP($A93,'Section 2'!$E$17:$V$216,COLUMNS('Section 2'!$E$13:V$14),0)),"",VLOOKUP($A93,'Section 2'!$E$17:$V$216,COLUMNS('Section 2'!$E$13:V$14),0)))</f>
        <v/>
      </c>
    </row>
    <row r="94" spans="1:20" s="54" customFormat="1" ht="12.75" customHeight="1" x14ac:dyDescent="0.25">
      <c r="A94" s="59">
        <v>93</v>
      </c>
      <c r="B94" s="52" t="str">
        <f t="shared" si="1"/>
        <v/>
      </c>
      <c r="C94" s="52" t="str">
        <f>IFERROR(VLOOKUP($A94,'Section 2'!$E$17:$V$216,COLUMNS('Section 2'!$E$13:E$14),0),"")</f>
        <v/>
      </c>
      <c r="D94" s="73" t="str">
        <f>IF($C94="","",IF(ISBLANK(VLOOKUP($A94,'Section 2'!$E$17:$V$216,COLUMNS('Section 2'!$E$13:F$14),0)),"",VLOOKUP($A94,'Section 2'!$E$17:$V$216,COLUMNS('Section 2'!$E$13:F$14),0)))</f>
        <v/>
      </c>
      <c r="E94" s="52" t="str">
        <f>IF($C94="","",IF(ISBLANK(VLOOKUP($A94,'Section 2'!$E$17:$V$216,COLUMNS('Section 2'!$E$13:G$14),0)),"",VLOOKUP($A94,'Section 2'!$E$17:$V$216,COLUMNS('Section 2'!$E$13:G$14),0)))</f>
        <v/>
      </c>
      <c r="F94" s="52" t="str">
        <f>IF($C94="","",IF(ISBLANK(VLOOKUP($A94,'Section 2'!$E$17:$V$216,COLUMNS('Section 2'!$E$13:H$14),0)),"",VLOOKUP($A94,'Section 2'!$E$17:$V$216,COLUMNS('Section 2'!$E$13:H$14),0)))</f>
        <v/>
      </c>
      <c r="G94" s="52" t="str">
        <f>IF($C94="","",IF(ISBLANK(VLOOKUP($A94,'Section 2'!$E$17:$V$216,COLUMNS('Section 2'!$E$13:I$14),0)),"",VLOOKUP($A94,'Section 2'!$E$17:$V$216,COLUMNS('Section 2'!$E$13:I$14),0)))</f>
        <v/>
      </c>
      <c r="H94" s="52" t="str">
        <f>IF($C94="","",IF(ISBLANK(VLOOKUP($A94,'Section 2'!$E$17:$V$216,COLUMNS('Section 2'!$E$13:J$14),0)),"",VLOOKUP($A94,'Section 2'!$E$17:$V$216,COLUMNS('Section 2'!$E$13:J$14),0)))</f>
        <v/>
      </c>
      <c r="I94" s="52" t="str">
        <f>IF($C94="","",IF(ISBLANK(VLOOKUP($A94,'Section 2'!$E$17:$V$216,COLUMNS('Section 2'!$E$13:K$14),0)),"",VLOOKUP($A94,'Section 2'!$E$17:$V$216,COLUMNS('Section 2'!$E$13:K$14),0)))</f>
        <v/>
      </c>
      <c r="J94" s="52" t="str">
        <f>IF($C94="","",IF(ISBLANK(VLOOKUP($A94,'Section 2'!$E$17:$V$216,COLUMNS('Section 2'!$E$13:L$14),0)),"",VLOOKUP($A94,'Section 2'!$E$17:$V$216,COLUMNS('Section 2'!$E$13:L$14),0)))</f>
        <v/>
      </c>
      <c r="K94" s="52" t="str">
        <f>IF($C94="","",IF(ISBLANK(VLOOKUP($A94,'Section 2'!$E$17:$V$216,COLUMNS('Section 2'!$E$13:M$14),0)),"",VLOOKUP($A94,'Section 2'!$E$17:$V$216,COLUMNS('Section 2'!$E$13:M$14),0)))</f>
        <v/>
      </c>
      <c r="L94" s="52" t="str">
        <f>IF($C94="","",IF(ISBLANK(VLOOKUP($A94,'Section 2'!$E$17:$V$216,COLUMNS('Section 2'!$E$13:N$14),0)),"",VLOOKUP($A94,'Section 2'!$E$17:$V$216,COLUMNS('Section 2'!$E$13:N$14),0)))</f>
        <v/>
      </c>
      <c r="M94" s="52" t="str">
        <f>IF($C94="","",IF(ISBLANK(VLOOKUP($A94,'Section 2'!$E$17:$V$216,COLUMNS('Section 2'!$E$13:O$14),0)),"",VLOOKUP($A94,'Section 2'!$E$17:$V$216,COLUMNS('Section 2'!$E$13:O$14),0)))</f>
        <v/>
      </c>
      <c r="N94" s="52" t="str">
        <f>IF($C94="","",IF(ISBLANK(VLOOKUP($A94,'Section 2'!$E$17:$V$216,COLUMNS('Section 2'!$E$13:P$14),0)),"",VLOOKUP($A94,'Section 2'!$E$17:$V$216,COLUMNS('Section 2'!$E$13:P$14),0)))</f>
        <v/>
      </c>
      <c r="O94" s="52" t="str">
        <f>IF($C94="","",IF(ISBLANK(VLOOKUP($A94,'Section 2'!$E$17:$V$216,COLUMNS('Section 2'!$E$13:Q$14),0)),"",VLOOKUP($A94,'Section 2'!$E$17:$V$216,COLUMNS('Section 2'!$E$13:Q$14),0)))</f>
        <v/>
      </c>
      <c r="P94" s="52" t="str">
        <f>IF($C94="","",IF(ISBLANK(VLOOKUP($A94,'Section 2'!$E$17:$V$216,COLUMNS('Section 2'!$E$13:R$14),0)),"",VLOOKUP($A94,'Section 2'!$E$17:$V$216,COLUMNS('Section 2'!$E$13:R$14),0)))</f>
        <v/>
      </c>
      <c r="Q94" s="52" t="str">
        <f>IF($C94="","",IF(ISBLANK(VLOOKUP($A94,'Section 2'!$E$17:$V$216,COLUMNS('Section 2'!$E$13:S$14),0)),"",VLOOKUP($A94,'Section 2'!$E$17:$V$216,COLUMNS('Section 2'!$E$13:S$14),0)))</f>
        <v/>
      </c>
      <c r="R94" s="52" t="str">
        <f>IF($C94="","",IF(ISBLANK(VLOOKUP($A94,'Section 2'!$E$17:$V$216,COLUMNS('Section 2'!$E$13:T$14),0)),"",VLOOKUP($A94,'Section 2'!$E$17:$V$216,COLUMNS('Section 2'!$E$13:T$14),0)))</f>
        <v/>
      </c>
      <c r="S94" s="52" t="str">
        <f>IF($C94="","",IF(ISBLANK(VLOOKUP($A94,'Section 2'!$E$17:$V$216,COLUMNS('Section 2'!$E$13:U$14),0)),"",VLOOKUP($A94,'Section 2'!$E$17:$V$216,COLUMNS('Section 2'!$E$13:U$14),0)))</f>
        <v/>
      </c>
      <c r="T94" s="73" t="str">
        <f>IF($C94="","",IF(ISBLANK(VLOOKUP($A94,'Section 2'!$E$17:$V$216,COLUMNS('Section 2'!$E$13:V$14),0)),"",VLOOKUP($A94,'Section 2'!$E$17:$V$216,COLUMNS('Section 2'!$E$13:V$14),0)))</f>
        <v/>
      </c>
    </row>
    <row r="95" spans="1:20" s="54" customFormat="1" ht="12.75" customHeight="1" x14ac:dyDescent="0.25">
      <c r="A95" s="59">
        <v>94</v>
      </c>
      <c r="B95" s="52" t="str">
        <f t="shared" si="1"/>
        <v/>
      </c>
      <c r="C95" s="52" t="str">
        <f>IFERROR(VLOOKUP($A95,'Section 2'!$E$17:$V$216,COLUMNS('Section 2'!$E$13:E$14),0),"")</f>
        <v/>
      </c>
      <c r="D95" s="73" t="str">
        <f>IF($C95="","",IF(ISBLANK(VLOOKUP($A95,'Section 2'!$E$17:$V$216,COLUMNS('Section 2'!$E$13:F$14),0)),"",VLOOKUP($A95,'Section 2'!$E$17:$V$216,COLUMNS('Section 2'!$E$13:F$14),0)))</f>
        <v/>
      </c>
      <c r="E95" s="52" t="str">
        <f>IF($C95="","",IF(ISBLANK(VLOOKUP($A95,'Section 2'!$E$17:$V$216,COLUMNS('Section 2'!$E$13:G$14),0)),"",VLOOKUP($A95,'Section 2'!$E$17:$V$216,COLUMNS('Section 2'!$E$13:G$14),0)))</f>
        <v/>
      </c>
      <c r="F95" s="52" t="str">
        <f>IF($C95="","",IF(ISBLANK(VLOOKUP($A95,'Section 2'!$E$17:$V$216,COLUMNS('Section 2'!$E$13:H$14),0)),"",VLOOKUP($A95,'Section 2'!$E$17:$V$216,COLUMNS('Section 2'!$E$13:H$14),0)))</f>
        <v/>
      </c>
      <c r="G95" s="52" t="str">
        <f>IF($C95="","",IF(ISBLANK(VLOOKUP($A95,'Section 2'!$E$17:$V$216,COLUMNS('Section 2'!$E$13:I$14),0)),"",VLOOKUP($A95,'Section 2'!$E$17:$V$216,COLUMNS('Section 2'!$E$13:I$14),0)))</f>
        <v/>
      </c>
      <c r="H95" s="52" t="str">
        <f>IF($C95="","",IF(ISBLANK(VLOOKUP($A95,'Section 2'!$E$17:$V$216,COLUMNS('Section 2'!$E$13:J$14),0)),"",VLOOKUP($A95,'Section 2'!$E$17:$V$216,COLUMNS('Section 2'!$E$13:J$14),0)))</f>
        <v/>
      </c>
      <c r="I95" s="52" t="str">
        <f>IF($C95="","",IF(ISBLANK(VLOOKUP($A95,'Section 2'!$E$17:$V$216,COLUMNS('Section 2'!$E$13:K$14),0)),"",VLOOKUP($A95,'Section 2'!$E$17:$V$216,COLUMNS('Section 2'!$E$13:K$14),0)))</f>
        <v/>
      </c>
      <c r="J95" s="52" t="str">
        <f>IF($C95="","",IF(ISBLANK(VLOOKUP($A95,'Section 2'!$E$17:$V$216,COLUMNS('Section 2'!$E$13:L$14),0)),"",VLOOKUP($A95,'Section 2'!$E$17:$V$216,COLUMNS('Section 2'!$E$13:L$14),0)))</f>
        <v/>
      </c>
      <c r="K95" s="52" t="str">
        <f>IF($C95="","",IF(ISBLANK(VLOOKUP($A95,'Section 2'!$E$17:$V$216,COLUMNS('Section 2'!$E$13:M$14),0)),"",VLOOKUP($A95,'Section 2'!$E$17:$V$216,COLUMNS('Section 2'!$E$13:M$14),0)))</f>
        <v/>
      </c>
      <c r="L95" s="52" t="str">
        <f>IF($C95="","",IF(ISBLANK(VLOOKUP($A95,'Section 2'!$E$17:$V$216,COLUMNS('Section 2'!$E$13:N$14),0)),"",VLOOKUP($A95,'Section 2'!$E$17:$V$216,COLUMNS('Section 2'!$E$13:N$14),0)))</f>
        <v/>
      </c>
      <c r="M95" s="52" t="str">
        <f>IF($C95="","",IF(ISBLANK(VLOOKUP($A95,'Section 2'!$E$17:$V$216,COLUMNS('Section 2'!$E$13:O$14),0)),"",VLOOKUP($A95,'Section 2'!$E$17:$V$216,COLUMNS('Section 2'!$E$13:O$14),0)))</f>
        <v/>
      </c>
      <c r="N95" s="52" t="str">
        <f>IF($C95="","",IF(ISBLANK(VLOOKUP($A95,'Section 2'!$E$17:$V$216,COLUMNS('Section 2'!$E$13:P$14),0)),"",VLOOKUP($A95,'Section 2'!$E$17:$V$216,COLUMNS('Section 2'!$E$13:P$14),0)))</f>
        <v/>
      </c>
      <c r="O95" s="52" t="str">
        <f>IF($C95="","",IF(ISBLANK(VLOOKUP($A95,'Section 2'!$E$17:$V$216,COLUMNS('Section 2'!$E$13:Q$14),0)),"",VLOOKUP($A95,'Section 2'!$E$17:$V$216,COLUMNS('Section 2'!$E$13:Q$14),0)))</f>
        <v/>
      </c>
      <c r="P95" s="52" t="str">
        <f>IF($C95="","",IF(ISBLANK(VLOOKUP($A95,'Section 2'!$E$17:$V$216,COLUMNS('Section 2'!$E$13:R$14),0)),"",VLOOKUP($A95,'Section 2'!$E$17:$V$216,COLUMNS('Section 2'!$E$13:R$14),0)))</f>
        <v/>
      </c>
      <c r="Q95" s="52" t="str">
        <f>IF($C95="","",IF(ISBLANK(VLOOKUP($A95,'Section 2'!$E$17:$V$216,COLUMNS('Section 2'!$E$13:S$14),0)),"",VLOOKUP($A95,'Section 2'!$E$17:$V$216,COLUMNS('Section 2'!$E$13:S$14),0)))</f>
        <v/>
      </c>
      <c r="R95" s="52" t="str">
        <f>IF($C95="","",IF(ISBLANK(VLOOKUP($A95,'Section 2'!$E$17:$V$216,COLUMNS('Section 2'!$E$13:T$14),0)),"",VLOOKUP($A95,'Section 2'!$E$17:$V$216,COLUMNS('Section 2'!$E$13:T$14),0)))</f>
        <v/>
      </c>
      <c r="S95" s="52" t="str">
        <f>IF($C95="","",IF(ISBLANK(VLOOKUP($A95,'Section 2'!$E$17:$V$216,COLUMNS('Section 2'!$E$13:U$14),0)),"",VLOOKUP($A95,'Section 2'!$E$17:$V$216,COLUMNS('Section 2'!$E$13:U$14),0)))</f>
        <v/>
      </c>
      <c r="T95" s="73" t="str">
        <f>IF($C95="","",IF(ISBLANK(VLOOKUP($A95,'Section 2'!$E$17:$V$216,COLUMNS('Section 2'!$E$13:V$14),0)),"",VLOOKUP($A95,'Section 2'!$E$17:$V$216,COLUMNS('Section 2'!$E$13:V$14),0)))</f>
        <v/>
      </c>
    </row>
    <row r="96" spans="1:20" s="54" customFormat="1" ht="12.75" customHeight="1" x14ac:dyDescent="0.25">
      <c r="A96" s="59">
        <v>95</v>
      </c>
      <c r="B96" s="52" t="str">
        <f t="shared" si="1"/>
        <v/>
      </c>
      <c r="C96" s="52" t="str">
        <f>IFERROR(VLOOKUP($A96,'Section 2'!$E$17:$V$216,COLUMNS('Section 2'!$E$13:E$14),0),"")</f>
        <v/>
      </c>
      <c r="D96" s="73" t="str">
        <f>IF($C96="","",IF(ISBLANK(VLOOKUP($A96,'Section 2'!$E$17:$V$216,COLUMNS('Section 2'!$E$13:F$14),0)),"",VLOOKUP($A96,'Section 2'!$E$17:$V$216,COLUMNS('Section 2'!$E$13:F$14),0)))</f>
        <v/>
      </c>
      <c r="E96" s="52" t="str">
        <f>IF($C96="","",IF(ISBLANK(VLOOKUP($A96,'Section 2'!$E$17:$V$216,COLUMNS('Section 2'!$E$13:G$14),0)),"",VLOOKUP($A96,'Section 2'!$E$17:$V$216,COLUMNS('Section 2'!$E$13:G$14),0)))</f>
        <v/>
      </c>
      <c r="F96" s="52" t="str">
        <f>IF($C96="","",IF(ISBLANK(VLOOKUP($A96,'Section 2'!$E$17:$V$216,COLUMNS('Section 2'!$E$13:H$14),0)),"",VLOOKUP($A96,'Section 2'!$E$17:$V$216,COLUMNS('Section 2'!$E$13:H$14),0)))</f>
        <v/>
      </c>
      <c r="G96" s="52" t="str">
        <f>IF($C96="","",IF(ISBLANK(VLOOKUP($A96,'Section 2'!$E$17:$V$216,COLUMNS('Section 2'!$E$13:I$14),0)),"",VLOOKUP($A96,'Section 2'!$E$17:$V$216,COLUMNS('Section 2'!$E$13:I$14),0)))</f>
        <v/>
      </c>
      <c r="H96" s="52" t="str">
        <f>IF($C96="","",IF(ISBLANK(VLOOKUP($A96,'Section 2'!$E$17:$V$216,COLUMNS('Section 2'!$E$13:J$14),0)),"",VLOOKUP($A96,'Section 2'!$E$17:$V$216,COLUMNS('Section 2'!$E$13:J$14),0)))</f>
        <v/>
      </c>
      <c r="I96" s="52" t="str">
        <f>IF($C96="","",IF(ISBLANK(VLOOKUP($A96,'Section 2'!$E$17:$V$216,COLUMNS('Section 2'!$E$13:K$14),0)),"",VLOOKUP($A96,'Section 2'!$E$17:$V$216,COLUMNS('Section 2'!$E$13:K$14),0)))</f>
        <v/>
      </c>
      <c r="J96" s="52" t="str">
        <f>IF($C96="","",IF(ISBLANK(VLOOKUP($A96,'Section 2'!$E$17:$V$216,COLUMNS('Section 2'!$E$13:L$14),0)),"",VLOOKUP($A96,'Section 2'!$E$17:$V$216,COLUMNS('Section 2'!$E$13:L$14),0)))</f>
        <v/>
      </c>
      <c r="K96" s="52" t="str">
        <f>IF($C96="","",IF(ISBLANK(VLOOKUP($A96,'Section 2'!$E$17:$V$216,COLUMNS('Section 2'!$E$13:M$14),0)),"",VLOOKUP($A96,'Section 2'!$E$17:$V$216,COLUMNS('Section 2'!$E$13:M$14),0)))</f>
        <v/>
      </c>
      <c r="L96" s="52" t="str">
        <f>IF($C96="","",IF(ISBLANK(VLOOKUP($A96,'Section 2'!$E$17:$V$216,COLUMNS('Section 2'!$E$13:N$14),0)),"",VLOOKUP($A96,'Section 2'!$E$17:$V$216,COLUMNS('Section 2'!$E$13:N$14),0)))</f>
        <v/>
      </c>
      <c r="M96" s="52" t="str">
        <f>IF($C96="","",IF(ISBLANK(VLOOKUP($A96,'Section 2'!$E$17:$V$216,COLUMNS('Section 2'!$E$13:O$14),0)),"",VLOOKUP($A96,'Section 2'!$E$17:$V$216,COLUMNS('Section 2'!$E$13:O$14),0)))</f>
        <v/>
      </c>
      <c r="N96" s="52" t="str">
        <f>IF($C96="","",IF(ISBLANK(VLOOKUP($A96,'Section 2'!$E$17:$V$216,COLUMNS('Section 2'!$E$13:P$14),0)),"",VLOOKUP($A96,'Section 2'!$E$17:$V$216,COLUMNS('Section 2'!$E$13:P$14),0)))</f>
        <v/>
      </c>
      <c r="O96" s="52" t="str">
        <f>IF($C96="","",IF(ISBLANK(VLOOKUP($A96,'Section 2'!$E$17:$V$216,COLUMNS('Section 2'!$E$13:Q$14),0)),"",VLOOKUP($A96,'Section 2'!$E$17:$V$216,COLUMNS('Section 2'!$E$13:Q$14),0)))</f>
        <v/>
      </c>
      <c r="P96" s="52" t="str">
        <f>IF($C96="","",IF(ISBLANK(VLOOKUP($A96,'Section 2'!$E$17:$V$216,COLUMNS('Section 2'!$E$13:R$14),0)),"",VLOOKUP($A96,'Section 2'!$E$17:$V$216,COLUMNS('Section 2'!$E$13:R$14),0)))</f>
        <v/>
      </c>
      <c r="Q96" s="52" t="str">
        <f>IF($C96="","",IF(ISBLANK(VLOOKUP($A96,'Section 2'!$E$17:$V$216,COLUMNS('Section 2'!$E$13:S$14),0)),"",VLOOKUP($A96,'Section 2'!$E$17:$V$216,COLUMNS('Section 2'!$E$13:S$14),0)))</f>
        <v/>
      </c>
      <c r="R96" s="52" t="str">
        <f>IF($C96="","",IF(ISBLANK(VLOOKUP($A96,'Section 2'!$E$17:$V$216,COLUMNS('Section 2'!$E$13:T$14),0)),"",VLOOKUP($A96,'Section 2'!$E$17:$V$216,COLUMNS('Section 2'!$E$13:T$14),0)))</f>
        <v/>
      </c>
      <c r="S96" s="52" t="str">
        <f>IF($C96="","",IF(ISBLANK(VLOOKUP($A96,'Section 2'!$E$17:$V$216,COLUMNS('Section 2'!$E$13:U$14),0)),"",VLOOKUP($A96,'Section 2'!$E$17:$V$216,COLUMNS('Section 2'!$E$13:U$14),0)))</f>
        <v/>
      </c>
      <c r="T96" s="73" t="str">
        <f>IF($C96="","",IF(ISBLANK(VLOOKUP($A96,'Section 2'!$E$17:$V$216,COLUMNS('Section 2'!$E$13:V$14),0)),"",VLOOKUP($A96,'Section 2'!$E$17:$V$216,COLUMNS('Section 2'!$E$13:V$14),0)))</f>
        <v/>
      </c>
    </row>
    <row r="97" spans="1:20" s="54" customFormat="1" ht="12.75" customHeight="1" x14ac:dyDescent="0.25">
      <c r="A97" s="59">
        <v>96</v>
      </c>
      <c r="B97" s="52" t="str">
        <f t="shared" si="1"/>
        <v/>
      </c>
      <c r="C97" s="52" t="str">
        <f>IFERROR(VLOOKUP($A97,'Section 2'!$E$17:$V$216,COLUMNS('Section 2'!$E$13:E$14),0),"")</f>
        <v/>
      </c>
      <c r="D97" s="73" t="str">
        <f>IF($C97="","",IF(ISBLANK(VLOOKUP($A97,'Section 2'!$E$17:$V$216,COLUMNS('Section 2'!$E$13:F$14),0)),"",VLOOKUP($A97,'Section 2'!$E$17:$V$216,COLUMNS('Section 2'!$E$13:F$14),0)))</f>
        <v/>
      </c>
      <c r="E97" s="52" t="str">
        <f>IF($C97="","",IF(ISBLANK(VLOOKUP($A97,'Section 2'!$E$17:$V$216,COLUMNS('Section 2'!$E$13:G$14),0)),"",VLOOKUP($A97,'Section 2'!$E$17:$V$216,COLUMNS('Section 2'!$E$13:G$14),0)))</f>
        <v/>
      </c>
      <c r="F97" s="52" t="str">
        <f>IF($C97="","",IF(ISBLANK(VLOOKUP($A97,'Section 2'!$E$17:$V$216,COLUMNS('Section 2'!$E$13:H$14),0)),"",VLOOKUP($A97,'Section 2'!$E$17:$V$216,COLUMNS('Section 2'!$E$13:H$14),0)))</f>
        <v/>
      </c>
      <c r="G97" s="52" t="str">
        <f>IF($C97="","",IF(ISBLANK(VLOOKUP($A97,'Section 2'!$E$17:$V$216,COLUMNS('Section 2'!$E$13:I$14),0)),"",VLOOKUP($A97,'Section 2'!$E$17:$V$216,COLUMNS('Section 2'!$E$13:I$14),0)))</f>
        <v/>
      </c>
      <c r="H97" s="52" t="str">
        <f>IF($C97="","",IF(ISBLANK(VLOOKUP($A97,'Section 2'!$E$17:$V$216,COLUMNS('Section 2'!$E$13:J$14),0)),"",VLOOKUP($A97,'Section 2'!$E$17:$V$216,COLUMNS('Section 2'!$E$13:J$14),0)))</f>
        <v/>
      </c>
      <c r="I97" s="52" t="str">
        <f>IF($C97="","",IF(ISBLANK(VLOOKUP($A97,'Section 2'!$E$17:$V$216,COLUMNS('Section 2'!$E$13:K$14),0)),"",VLOOKUP($A97,'Section 2'!$E$17:$V$216,COLUMNS('Section 2'!$E$13:K$14),0)))</f>
        <v/>
      </c>
      <c r="J97" s="52" t="str">
        <f>IF($C97="","",IF(ISBLANK(VLOOKUP($A97,'Section 2'!$E$17:$V$216,COLUMNS('Section 2'!$E$13:L$14),0)),"",VLOOKUP($A97,'Section 2'!$E$17:$V$216,COLUMNS('Section 2'!$E$13:L$14),0)))</f>
        <v/>
      </c>
      <c r="K97" s="52" t="str">
        <f>IF($C97="","",IF(ISBLANK(VLOOKUP($A97,'Section 2'!$E$17:$V$216,COLUMNS('Section 2'!$E$13:M$14),0)),"",VLOOKUP($A97,'Section 2'!$E$17:$V$216,COLUMNS('Section 2'!$E$13:M$14),0)))</f>
        <v/>
      </c>
      <c r="L97" s="52" t="str">
        <f>IF($C97="","",IF(ISBLANK(VLOOKUP($A97,'Section 2'!$E$17:$V$216,COLUMNS('Section 2'!$E$13:N$14),0)),"",VLOOKUP($A97,'Section 2'!$E$17:$V$216,COLUMNS('Section 2'!$E$13:N$14),0)))</f>
        <v/>
      </c>
      <c r="M97" s="52" t="str">
        <f>IF($C97="","",IF(ISBLANK(VLOOKUP($A97,'Section 2'!$E$17:$V$216,COLUMNS('Section 2'!$E$13:O$14),0)),"",VLOOKUP($A97,'Section 2'!$E$17:$V$216,COLUMNS('Section 2'!$E$13:O$14),0)))</f>
        <v/>
      </c>
      <c r="N97" s="52" t="str">
        <f>IF($C97="","",IF(ISBLANK(VLOOKUP($A97,'Section 2'!$E$17:$V$216,COLUMNS('Section 2'!$E$13:P$14),0)),"",VLOOKUP($A97,'Section 2'!$E$17:$V$216,COLUMNS('Section 2'!$E$13:P$14),0)))</f>
        <v/>
      </c>
      <c r="O97" s="52" t="str">
        <f>IF($C97="","",IF(ISBLANK(VLOOKUP($A97,'Section 2'!$E$17:$V$216,COLUMNS('Section 2'!$E$13:Q$14),0)),"",VLOOKUP($A97,'Section 2'!$E$17:$V$216,COLUMNS('Section 2'!$E$13:Q$14),0)))</f>
        <v/>
      </c>
      <c r="P97" s="52" t="str">
        <f>IF($C97="","",IF(ISBLANK(VLOOKUP($A97,'Section 2'!$E$17:$V$216,COLUMNS('Section 2'!$E$13:R$14),0)),"",VLOOKUP($A97,'Section 2'!$E$17:$V$216,COLUMNS('Section 2'!$E$13:R$14),0)))</f>
        <v/>
      </c>
      <c r="Q97" s="52" t="str">
        <f>IF($C97="","",IF(ISBLANK(VLOOKUP($A97,'Section 2'!$E$17:$V$216,COLUMNS('Section 2'!$E$13:S$14),0)),"",VLOOKUP($A97,'Section 2'!$E$17:$V$216,COLUMNS('Section 2'!$E$13:S$14),0)))</f>
        <v/>
      </c>
      <c r="R97" s="52" t="str">
        <f>IF($C97="","",IF(ISBLANK(VLOOKUP($A97,'Section 2'!$E$17:$V$216,COLUMNS('Section 2'!$E$13:T$14),0)),"",VLOOKUP($A97,'Section 2'!$E$17:$V$216,COLUMNS('Section 2'!$E$13:T$14),0)))</f>
        <v/>
      </c>
      <c r="S97" s="52" t="str">
        <f>IF($C97="","",IF(ISBLANK(VLOOKUP($A97,'Section 2'!$E$17:$V$216,COLUMNS('Section 2'!$E$13:U$14),0)),"",VLOOKUP($A97,'Section 2'!$E$17:$V$216,COLUMNS('Section 2'!$E$13:U$14),0)))</f>
        <v/>
      </c>
      <c r="T97" s="73" t="str">
        <f>IF($C97="","",IF(ISBLANK(VLOOKUP($A97,'Section 2'!$E$17:$V$216,COLUMNS('Section 2'!$E$13:V$14),0)),"",VLOOKUP($A97,'Section 2'!$E$17:$V$216,COLUMNS('Section 2'!$E$13:V$14),0)))</f>
        <v/>
      </c>
    </row>
    <row r="98" spans="1:20" s="54" customFormat="1" ht="12.75" customHeight="1" x14ac:dyDescent="0.25">
      <c r="A98" s="59">
        <v>97</v>
      </c>
      <c r="B98" s="52" t="str">
        <f t="shared" si="1"/>
        <v/>
      </c>
      <c r="C98" s="52" t="str">
        <f>IFERROR(VLOOKUP($A98,'Section 2'!$E$17:$V$216,COLUMNS('Section 2'!$E$13:E$14),0),"")</f>
        <v/>
      </c>
      <c r="D98" s="73" t="str">
        <f>IF($C98="","",IF(ISBLANK(VLOOKUP($A98,'Section 2'!$E$17:$V$216,COLUMNS('Section 2'!$E$13:F$14),0)),"",VLOOKUP($A98,'Section 2'!$E$17:$V$216,COLUMNS('Section 2'!$E$13:F$14),0)))</f>
        <v/>
      </c>
      <c r="E98" s="52" t="str">
        <f>IF($C98="","",IF(ISBLANK(VLOOKUP($A98,'Section 2'!$E$17:$V$216,COLUMNS('Section 2'!$E$13:G$14),0)),"",VLOOKUP($A98,'Section 2'!$E$17:$V$216,COLUMNS('Section 2'!$E$13:G$14),0)))</f>
        <v/>
      </c>
      <c r="F98" s="52" t="str">
        <f>IF($C98="","",IF(ISBLANK(VLOOKUP($A98,'Section 2'!$E$17:$V$216,COLUMNS('Section 2'!$E$13:H$14),0)),"",VLOOKUP($A98,'Section 2'!$E$17:$V$216,COLUMNS('Section 2'!$E$13:H$14),0)))</f>
        <v/>
      </c>
      <c r="G98" s="52" t="str">
        <f>IF($C98="","",IF(ISBLANK(VLOOKUP($A98,'Section 2'!$E$17:$V$216,COLUMNS('Section 2'!$E$13:I$14),0)),"",VLOOKUP($A98,'Section 2'!$E$17:$V$216,COLUMNS('Section 2'!$E$13:I$14),0)))</f>
        <v/>
      </c>
      <c r="H98" s="52" t="str">
        <f>IF($C98="","",IF(ISBLANK(VLOOKUP($A98,'Section 2'!$E$17:$V$216,COLUMNS('Section 2'!$E$13:J$14),0)),"",VLOOKUP($A98,'Section 2'!$E$17:$V$216,COLUMNS('Section 2'!$E$13:J$14),0)))</f>
        <v/>
      </c>
      <c r="I98" s="52" t="str">
        <f>IF($C98="","",IF(ISBLANK(VLOOKUP($A98,'Section 2'!$E$17:$V$216,COLUMNS('Section 2'!$E$13:K$14),0)),"",VLOOKUP($A98,'Section 2'!$E$17:$V$216,COLUMNS('Section 2'!$E$13:K$14),0)))</f>
        <v/>
      </c>
      <c r="J98" s="52" t="str">
        <f>IF($C98="","",IF(ISBLANK(VLOOKUP($A98,'Section 2'!$E$17:$V$216,COLUMNS('Section 2'!$E$13:L$14),0)),"",VLOOKUP($A98,'Section 2'!$E$17:$V$216,COLUMNS('Section 2'!$E$13:L$14),0)))</f>
        <v/>
      </c>
      <c r="K98" s="52" t="str">
        <f>IF($C98="","",IF(ISBLANK(VLOOKUP($A98,'Section 2'!$E$17:$V$216,COLUMNS('Section 2'!$E$13:M$14),0)),"",VLOOKUP($A98,'Section 2'!$E$17:$V$216,COLUMNS('Section 2'!$E$13:M$14),0)))</f>
        <v/>
      </c>
      <c r="L98" s="52" t="str">
        <f>IF($C98="","",IF(ISBLANK(VLOOKUP($A98,'Section 2'!$E$17:$V$216,COLUMNS('Section 2'!$E$13:N$14),0)),"",VLOOKUP($A98,'Section 2'!$E$17:$V$216,COLUMNS('Section 2'!$E$13:N$14),0)))</f>
        <v/>
      </c>
      <c r="M98" s="52" t="str">
        <f>IF($C98="","",IF(ISBLANK(VLOOKUP($A98,'Section 2'!$E$17:$V$216,COLUMNS('Section 2'!$E$13:O$14),0)),"",VLOOKUP($A98,'Section 2'!$E$17:$V$216,COLUMNS('Section 2'!$E$13:O$14),0)))</f>
        <v/>
      </c>
      <c r="N98" s="52" t="str">
        <f>IF($C98="","",IF(ISBLANK(VLOOKUP($A98,'Section 2'!$E$17:$V$216,COLUMNS('Section 2'!$E$13:P$14),0)),"",VLOOKUP($A98,'Section 2'!$E$17:$V$216,COLUMNS('Section 2'!$E$13:P$14),0)))</f>
        <v/>
      </c>
      <c r="O98" s="52" t="str">
        <f>IF($C98="","",IF(ISBLANK(VLOOKUP($A98,'Section 2'!$E$17:$V$216,COLUMNS('Section 2'!$E$13:Q$14),0)),"",VLOOKUP($A98,'Section 2'!$E$17:$V$216,COLUMNS('Section 2'!$E$13:Q$14),0)))</f>
        <v/>
      </c>
      <c r="P98" s="52" t="str">
        <f>IF($C98="","",IF(ISBLANK(VLOOKUP($A98,'Section 2'!$E$17:$V$216,COLUMNS('Section 2'!$E$13:R$14),0)),"",VLOOKUP($A98,'Section 2'!$E$17:$V$216,COLUMNS('Section 2'!$E$13:R$14),0)))</f>
        <v/>
      </c>
      <c r="Q98" s="52" t="str">
        <f>IF($C98="","",IF(ISBLANK(VLOOKUP($A98,'Section 2'!$E$17:$V$216,COLUMNS('Section 2'!$E$13:S$14),0)),"",VLOOKUP($A98,'Section 2'!$E$17:$V$216,COLUMNS('Section 2'!$E$13:S$14),0)))</f>
        <v/>
      </c>
      <c r="R98" s="52" t="str">
        <f>IF($C98="","",IF(ISBLANK(VLOOKUP($A98,'Section 2'!$E$17:$V$216,COLUMNS('Section 2'!$E$13:T$14),0)),"",VLOOKUP($A98,'Section 2'!$E$17:$V$216,COLUMNS('Section 2'!$E$13:T$14),0)))</f>
        <v/>
      </c>
      <c r="S98" s="52" t="str">
        <f>IF($C98="","",IF(ISBLANK(VLOOKUP($A98,'Section 2'!$E$17:$V$216,COLUMNS('Section 2'!$E$13:U$14),0)),"",VLOOKUP($A98,'Section 2'!$E$17:$V$216,COLUMNS('Section 2'!$E$13:U$14),0)))</f>
        <v/>
      </c>
      <c r="T98" s="73" t="str">
        <f>IF($C98="","",IF(ISBLANK(VLOOKUP($A98,'Section 2'!$E$17:$V$216,COLUMNS('Section 2'!$E$13:V$14),0)),"",VLOOKUP($A98,'Section 2'!$E$17:$V$216,COLUMNS('Section 2'!$E$13:V$14),0)))</f>
        <v/>
      </c>
    </row>
    <row r="99" spans="1:20" s="54" customFormat="1" ht="12.75" customHeight="1" x14ac:dyDescent="0.25">
      <c r="A99" s="59">
        <v>98</v>
      </c>
      <c r="B99" s="52" t="str">
        <f t="shared" si="1"/>
        <v/>
      </c>
      <c r="C99" s="52" t="str">
        <f>IFERROR(VLOOKUP($A99,'Section 2'!$E$17:$V$216,COLUMNS('Section 2'!$E$13:E$14),0),"")</f>
        <v/>
      </c>
      <c r="D99" s="73" t="str">
        <f>IF($C99="","",IF(ISBLANK(VLOOKUP($A99,'Section 2'!$E$17:$V$216,COLUMNS('Section 2'!$E$13:F$14),0)),"",VLOOKUP($A99,'Section 2'!$E$17:$V$216,COLUMNS('Section 2'!$E$13:F$14),0)))</f>
        <v/>
      </c>
      <c r="E99" s="52" t="str">
        <f>IF($C99="","",IF(ISBLANK(VLOOKUP($A99,'Section 2'!$E$17:$V$216,COLUMNS('Section 2'!$E$13:G$14),0)),"",VLOOKUP($A99,'Section 2'!$E$17:$V$216,COLUMNS('Section 2'!$E$13:G$14),0)))</f>
        <v/>
      </c>
      <c r="F99" s="52" t="str">
        <f>IF($C99="","",IF(ISBLANK(VLOOKUP($A99,'Section 2'!$E$17:$V$216,COLUMNS('Section 2'!$E$13:H$14),0)),"",VLOOKUP($A99,'Section 2'!$E$17:$V$216,COLUMNS('Section 2'!$E$13:H$14),0)))</f>
        <v/>
      </c>
      <c r="G99" s="52" t="str">
        <f>IF($C99="","",IF(ISBLANK(VLOOKUP($A99,'Section 2'!$E$17:$V$216,COLUMNS('Section 2'!$E$13:I$14),0)),"",VLOOKUP($A99,'Section 2'!$E$17:$V$216,COLUMNS('Section 2'!$E$13:I$14),0)))</f>
        <v/>
      </c>
      <c r="H99" s="52" t="str">
        <f>IF($C99="","",IF(ISBLANK(VLOOKUP($A99,'Section 2'!$E$17:$V$216,COLUMNS('Section 2'!$E$13:J$14),0)),"",VLOOKUP($A99,'Section 2'!$E$17:$V$216,COLUMNS('Section 2'!$E$13:J$14),0)))</f>
        <v/>
      </c>
      <c r="I99" s="52" t="str">
        <f>IF($C99="","",IF(ISBLANK(VLOOKUP($A99,'Section 2'!$E$17:$V$216,COLUMNS('Section 2'!$E$13:K$14),0)),"",VLOOKUP($A99,'Section 2'!$E$17:$V$216,COLUMNS('Section 2'!$E$13:K$14),0)))</f>
        <v/>
      </c>
      <c r="J99" s="52" t="str">
        <f>IF($C99="","",IF(ISBLANK(VLOOKUP($A99,'Section 2'!$E$17:$V$216,COLUMNS('Section 2'!$E$13:L$14),0)),"",VLOOKUP($A99,'Section 2'!$E$17:$V$216,COLUMNS('Section 2'!$E$13:L$14),0)))</f>
        <v/>
      </c>
      <c r="K99" s="52" t="str">
        <f>IF($C99="","",IF(ISBLANK(VLOOKUP($A99,'Section 2'!$E$17:$V$216,COLUMNS('Section 2'!$E$13:M$14),0)),"",VLOOKUP($A99,'Section 2'!$E$17:$V$216,COLUMNS('Section 2'!$E$13:M$14),0)))</f>
        <v/>
      </c>
      <c r="L99" s="52" t="str">
        <f>IF($C99="","",IF(ISBLANK(VLOOKUP($A99,'Section 2'!$E$17:$V$216,COLUMNS('Section 2'!$E$13:N$14),0)),"",VLOOKUP($A99,'Section 2'!$E$17:$V$216,COLUMNS('Section 2'!$E$13:N$14),0)))</f>
        <v/>
      </c>
      <c r="M99" s="52" t="str">
        <f>IF($C99="","",IF(ISBLANK(VLOOKUP($A99,'Section 2'!$E$17:$V$216,COLUMNS('Section 2'!$E$13:O$14),0)),"",VLOOKUP($A99,'Section 2'!$E$17:$V$216,COLUMNS('Section 2'!$E$13:O$14),0)))</f>
        <v/>
      </c>
      <c r="N99" s="52" t="str">
        <f>IF($C99="","",IF(ISBLANK(VLOOKUP($A99,'Section 2'!$E$17:$V$216,COLUMNS('Section 2'!$E$13:P$14),0)),"",VLOOKUP($A99,'Section 2'!$E$17:$V$216,COLUMNS('Section 2'!$E$13:P$14),0)))</f>
        <v/>
      </c>
      <c r="O99" s="52" t="str">
        <f>IF($C99="","",IF(ISBLANK(VLOOKUP($A99,'Section 2'!$E$17:$V$216,COLUMNS('Section 2'!$E$13:Q$14),0)),"",VLOOKUP($A99,'Section 2'!$E$17:$V$216,COLUMNS('Section 2'!$E$13:Q$14),0)))</f>
        <v/>
      </c>
      <c r="P99" s="52" t="str">
        <f>IF($C99="","",IF(ISBLANK(VLOOKUP($A99,'Section 2'!$E$17:$V$216,COLUMNS('Section 2'!$E$13:R$14),0)),"",VLOOKUP($A99,'Section 2'!$E$17:$V$216,COLUMNS('Section 2'!$E$13:R$14),0)))</f>
        <v/>
      </c>
      <c r="Q99" s="52" t="str">
        <f>IF($C99="","",IF(ISBLANK(VLOOKUP($A99,'Section 2'!$E$17:$V$216,COLUMNS('Section 2'!$E$13:S$14),0)),"",VLOOKUP($A99,'Section 2'!$E$17:$V$216,COLUMNS('Section 2'!$E$13:S$14),0)))</f>
        <v/>
      </c>
      <c r="R99" s="52" t="str">
        <f>IF($C99="","",IF(ISBLANK(VLOOKUP($A99,'Section 2'!$E$17:$V$216,COLUMNS('Section 2'!$E$13:T$14),0)),"",VLOOKUP($A99,'Section 2'!$E$17:$V$216,COLUMNS('Section 2'!$E$13:T$14),0)))</f>
        <v/>
      </c>
      <c r="S99" s="52" t="str">
        <f>IF($C99="","",IF(ISBLANK(VLOOKUP($A99,'Section 2'!$E$17:$V$216,COLUMNS('Section 2'!$E$13:U$14),0)),"",VLOOKUP($A99,'Section 2'!$E$17:$V$216,COLUMNS('Section 2'!$E$13:U$14),0)))</f>
        <v/>
      </c>
      <c r="T99" s="73" t="str">
        <f>IF($C99="","",IF(ISBLANK(VLOOKUP($A99,'Section 2'!$E$17:$V$216,COLUMNS('Section 2'!$E$13:V$14),0)),"",VLOOKUP($A99,'Section 2'!$E$17:$V$216,COLUMNS('Section 2'!$E$13:V$14),0)))</f>
        <v/>
      </c>
    </row>
    <row r="100" spans="1:20" s="54" customFormat="1" ht="12.75" customHeight="1" x14ac:dyDescent="0.25">
      <c r="A100" s="59">
        <v>99</v>
      </c>
      <c r="B100" s="52" t="str">
        <f t="shared" si="1"/>
        <v/>
      </c>
      <c r="C100" s="52" t="str">
        <f>IFERROR(VLOOKUP($A100,'Section 2'!$E$17:$V$216,COLUMNS('Section 2'!$E$13:E$14),0),"")</f>
        <v/>
      </c>
      <c r="D100" s="73" t="str">
        <f>IF($C100="","",IF(ISBLANK(VLOOKUP($A100,'Section 2'!$E$17:$V$216,COLUMNS('Section 2'!$E$13:F$14),0)),"",VLOOKUP($A100,'Section 2'!$E$17:$V$216,COLUMNS('Section 2'!$E$13:F$14),0)))</f>
        <v/>
      </c>
      <c r="E100" s="52" t="str">
        <f>IF($C100="","",IF(ISBLANK(VLOOKUP($A100,'Section 2'!$E$17:$V$216,COLUMNS('Section 2'!$E$13:G$14),0)),"",VLOOKUP($A100,'Section 2'!$E$17:$V$216,COLUMNS('Section 2'!$E$13:G$14),0)))</f>
        <v/>
      </c>
      <c r="F100" s="52" t="str">
        <f>IF($C100="","",IF(ISBLANK(VLOOKUP($A100,'Section 2'!$E$17:$V$216,COLUMNS('Section 2'!$E$13:H$14),0)),"",VLOOKUP($A100,'Section 2'!$E$17:$V$216,COLUMNS('Section 2'!$E$13:H$14),0)))</f>
        <v/>
      </c>
      <c r="G100" s="52" t="str">
        <f>IF($C100="","",IF(ISBLANK(VLOOKUP($A100,'Section 2'!$E$17:$V$216,COLUMNS('Section 2'!$E$13:I$14),0)),"",VLOOKUP($A100,'Section 2'!$E$17:$V$216,COLUMNS('Section 2'!$E$13:I$14),0)))</f>
        <v/>
      </c>
      <c r="H100" s="52" t="str">
        <f>IF($C100="","",IF(ISBLANK(VLOOKUP($A100,'Section 2'!$E$17:$V$216,COLUMNS('Section 2'!$E$13:J$14),0)),"",VLOOKUP($A100,'Section 2'!$E$17:$V$216,COLUMNS('Section 2'!$E$13:J$14),0)))</f>
        <v/>
      </c>
      <c r="I100" s="52" t="str">
        <f>IF($C100="","",IF(ISBLANK(VLOOKUP($A100,'Section 2'!$E$17:$V$216,COLUMNS('Section 2'!$E$13:K$14),0)),"",VLOOKUP($A100,'Section 2'!$E$17:$V$216,COLUMNS('Section 2'!$E$13:K$14),0)))</f>
        <v/>
      </c>
      <c r="J100" s="52" t="str">
        <f>IF($C100="","",IF(ISBLANK(VLOOKUP($A100,'Section 2'!$E$17:$V$216,COLUMNS('Section 2'!$E$13:L$14),0)),"",VLOOKUP($A100,'Section 2'!$E$17:$V$216,COLUMNS('Section 2'!$E$13:L$14),0)))</f>
        <v/>
      </c>
      <c r="K100" s="52" t="str">
        <f>IF($C100="","",IF(ISBLANK(VLOOKUP($A100,'Section 2'!$E$17:$V$216,COLUMNS('Section 2'!$E$13:M$14),0)),"",VLOOKUP($A100,'Section 2'!$E$17:$V$216,COLUMNS('Section 2'!$E$13:M$14),0)))</f>
        <v/>
      </c>
      <c r="L100" s="52" t="str">
        <f>IF($C100="","",IF(ISBLANK(VLOOKUP($A100,'Section 2'!$E$17:$V$216,COLUMNS('Section 2'!$E$13:N$14),0)),"",VLOOKUP($A100,'Section 2'!$E$17:$V$216,COLUMNS('Section 2'!$E$13:N$14),0)))</f>
        <v/>
      </c>
      <c r="M100" s="52" t="str">
        <f>IF($C100="","",IF(ISBLANK(VLOOKUP($A100,'Section 2'!$E$17:$V$216,COLUMNS('Section 2'!$E$13:O$14),0)),"",VLOOKUP($A100,'Section 2'!$E$17:$V$216,COLUMNS('Section 2'!$E$13:O$14),0)))</f>
        <v/>
      </c>
      <c r="N100" s="52" t="str">
        <f>IF($C100="","",IF(ISBLANK(VLOOKUP($A100,'Section 2'!$E$17:$V$216,COLUMNS('Section 2'!$E$13:P$14),0)),"",VLOOKUP($A100,'Section 2'!$E$17:$V$216,COLUMNS('Section 2'!$E$13:P$14),0)))</f>
        <v/>
      </c>
      <c r="O100" s="52" t="str">
        <f>IF($C100="","",IF(ISBLANK(VLOOKUP($A100,'Section 2'!$E$17:$V$216,COLUMNS('Section 2'!$E$13:Q$14),0)),"",VLOOKUP($A100,'Section 2'!$E$17:$V$216,COLUMNS('Section 2'!$E$13:Q$14),0)))</f>
        <v/>
      </c>
      <c r="P100" s="52" t="str">
        <f>IF($C100="","",IF(ISBLANK(VLOOKUP($A100,'Section 2'!$E$17:$V$216,COLUMNS('Section 2'!$E$13:R$14),0)),"",VLOOKUP($A100,'Section 2'!$E$17:$V$216,COLUMNS('Section 2'!$E$13:R$14),0)))</f>
        <v/>
      </c>
      <c r="Q100" s="52" t="str">
        <f>IF($C100="","",IF(ISBLANK(VLOOKUP($A100,'Section 2'!$E$17:$V$216,COLUMNS('Section 2'!$E$13:S$14),0)),"",VLOOKUP($A100,'Section 2'!$E$17:$V$216,COLUMNS('Section 2'!$E$13:S$14),0)))</f>
        <v/>
      </c>
      <c r="R100" s="52" t="str">
        <f>IF($C100="","",IF(ISBLANK(VLOOKUP($A100,'Section 2'!$E$17:$V$216,COLUMNS('Section 2'!$E$13:T$14),0)),"",VLOOKUP($A100,'Section 2'!$E$17:$V$216,COLUMNS('Section 2'!$E$13:T$14),0)))</f>
        <v/>
      </c>
      <c r="S100" s="52" t="str">
        <f>IF($C100="","",IF(ISBLANK(VLOOKUP($A100,'Section 2'!$E$17:$V$216,COLUMNS('Section 2'!$E$13:U$14),0)),"",VLOOKUP($A100,'Section 2'!$E$17:$V$216,COLUMNS('Section 2'!$E$13:U$14),0)))</f>
        <v/>
      </c>
      <c r="T100" s="73" t="str">
        <f>IF($C100="","",IF(ISBLANK(VLOOKUP($A100,'Section 2'!$E$17:$V$216,COLUMNS('Section 2'!$E$13:V$14),0)),"",VLOOKUP($A100,'Section 2'!$E$17:$V$216,COLUMNS('Section 2'!$E$13:V$14),0)))</f>
        <v/>
      </c>
    </row>
    <row r="101" spans="1:20" s="54" customFormat="1" ht="12.75" customHeight="1" x14ac:dyDescent="0.25">
      <c r="A101" s="59">
        <v>100</v>
      </c>
      <c r="B101" s="52" t="str">
        <f t="shared" si="1"/>
        <v/>
      </c>
      <c r="C101" s="52" t="str">
        <f>IFERROR(VLOOKUP($A101,'Section 2'!$E$17:$V$216,COLUMNS('Section 2'!$E$13:E$14),0),"")</f>
        <v/>
      </c>
      <c r="D101" s="73" t="str">
        <f>IF($C101="","",IF(ISBLANK(VLOOKUP($A101,'Section 2'!$E$17:$V$216,COLUMNS('Section 2'!$E$13:F$14),0)),"",VLOOKUP($A101,'Section 2'!$E$17:$V$216,COLUMNS('Section 2'!$E$13:F$14),0)))</f>
        <v/>
      </c>
      <c r="E101" s="52" t="str">
        <f>IF($C101="","",IF(ISBLANK(VLOOKUP($A101,'Section 2'!$E$17:$V$216,COLUMNS('Section 2'!$E$13:G$14),0)),"",VLOOKUP($A101,'Section 2'!$E$17:$V$216,COLUMNS('Section 2'!$E$13:G$14),0)))</f>
        <v/>
      </c>
      <c r="F101" s="52" t="str">
        <f>IF($C101="","",IF(ISBLANK(VLOOKUP($A101,'Section 2'!$E$17:$V$216,COLUMNS('Section 2'!$E$13:H$14),0)),"",VLOOKUP($A101,'Section 2'!$E$17:$V$216,COLUMNS('Section 2'!$E$13:H$14),0)))</f>
        <v/>
      </c>
      <c r="G101" s="52" t="str">
        <f>IF($C101="","",IF(ISBLANK(VLOOKUP($A101,'Section 2'!$E$17:$V$216,COLUMNS('Section 2'!$E$13:I$14),0)),"",VLOOKUP($A101,'Section 2'!$E$17:$V$216,COLUMNS('Section 2'!$E$13:I$14),0)))</f>
        <v/>
      </c>
      <c r="H101" s="52" t="str">
        <f>IF($C101="","",IF(ISBLANK(VLOOKUP($A101,'Section 2'!$E$17:$V$216,COLUMNS('Section 2'!$E$13:J$14),0)),"",VLOOKUP($A101,'Section 2'!$E$17:$V$216,COLUMNS('Section 2'!$E$13:J$14),0)))</f>
        <v/>
      </c>
      <c r="I101" s="52" t="str">
        <f>IF($C101="","",IF(ISBLANK(VLOOKUP($A101,'Section 2'!$E$17:$V$216,COLUMNS('Section 2'!$E$13:K$14),0)),"",VLOOKUP($A101,'Section 2'!$E$17:$V$216,COLUMNS('Section 2'!$E$13:K$14),0)))</f>
        <v/>
      </c>
      <c r="J101" s="52" t="str">
        <f>IF($C101="","",IF(ISBLANK(VLOOKUP($A101,'Section 2'!$E$17:$V$216,COLUMNS('Section 2'!$E$13:L$14),0)),"",VLOOKUP($A101,'Section 2'!$E$17:$V$216,COLUMNS('Section 2'!$E$13:L$14),0)))</f>
        <v/>
      </c>
      <c r="K101" s="52" t="str">
        <f>IF($C101="","",IF(ISBLANK(VLOOKUP($A101,'Section 2'!$E$17:$V$216,COLUMNS('Section 2'!$E$13:M$14),0)),"",VLOOKUP($A101,'Section 2'!$E$17:$V$216,COLUMNS('Section 2'!$E$13:M$14),0)))</f>
        <v/>
      </c>
      <c r="L101" s="52" t="str">
        <f>IF($C101="","",IF(ISBLANK(VLOOKUP($A101,'Section 2'!$E$17:$V$216,COLUMNS('Section 2'!$E$13:N$14),0)),"",VLOOKUP($A101,'Section 2'!$E$17:$V$216,COLUMNS('Section 2'!$E$13:N$14),0)))</f>
        <v/>
      </c>
      <c r="M101" s="52" t="str">
        <f>IF($C101="","",IF(ISBLANK(VLOOKUP($A101,'Section 2'!$E$17:$V$216,COLUMNS('Section 2'!$E$13:O$14),0)),"",VLOOKUP($A101,'Section 2'!$E$17:$V$216,COLUMNS('Section 2'!$E$13:O$14),0)))</f>
        <v/>
      </c>
      <c r="N101" s="52" t="str">
        <f>IF($C101="","",IF(ISBLANK(VLOOKUP($A101,'Section 2'!$E$17:$V$216,COLUMNS('Section 2'!$E$13:P$14),0)),"",VLOOKUP($A101,'Section 2'!$E$17:$V$216,COLUMNS('Section 2'!$E$13:P$14),0)))</f>
        <v/>
      </c>
      <c r="O101" s="52" t="str">
        <f>IF($C101="","",IF(ISBLANK(VLOOKUP($A101,'Section 2'!$E$17:$V$216,COLUMNS('Section 2'!$E$13:Q$14),0)),"",VLOOKUP($A101,'Section 2'!$E$17:$V$216,COLUMNS('Section 2'!$E$13:Q$14),0)))</f>
        <v/>
      </c>
      <c r="P101" s="52" t="str">
        <f>IF($C101="","",IF(ISBLANK(VLOOKUP($A101,'Section 2'!$E$17:$V$216,COLUMNS('Section 2'!$E$13:R$14),0)),"",VLOOKUP($A101,'Section 2'!$E$17:$V$216,COLUMNS('Section 2'!$E$13:R$14),0)))</f>
        <v/>
      </c>
      <c r="Q101" s="52" t="str">
        <f>IF($C101="","",IF(ISBLANK(VLOOKUP($A101,'Section 2'!$E$17:$V$216,COLUMNS('Section 2'!$E$13:S$14),0)),"",VLOOKUP($A101,'Section 2'!$E$17:$V$216,COLUMNS('Section 2'!$E$13:S$14),0)))</f>
        <v/>
      </c>
      <c r="R101" s="52" t="str">
        <f>IF($C101="","",IF(ISBLANK(VLOOKUP($A101,'Section 2'!$E$17:$V$216,COLUMNS('Section 2'!$E$13:T$14),0)),"",VLOOKUP($A101,'Section 2'!$E$17:$V$216,COLUMNS('Section 2'!$E$13:T$14),0)))</f>
        <v/>
      </c>
      <c r="S101" s="52" t="str">
        <f>IF($C101="","",IF(ISBLANK(VLOOKUP($A101,'Section 2'!$E$17:$V$216,COLUMNS('Section 2'!$E$13:U$14),0)),"",VLOOKUP($A101,'Section 2'!$E$17:$V$216,COLUMNS('Section 2'!$E$13:U$14),0)))</f>
        <v/>
      </c>
      <c r="T101" s="73" t="str">
        <f>IF($C101="","",IF(ISBLANK(VLOOKUP($A101,'Section 2'!$E$17:$V$216,COLUMNS('Section 2'!$E$13:V$14),0)),"",VLOOKUP($A101,'Section 2'!$E$17:$V$216,COLUMNS('Section 2'!$E$13:V$14),0)))</f>
        <v/>
      </c>
    </row>
    <row r="102" spans="1:20" s="54" customFormat="1" ht="12.75" customHeight="1" x14ac:dyDescent="0.25">
      <c r="A102" s="59">
        <v>101</v>
      </c>
      <c r="B102" s="52" t="str">
        <f t="shared" si="1"/>
        <v/>
      </c>
      <c r="C102" s="52" t="str">
        <f>IFERROR(VLOOKUP($A102,'Section 2'!$E$17:$V$216,COLUMNS('Section 2'!$E$13:E$14),0),"")</f>
        <v/>
      </c>
      <c r="D102" s="73" t="str">
        <f>IF($C102="","",IF(ISBLANK(VLOOKUP($A102,'Section 2'!$E$17:$V$216,COLUMNS('Section 2'!$E$13:F$14),0)),"",VLOOKUP($A102,'Section 2'!$E$17:$V$216,COLUMNS('Section 2'!$E$13:F$14),0)))</f>
        <v/>
      </c>
      <c r="E102" s="52" t="str">
        <f>IF($C102="","",IF(ISBLANK(VLOOKUP($A102,'Section 2'!$E$17:$V$216,COLUMNS('Section 2'!$E$13:G$14),0)),"",VLOOKUP($A102,'Section 2'!$E$17:$V$216,COLUMNS('Section 2'!$E$13:G$14),0)))</f>
        <v/>
      </c>
      <c r="F102" s="52" t="str">
        <f>IF($C102="","",IF(ISBLANK(VLOOKUP($A102,'Section 2'!$E$17:$V$216,COLUMNS('Section 2'!$E$13:H$14),0)),"",VLOOKUP($A102,'Section 2'!$E$17:$V$216,COLUMNS('Section 2'!$E$13:H$14),0)))</f>
        <v/>
      </c>
      <c r="G102" s="52" t="str">
        <f>IF($C102="","",IF(ISBLANK(VLOOKUP($A102,'Section 2'!$E$17:$V$216,COLUMNS('Section 2'!$E$13:I$14),0)),"",VLOOKUP($A102,'Section 2'!$E$17:$V$216,COLUMNS('Section 2'!$E$13:I$14),0)))</f>
        <v/>
      </c>
      <c r="H102" s="52" t="str">
        <f>IF($C102="","",IF(ISBLANK(VLOOKUP($A102,'Section 2'!$E$17:$V$216,COLUMNS('Section 2'!$E$13:J$14),0)),"",VLOOKUP($A102,'Section 2'!$E$17:$V$216,COLUMNS('Section 2'!$E$13:J$14),0)))</f>
        <v/>
      </c>
      <c r="I102" s="52" t="str">
        <f>IF($C102="","",IF(ISBLANK(VLOOKUP($A102,'Section 2'!$E$17:$V$216,COLUMNS('Section 2'!$E$13:K$14),0)),"",VLOOKUP($A102,'Section 2'!$E$17:$V$216,COLUMNS('Section 2'!$E$13:K$14),0)))</f>
        <v/>
      </c>
      <c r="J102" s="52" t="str">
        <f>IF($C102="","",IF(ISBLANK(VLOOKUP($A102,'Section 2'!$E$17:$V$216,COLUMNS('Section 2'!$E$13:L$14),0)),"",VLOOKUP($A102,'Section 2'!$E$17:$V$216,COLUMNS('Section 2'!$E$13:L$14),0)))</f>
        <v/>
      </c>
      <c r="K102" s="52" t="str">
        <f>IF($C102="","",IF(ISBLANK(VLOOKUP($A102,'Section 2'!$E$17:$V$216,COLUMNS('Section 2'!$E$13:M$14),0)),"",VLOOKUP($A102,'Section 2'!$E$17:$V$216,COLUMNS('Section 2'!$E$13:M$14),0)))</f>
        <v/>
      </c>
      <c r="L102" s="52" t="str">
        <f>IF($C102="","",IF(ISBLANK(VLOOKUP($A102,'Section 2'!$E$17:$V$216,COLUMNS('Section 2'!$E$13:N$14),0)),"",VLOOKUP($A102,'Section 2'!$E$17:$V$216,COLUMNS('Section 2'!$E$13:N$14),0)))</f>
        <v/>
      </c>
      <c r="M102" s="52" t="str">
        <f>IF($C102="","",IF(ISBLANK(VLOOKUP($A102,'Section 2'!$E$17:$V$216,COLUMNS('Section 2'!$E$13:O$14),0)),"",VLOOKUP($A102,'Section 2'!$E$17:$V$216,COLUMNS('Section 2'!$E$13:O$14),0)))</f>
        <v/>
      </c>
      <c r="N102" s="52" t="str">
        <f>IF($C102="","",IF(ISBLANK(VLOOKUP($A102,'Section 2'!$E$17:$V$216,COLUMNS('Section 2'!$E$13:P$14),0)),"",VLOOKUP($A102,'Section 2'!$E$17:$V$216,COLUMNS('Section 2'!$E$13:P$14),0)))</f>
        <v/>
      </c>
      <c r="O102" s="52" t="str">
        <f>IF($C102="","",IF(ISBLANK(VLOOKUP($A102,'Section 2'!$E$17:$V$216,COLUMNS('Section 2'!$E$13:Q$14),0)),"",VLOOKUP($A102,'Section 2'!$E$17:$V$216,COLUMNS('Section 2'!$E$13:Q$14),0)))</f>
        <v/>
      </c>
      <c r="P102" s="52" t="str">
        <f>IF($C102="","",IF(ISBLANK(VLOOKUP($A102,'Section 2'!$E$17:$V$216,COLUMNS('Section 2'!$E$13:R$14),0)),"",VLOOKUP($A102,'Section 2'!$E$17:$V$216,COLUMNS('Section 2'!$E$13:R$14),0)))</f>
        <v/>
      </c>
      <c r="Q102" s="52" t="str">
        <f>IF($C102="","",IF(ISBLANK(VLOOKUP($A102,'Section 2'!$E$17:$V$216,COLUMNS('Section 2'!$E$13:S$14),0)),"",VLOOKUP($A102,'Section 2'!$E$17:$V$216,COLUMNS('Section 2'!$E$13:S$14),0)))</f>
        <v/>
      </c>
      <c r="R102" s="52" t="str">
        <f>IF($C102="","",IF(ISBLANK(VLOOKUP($A102,'Section 2'!$E$17:$V$216,COLUMNS('Section 2'!$E$13:T$14),0)),"",VLOOKUP($A102,'Section 2'!$E$17:$V$216,COLUMNS('Section 2'!$E$13:T$14),0)))</f>
        <v/>
      </c>
      <c r="S102" s="52" t="str">
        <f>IF($C102="","",IF(ISBLANK(VLOOKUP($A102,'Section 2'!$E$17:$V$216,COLUMNS('Section 2'!$E$13:U$14),0)),"",VLOOKUP($A102,'Section 2'!$E$17:$V$216,COLUMNS('Section 2'!$E$13:U$14),0)))</f>
        <v/>
      </c>
      <c r="T102" s="73" t="str">
        <f>IF($C102="","",IF(ISBLANK(VLOOKUP($A102,'Section 2'!$E$17:$V$216,COLUMNS('Section 2'!$E$13:V$14),0)),"",VLOOKUP($A102,'Section 2'!$E$17:$V$216,COLUMNS('Section 2'!$E$13:V$14),0)))</f>
        <v/>
      </c>
    </row>
    <row r="103" spans="1:20" s="54" customFormat="1" ht="12.75" customHeight="1" x14ac:dyDescent="0.25">
      <c r="A103" s="59">
        <v>102</v>
      </c>
      <c r="B103" s="52" t="str">
        <f t="shared" si="1"/>
        <v/>
      </c>
      <c r="C103" s="52" t="str">
        <f>IFERROR(VLOOKUP($A103,'Section 2'!$E$17:$V$216,COLUMNS('Section 2'!$E$13:E$14),0),"")</f>
        <v/>
      </c>
      <c r="D103" s="73" t="str">
        <f>IF($C103="","",IF(ISBLANK(VLOOKUP($A103,'Section 2'!$E$17:$V$216,COLUMNS('Section 2'!$E$13:F$14),0)),"",VLOOKUP($A103,'Section 2'!$E$17:$V$216,COLUMNS('Section 2'!$E$13:F$14),0)))</f>
        <v/>
      </c>
      <c r="E103" s="52" t="str">
        <f>IF($C103="","",IF(ISBLANK(VLOOKUP($A103,'Section 2'!$E$17:$V$216,COLUMNS('Section 2'!$E$13:G$14),0)),"",VLOOKUP($A103,'Section 2'!$E$17:$V$216,COLUMNS('Section 2'!$E$13:G$14),0)))</f>
        <v/>
      </c>
      <c r="F103" s="52" t="str">
        <f>IF($C103="","",IF(ISBLANK(VLOOKUP($A103,'Section 2'!$E$17:$V$216,COLUMNS('Section 2'!$E$13:H$14),0)),"",VLOOKUP($A103,'Section 2'!$E$17:$V$216,COLUMNS('Section 2'!$E$13:H$14),0)))</f>
        <v/>
      </c>
      <c r="G103" s="52" t="str">
        <f>IF($C103="","",IF(ISBLANK(VLOOKUP($A103,'Section 2'!$E$17:$V$216,COLUMNS('Section 2'!$E$13:I$14),0)),"",VLOOKUP($A103,'Section 2'!$E$17:$V$216,COLUMNS('Section 2'!$E$13:I$14),0)))</f>
        <v/>
      </c>
      <c r="H103" s="52" t="str">
        <f>IF($C103="","",IF(ISBLANK(VLOOKUP($A103,'Section 2'!$E$17:$V$216,COLUMNS('Section 2'!$E$13:J$14),0)),"",VLOOKUP($A103,'Section 2'!$E$17:$V$216,COLUMNS('Section 2'!$E$13:J$14),0)))</f>
        <v/>
      </c>
      <c r="I103" s="52" t="str">
        <f>IF($C103="","",IF(ISBLANK(VLOOKUP($A103,'Section 2'!$E$17:$V$216,COLUMNS('Section 2'!$E$13:K$14),0)),"",VLOOKUP($A103,'Section 2'!$E$17:$V$216,COLUMNS('Section 2'!$E$13:K$14),0)))</f>
        <v/>
      </c>
      <c r="J103" s="52" t="str">
        <f>IF($C103="","",IF(ISBLANK(VLOOKUP($A103,'Section 2'!$E$17:$V$216,COLUMNS('Section 2'!$E$13:L$14),0)),"",VLOOKUP($A103,'Section 2'!$E$17:$V$216,COLUMNS('Section 2'!$E$13:L$14),0)))</f>
        <v/>
      </c>
      <c r="K103" s="52" t="str">
        <f>IF($C103="","",IF(ISBLANK(VLOOKUP($A103,'Section 2'!$E$17:$V$216,COLUMNS('Section 2'!$E$13:M$14),0)),"",VLOOKUP($A103,'Section 2'!$E$17:$V$216,COLUMNS('Section 2'!$E$13:M$14),0)))</f>
        <v/>
      </c>
      <c r="L103" s="52" t="str">
        <f>IF($C103="","",IF(ISBLANK(VLOOKUP($A103,'Section 2'!$E$17:$V$216,COLUMNS('Section 2'!$E$13:N$14),0)),"",VLOOKUP($A103,'Section 2'!$E$17:$V$216,COLUMNS('Section 2'!$E$13:N$14),0)))</f>
        <v/>
      </c>
      <c r="M103" s="52" t="str">
        <f>IF($C103="","",IF(ISBLANK(VLOOKUP($A103,'Section 2'!$E$17:$V$216,COLUMNS('Section 2'!$E$13:O$14),0)),"",VLOOKUP($A103,'Section 2'!$E$17:$V$216,COLUMNS('Section 2'!$E$13:O$14),0)))</f>
        <v/>
      </c>
      <c r="N103" s="52" t="str">
        <f>IF($C103="","",IF(ISBLANK(VLOOKUP($A103,'Section 2'!$E$17:$V$216,COLUMNS('Section 2'!$E$13:P$14),0)),"",VLOOKUP($A103,'Section 2'!$E$17:$V$216,COLUMNS('Section 2'!$E$13:P$14),0)))</f>
        <v/>
      </c>
      <c r="O103" s="52" t="str">
        <f>IF($C103="","",IF(ISBLANK(VLOOKUP($A103,'Section 2'!$E$17:$V$216,COLUMNS('Section 2'!$E$13:Q$14),0)),"",VLOOKUP($A103,'Section 2'!$E$17:$V$216,COLUMNS('Section 2'!$E$13:Q$14),0)))</f>
        <v/>
      </c>
      <c r="P103" s="52" t="str">
        <f>IF($C103="","",IF(ISBLANK(VLOOKUP($A103,'Section 2'!$E$17:$V$216,COLUMNS('Section 2'!$E$13:R$14),0)),"",VLOOKUP($A103,'Section 2'!$E$17:$V$216,COLUMNS('Section 2'!$E$13:R$14),0)))</f>
        <v/>
      </c>
      <c r="Q103" s="52" t="str">
        <f>IF($C103="","",IF(ISBLANK(VLOOKUP($A103,'Section 2'!$E$17:$V$216,COLUMNS('Section 2'!$E$13:S$14),0)),"",VLOOKUP($A103,'Section 2'!$E$17:$V$216,COLUMNS('Section 2'!$E$13:S$14),0)))</f>
        <v/>
      </c>
      <c r="R103" s="52" t="str">
        <f>IF($C103="","",IF(ISBLANK(VLOOKUP($A103,'Section 2'!$E$17:$V$216,COLUMNS('Section 2'!$E$13:T$14),0)),"",VLOOKUP($A103,'Section 2'!$E$17:$V$216,COLUMNS('Section 2'!$E$13:T$14),0)))</f>
        <v/>
      </c>
      <c r="S103" s="52" t="str">
        <f>IF($C103="","",IF(ISBLANK(VLOOKUP($A103,'Section 2'!$E$17:$V$216,COLUMNS('Section 2'!$E$13:U$14),0)),"",VLOOKUP($A103,'Section 2'!$E$17:$V$216,COLUMNS('Section 2'!$E$13:U$14),0)))</f>
        <v/>
      </c>
      <c r="T103" s="73" t="str">
        <f>IF($C103="","",IF(ISBLANK(VLOOKUP($A103,'Section 2'!$E$17:$V$216,COLUMNS('Section 2'!$E$13:V$14),0)),"",VLOOKUP($A103,'Section 2'!$E$17:$V$216,COLUMNS('Section 2'!$E$13:V$14),0)))</f>
        <v/>
      </c>
    </row>
    <row r="104" spans="1:20" s="54" customFormat="1" ht="12.75" customHeight="1" x14ac:dyDescent="0.25">
      <c r="A104" s="59">
        <v>103</v>
      </c>
      <c r="B104" s="52" t="str">
        <f t="shared" si="1"/>
        <v/>
      </c>
      <c r="C104" s="52" t="str">
        <f>IFERROR(VLOOKUP($A104,'Section 2'!$E$17:$V$216,COLUMNS('Section 2'!$E$13:E$14),0),"")</f>
        <v/>
      </c>
      <c r="D104" s="73" t="str">
        <f>IF($C104="","",IF(ISBLANK(VLOOKUP($A104,'Section 2'!$E$17:$V$216,COLUMNS('Section 2'!$E$13:F$14),0)),"",VLOOKUP($A104,'Section 2'!$E$17:$V$216,COLUMNS('Section 2'!$E$13:F$14),0)))</f>
        <v/>
      </c>
      <c r="E104" s="52" t="str">
        <f>IF($C104="","",IF(ISBLANK(VLOOKUP($A104,'Section 2'!$E$17:$V$216,COLUMNS('Section 2'!$E$13:G$14),0)),"",VLOOKUP($A104,'Section 2'!$E$17:$V$216,COLUMNS('Section 2'!$E$13:G$14),0)))</f>
        <v/>
      </c>
      <c r="F104" s="52" t="str">
        <f>IF($C104="","",IF(ISBLANK(VLOOKUP($A104,'Section 2'!$E$17:$V$216,COLUMNS('Section 2'!$E$13:H$14),0)),"",VLOOKUP($A104,'Section 2'!$E$17:$V$216,COLUMNS('Section 2'!$E$13:H$14),0)))</f>
        <v/>
      </c>
      <c r="G104" s="52" t="str">
        <f>IF($C104="","",IF(ISBLANK(VLOOKUP($A104,'Section 2'!$E$17:$V$216,COLUMNS('Section 2'!$E$13:I$14),0)),"",VLOOKUP($A104,'Section 2'!$E$17:$V$216,COLUMNS('Section 2'!$E$13:I$14),0)))</f>
        <v/>
      </c>
      <c r="H104" s="52" t="str">
        <f>IF($C104="","",IF(ISBLANK(VLOOKUP($A104,'Section 2'!$E$17:$V$216,COLUMNS('Section 2'!$E$13:J$14),0)),"",VLOOKUP($A104,'Section 2'!$E$17:$V$216,COLUMNS('Section 2'!$E$13:J$14),0)))</f>
        <v/>
      </c>
      <c r="I104" s="52" t="str">
        <f>IF($C104="","",IF(ISBLANK(VLOOKUP($A104,'Section 2'!$E$17:$V$216,COLUMNS('Section 2'!$E$13:K$14),0)),"",VLOOKUP($A104,'Section 2'!$E$17:$V$216,COLUMNS('Section 2'!$E$13:K$14),0)))</f>
        <v/>
      </c>
      <c r="J104" s="52" t="str">
        <f>IF($C104="","",IF(ISBLANK(VLOOKUP($A104,'Section 2'!$E$17:$V$216,COLUMNS('Section 2'!$E$13:L$14),0)),"",VLOOKUP($A104,'Section 2'!$E$17:$V$216,COLUMNS('Section 2'!$E$13:L$14),0)))</f>
        <v/>
      </c>
      <c r="K104" s="52" t="str">
        <f>IF($C104="","",IF(ISBLANK(VLOOKUP($A104,'Section 2'!$E$17:$V$216,COLUMNS('Section 2'!$E$13:M$14),0)),"",VLOOKUP($A104,'Section 2'!$E$17:$V$216,COLUMNS('Section 2'!$E$13:M$14),0)))</f>
        <v/>
      </c>
      <c r="L104" s="52" t="str">
        <f>IF($C104="","",IF(ISBLANK(VLOOKUP($A104,'Section 2'!$E$17:$V$216,COLUMNS('Section 2'!$E$13:N$14),0)),"",VLOOKUP($A104,'Section 2'!$E$17:$V$216,COLUMNS('Section 2'!$E$13:N$14),0)))</f>
        <v/>
      </c>
      <c r="M104" s="52" t="str">
        <f>IF($C104="","",IF(ISBLANK(VLOOKUP($A104,'Section 2'!$E$17:$V$216,COLUMNS('Section 2'!$E$13:O$14),0)),"",VLOOKUP($A104,'Section 2'!$E$17:$V$216,COLUMNS('Section 2'!$E$13:O$14),0)))</f>
        <v/>
      </c>
      <c r="N104" s="52" t="str">
        <f>IF($C104="","",IF(ISBLANK(VLOOKUP($A104,'Section 2'!$E$17:$V$216,COLUMNS('Section 2'!$E$13:P$14),0)),"",VLOOKUP($A104,'Section 2'!$E$17:$V$216,COLUMNS('Section 2'!$E$13:P$14),0)))</f>
        <v/>
      </c>
      <c r="O104" s="52" t="str">
        <f>IF($C104="","",IF(ISBLANK(VLOOKUP($A104,'Section 2'!$E$17:$V$216,COLUMNS('Section 2'!$E$13:Q$14),0)),"",VLOOKUP($A104,'Section 2'!$E$17:$V$216,COLUMNS('Section 2'!$E$13:Q$14),0)))</f>
        <v/>
      </c>
      <c r="P104" s="52" t="str">
        <f>IF($C104="","",IF(ISBLANK(VLOOKUP($A104,'Section 2'!$E$17:$V$216,COLUMNS('Section 2'!$E$13:R$14),0)),"",VLOOKUP($A104,'Section 2'!$E$17:$V$216,COLUMNS('Section 2'!$E$13:R$14),0)))</f>
        <v/>
      </c>
      <c r="Q104" s="52" t="str">
        <f>IF($C104="","",IF(ISBLANK(VLOOKUP($A104,'Section 2'!$E$17:$V$216,COLUMNS('Section 2'!$E$13:S$14),0)),"",VLOOKUP($A104,'Section 2'!$E$17:$V$216,COLUMNS('Section 2'!$E$13:S$14),0)))</f>
        <v/>
      </c>
      <c r="R104" s="52" t="str">
        <f>IF($C104="","",IF(ISBLANK(VLOOKUP($A104,'Section 2'!$E$17:$V$216,COLUMNS('Section 2'!$E$13:T$14),0)),"",VLOOKUP($A104,'Section 2'!$E$17:$V$216,COLUMNS('Section 2'!$E$13:T$14),0)))</f>
        <v/>
      </c>
      <c r="S104" s="52" t="str">
        <f>IF($C104="","",IF(ISBLANK(VLOOKUP($A104,'Section 2'!$E$17:$V$216,COLUMNS('Section 2'!$E$13:U$14),0)),"",VLOOKUP($A104,'Section 2'!$E$17:$V$216,COLUMNS('Section 2'!$E$13:U$14),0)))</f>
        <v/>
      </c>
      <c r="T104" s="73" t="str">
        <f>IF($C104="","",IF(ISBLANK(VLOOKUP($A104,'Section 2'!$E$17:$V$216,COLUMNS('Section 2'!$E$13:V$14),0)),"",VLOOKUP($A104,'Section 2'!$E$17:$V$216,COLUMNS('Section 2'!$E$13:V$14),0)))</f>
        <v/>
      </c>
    </row>
    <row r="105" spans="1:20" s="54" customFormat="1" ht="12.75" customHeight="1" x14ac:dyDescent="0.25">
      <c r="A105" s="59">
        <v>104</v>
      </c>
      <c r="B105" s="52" t="str">
        <f t="shared" si="1"/>
        <v/>
      </c>
      <c r="C105" s="52" t="str">
        <f>IFERROR(VLOOKUP($A105,'Section 2'!$E$17:$V$216,COLUMNS('Section 2'!$E$13:E$14),0),"")</f>
        <v/>
      </c>
      <c r="D105" s="73" t="str">
        <f>IF($C105="","",IF(ISBLANK(VLOOKUP($A105,'Section 2'!$E$17:$V$216,COLUMNS('Section 2'!$E$13:F$14),0)),"",VLOOKUP($A105,'Section 2'!$E$17:$V$216,COLUMNS('Section 2'!$E$13:F$14),0)))</f>
        <v/>
      </c>
      <c r="E105" s="52" t="str">
        <f>IF($C105="","",IF(ISBLANK(VLOOKUP($A105,'Section 2'!$E$17:$V$216,COLUMNS('Section 2'!$E$13:G$14),0)),"",VLOOKUP($A105,'Section 2'!$E$17:$V$216,COLUMNS('Section 2'!$E$13:G$14),0)))</f>
        <v/>
      </c>
      <c r="F105" s="52" t="str">
        <f>IF($C105="","",IF(ISBLANK(VLOOKUP($A105,'Section 2'!$E$17:$V$216,COLUMNS('Section 2'!$E$13:H$14),0)),"",VLOOKUP($A105,'Section 2'!$E$17:$V$216,COLUMNS('Section 2'!$E$13:H$14),0)))</f>
        <v/>
      </c>
      <c r="G105" s="52" t="str">
        <f>IF($C105="","",IF(ISBLANK(VLOOKUP($A105,'Section 2'!$E$17:$V$216,COLUMNS('Section 2'!$E$13:I$14),0)),"",VLOOKUP($A105,'Section 2'!$E$17:$V$216,COLUMNS('Section 2'!$E$13:I$14),0)))</f>
        <v/>
      </c>
      <c r="H105" s="52" t="str">
        <f>IF($C105="","",IF(ISBLANK(VLOOKUP($A105,'Section 2'!$E$17:$V$216,COLUMNS('Section 2'!$E$13:J$14),0)),"",VLOOKUP($A105,'Section 2'!$E$17:$V$216,COLUMNS('Section 2'!$E$13:J$14),0)))</f>
        <v/>
      </c>
      <c r="I105" s="52" t="str">
        <f>IF($C105="","",IF(ISBLANK(VLOOKUP($A105,'Section 2'!$E$17:$V$216,COLUMNS('Section 2'!$E$13:K$14),0)),"",VLOOKUP($A105,'Section 2'!$E$17:$V$216,COLUMNS('Section 2'!$E$13:K$14),0)))</f>
        <v/>
      </c>
      <c r="J105" s="52" t="str">
        <f>IF($C105="","",IF(ISBLANK(VLOOKUP($A105,'Section 2'!$E$17:$V$216,COLUMNS('Section 2'!$E$13:L$14),0)),"",VLOOKUP($A105,'Section 2'!$E$17:$V$216,COLUMNS('Section 2'!$E$13:L$14),0)))</f>
        <v/>
      </c>
      <c r="K105" s="52" t="str">
        <f>IF($C105="","",IF(ISBLANK(VLOOKUP($A105,'Section 2'!$E$17:$V$216,COLUMNS('Section 2'!$E$13:M$14),0)),"",VLOOKUP($A105,'Section 2'!$E$17:$V$216,COLUMNS('Section 2'!$E$13:M$14),0)))</f>
        <v/>
      </c>
      <c r="L105" s="52" t="str">
        <f>IF($C105="","",IF(ISBLANK(VLOOKUP($A105,'Section 2'!$E$17:$V$216,COLUMNS('Section 2'!$E$13:N$14),0)),"",VLOOKUP($A105,'Section 2'!$E$17:$V$216,COLUMNS('Section 2'!$E$13:N$14),0)))</f>
        <v/>
      </c>
      <c r="M105" s="52" t="str">
        <f>IF($C105="","",IF(ISBLANK(VLOOKUP($A105,'Section 2'!$E$17:$V$216,COLUMNS('Section 2'!$E$13:O$14),0)),"",VLOOKUP($A105,'Section 2'!$E$17:$V$216,COLUMNS('Section 2'!$E$13:O$14),0)))</f>
        <v/>
      </c>
      <c r="N105" s="52" t="str">
        <f>IF($C105="","",IF(ISBLANK(VLOOKUP($A105,'Section 2'!$E$17:$V$216,COLUMNS('Section 2'!$E$13:P$14),0)),"",VLOOKUP($A105,'Section 2'!$E$17:$V$216,COLUMNS('Section 2'!$E$13:P$14),0)))</f>
        <v/>
      </c>
      <c r="O105" s="52" t="str">
        <f>IF($C105="","",IF(ISBLANK(VLOOKUP($A105,'Section 2'!$E$17:$V$216,COLUMNS('Section 2'!$E$13:Q$14),0)),"",VLOOKUP($A105,'Section 2'!$E$17:$V$216,COLUMNS('Section 2'!$E$13:Q$14),0)))</f>
        <v/>
      </c>
      <c r="P105" s="52" t="str">
        <f>IF($C105="","",IF(ISBLANK(VLOOKUP($A105,'Section 2'!$E$17:$V$216,COLUMNS('Section 2'!$E$13:R$14),0)),"",VLOOKUP($A105,'Section 2'!$E$17:$V$216,COLUMNS('Section 2'!$E$13:R$14),0)))</f>
        <v/>
      </c>
      <c r="Q105" s="52" t="str">
        <f>IF($C105="","",IF(ISBLANK(VLOOKUP($A105,'Section 2'!$E$17:$V$216,COLUMNS('Section 2'!$E$13:S$14),0)),"",VLOOKUP($A105,'Section 2'!$E$17:$V$216,COLUMNS('Section 2'!$E$13:S$14),0)))</f>
        <v/>
      </c>
      <c r="R105" s="52" t="str">
        <f>IF($C105="","",IF(ISBLANK(VLOOKUP($A105,'Section 2'!$E$17:$V$216,COLUMNS('Section 2'!$E$13:T$14),0)),"",VLOOKUP($A105,'Section 2'!$E$17:$V$216,COLUMNS('Section 2'!$E$13:T$14),0)))</f>
        <v/>
      </c>
      <c r="S105" s="52" t="str">
        <f>IF($C105="","",IF(ISBLANK(VLOOKUP($A105,'Section 2'!$E$17:$V$216,COLUMNS('Section 2'!$E$13:U$14),0)),"",VLOOKUP($A105,'Section 2'!$E$17:$V$216,COLUMNS('Section 2'!$E$13:U$14),0)))</f>
        <v/>
      </c>
      <c r="T105" s="73" t="str">
        <f>IF($C105="","",IF(ISBLANK(VLOOKUP($A105,'Section 2'!$E$17:$V$216,COLUMNS('Section 2'!$E$13:V$14),0)),"",VLOOKUP($A105,'Section 2'!$E$17:$V$216,COLUMNS('Section 2'!$E$13:V$14),0)))</f>
        <v/>
      </c>
    </row>
    <row r="106" spans="1:20" s="54" customFormat="1" ht="12.75" customHeight="1" x14ac:dyDescent="0.25">
      <c r="A106" s="59">
        <v>105</v>
      </c>
      <c r="B106" s="52" t="str">
        <f t="shared" si="1"/>
        <v/>
      </c>
      <c r="C106" s="52" t="str">
        <f>IFERROR(VLOOKUP($A106,'Section 2'!$E$17:$V$216,COLUMNS('Section 2'!$E$13:E$14),0),"")</f>
        <v/>
      </c>
      <c r="D106" s="73" t="str">
        <f>IF($C106="","",IF(ISBLANK(VLOOKUP($A106,'Section 2'!$E$17:$V$216,COLUMNS('Section 2'!$E$13:F$14),0)),"",VLOOKUP($A106,'Section 2'!$E$17:$V$216,COLUMNS('Section 2'!$E$13:F$14),0)))</f>
        <v/>
      </c>
      <c r="E106" s="52" t="str">
        <f>IF($C106="","",IF(ISBLANK(VLOOKUP($A106,'Section 2'!$E$17:$V$216,COLUMNS('Section 2'!$E$13:G$14),0)),"",VLOOKUP($A106,'Section 2'!$E$17:$V$216,COLUMNS('Section 2'!$E$13:G$14),0)))</f>
        <v/>
      </c>
      <c r="F106" s="52" t="str">
        <f>IF($C106="","",IF(ISBLANK(VLOOKUP($A106,'Section 2'!$E$17:$V$216,COLUMNS('Section 2'!$E$13:H$14),0)),"",VLOOKUP($A106,'Section 2'!$E$17:$V$216,COLUMNS('Section 2'!$E$13:H$14),0)))</f>
        <v/>
      </c>
      <c r="G106" s="52" t="str">
        <f>IF($C106="","",IF(ISBLANK(VLOOKUP($A106,'Section 2'!$E$17:$V$216,COLUMNS('Section 2'!$E$13:I$14),0)),"",VLOOKUP($A106,'Section 2'!$E$17:$V$216,COLUMNS('Section 2'!$E$13:I$14),0)))</f>
        <v/>
      </c>
      <c r="H106" s="52" t="str">
        <f>IF($C106="","",IF(ISBLANK(VLOOKUP($A106,'Section 2'!$E$17:$V$216,COLUMNS('Section 2'!$E$13:J$14),0)),"",VLOOKUP($A106,'Section 2'!$E$17:$V$216,COLUMNS('Section 2'!$E$13:J$14),0)))</f>
        <v/>
      </c>
      <c r="I106" s="52" t="str">
        <f>IF($C106="","",IF(ISBLANK(VLOOKUP($A106,'Section 2'!$E$17:$V$216,COLUMNS('Section 2'!$E$13:K$14),0)),"",VLOOKUP($A106,'Section 2'!$E$17:$V$216,COLUMNS('Section 2'!$E$13:K$14),0)))</f>
        <v/>
      </c>
      <c r="J106" s="52" t="str">
        <f>IF($C106="","",IF(ISBLANK(VLOOKUP($A106,'Section 2'!$E$17:$V$216,COLUMNS('Section 2'!$E$13:L$14),0)),"",VLOOKUP($A106,'Section 2'!$E$17:$V$216,COLUMNS('Section 2'!$E$13:L$14),0)))</f>
        <v/>
      </c>
      <c r="K106" s="52" t="str">
        <f>IF($C106="","",IF(ISBLANK(VLOOKUP($A106,'Section 2'!$E$17:$V$216,COLUMNS('Section 2'!$E$13:M$14),0)),"",VLOOKUP($A106,'Section 2'!$E$17:$V$216,COLUMNS('Section 2'!$E$13:M$14),0)))</f>
        <v/>
      </c>
      <c r="L106" s="52" t="str">
        <f>IF($C106="","",IF(ISBLANK(VLOOKUP($A106,'Section 2'!$E$17:$V$216,COLUMNS('Section 2'!$E$13:N$14),0)),"",VLOOKUP($A106,'Section 2'!$E$17:$V$216,COLUMNS('Section 2'!$E$13:N$14),0)))</f>
        <v/>
      </c>
      <c r="M106" s="52" t="str">
        <f>IF($C106="","",IF(ISBLANK(VLOOKUP($A106,'Section 2'!$E$17:$V$216,COLUMNS('Section 2'!$E$13:O$14),0)),"",VLOOKUP($A106,'Section 2'!$E$17:$V$216,COLUMNS('Section 2'!$E$13:O$14),0)))</f>
        <v/>
      </c>
      <c r="N106" s="52" t="str">
        <f>IF($C106="","",IF(ISBLANK(VLOOKUP($A106,'Section 2'!$E$17:$V$216,COLUMNS('Section 2'!$E$13:P$14),0)),"",VLOOKUP($A106,'Section 2'!$E$17:$V$216,COLUMNS('Section 2'!$E$13:P$14),0)))</f>
        <v/>
      </c>
      <c r="O106" s="52" t="str">
        <f>IF($C106="","",IF(ISBLANK(VLOOKUP($A106,'Section 2'!$E$17:$V$216,COLUMNS('Section 2'!$E$13:Q$14),0)),"",VLOOKUP($A106,'Section 2'!$E$17:$V$216,COLUMNS('Section 2'!$E$13:Q$14),0)))</f>
        <v/>
      </c>
      <c r="P106" s="52" t="str">
        <f>IF($C106="","",IF(ISBLANK(VLOOKUP($A106,'Section 2'!$E$17:$V$216,COLUMNS('Section 2'!$E$13:R$14),0)),"",VLOOKUP($A106,'Section 2'!$E$17:$V$216,COLUMNS('Section 2'!$E$13:R$14),0)))</f>
        <v/>
      </c>
      <c r="Q106" s="52" t="str">
        <f>IF($C106="","",IF(ISBLANK(VLOOKUP($A106,'Section 2'!$E$17:$V$216,COLUMNS('Section 2'!$E$13:S$14),0)),"",VLOOKUP($A106,'Section 2'!$E$17:$V$216,COLUMNS('Section 2'!$E$13:S$14),0)))</f>
        <v/>
      </c>
      <c r="R106" s="52" t="str">
        <f>IF($C106="","",IF(ISBLANK(VLOOKUP($A106,'Section 2'!$E$17:$V$216,COLUMNS('Section 2'!$E$13:T$14),0)),"",VLOOKUP($A106,'Section 2'!$E$17:$V$216,COLUMNS('Section 2'!$E$13:T$14),0)))</f>
        <v/>
      </c>
      <c r="S106" s="52" t="str">
        <f>IF($C106="","",IF(ISBLANK(VLOOKUP($A106,'Section 2'!$E$17:$V$216,COLUMNS('Section 2'!$E$13:U$14),0)),"",VLOOKUP($A106,'Section 2'!$E$17:$V$216,COLUMNS('Section 2'!$E$13:U$14),0)))</f>
        <v/>
      </c>
      <c r="T106" s="73" t="str">
        <f>IF($C106="","",IF(ISBLANK(VLOOKUP($A106,'Section 2'!$E$17:$V$216,COLUMNS('Section 2'!$E$13:V$14),0)),"",VLOOKUP($A106,'Section 2'!$E$17:$V$216,COLUMNS('Section 2'!$E$13:V$14),0)))</f>
        <v/>
      </c>
    </row>
    <row r="107" spans="1:20" s="54" customFormat="1" ht="12.75" customHeight="1" x14ac:dyDescent="0.25">
      <c r="A107" s="59">
        <v>106</v>
      </c>
      <c r="B107" s="52" t="str">
        <f t="shared" si="1"/>
        <v/>
      </c>
      <c r="C107" s="52" t="str">
        <f>IFERROR(VLOOKUP($A107,'Section 2'!$E$17:$V$216,COLUMNS('Section 2'!$E$13:E$14),0),"")</f>
        <v/>
      </c>
      <c r="D107" s="73" t="str">
        <f>IF($C107="","",IF(ISBLANK(VLOOKUP($A107,'Section 2'!$E$17:$V$216,COLUMNS('Section 2'!$E$13:F$14),0)),"",VLOOKUP($A107,'Section 2'!$E$17:$V$216,COLUMNS('Section 2'!$E$13:F$14),0)))</f>
        <v/>
      </c>
      <c r="E107" s="52" t="str">
        <f>IF($C107="","",IF(ISBLANK(VLOOKUP($A107,'Section 2'!$E$17:$V$216,COLUMNS('Section 2'!$E$13:G$14),0)),"",VLOOKUP($A107,'Section 2'!$E$17:$V$216,COLUMNS('Section 2'!$E$13:G$14),0)))</f>
        <v/>
      </c>
      <c r="F107" s="52" t="str">
        <f>IF($C107="","",IF(ISBLANK(VLOOKUP($A107,'Section 2'!$E$17:$V$216,COLUMNS('Section 2'!$E$13:H$14),0)),"",VLOOKUP($A107,'Section 2'!$E$17:$V$216,COLUMNS('Section 2'!$E$13:H$14),0)))</f>
        <v/>
      </c>
      <c r="G107" s="52" t="str">
        <f>IF($C107="","",IF(ISBLANK(VLOOKUP($A107,'Section 2'!$E$17:$V$216,COLUMNS('Section 2'!$E$13:I$14),0)),"",VLOOKUP($A107,'Section 2'!$E$17:$V$216,COLUMNS('Section 2'!$E$13:I$14),0)))</f>
        <v/>
      </c>
      <c r="H107" s="52" t="str">
        <f>IF($C107="","",IF(ISBLANK(VLOOKUP($A107,'Section 2'!$E$17:$V$216,COLUMNS('Section 2'!$E$13:J$14),0)),"",VLOOKUP($A107,'Section 2'!$E$17:$V$216,COLUMNS('Section 2'!$E$13:J$14),0)))</f>
        <v/>
      </c>
      <c r="I107" s="52" t="str">
        <f>IF($C107="","",IF(ISBLANK(VLOOKUP($A107,'Section 2'!$E$17:$V$216,COLUMNS('Section 2'!$E$13:K$14),0)),"",VLOOKUP($A107,'Section 2'!$E$17:$V$216,COLUMNS('Section 2'!$E$13:K$14),0)))</f>
        <v/>
      </c>
      <c r="J107" s="52" t="str">
        <f>IF($C107="","",IF(ISBLANK(VLOOKUP($A107,'Section 2'!$E$17:$V$216,COLUMNS('Section 2'!$E$13:L$14),0)),"",VLOOKUP($A107,'Section 2'!$E$17:$V$216,COLUMNS('Section 2'!$E$13:L$14),0)))</f>
        <v/>
      </c>
      <c r="K107" s="52" t="str">
        <f>IF($C107="","",IF(ISBLANK(VLOOKUP($A107,'Section 2'!$E$17:$V$216,COLUMNS('Section 2'!$E$13:M$14),0)),"",VLOOKUP($A107,'Section 2'!$E$17:$V$216,COLUMNS('Section 2'!$E$13:M$14),0)))</f>
        <v/>
      </c>
      <c r="L107" s="52" t="str">
        <f>IF($C107="","",IF(ISBLANK(VLOOKUP($A107,'Section 2'!$E$17:$V$216,COLUMNS('Section 2'!$E$13:N$14),0)),"",VLOOKUP($A107,'Section 2'!$E$17:$V$216,COLUMNS('Section 2'!$E$13:N$14),0)))</f>
        <v/>
      </c>
      <c r="M107" s="52" t="str">
        <f>IF($C107="","",IF(ISBLANK(VLOOKUP($A107,'Section 2'!$E$17:$V$216,COLUMNS('Section 2'!$E$13:O$14),0)),"",VLOOKUP($A107,'Section 2'!$E$17:$V$216,COLUMNS('Section 2'!$E$13:O$14),0)))</f>
        <v/>
      </c>
      <c r="N107" s="52" t="str">
        <f>IF($C107="","",IF(ISBLANK(VLOOKUP($A107,'Section 2'!$E$17:$V$216,COLUMNS('Section 2'!$E$13:P$14),0)),"",VLOOKUP($A107,'Section 2'!$E$17:$V$216,COLUMNS('Section 2'!$E$13:P$14),0)))</f>
        <v/>
      </c>
      <c r="O107" s="52" t="str">
        <f>IF($C107="","",IF(ISBLANK(VLOOKUP($A107,'Section 2'!$E$17:$V$216,COLUMNS('Section 2'!$E$13:Q$14),0)),"",VLOOKUP($A107,'Section 2'!$E$17:$V$216,COLUMNS('Section 2'!$E$13:Q$14),0)))</f>
        <v/>
      </c>
      <c r="P107" s="52" t="str">
        <f>IF($C107="","",IF(ISBLANK(VLOOKUP($A107,'Section 2'!$E$17:$V$216,COLUMNS('Section 2'!$E$13:R$14),0)),"",VLOOKUP($A107,'Section 2'!$E$17:$V$216,COLUMNS('Section 2'!$E$13:R$14),0)))</f>
        <v/>
      </c>
      <c r="Q107" s="52" t="str">
        <f>IF($C107="","",IF(ISBLANK(VLOOKUP($A107,'Section 2'!$E$17:$V$216,COLUMNS('Section 2'!$E$13:S$14),0)),"",VLOOKUP($A107,'Section 2'!$E$17:$V$216,COLUMNS('Section 2'!$E$13:S$14),0)))</f>
        <v/>
      </c>
      <c r="R107" s="52" t="str">
        <f>IF($C107="","",IF(ISBLANK(VLOOKUP($A107,'Section 2'!$E$17:$V$216,COLUMNS('Section 2'!$E$13:T$14),0)),"",VLOOKUP($A107,'Section 2'!$E$17:$V$216,COLUMNS('Section 2'!$E$13:T$14),0)))</f>
        <v/>
      </c>
      <c r="S107" s="52" t="str">
        <f>IF($C107="","",IF(ISBLANK(VLOOKUP($A107,'Section 2'!$E$17:$V$216,COLUMNS('Section 2'!$E$13:U$14),0)),"",VLOOKUP($A107,'Section 2'!$E$17:$V$216,COLUMNS('Section 2'!$E$13:U$14),0)))</f>
        <v/>
      </c>
      <c r="T107" s="73" t="str">
        <f>IF($C107="","",IF(ISBLANK(VLOOKUP($A107,'Section 2'!$E$17:$V$216,COLUMNS('Section 2'!$E$13:V$14),0)),"",VLOOKUP($A107,'Section 2'!$E$17:$V$216,COLUMNS('Section 2'!$E$13:V$14),0)))</f>
        <v/>
      </c>
    </row>
    <row r="108" spans="1:20" s="54" customFormat="1" ht="12.75" customHeight="1" x14ac:dyDescent="0.25">
      <c r="A108" s="59">
        <v>107</v>
      </c>
      <c r="B108" s="52" t="str">
        <f t="shared" si="1"/>
        <v/>
      </c>
      <c r="C108" s="52" t="str">
        <f>IFERROR(VLOOKUP($A108,'Section 2'!$E$17:$V$216,COLUMNS('Section 2'!$E$13:E$14),0),"")</f>
        <v/>
      </c>
      <c r="D108" s="73" t="str">
        <f>IF($C108="","",IF(ISBLANK(VLOOKUP($A108,'Section 2'!$E$17:$V$216,COLUMNS('Section 2'!$E$13:F$14),0)),"",VLOOKUP($A108,'Section 2'!$E$17:$V$216,COLUMNS('Section 2'!$E$13:F$14),0)))</f>
        <v/>
      </c>
      <c r="E108" s="52" t="str">
        <f>IF($C108="","",IF(ISBLANK(VLOOKUP($A108,'Section 2'!$E$17:$V$216,COLUMNS('Section 2'!$E$13:G$14),0)),"",VLOOKUP($A108,'Section 2'!$E$17:$V$216,COLUMNS('Section 2'!$E$13:G$14),0)))</f>
        <v/>
      </c>
      <c r="F108" s="52" t="str">
        <f>IF($C108="","",IF(ISBLANK(VLOOKUP($A108,'Section 2'!$E$17:$V$216,COLUMNS('Section 2'!$E$13:H$14),0)),"",VLOOKUP($A108,'Section 2'!$E$17:$V$216,COLUMNS('Section 2'!$E$13:H$14),0)))</f>
        <v/>
      </c>
      <c r="G108" s="52" t="str">
        <f>IF($C108="","",IF(ISBLANK(VLOOKUP($A108,'Section 2'!$E$17:$V$216,COLUMNS('Section 2'!$E$13:I$14),0)),"",VLOOKUP($A108,'Section 2'!$E$17:$V$216,COLUMNS('Section 2'!$E$13:I$14),0)))</f>
        <v/>
      </c>
      <c r="H108" s="52" t="str">
        <f>IF($C108="","",IF(ISBLANK(VLOOKUP($A108,'Section 2'!$E$17:$V$216,COLUMNS('Section 2'!$E$13:J$14),0)),"",VLOOKUP($A108,'Section 2'!$E$17:$V$216,COLUMNS('Section 2'!$E$13:J$14),0)))</f>
        <v/>
      </c>
      <c r="I108" s="52" t="str">
        <f>IF($C108="","",IF(ISBLANK(VLOOKUP($A108,'Section 2'!$E$17:$V$216,COLUMNS('Section 2'!$E$13:K$14),0)),"",VLOOKUP($A108,'Section 2'!$E$17:$V$216,COLUMNS('Section 2'!$E$13:K$14),0)))</f>
        <v/>
      </c>
      <c r="J108" s="52" t="str">
        <f>IF($C108="","",IF(ISBLANK(VLOOKUP($A108,'Section 2'!$E$17:$V$216,COLUMNS('Section 2'!$E$13:L$14),0)),"",VLOOKUP($A108,'Section 2'!$E$17:$V$216,COLUMNS('Section 2'!$E$13:L$14),0)))</f>
        <v/>
      </c>
      <c r="K108" s="52" t="str">
        <f>IF($C108="","",IF(ISBLANK(VLOOKUP($A108,'Section 2'!$E$17:$V$216,COLUMNS('Section 2'!$E$13:M$14),0)),"",VLOOKUP($A108,'Section 2'!$E$17:$V$216,COLUMNS('Section 2'!$E$13:M$14),0)))</f>
        <v/>
      </c>
      <c r="L108" s="52" t="str">
        <f>IF($C108="","",IF(ISBLANK(VLOOKUP($A108,'Section 2'!$E$17:$V$216,COLUMNS('Section 2'!$E$13:N$14),0)),"",VLOOKUP($A108,'Section 2'!$E$17:$V$216,COLUMNS('Section 2'!$E$13:N$14),0)))</f>
        <v/>
      </c>
      <c r="M108" s="52" t="str">
        <f>IF($C108="","",IF(ISBLANK(VLOOKUP($A108,'Section 2'!$E$17:$V$216,COLUMNS('Section 2'!$E$13:O$14),0)),"",VLOOKUP($A108,'Section 2'!$E$17:$V$216,COLUMNS('Section 2'!$E$13:O$14),0)))</f>
        <v/>
      </c>
      <c r="N108" s="52" t="str">
        <f>IF($C108="","",IF(ISBLANK(VLOOKUP($A108,'Section 2'!$E$17:$V$216,COLUMNS('Section 2'!$E$13:P$14),0)),"",VLOOKUP($A108,'Section 2'!$E$17:$V$216,COLUMNS('Section 2'!$E$13:P$14),0)))</f>
        <v/>
      </c>
      <c r="O108" s="52" t="str">
        <f>IF($C108="","",IF(ISBLANK(VLOOKUP($A108,'Section 2'!$E$17:$V$216,COLUMNS('Section 2'!$E$13:Q$14),0)),"",VLOOKUP($A108,'Section 2'!$E$17:$V$216,COLUMNS('Section 2'!$E$13:Q$14),0)))</f>
        <v/>
      </c>
      <c r="P108" s="52" t="str">
        <f>IF($C108="","",IF(ISBLANK(VLOOKUP($A108,'Section 2'!$E$17:$V$216,COLUMNS('Section 2'!$E$13:R$14),0)),"",VLOOKUP($A108,'Section 2'!$E$17:$V$216,COLUMNS('Section 2'!$E$13:R$14),0)))</f>
        <v/>
      </c>
      <c r="Q108" s="52" t="str">
        <f>IF($C108="","",IF(ISBLANK(VLOOKUP($A108,'Section 2'!$E$17:$V$216,COLUMNS('Section 2'!$E$13:S$14),0)),"",VLOOKUP($A108,'Section 2'!$E$17:$V$216,COLUMNS('Section 2'!$E$13:S$14),0)))</f>
        <v/>
      </c>
      <c r="R108" s="52" t="str">
        <f>IF($C108="","",IF(ISBLANK(VLOOKUP($A108,'Section 2'!$E$17:$V$216,COLUMNS('Section 2'!$E$13:T$14),0)),"",VLOOKUP($A108,'Section 2'!$E$17:$V$216,COLUMNS('Section 2'!$E$13:T$14),0)))</f>
        <v/>
      </c>
      <c r="S108" s="52" t="str">
        <f>IF($C108="","",IF(ISBLANK(VLOOKUP($A108,'Section 2'!$E$17:$V$216,COLUMNS('Section 2'!$E$13:U$14),0)),"",VLOOKUP($A108,'Section 2'!$E$17:$V$216,COLUMNS('Section 2'!$E$13:U$14),0)))</f>
        <v/>
      </c>
      <c r="T108" s="73" t="str">
        <f>IF($C108="","",IF(ISBLANK(VLOOKUP($A108,'Section 2'!$E$17:$V$216,COLUMNS('Section 2'!$E$13:V$14),0)),"",VLOOKUP($A108,'Section 2'!$E$17:$V$216,COLUMNS('Section 2'!$E$13:V$14),0)))</f>
        <v/>
      </c>
    </row>
    <row r="109" spans="1:20" s="54" customFormat="1" ht="12.75" customHeight="1" x14ac:dyDescent="0.25">
      <c r="A109" s="59">
        <v>108</v>
      </c>
      <c r="B109" s="52" t="str">
        <f t="shared" si="1"/>
        <v/>
      </c>
      <c r="C109" s="52" t="str">
        <f>IFERROR(VLOOKUP($A109,'Section 2'!$E$17:$V$216,COLUMNS('Section 2'!$E$13:E$14),0),"")</f>
        <v/>
      </c>
      <c r="D109" s="73" t="str">
        <f>IF($C109="","",IF(ISBLANK(VLOOKUP($A109,'Section 2'!$E$17:$V$216,COLUMNS('Section 2'!$E$13:F$14),0)),"",VLOOKUP($A109,'Section 2'!$E$17:$V$216,COLUMNS('Section 2'!$E$13:F$14),0)))</f>
        <v/>
      </c>
      <c r="E109" s="52" t="str">
        <f>IF($C109="","",IF(ISBLANK(VLOOKUP($A109,'Section 2'!$E$17:$V$216,COLUMNS('Section 2'!$E$13:G$14),0)),"",VLOOKUP($A109,'Section 2'!$E$17:$V$216,COLUMNS('Section 2'!$E$13:G$14),0)))</f>
        <v/>
      </c>
      <c r="F109" s="52" t="str">
        <f>IF($C109="","",IF(ISBLANK(VLOOKUP($A109,'Section 2'!$E$17:$V$216,COLUMNS('Section 2'!$E$13:H$14),0)),"",VLOOKUP($A109,'Section 2'!$E$17:$V$216,COLUMNS('Section 2'!$E$13:H$14),0)))</f>
        <v/>
      </c>
      <c r="G109" s="52" t="str">
        <f>IF($C109="","",IF(ISBLANK(VLOOKUP($A109,'Section 2'!$E$17:$V$216,COLUMNS('Section 2'!$E$13:I$14),0)),"",VLOOKUP($A109,'Section 2'!$E$17:$V$216,COLUMNS('Section 2'!$E$13:I$14),0)))</f>
        <v/>
      </c>
      <c r="H109" s="52" t="str">
        <f>IF($C109="","",IF(ISBLANK(VLOOKUP($A109,'Section 2'!$E$17:$V$216,COLUMNS('Section 2'!$E$13:J$14),0)),"",VLOOKUP($A109,'Section 2'!$E$17:$V$216,COLUMNS('Section 2'!$E$13:J$14),0)))</f>
        <v/>
      </c>
      <c r="I109" s="52" t="str">
        <f>IF($C109="","",IF(ISBLANK(VLOOKUP($A109,'Section 2'!$E$17:$V$216,COLUMNS('Section 2'!$E$13:K$14),0)),"",VLOOKUP($A109,'Section 2'!$E$17:$V$216,COLUMNS('Section 2'!$E$13:K$14),0)))</f>
        <v/>
      </c>
      <c r="J109" s="52" t="str">
        <f>IF($C109="","",IF(ISBLANK(VLOOKUP($A109,'Section 2'!$E$17:$V$216,COLUMNS('Section 2'!$E$13:L$14),0)),"",VLOOKUP($A109,'Section 2'!$E$17:$V$216,COLUMNS('Section 2'!$E$13:L$14),0)))</f>
        <v/>
      </c>
      <c r="K109" s="52" t="str">
        <f>IF($C109="","",IF(ISBLANK(VLOOKUP($A109,'Section 2'!$E$17:$V$216,COLUMNS('Section 2'!$E$13:M$14),0)),"",VLOOKUP($A109,'Section 2'!$E$17:$V$216,COLUMNS('Section 2'!$E$13:M$14),0)))</f>
        <v/>
      </c>
      <c r="L109" s="52" t="str">
        <f>IF($C109="","",IF(ISBLANK(VLOOKUP($A109,'Section 2'!$E$17:$V$216,COLUMNS('Section 2'!$E$13:N$14),0)),"",VLOOKUP($A109,'Section 2'!$E$17:$V$216,COLUMNS('Section 2'!$E$13:N$14),0)))</f>
        <v/>
      </c>
      <c r="M109" s="52" t="str">
        <f>IF($C109="","",IF(ISBLANK(VLOOKUP($A109,'Section 2'!$E$17:$V$216,COLUMNS('Section 2'!$E$13:O$14),0)),"",VLOOKUP($A109,'Section 2'!$E$17:$V$216,COLUMNS('Section 2'!$E$13:O$14),0)))</f>
        <v/>
      </c>
      <c r="N109" s="52" t="str">
        <f>IF($C109="","",IF(ISBLANK(VLOOKUP($A109,'Section 2'!$E$17:$V$216,COLUMNS('Section 2'!$E$13:P$14),0)),"",VLOOKUP($A109,'Section 2'!$E$17:$V$216,COLUMNS('Section 2'!$E$13:P$14),0)))</f>
        <v/>
      </c>
      <c r="O109" s="52" t="str">
        <f>IF($C109="","",IF(ISBLANK(VLOOKUP($A109,'Section 2'!$E$17:$V$216,COLUMNS('Section 2'!$E$13:Q$14),0)),"",VLOOKUP($A109,'Section 2'!$E$17:$V$216,COLUMNS('Section 2'!$E$13:Q$14),0)))</f>
        <v/>
      </c>
      <c r="P109" s="52" t="str">
        <f>IF($C109="","",IF(ISBLANK(VLOOKUP($A109,'Section 2'!$E$17:$V$216,COLUMNS('Section 2'!$E$13:R$14),0)),"",VLOOKUP($A109,'Section 2'!$E$17:$V$216,COLUMNS('Section 2'!$E$13:R$14),0)))</f>
        <v/>
      </c>
      <c r="Q109" s="52" t="str">
        <f>IF($C109="","",IF(ISBLANK(VLOOKUP($A109,'Section 2'!$E$17:$V$216,COLUMNS('Section 2'!$E$13:S$14),0)),"",VLOOKUP($A109,'Section 2'!$E$17:$V$216,COLUMNS('Section 2'!$E$13:S$14),0)))</f>
        <v/>
      </c>
      <c r="R109" s="52" t="str">
        <f>IF($C109="","",IF(ISBLANK(VLOOKUP($A109,'Section 2'!$E$17:$V$216,COLUMNS('Section 2'!$E$13:T$14),0)),"",VLOOKUP($A109,'Section 2'!$E$17:$V$216,COLUMNS('Section 2'!$E$13:T$14),0)))</f>
        <v/>
      </c>
      <c r="S109" s="52" t="str">
        <f>IF($C109="","",IF(ISBLANK(VLOOKUP($A109,'Section 2'!$E$17:$V$216,COLUMNS('Section 2'!$E$13:U$14),0)),"",VLOOKUP($A109,'Section 2'!$E$17:$V$216,COLUMNS('Section 2'!$E$13:U$14),0)))</f>
        <v/>
      </c>
      <c r="T109" s="73" t="str">
        <f>IF($C109="","",IF(ISBLANK(VLOOKUP($A109,'Section 2'!$E$17:$V$216,COLUMNS('Section 2'!$E$13:V$14),0)),"",VLOOKUP($A109,'Section 2'!$E$17:$V$216,COLUMNS('Section 2'!$E$13:V$14),0)))</f>
        <v/>
      </c>
    </row>
    <row r="110" spans="1:20" s="54" customFormat="1" ht="12.75" customHeight="1" x14ac:dyDescent="0.25">
      <c r="A110" s="59">
        <v>109</v>
      </c>
      <c r="B110" s="52" t="str">
        <f t="shared" si="1"/>
        <v/>
      </c>
      <c r="C110" s="52" t="str">
        <f>IFERROR(VLOOKUP($A110,'Section 2'!$E$17:$V$216,COLUMNS('Section 2'!$E$13:E$14),0),"")</f>
        <v/>
      </c>
      <c r="D110" s="73" t="str">
        <f>IF($C110="","",IF(ISBLANK(VLOOKUP($A110,'Section 2'!$E$17:$V$216,COLUMNS('Section 2'!$E$13:F$14),0)),"",VLOOKUP($A110,'Section 2'!$E$17:$V$216,COLUMNS('Section 2'!$E$13:F$14),0)))</f>
        <v/>
      </c>
      <c r="E110" s="52" t="str">
        <f>IF($C110="","",IF(ISBLANK(VLOOKUP($A110,'Section 2'!$E$17:$V$216,COLUMNS('Section 2'!$E$13:G$14),0)),"",VLOOKUP($A110,'Section 2'!$E$17:$V$216,COLUMNS('Section 2'!$E$13:G$14),0)))</f>
        <v/>
      </c>
      <c r="F110" s="52" t="str">
        <f>IF($C110="","",IF(ISBLANK(VLOOKUP($A110,'Section 2'!$E$17:$V$216,COLUMNS('Section 2'!$E$13:H$14),0)),"",VLOOKUP($A110,'Section 2'!$E$17:$V$216,COLUMNS('Section 2'!$E$13:H$14),0)))</f>
        <v/>
      </c>
      <c r="G110" s="52" t="str">
        <f>IF($C110="","",IF(ISBLANK(VLOOKUP($A110,'Section 2'!$E$17:$V$216,COLUMNS('Section 2'!$E$13:I$14),0)),"",VLOOKUP($A110,'Section 2'!$E$17:$V$216,COLUMNS('Section 2'!$E$13:I$14),0)))</f>
        <v/>
      </c>
      <c r="H110" s="52" t="str">
        <f>IF($C110="","",IF(ISBLANK(VLOOKUP($A110,'Section 2'!$E$17:$V$216,COLUMNS('Section 2'!$E$13:J$14),0)),"",VLOOKUP($A110,'Section 2'!$E$17:$V$216,COLUMNS('Section 2'!$E$13:J$14),0)))</f>
        <v/>
      </c>
      <c r="I110" s="52" t="str">
        <f>IF($C110="","",IF(ISBLANK(VLOOKUP($A110,'Section 2'!$E$17:$V$216,COLUMNS('Section 2'!$E$13:K$14),0)),"",VLOOKUP($A110,'Section 2'!$E$17:$V$216,COLUMNS('Section 2'!$E$13:K$14),0)))</f>
        <v/>
      </c>
      <c r="J110" s="52" t="str">
        <f>IF($C110="","",IF(ISBLANK(VLOOKUP($A110,'Section 2'!$E$17:$V$216,COLUMNS('Section 2'!$E$13:L$14),0)),"",VLOOKUP($A110,'Section 2'!$E$17:$V$216,COLUMNS('Section 2'!$E$13:L$14),0)))</f>
        <v/>
      </c>
      <c r="K110" s="52" t="str">
        <f>IF($C110="","",IF(ISBLANK(VLOOKUP($A110,'Section 2'!$E$17:$V$216,COLUMNS('Section 2'!$E$13:M$14),0)),"",VLOOKUP($A110,'Section 2'!$E$17:$V$216,COLUMNS('Section 2'!$E$13:M$14),0)))</f>
        <v/>
      </c>
      <c r="L110" s="52" t="str">
        <f>IF($C110="","",IF(ISBLANK(VLOOKUP($A110,'Section 2'!$E$17:$V$216,COLUMNS('Section 2'!$E$13:N$14),0)),"",VLOOKUP($A110,'Section 2'!$E$17:$V$216,COLUMNS('Section 2'!$E$13:N$14),0)))</f>
        <v/>
      </c>
      <c r="M110" s="52" t="str">
        <f>IF($C110="","",IF(ISBLANK(VLOOKUP($A110,'Section 2'!$E$17:$V$216,COLUMNS('Section 2'!$E$13:O$14),0)),"",VLOOKUP($A110,'Section 2'!$E$17:$V$216,COLUMNS('Section 2'!$E$13:O$14),0)))</f>
        <v/>
      </c>
      <c r="N110" s="52" t="str">
        <f>IF($C110="","",IF(ISBLANK(VLOOKUP($A110,'Section 2'!$E$17:$V$216,COLUMNS('Section 2'!$E$13:P$14),0)),"",VLOOKUP($A110,'Section 2'!$E$17:$V$216,COLUMNS('Section 2'!$E$13:P$14),0)))</f>
        <v/>
      </c>
      <c r="O110" s="52" t="str">
        <f>IF($C110="","",IF(ISBLANK(VLOOKUP($A110,'Section 2'!$E$17:$V$216,COLUMNS('Section 2'!$E$13:Q$14),0)),"",VLOOKUP($A110,'Section 2'!$E$17:$V$216,COLUMNS('Section 2'!$E$13:Q$14),0)))</f>
        <v/>
      </c>
      <c r="P110" s="52" t="str">
        <f>IF($C110="","",IF(ISBLANK(VLOOKUP($A110,'Section 2'!$E$17:$V$216,COLUMNS('Section 2'!$E$13:R$14),0)),"",VLOOKUP($A110,'Section 2'!$E$17:$V$216,COLUMNS('Section 2'!$E$13:R$14),0)))</f>
        <v/>
      </c>
      <c r="Q110" s="52" t="str">
        <f>IF($C110="","",IF(ISBLANK(VLOOKUP($A110,'Section 2'!$E$17:$V$216,COLUMNS('Section 2'!$E$13:S$14),0)),"",VLOOKUP($A110,'Section 2'!$E$17:$V$216,COLUMNS('Section 2'!$E$13:S$14),0)))</f>
        <v/>
      </c>
      <c r="R110" s="52" t="str">
        <f>IF($C110="","",IF(ISBLANK(VLOOKUP($A110,'Section 2'!$E$17:$V$216,COLUMNS('Section 2'!$E$13:T$14),0)),"",VLOOKUP($A110,'Section 2'!$E$17:$V$216,COLUMNS('Section 2'!$E$13:T$14),0)))</f>
        <v/>
      </c>
      <c r="S110" s="52" t="str">
        <f>IF($C110="","",IF(ISBLANK(VLOOKUP($A110,'Section 2'!$E$17:$V$216,COLUMNS('Section 2'!$E$13:U$14),0)),"",VLOOKUP($A110,'Section 2'!$E$17:$V$216,COLUMNS('Section 2'!$E$13:U$14),0)))</f>
        <v/>
      </c>
      <c r="T110" s="73" t="str">
        <f>IF($C110="","",IF(ISBLANK(VLOOKUP($A110,'Section 2'!$E$17:$V$216,COLUMNS('Section 2'!$E$13:V$14),0)),"",VLOOKUP($A110,'Section 2'!$E$17:$V$216,COLUMNS('Section 2'!$E$13:V$14),0)))</f>
        <v/>
      </c>
    </row>
    <row r="111" spans="1:20" s="54" customFormat="1" ht="12.75" customHeight="1" x14ac:dyDescent="0.25">
      <c r="A111" s="59">
        <v>110</v>
      </c>
      <c r="B111" s="52" t="str">
        <f t="shared" si="1"/>
        <v/>
      </c>
      <c r="C111" s="52" t="str">
        <f>IFERROR(VLOOKUP($A111,'Section 2'!$E$17:$V$216,COLUMNS('Section 2'!$E$13:E$14),0),"")</f>
        <v/>
      </c>
      <c r="D111" s="73" t="str">
        <f>IF($C111="","",IF(ISBLANK(VLOOKUP($A111,'Section 2'!$E$17:$V$216,COLUMNS('Section 2'!$E$13:F$14),0)),"",VLOOKUP($A111,'Section 2'!$E$17:$V$216,COLUMNS('Section 2'!$E$13:F$14),0)))</f>
        <v/>
      </c>
      <c r="E111" s="52" t="str">
        <f>IF($C111="","",IF(ISBLANK(VLOOKUP($A111,'Section 2'!$E$17:$V$216,COLUMNS('Section 2'!$E$13:G$14),0)),"",VLOOKUP($A111,'Section 2'!$E$17:$V$216,COLUMNS('Section 2'!$E$13:G$14),0)))</f>
        <v/>
      </c>
      <c r="F111" s="52" t="str">
        <f>IF($C111="","",IF(ISBLANK(VLOOKUP($A111,'Section 2'!$E$17:$V$216,COLUMNS('Section 2'!$E$13:H$14),0)),"",VLOOKUP($A111,'Section 2'!$E$17:$V$216,COLUMNS('Section 2'!$E$13:H$14),0)))</f>
        <v/>
      </c>
      <c r="G111" s="52" t="str">
        <f>IF($C111="","",IF(ISBLANK(VLOOKUP($A111,'Section 2'!$E$17:$V$216,COLUMNS('Section 2'!$E$13:I$14),0)),"",VLOOKUP($A111,'Section 2'!$E$17:$V$216,COLUMNS('Section 2'!$E$13:I$14),0)))</f>
        <v/>
      </c>
      <c r="H111" s="52" t="str">
        <f>IF($C111="","",IF(ISBLANK(VLOOKUP($A111,'Section 2'!$E$17:$V$216,COLUMNS('Section 2'!$E$13:J$14),0)),"",VLOOKUP($A111,'Section 2'!$E$17:$V$216,COLUMNS('Section 2'!$E$13:J$14),0)))</f>
        <v/>
      </c>
      <c r="I111" s="52" t="str">
        <f>IF($C111="","",IF(ISBLANK(VLOOKUP($A111,'Section 2'!$E$17:$V$216,COLUMNS('Section 2'!$E$13:K$14),0)),"",VLOOKUP($A111,'Section 2'!$E$17:$V$216,COLUMNS('Section 2'!$E$13:K$14),0)))</f>
        <v/>
      </c>
      <c r="J111" s="52" t="str">
        <f>IF($C111="","",IF(ISBLANK(VLOOKUP($A111,'Section 2'!$E$17:$V$216,COLUMNS('Section 2'!$E$13:L$14),0)),"",VLOOKUP($A111,'Section 2'!$E$17:$V$216,COLUMNS('Section 2'!$E$13:L$14),0)))</f>
        <v/>
      </c>
      <c r="K111" s="52" t="str">
        <f>IF($C111="","",IF(ISBLANK(VLOOKUP($A111,'Section 2'!$E$17:$V$216,COLUMNS('Section 2'!$E$13:M$14),0)),"",VLOOKUP($A111,'Section 2'!$E$17:$V$216,COLUMNS('Section 2'!$E$13:M$14),0)))</f>
        <v/>
      </c>
      <c r="L111" s="52" t="str">
        <f>IF($C111="","",IF(ISBLANK(VLOOKUP($A111,'Section 2'!$E$17:$V$216,COLUMNS('Section 2'!$E$13:N$14),0)),"",VLOOKUP($A111,'Section 2'!$E$17:$V$216,COLUMNS('Section 2'!$E$13:N$14),0)))</f>
        <v/>
      </c>
      <c r="M111" s="52" t="str">
        <f>IF($C111="","",IF(ISBLANK(VLOOKUP($A111,'Section 2'!$E$17:$V$216,COLUMNS('Section 2'!$E$13:O$14),0)),"",VLOOKUP($A111,'Section 2'!$E$17:$V$216,COLUMNS('Section 2'!$E$13:O$14),0)))</f>
        <v/>
      </c>
      <c r="N111" s="52" t="str">
        <f>IF($C111="","",IF(ISBLANK(VLOOKUP($A111,'Section 2'!$E$17:$V$216,COLUMNS('Section 2'!$E$13:P$14),0)),"",VLOOKUP($A111,'Section 2'!$E$17:$V$216,COLUMNS('Section 2'!$E$13:P$14),0)))</f>
        <v/>
      </c>
      <c r="O111" s="52" t="str">
        <f>IF($C111="","",IF(ISBLANK(VLOOKUP($A111,'Section 2'!$E$17:$V$216,COLUMNS('Section 2'!$E$13:Q$14),0)),"",VLOOKUP($A111,'Section 2'!$E$17:$V$216,COLUMNS('Section 2'!$E$13:Q$14),0)))</f>
        <v/>
      </c>
      <c r="P111" s="52" t="str">
        <f>IF($C111="","",IF(ISBLANK(VLOOKUP($A111,'Section 2'!$E$17:$V$216,COLUMNS('Section 2'!$E$13:R$14),0)),"",VLOOKUP($A111,'Section 2'!$E$17:$V$216,COLUMNS('Section 2'!$E$13:R$14),0)))</f>
        <v/>
      </c>
      <c r="Q111" s="52" t="str">
        <f>IF($C111="","",IF(ISBLANK(VLOOKUP($A111,'Section 2'!$E$17:$V$216,COLUMNS('Section 2'!$E$13:S$14),0)),"",VLOOKUP($A111,'Section 2'!$E$17:$V$216,COLUMNS('Section 2'!$E$13:S$14),0)))</f>
        <v/>
      </c>
      <c r="R111" s="52" t="str">
        <f>IF($C111="","",IF(ISBLANK(VLOOKUP($A111,'Section 2'!$E$17:$V$216,COLUMNS('Section 2'!$E$13:T$14),0)),"",VLOOKUP($A111,'Section 2'!$E$17:$V$216,COLUMNS('Section 2'!$E$13:T$14),0)))</f>
        <v/>
      </c>
      <c r="S111" s="52" t="str">
        <f>IF($C111="","",IF(ISBLANK(VLOOKUP($A111,'Section 2'!$E$17:$V$216,COLUMNS('Section 2'!$E$13:U$14),0)),"",VLOOKUP($A111,'Section 2'!$E$17:$V$216,COLUMNS('Section 2'!$E$13:U$14),0)))</f>
        <v/>
      </c>
      <c r="T111" s="73" t="str">
        <f>IF($C111="","",IF(ISBLANK(VLOOKUP($A111,'Section 2'!$E$17:$V$216,COLUMNS('Section 2'!$E$13:V$14),0)),"",VLOOKUP($A111,'Section 2'!$E$17:$V$216,COLUMNS('Section 2'!$E$13:V$14),0)))</f>
        <v/>
      </c>
    </row>
    <row r="112" spans="1:20" s="54" customFormat="1" ht="12.75" customHeight="1" x14ac:dyDescent="0.25">
      <c r="A112" s="59">
        <v>111</v>
      </c>
      <c r="B112" s="52" t="str">
        <f t="shared" si="1"/>
        <v/>
      </c>
      <c r="C112" s="52" t="str">
        <f>IFERROR(VLOOKUP($A112,'Section 2'!$E$17:$V$216,COLUMNS('Section 2'!$E$13:E$14),0),"")</f>
        <v/>
      </c>
      <c r="D112" s="73" t="str">
        <f>IF($C112="","",IF(ISBLANK(VLOOKUP($A112,'Section 2'!$E$17:$V$216,COLUMNS('Section 2'!$E$13:F$14),0)),"",VLOOKUP($A112,'Section 2'!$E$17:$V$216,COLUMNS('Section 2'!$E$13:F$14),0)))</f>
        <v/>
      </c>
      <c r="E112" s="52" t="str">
        <f>IF($C112="","",IF(ISBLANK(VLOOKUP($A112,'Section 2'!$E$17:$V$216,COLUMNS('Section 2'!$E$13:G$14),0)),"",VLOOKUP($A112,'Section 2'!$E$17:$V$216,COLUMNS('Section 2'!$E$13:G$14),0)))</f>
        <v/>
      </c>
      <c r="F112" s="52" t="str">
        <f>IF($C112="","",IF(ISBLANK(VLOOKUP($A112,'Section 2'!$E$17:$V$216,COLUMNS('Section 2'!$E$13:H$14),0)),"",VLOOKUP($A112,'Section 2'!$E$17:$V$216,COLUMNS('Section 2'!$E$13:H$14),0)))</f>
        <v/>
      </c>
      <c r="G112" s="52" t="str">
        <f>IF($C112="","",IF(ISBLANK(VLOOKUP($A112,'Section 2'!$E$17:$V$216,COLUMNS('Section 2'!$E$13:I$14),0)),"",VLOOKUP($A112,'Section 2'!$E$17:$V$216,COLUMNS('Section 2'!$E$13:I$14),0)))</f>
        <v/>
      </c>
      <c r="H112" s="52" t="str">
        <f>IF($C112="","",IF(ISBLANK(VLOOKUP($A112,'Section 2'!$E$17:$V$216,COLUMNS('Section 2'!$E$13:J$14),0)),"",VLOOKUP($A112,'Section 2'!$E$17:$V$216,COLUMNS('Section 2'!$E$13:J$14),0)))</f>
        <v/>
      </c>
      <c r="I112" s="52" t="str">
        <f>IF($C112="","",IF(ISBLANK(VLOOKUP($A112,'Section 2'!$E$17:$V$216,COLUMNS('Section 2'!$E$13:K$14),0)),"",VLOOKUP($A112,'Section 2'!$E$17:$V$216,COLUMNS('Section 2'!$E$13:K$14),0)))</f>
        <v/>
      </c>
      <c r="J112" s="52" t="str">
        <f>IF($C112="","",IF(ISBLANK(VLOOKUP($A112,'Section 2'!$E$17:$V$216,COLUMNS('Section 2'!$E$13:L$14),0)),"",VLOOKUP($A112,'Section 2'!$E$17:$V$216,COLUMNS('Section 2'!$E$13:L$14),0)))</f>
        <v/>
      </c>
      <c r="K112" s="52" t="str">
        <f>IF($C112="","",IF(ISBLANK(VLOOKUP($A112,'Section 2'!$E$17:$V$216,COLUMNS('Section 2'!$E$13:M$14),0)),"",VLOOKUP($A112,'Section 2'!$E$17:$V$216,COLUMNS('Section 2'!$E$13:M$14),0)))</f>
        <v/>
      </c>
      <c r="L112" s="52" t="str">
        <f>IF($C112="","",IF(ISBLANK(VLOOKUP($A112,'Section 2'!$E$17:$V$216,COLUMNS('Section 2'!$E$13:N$14),0)),"",VLOOKUP($A112,'Section 2'!$E$17:$V$216,COLUMNS('Section 2'!$E$13:N$14),0)))</f>
        <v/>
      </c>
      <c r="M112" s="52" t="str">
        <f>IF($C112="","",IF(ISBLANK(VLOOKUP($A112,'Section 2'!$E$17:$V$216,COLUMNS('Section 2'!$E$13:O$14),0)),"",VLOOKUP($A112,'Section 2'!$E$17:$V$216,COLUMNS('Section 2'!$E$13:O$14),0)))</f>
        <v/>
      </c>
      <c r="N112" s="52" t="str">
        <f>IF($C112="","",IF(ISBLANK(VLOOKUP($A112,'Section 2'!$E$17:$V$216,COLUMNS('Section 2'!$E$13:P$14),0)),"",VLOOKUP($A112,'Section 2'!$E$17:$V$216,COLUMNS('Section 2'!$E$13:P$14),0)))</f>
        <v/>
      </c>
      <c r="O112" s="52" t="str">
        <f>IF($C112="","",IF(ISBLANK(VLOOKUP($A112,'Section 2'!$E$17:$V$216,COLUMNS('Section 2'!$E$13:Q$14),0)),"",VLOOKUP($A112,'Section 2'!$E$17:$V$216,COLUMNS('Section 2'!$E$13:Q$14),0)))</f>
        <v/>
      </c>
      <c r="P112" s="52" t="str">
        <f>IF($C112="","",IF(ISBLANK(VLOOKUP($A112,'Section 2'!$E$17:$V$216,COLUMNS('Section 2'!$E$13:R$14),0)),"",VLOOKUP($A112,'Section 2'!$E$17:$V$216,COLUMNS('Section 2'!$E$13:R$14),0)))</f>
        <v/>
      </c>
      <c r="Q112" s="52" t="str">
        <f>IF($C112="","",IF(ISBLANK(VLOOKUP($A112,'Section 2'!$E$17:$V$216,COLUMNS('Section 2'!$E$13:S$14),0)),"",VLOOKUP($A112,'Section 2'!$E$17:$V$216,COLUMNS('Section 2'!$E$13:S$14),0)))</f>
        <v/>
      </c>
      <c r="R112" s="52" t="str">
        <f>IF($C112="","",IF(ISBLANK(VLOOKUP($A112,'Section 2'!$E$17:$V$216,COLUMNS('Section 2'!$E$13:T$14),0)),"",VLOOKUP($A112,'Section 2'!$E$17:$V$216,COLUMNS('Section 2'!$E$13:T$14),0)))</f>
        <v/>
      </c>
      <c r="S112" s="52" t="str">
        <f>IF($C112="","",IF(ISBLANK(VLOOKUP($A112,'Section 2'!$E$17:$V$216,COLUMNS('Section 2'!$E$13:U$14),0)),"",VLOOKUP($A112,'Section 2'!$E$17:$V$216,COLUMNS('Section 2'!$E$13:U$14),0)))</f>
        <v/>
      </c>
      <c r="T112" s="73" t="str">
        <f>IF($C112="","",IF(ISBLANK(VLOOKUP($A112,'Section 2'!$E$17:$V$216,COLUMNS('Section 2'!$E$13:V$14),0)),"",VLOOKUP($A112,'Section 2'!$E$17:$V$216,COLUMNS('Section 2'!$E$13:V$14),0)))</f>
        <v/>
      </c>
    </row>
    <row r="113" spans="1:20" s="54" customFormat="1" ht="12.75" customHeight="1" x14ac:dyDescent="0.25">
      <c r="A113" s="59">
        <v>112</v>
      </c>
      <c r="B113" s="52" t="str">
        <f t="shared" si="1"/>
        <v/>
      </c>
      <c r="C113" s="52" t="str">
        <f>IFERROR(VLOOKUP($A113,'Section 2'!$E$17:$V$216,COLUMNS('Section 2'!$E$13:E$14),0),"")</f>
        <v/>
      </c>
      <c r="D113" s="73" t="str">
        <f>IF($C113="","",IF(ISBLANK(VLOOKUP($A113,'Section 2'!$E$17:$V$216,COLUMNS('Section 2'!$E$13:F$14),0)),"",VLOOKUP($A113,'Section 2'!$E$17:$V$216,COLUMNS('Section 2'!$E$13:F$14),0)))</f>
        <v/>
      </c>
      <c r="E113" s="52" t="str">
        <f>IF($C113="","",IF(ISBLANK(VLOOKUP($A113,'Section 2'!$E$17:$V$216,COLUMNS('Section 2'!$E$13:G$14),0)),"",VLOOKUP($A113,'Section 2'!$E$17:$V$216,COLUMNS('Section 2'!$E$13:G$14),0)))</f>
        <v/>
      </c>
      <c r="F113" s="52" t="str">
        <f>IF($C113="","",IF(ISBLANK(VLOOKUP($A113,'Section 2'!$E$17:$V$216,COLUMNS('Section 2'!$E$13:H$14),0)),"",VLOOKUP($A113,'Section 2'!$E$17:$V$216,COLUMNS('Section 2'!$E$13:H$14),0)))</f>
        <v/>
      </c>
      <c r="G113" s="52" t="str">
        <f>IF($C113="","",IF(ISBLANK(VLOOKUP($A113,'Section 2'!$E$17:$V$216,COLUMNS('Section 2'!$E$13:I$14),0)),"",VLOOKUP($A113,'Section 2'!$E$17:$V$216,COLUMNS('Section 2'!$E$13:I$14),0)))</f>
        <v/>
      </c>
      <c r="H113" s="52" t="str">
        <f>IF($C113="","",IF(ISBLANK(VLOOKUP($A113,'Section 2'!$E$17:$V$216,COLUMNS('Section 2'!$E$13:J$14),0)),"",VLOOKUP($A113,'Section 2'!$E$17:$V$216,COLUMNS('Section 2'!$E$13:J$14),0)))</f>
        <v/>
      </c>
      <c r="I113" s="52" t="str">
        <f>IF($C113="","",IF(ISBLANK(VLOOKUP($A113,'Section 2'!$E$17:$V$216,COLUMNS('Section 2'!$E$13:K$14),0)),"",VLOOKUP($A113,'Section 2'!$E$17:$V$216,COLUMNS('Section 2'!$E$13:K$14),0)))</f>
        <v/>
      </c>
      <c r="J113" s="52" t="str">
        <f>IF($C113="","",IF(ISBLANK(VLOOKUP($A113,'Section 2'!$E$17:$V$216,COLUMNS('Section 2'!$E$13:L$14),0)),"",VLOOKUP($A113,'Section 2'!$E$17:$V$216,COLUMNS('Section 2'!$E$13:L$14),0)))</f>
        <v/>
      </c>
      <c r="K113" s="52" t="str">
        <f>IF($C113="","",IF(ISBLANK(VLOOKUP($A113,'Section 2'!$E$17:$V$216,COLUMNS('Section 2'!$E$13:M$14),0)),"",VLOOKUP($A113,'Section 2'!$E$17:$V$216,COLUMNS('Section 2'!$E$13:M$14),0)))</f>
        <v/>
      </c>
      <c r="L113" s="52" t="str">
        <f>IF($C113="","",IF(ISBLANK(VLOOKUP($A113,'Section 2'!$E$17:$V$216,COLUMNS('Section 2'!$E$13:N$14),0)),"",VLOOKUP($A113,'Section 2'!$E$17:$V$216,COLUMNS('Section 2'!$E$13:N$14),0)))</f>
        <v/>
      </c>
      <c r="M113" s="52" t="str">
        <f>IF($C113="","",IF(ISBLANK(VLOOKUP($A113,'Section 2'!$E$17:$V$216,COLUMNS('Section 2'!$E$13:O$14),0)),"",VLOOKUP($A113,'Section 2'!$E$17:$V$216,COLUMNS('Section 2'!$E$13:O$14),0)))</f>
        <v/>
      </c>
      <c r="N113" s="52" t="str">
        <f>IF($C113="","",IF(ISBLANK(VLOOKUP($A113,'Section 2'!$E$17:$V$216,COLUMNS('Section 2'!$E$13:P$14),0)),"",VLOOKUP($A113,'Section 2'!$E$17:$V$216,COLUMNS('Section 2'!$E$13:P$14),0)))</f>
        <v/>
      </c>
      <c r="O113" s="52" t="str">
        <f>IF($C113="","",IF(ISBLANK(VLOOKUP($A113,'Section 2'!$E$17:$V$216,COLUMNS('Section 2'!$E$13:Q$14),0)),"",VLOOKUP($A113,'Section 2'!$E$17:$V$216,COLUMNS('Section 2'!$E$13:Q$14),0)))</f>
        <v/>
      </c>
      <c r="P113" s="52" t="str">
        <f>IF($C113="","",IF(ISBLANK(VLOOKUP($A113,'Section 2'!$E$17:$V$216,COLUMNS('Section 2'!$E$13:R$14),0)),"",VLOOKUP($A113,'Section 2'!$E$17:$V$216,COLUMNS('Section 2'!$E$13:R$14),0)))</f>
        <v/>
      </c>
      <c r="Q113" s="52" t="str">
        <f>IF($C113="","",IF(ISBLANK(VLOOKUP($A113,'Section 2'!$E$17:$V$216,COLUMNS('Section 2'!$E$13:S$14),0)),"",VLOOKUP($A113,'Section 2'!$E$17:$V$216,COLUMNS('Section 2'!$E$13:S$14),0)))</f>
        <v/>
      </c>
      <c r="R113" s="52" t="str">
        <f>IF($C113="","",IF(ISBLANK(VLOOKUP($A113,'Section 2'!$E$17:$V$216,COLUMNS('Section 2'!$E$13:T$14),0)),"",VLOOKUP($A113,'Section 2'!$E$17:$V$216,COLUMNS('Section 2'!$E$13:T$14),0)))</f>
        <v/>
      </c>
      <c r="S113" s="52" t="str">
        <f>IF($C113="","",IF(ISBLANK(VLOOKUP($A113,'Section 2'!$E$17:$V$216,COLUMNS('Section 2'!$E$13:U$14),0)),"",VLOOKUP($A113,'Section 2'!$E$17:$V$216,COLUMNS('Section 2'!$E$13:U$14),0)))</f>
        <v/>
      </c>
      <c r="T113" s="73" t="str">
        <f>IF($C113="","",IF(ISBLANK(VLOOKUP($A113,'Section 2'!$E$17:$V$216,COLUMNS('Section 2'!$E$13:V$14),0)),"",VLOOKUP($A113,'Section 2'!$E$17:$V$216,COLUMNS('Section 2'!$E$13:V$14),0)))</f>
        <v/>
      </c>
    </row>
    <row r="114" spans="1:20" s="54" customFormat="1" ht="12.75" customHeight="1" x14ac:dyDescent="0.25">
      <c r="A114" s="59">
        <v>113</v>
      </c>
      <c r="B114" s="52" t="str">
        <f t="shared" si="1"/>
        <v/>
      </c>
      <c r="C114" s="52" t="str">
        <f>IFERROR(VLOOKUP($A114,'Section 2'!$E$17:$V$216,COLUMNS('Section 2'!$E$13:E$14),0),"")</f>
        <v/>
      </c>
      <c r="D114" s="73" t="str">
        <f>IF($C114="","",IF(ISBLANK(VLOOKUP($A114,'Section 2'!$E$17:$V$216,COLUMNS('Section 2'!$E$13:F$14),0)),"",VLOOKUP($A114,'Section 2'!$E$17:$V$216,COLUMNS('Section 2'!$E$13:F$14),0)))</f>
        <v/>
      </c>
      <c r="E114" s="52" t="str">
        <f>IF($C114="","",IF(ISBLANK(VLOOKUP($A114,'Section 2'!$E$17:$V$216,COLUMNS('Section 2'!$E$13:G$14),0)),"",VLOOKUP($A114,'Section 2'!$E$17:$V$216,COLUMNS('Section 2'!$E$13:G$14),0)))</f>
        <v/>
      </c>
      <c r="F114" s="52" t="str">
        <f>IF($C114="","",IF(ISBLANK(VLOOKUP($A114,'Section 2'!$E$17:$V$216,COLUMNS('Section 2'!$E$13:H$14),0)),"",VLOOKUP($A114,'Section 2'!$E$17:$V$216,COLUMNS('Section 2'!$E$13:H$14),0)))</f>
        <v/>
      </c>
      <c r="G114" s="52" t="str">
        <f>IF($C114="","",IF(ISBLANK(VLOOKUP($A114,'Section 2'!$E$17:$V$216,COLUMNS('Section 2'!$E$13:I$14),0)),"",VLOOKUP($A114,'Section 2'!$E$17:$V$216,COLUMNS('Section 2'!$E$13:I$14),0)))</f>
        <v/>
      </c>
      <c r="H114" s="52" t="str">
        <f>IF($C114="","",IF(ISBLANK(VLOOKUP($A114,'Section 2'!$E$17:$V$216,COLUMNS('Section 2'!$E$13:J$14),0)),"",VLOOKUP($A114,'Section 2'!$E$17:$V$216,COLUMNS('Section 2'!$E$13:J$14),0)))</f>
        <v/>
      </c>
      <c r="I114" s="52" t="str">
        <f>IF($C114="","",IF(ISBLANK(VLOOKUP($A114,'Section 2'!$E$17:$V$216,COLUMNS('Section 2'!$E$13:K$14),0)),"",VLOOKUP($A114,'Section 2'!$E$17:$V$216,COLUMNS('Section 2'!$E$13:K$14),0)))</f>
        <v/>
      </c>
      <c r="J114" s="52" t="str">
        <f>IF($C114="","",IF(ISBLANK(VLOOKUP($A114,'Section 2'!$E$17:$V$216,COLUMNS('Section 2'!$E$13:L$14),0)),"",VLOOKUP($A114,'Section 2'!$E$17:$V$216,COLUMNS('Section 2'!$E$13:L$14),0)))</f>
        <v/>
      </c>
      <c r="K114" s="52" t="str">
        <f>IF($C114="","",IF(ISBLANK(VLOOKUP($A114,'Section 2'!$E$17:$V$216,COLUMNS('Section 2'!$E$13:M$14),0)),"",VLOOKUP($A114,'Section 2'!$E$17:$V$216,COLUMNS('Section 2'!$E$13:M$14),0)))</f>
        <v/>
      </c>
      <c r="L114" s="52" t="str">
        <f>IF($C114="","",IF(ISBLANK(VLOOKUP($A114,'Section 2'!$E$17:$V$216,COLUMNS('Section 2'!$E$13:N$14),0)),"",VLOOKUP($A114,'Section 2'!$E$17:$V$216,COLUMNS('Section 2'!$E$13:N$14),0)))</f>
        <v/>
      </c>
      <c r="M114" s="52" t="str">
        <f>IF($C114="","",IF(ISBLANK(VLOOKUP($A114,'Section 2'!$E$17:$V$216,COLUMNS('Section 2'!$E$13:O$14),0)),"",VLOOKUP($A114,'Section 2'!$E$17:$V$216,COLUMNS('Section 2'!$E$13:O$14),0)))</f>
        <v/>
      </c>
      <c r="N114" s="52" t="str">
        <f>IF($C114="","",IF(ISBLANK(VLOOKUP($A114,'Section 2'!$E$17:$V$216,COLUMNS('Section 2'!$E$13:P$14),0)),"",VLOOKUP($A114,'Section 2'!$E$17:$V$216,COLUMNS('Section 2'!$E$13:P$14),0)))</f>
        <v/>
      </c>
      <c r="O114" s="52" t="str">
        <f>IF($C114="","",IF(ISBLANK(VLOOKUP($A114,'Section 2'!$E$17:$V$216,COLUMNS('Section 2'!$E$13:Q$14),0)),"",VLOOKUP($A114,'Section 2'!$E$17:$V$216,COLUMNS('Section 2'!$E$13:Q$14),0)))</f>
        <v/>
      </c>
      <c r="P114" s="52" t="str">
        <f>IF($C114="","",IF(ISBLANK(VLOOKUP($A114,'Section 2'!$E$17:$V$216,COLUMNS('Section 2'!$E$13:R$14),0)),"",VLOOKUP($A114,'Section 2'!$E$17:$V$216,COLUMNS('Section 2'!$E$13:R$14),0)))</f>
        <v/>
      </c>
      <c r="Q114" s="52" t="str">
        <f>IF($C114="","",IF(ISBLANK(VLOOKUP($A114,'Section 2'!$E$17:$V$216,COLUMNS('Section 2'!$E$13:S$14),0)),"",VLOOKUP($A114,'Section 2'!$E$17:$V$216,COLUMNS('Section 2'!$E$13:S$14),0)))</f>
        <v/>
      </c>
      <c r="R114" s="52" t="str">
        <f>IF($C114="","",IF(ISBLANK(VLOOKUP($A114,'Section 2'!$E$17:$V$216,COLUMNS('Section 2'!$E$13:T$14),0)),"",VLOOKUP($A114,'Section 2'!$E$17:$V$216,COLUMNS('Section 2'!$E$13:T$14),0)))</f>
        <v/>
      </c>
      <c r="S114" s="52" t="str">
        <f>IF($C114="","",IF(ISBLANK(VLOOKUP($A114,'Section 2'!$E$17:$V$216,COLUMNS('Section 2'!$E$13:U$14),0)),"",VLOOKUP($A114,'Section 2'!$E$17:$V$216,COLUMNS('Section 2'!$E$13:U$14),0)))</f>
        <v/>
      </c>
      <c r="T114" s="73" t="str">
        <f>IF($C114="","",IF(ISBLANK(VLOOKUP($A114,'Section 2'!$E$17:$V$216,COLUMNS('Section 2'!$E$13:V$14),0)),"",VLOOKUP($A114,'Section 2'!$E$17:$V$216,COLUMNS('Section 2'!$E$13:V$14),0)))</f>
        <v/>
      </c>
    </row>
    <row r="115" spans="1:20" s="54" customFormat="1" ht="12.75" customHeight="1" x14ac:dyDescent="0.25">
      <c r="A115" s="59">
        <v>114</v>
      </c>
      <c r="B115" s="52" t="str">
        <f t="shared" si="1"/>
        <v/>
      </c>
      <c r="C115" s="52" t="str">
        <f>IFERROR(VLOOKUP($A115,'Section 2'!$E$17:$V$216,COLUMNS('Section 2'!$E$13:E$14),0),"")</f>
        <v/>
      </c>
      <c r="D115" s="73" t="str">
        <f>IF($C115="","",IF(ISBLANK(VLOOKUP($A115,'Section 2'!$E$17:$V$216,COLUMNS('Section 2'!$E$13:F$14),0)),"",VLOOKUP($A115,'Section 2'!$E$17:$V$216,COLUMNS('Section 2'!$E$13:F$14),0)))</f>
        <v/>
      </c>
      <c r="E115" s="52" t="str">
        <f>IF($C115="","",IF(ISBLANK(VLOOKUP($A115,'Section 2'!$E$17:$V$216,COLUMNS('Section 2'!$E$13:G$14),0)),"",VLOOKUP($A115,'Section 2'!$E$17:$V$216,COLUMNS('Section 2'!$E$13:G$14),0)))</f>
        <v/>
      </c>
      <c r="F115" s="52" t="str">
        <f>IF($C115="","",IF(ISBLANK(VLOOKUP($A115,'Section 2'!$E$17:$V$216,COLUMNS('Section 2'!$E$13:H$14),0)),"",VLOOKUP($A115,'Section 2'!$E$17:$V$216,COLUMNS('Section 2'!$E$13:H$14),0)))</f>
        <v/>
      </c>
      <c r="G115" s="52" t="str">
        <f>IF($C115="","",IF(ISBLANK(VLOOKUP($A115,'Section 2'!$E$17:$V$216,COLUMNS('Section 2'!$E$13:I$14),0)),"",VLOOKUP($A115,'Section 2'!$E$17:$V$216,COLUMNS('Section 2'!$E$13:I$14),0)))</f>
        <v/>
      </c>
      <c r="H115" s="52" t="str">
        <f>IF($C115="","",IF(ISBLANK(VLOOKUP($A115,'Section 2'!$E$17:$V$216,COLUMNS('Section 2'!$E$13:J$14),0)),"",VLOOKUP($A115,'Section 2'!$E$17:$V$216,COLUMNS('Section 2'!$E$13:J$14),0)))</f>
        <v/>
      </c>
      <c r="I115" s="52" t="str">
        <f>IF($C115="","",IF(ISBLANK(VLOOKUP($A115,'Section 2'!$E$17:$V$216,COLUMNS('Section 2'!$E$13:K$14),0)),"",VLOOKUP($A115,'Section 2'!$E$17:$V$216,COLUMNS('Section 2'!$E$13:K$14),0)))</f>
        <v/>
      </c>
      <c r="J115" s="52" t="str">
        <f>IF($C115="","",IF(ISBLANK(VLOOKUP($A115,'Section 2'!$E$17:$V$216,COLUMNS('Section 2'!$E$13:L$14),0)),"",VLOOKUP($A115,'Section 2'!$E$17:$V$216,COLUMNS('Section 2'!$E$13:L$14),0)))</f>
        <v/>
      </c>
      <c r="K115" s="52" t="str">
        <f>IF($C115="","",IF(ISBLANK(VLOOKUP($A115,'Section 2'!$E$17:$V$216,COLUMNS('Section 2'!$E$13:M$14),0)),"",VLOOKUP($A115,'Section 2'!$E$17:$V$216,COLUMNS('Section 2'!$E$13:M$14),0)))</f>
        <v/>
      </c>
      <c r="L115" s="52" t="str">
        <f>IF($C115="","",IF(ISBLANK(VLOOKUP($A115,'Section 2'!$E$17:$V$216,COLUMNS('Section 2'!$E$13:N$14),0)),"",VLOOKUP($A115,'Section 2'!$E$17:$V$216,COLUMNS('Section 2'!$E$13:N$14),0)))</f>
        <v/>
      </c>
      <c r="M115" s="52" t="str">
        <f>IF($C115="","",IF(ISBLANK(VLOOKUP($A115,'Section 2'!$E$17:$V$216,COLUMNS('Section 2'!$E$13:O$14),0)),"",VLOOKUP($A115,'Section 2'!$E$17:$V$216,COLUMNS('Section 2'!$E$13:O$14),0)))</f>
        <v/>
      </c>
      <c r="N115" s="52" t="str">
        <f>IF($C115="","",IF(ISBLANK(VLOOKUP($A115,'Section 2'!$E$17:$V$216,COLUMNS('Section 2'!$E$13:P$14),0)),"",VLOOKUP($A115,'Section 2'!$E$17:$V$216,COLUMNS('Section 2'!$E$13:P$14),0)))</f>
        <v/>
      </c>
      <c r="O115" s="52" t="str">
        <f>IF($C115="","",IF(ISBLANK(VLOOKUP($A115,'Section 2'!$E$17:$V$216,COLUMNS('Section 2'!$E$13:Q$14),0)),"",VLOOKUP($A115,'Section 2'!$E$17:$V$216,COLUMNS('Section 2'!$E$13:Q$14),0)))</f>
        <v/>
      </c>
      <c r="P115" s="52" t="str">
        <f>IF($C115="","",IF(ISBLANK(VLOOKUP($A115,'Section 2'!$E$17:$V$216,COLUMNS('Section 2'!$E$13:R$14),0)),"",VLOOKUP($A115,'Section 2'!$E$17:$V$216,COLUMNS('Section 2'!$E$13:R$14),0)))</f>
        <v/>
      </c>
      <c r="Q115" s="52" t="str">
        <f>IF($C115="","",IF(ISBLANK(VLOOKUP($A115,'Section 2'!$E$17:$V$216,COLUMNS('Section 2'!$E$13:S$14),0)),"",VLOOKUP($A115,'Section 2'!$E$17:$V$216,COLUMNS('Section 2'!$E$13:S$14),0)))</f>
        <v/>
      </c>
      <c r="R115" s="52" t="str">
        <f>IF($C115="","",IF(ISBLANK(VLOOKUP($A115,'Section 2'!$E$17:$V$216,COLUMNS('Section 2'!$E$13:T$14),0)),"",VLOOKUP($A115,'Section 2'!$E$17:$V$216,COLUMNS('Section 2'!$E$13:T$14),0)))</f>
        <v/>
      </c>
      <c r="S115" s="52" t="str">
        <f>IF($C115="","",IF(ISBLANK(VLOOKUP($A115,'Section 2'!$E$17:$V$216,COLUMNS('Section 2'!$E$13:U$14),0)),"",VLOOKUP($A115,'Section 2'!$E$17:$V$216,COLUMNS('Section 2'!$E$13:U$14),0)))</f>
        <v/>
      </c>
      <c r="T115" s="73" t="str">
        <f>IF($C115="","",IF(ISBLANK(VLOOKUP($A115,'Section 2'!$E$17:$V$216,COLUMNS('Section 2'!$E$13:V$14),0)),"",VLOOKUP($A115,'Section 2'!$E$17:$V$216,COLUMNS('Section 2'!$E$13:V$14),0)))</f>
        <v/>
      </c>
    </row>
    <row r="116" spans="1:20" s="54" customFormat="1" ht="12.75" customHeight="1" x14ac:dyDescent="0.25">
      <c r="A116" s="59">
        <v>115</v>
      </c>
      <c r="B116" s="52" t="str">
        <f t="shared" si="1"/>
        <v/>
      </c>
      <c r="C116" s="52" t="str">
        <f>IFERROR(VLOOKUP($A116,'Section 2'!$E$17:$V$216,COLUMNS('Section 2'!$E$13:E$14),0),"")</f>
        <v/>
      </c>
      <c r="D116" s="73" t="str">
        <f>IF($C116="","",IF(ISBLANK(VLOOKUP($A116,'Section 2'!$E$17:$V$216,COLUMNS('Section 2'!$E$13:F$14),0)),"",VLOOKUP($A116,'Section 2'!$E$17:$V$216,COLUMNS('Section 2'!$E$13:F$14),0)))</f>
        <v/>
      </c>
      <c r="E116" s="52" t="str">
        <f>IF($C116="","",IF(ISBLANK(VLOOKUP($A116,'Section 2'!$E$17:$V$216,COLUMNS('Section 2'!$E$13:G$14),0)),"",VLOOKUP($A116,'Section 2'!$E$17:$V$216,COLUMNS('Section 2'!$E$13:G$14),0)))</f>
        <v/>
      </c>
      <c r="F116" s="52" t="str">
        <f>IF($C116="","",IF(ISBLANK(VLOOKUP($A116,'Section 2'!$E$17:$V$216,COLUMNS('Section 2'!$E$13:H$14),0)),"",VLOOKUP($A116,'Section 2'!$E$17:$V$216,COLUMNS('Section 2'!$E$13:H$14),0)))</f>
        <v/>
      </c>
      <c r="G116" s="52" t="str">
        <f>IF($C116="","",IF(ISBLANK(VLOOKUP($A116,'Section 2'!$E$17:$V$216,COLUMNS('Section 2'!$E$13:I$14),0)),"",VLOOKUP($A116,'Section 2'!$E$17:$V$216,COLUMNS('Section 2'!$E$13:I$14),0)))</f>
        <v/>
      </c>
      <c r="H116" s="52" t="str">
        <f>IF($C116="","",IF(ISBLANK(VLOOKUP($A116,'Section 2'!$E$17:$V$216,COLUMNS('Section 2'!$E$13:J$14),0)),"",VLOOKUP($A116,'Section 2'!$E$17:$V$216,COLUMNS('Section 2'!$E$13:J$14),0)))</f>
        <v/>
      </c>
      <c r="I116" s="52" t="str">
        <f>IF($C116="","",IF(ISBLANK(VLOOKUP($A116,'Section 2'!$E$17:$V$216,COLUMNS('Section 2'!$E$13:K$14),0)),"",VLOOKUP($A116,'Section 2'!$E$17:$V$216,COLUMNS('Section 2'!$E$13:K$14),0)))</f>
        <v/>
      </c>
      <c r="J116" s="52" t="str">
        <f>IF($C116="","",IF(ISBLANK(VLOOKUP($A116,'Section 2'!$E$17:$V$216,COLUMNS('Section 2'!$E$13:L$14),0)),"",VLOOKUP($A116,'Section 2'!$E$17:$V$216,COLUMNS('Section 2'!$E$13:L$14),0)))</f>
        <v/>
      </c>
      <c r="K116" s="52" t="str">
        <f>IF($C116="","",IF(ISBLANK(VLOOKUP($A116,'Section 2'!$E$17:$V$216,COLUMNS('Section 2'!$E$13:M$14),0)),"",VLOOKUP($A116,'Section 2'!$E$17:$V$216,COLUMNS('Section 2'!$E$13:M$14),0)))</f>
        <v/>
      </c>
      <c r="L116" s="52" t="str">
        <f>IF($C116="","",IF(ISBLANK(VLOOKUP($A116,'Section 2'!$E$17:$V$216,COLUMNS('Section 2'!$E$13:N$14),0)),"",VLOOKUP($A116,'Section 2'!$E$17:$V$216,COLUMNS('Section 2'!$E$13:N$14),0)))</f>
        <v/>
      </c>
      <c r="M116" s="52" t="str">
        <f>IF($C116="","",IF(ISBLANK(VLOOKUP($A116,'Section 2'!$E$17:$V$216,COLUMNS('Section 2'!$E$13:O$14),0)),"",VLOOKUP($A116,'Section 2'!$E$17:$V$216,COLUMNS('Section 2'!$E$13:O$14),0)))</f>
        <v/>
      </c>
      <c r="N116" s="52" t="str">
        <f>IF($C116="","",IF(ISBLANK(VLOOKUP($A116,'Section 2'!$E$17:$V$216,COLUMNS('Section 2'!$E$13:P$14),0)),"",VLOOKUP($A116,'Section 2'!$E$17:$V$216,COLUMNS('Section 2'!$E$13:P$14),0)))</f>
        <v/>
      </c>
      <c r="O116" s="52" t="str">
        <f>IF($C116="","",IF(ISBLANK(VLOOKUP($A116,'Section 2'!$E$17:$V$216,COLUMNS('Section 2'!$E$13:Q$14),0)),"",VLOOKUP($A116,'Section 2'!$E$17:$V$216,COLUMNS('Section 2'!$E$13:Q$14),0)))</f>
        <v/>
      </c>
      <c r="P116" s="52" t="str">
        <f>IF($C116="","",IF(ISBLANK(VLOOKUP($A116,'Section 2'!$E$17:$V$216,COLUMNS('Section 2'!$E$13:R$14),0)),"",VLOOKUP($A116,'Section 2'!$E$17:$V$216,COLUMNS('Section 2'!$E$13:R$14),0)))</f>
        <v/>
      </c>
      <c r="Q116" s="52" t="str">
        <f>IF($C116="","",IF(ISBLANK(VLOOKUP($A116,'Section 2'!$E$17:$V$216,COLUMNS('Section 2'!$E$13:S$14),0)),"",VLOOKUP($A116,'Section 2'!$E$17:$V$216,COLUMNS('Section 2'!$E$13:S$14),0)))</f>
        <v/>
      </c>
      <c r="R116" s="52" t="str">
        <f>IF($C116="","",IF(ISBLANK(VLOOKUP($A116,'Section 2'!$E$17:$V$216,COLUMNS('Section 2'!$E$13:T$14),0)),"",VLOOKUP($A116,'Section 2'!$E$17:$V$216,COLUMNS('Section 2'!$E$13:T$14),0)))</f>
        <v/>
      </c>
      <c r="S116" s="52" t="str">
        <f>IF($C116="","",IF(ISBLANK(VLOOKUP($A116,'Section 2'!$E$17:$V$216,COLUMNS('Section 2'!$E$13:U$14),0)),"",VLOOKUP($A116,'Section 2'!$E$17:$V$216,COLUMNS('Section 2'!$E$13:U$14),0)))</f>
        <v/>
      </c>
      <c r="T116" s="73" t="str">
        <f>IF($C116="","",IF(ISBLANK(VLOOKUP($A116,'Section 2'!$E$17:$V$216,COLUMNS('Section 2'!$E$13:V$14),0)),"",VLOOKUP($A116,'Section 2'!$E$17:$V$216,COLUMNS('Section 2'!$E$13:V$14),0)))</f>
        <v/>
      </c>
    </row>
    <row r="117" spans="1:20" s="54" customFormat="1" ht="12.75" customHeight="1" x14ac:dyDescent="0.25">
      <c r="A117" s="59">
        <v>116</v>
      </c>
      <c r="B117" s="52" t="str">
        <f t="shared" si="1"/>
        <v/>
      </c>
      <c r="C117" s="52" t="str">
        <f>IFERROR(VLOOKUP($A117,'Section 2'!$E$17:$V$216,COLUMNS('Section 2'!$E$13:E$14),0),"")</f>
        <v/>
      </c>
      <c r="D117" s="73" t="str">
        <f>IF($C117="","",IF(ISBLANK(VLOOKUP($A117,'Section 2'!$E$17:$V$216,COLUMNS('Section 2'!$E$13:F$14),0)),"",VLOOKUP($A117,'Section 2'!$E$17:$V$216,COLUMNS('Section 2'!$E$13:F$14),0)))</f>
        <v/>
      </c>
      <c r="E117" s="52" t="str">
        <f>IF($C117="","",IF(ISBLANK(VLOOKUP($A117,'Section 2'!$E$17:$V$216,COLUMNS('Section 2'!$E$13:G$14),0)),"",VLOOKUP($A117,'Section 2'!$E$17:$V$216,COLUMNS('Section 2'!$E$13:G$14),0)))</f>
        <v/>
      </c>
      <c r="F117" s="52" t="str">
        <f>IF($C117="","",IF(ISBLANK(VLOOKUP($A117,'Section 2'!$E$17:$V$216,COLUMNS('Section 2'!$E$13:H$14),0)),"",VLOOKUP($A117,'Section 2'!$E$17:$V$216,COLUMNS('Section 2'!$E$13:H$14),0)))</f>
        <v/>
      </c>
      <c r="G117" s="52" t="str">
        <f>IF($C117="","",IF(ISBLANK(VLOOKUP($A117,'Section 2'!$E$17:$V$216,COLUMNS('Section 2'!$E$13:I$14),0)),"",VLOOKUP($A117,'Section 2'!$E$17:$V$216,COLUMNS('Section 2'!$E$13:I$14),0)))</f>
        <v/>
      </c>
      <c r="H117" s="52" t="str">
        <f>IF($C117="","",IF(ISBLANK(VLOOKUP($A117,'Section 2'!$E$17:$V$216,COLUMNS('Section 2'!$E$13:J$14),0)),"",VLOOKUP($A117,'Section 2'!$E$17:$V$216,COLUMNS('Section 2'!$E$13:J$14),0)))</f>
        <v/>
      </c>
      <c r="I117" s="52" t="str">
        <f>IF($C117="","",IF(ISBLANK(VLOOKUP($A117,'Section 2'!$E$17:$V$216,COLUMNS('Section 2'!$E$13:K$14),0)),"",VLOOKUP($A117,'Section 2'!$E$17:$V$216,COLUMNS('Section 2'!$E$13:K$14),0)))</f>
        <v/>
      </c>
      <c r="J117" s="52" t="str">
        <f>IF($C117="","",IF(ISBLANK(VLOOKUP($A117,'Section 2'!$E$17:$V$216,COLUMNS('Section 2'!$E$13:L$14),0)),"",VLOOKUP($A117,'Section 2'!$E$17:$V$216,COLUMNS('Section 2'!$E$13:L$14),0)))</f>
        <v/>
      </c>
      <c r="K117" s="52" t="str">
        <f>IF($C117="","",IF(ISBLANK(VLOOKUP($A117,'Section 2'!$E$17:$V$216,COLUMNS('Section 2'!$E$13:M$14),0)),"",VLOOKUP($A117,'Section 2'!$E$17:$V$216,COLUMNS('Section 2'!$E$13:M$14),0)))</f>
        <v/>
      </c>
      <c r="L117" s="52" t="str">
        <f>IF($C117="","",IF(ISBLANK(VLOOKUP($A117,'Section 2'!$E$17:$V$216,COLUMNS('Section 2'!$E$13:N$14),0)),"",VLOOKUP($A117,'Section 2'!$E$17:$V$216,COLUMNS('Section 2'!$E$13:N$14),0)))</f>
        <v/>
      </c>
      <c r="M117" s="52" t="str">
        <f>IF($C117="","",IF(ISBLANK(VLOOKUP($A117,'Section 2'!$E$17:$V$216,COLUMNS('Section 2'!$E$13:O$14),0)),"",VLOOKUP($A117,'Section 2'!$E$17:$V$216,COLUMNS('Section 2'!$E$13:O$14),0)))</f>
        <v/>
      </c>
      <c r="N117" s="52" t="str">
        <f>IF($C117="","",IF(ISBLANK(VLOOKUP($A117,'Section 2'!$E$17:$V$216,COLUMNS('Section 2'!$E$13:P$14),0)),"",VLOOKUP($A117,'Section 2'!$E$17:$V$216,COLUMNS('Section 2'!$E$13:P$14),0)))</f>
        <v/>
      </c>
      <c r="O117" s="52" t="str">
        <f>IF($C117="","",IF(ISBLANK(VLOOKUP($A117,'Section 2'!$E$17:$V$216,COLUMNS('Section 2'!$E$13:Q$14),0)),"",VLOOKUP($A117,'Section 2'!$E$17:$V$216,COLUMNS('Section 2'!$E$13:Q$14),0)))</f>
        <v/>
      </c>
      <c r="P117" s="52" t="str">
        <f>IF($C117="","",IF(ISBLANK(VLOOKUP($A117,'Section 2'!$E$17:$V$216,COLUMNS('Section 2'!$E$13:R$14),0)),"",VLOOKUP($A117,'Section 2'!$E$17:$V$216,COLUMNS('Section 2'!$E$13:R$14),0)))</f>
        <v/>
      </c>
      <c r="Q117" s="52" t="str">
        <f>IF($C117="","",IF(ISBLANK(VLOOKUP($A117,'Section 2'!$E$17:$V$216,COLUMNS('Section 2'!$E$13:S$14),0)),"",VLOOKUP($A117,'Section 2'!$E$17:$V$216,COLUMNS('Section 2'!$E$13:S$14),0)))</f>
        <v/>
      </c>
      <c r="R117" s="52" t="str">
        <f>IF($C117="","",IF(ISBLANK(VLOOKUP($A117,'Section 2'!$E$17:$V$216,COLUMNS('Section 2'!$E$13:T$14),0)),"",VLOOKUP($A117,'Section 2'!$E$17:$V$216,COLUMNS('Section 2'!$E$13:T$14),0)))</f>
        <v/>
      </c>
      <c r="S117" s="52" t="str">
        <f>IF($C117="","",IF(ISBLANK(VLOOKUP($A117,'Section 2'!$E$17:$V$216,COLUMNS('Section 2'!$E$13:U$14),0)),"",VLOOKUP($A117,'Section 2'!$E$17:$V$216,COLUMNS('Section 2'!$E$13:U$14),0)))</f>
        <v/>
      </c>
      <c r="T117" s="73" t="str">
        <f>IF($C117="","",IF(ISBLANK(VLOOKUP($A117,'Section 2'!$E$17:$V$216,COLUMNS('Section 2'!$E$13:V$14),0)),"",VLOOKUP($A117,'Section 2'!$E$17:$V$216,COLUMNS('Section 2'!$E$13:V$14),0)))</f>
        <v/>
      </c>
    </row>
    <row r="118" spans="1:20" s="54" customFormat="1" ht="12.75" customHeight="1" x14ac:dyDescent="0.25">
      <c r="A118" s="59">
        <v>117</v>
      </c>
      <c r="B118" s="52" t="str">
        <f t="shared" si="1"/>
        <v/>
      </c>
      <c r="C118" s="52" t="str">
        <f>IFERROR(VLOOKUP($A118,'Section 2'!$E$17:$V$216,COLUMNS('Section 2'!$E$13:E$14),0),"")</f>
        <v/>
      </c>
      <c r="D118" s="73" t="str">
        <f>IF($C118="","",IF(ISBLANK(VLOOKUP($A118,'Section 2'!$E$17:$V$216,COLUMNS('Section 2'!$E$13:F$14),0)),"",VLOOKUP($A118,'Section 2'!$E$17:$V$216,COLUMNS('Section 2'!$E$13:F$14),0)))</f>
        <v/>
      </c>
      <c r="E118" s="52" t="str">
        <f>IF($C118="","",IF(ISBLANK(VLOOKUP($A118,'Section 2'!$E$17:$V$216,COLUMNS('Section 2'!$E$13:G$14),0)),"",VLOOKUP($A118,'Section 2'!$E$17:$V$216,COLUMNS('Section 2'!$E$13:G$14),0)))</f>
        <v/>
      </c>
      <c r="F118" s="52" t="str">
        <f>IF($C118="","",IF(ISBLANK(VLOOKUP($A118,'Section 2'!$E$17:$V$216,COLUMNS('Section 2'!$E$13:H$14),0)),"",VLOOKUP($A118,'Section 2'!$E$17:$V$216,COLUMNS('Section 2'!$E$13:H$14),0)))</f>
        <v/>
      </c>
      <c r="G118" s="52" t="str">
        <f>IF($C118="","",IF(ISBLANK(VLOOKUP($A118,'Section 2'!$E$17:$V$216,COLUMNS('Section 2'!$E$13:I$14),0)),"",VLOOKUP($A118,'Section 2'!$E$17:$V$216,COLUMNS('Section 2'!$E$13:I$14),0)))</f>
        <v/>
      </c>
      <c r="H118" s="52" t="str">
        <f>IF($C118="","",IF(ISBLANK(VLOOKUP($A118,'Section 2'!$E$17:$V$216,COLUMNS('Section 2'!$E$13:J$14),0)),"",VLOOKUP($A118,'Section 2'!$E$17:$V$216,COLUMNS('Section 2'!$E$13:J$14),0)))</f>
        <v/>
      </c>
      <c r="I118" s="52" t="str">
        <f>IF($C118="","",IF(ISBLANK(VLOOKUP($A118,'Section 2'!$E$17:$V$216,COLUMNS('Section 2'!$E$13:K$14),0)),"",VLOOKUP($A118,'Section 2'!$E$17:$V$216,COLUMNS('Section 2'!$E$13:K$14),0)))</f>
        <v/>
      </c>
      <c r="J118" s="52" t="str">
        <f>IF($C118="","",IF(ISBLANK(VLOOKUP($A118,'Section 2'!$E$17:$V$216,COLUMNS('Section 2'!$E$13:L$14),0)),"",VLOOKUP($A118,'Section 2'!$E$17:$V$216,COLUMNS('Section 2'!$E$13:L$14),0)))</f>
        <v/>
      </c>
      <c r="K118" s="52" t="str">
        <f>IF($C118="","",IF(ISBLANK(VLOOKUP($A118,'Section 2'!$E$17:$V$216,COLUMNS('Section 2'!$E$13:M$14),0)),"",VLOOKUP($A118,'Section 2'!$E$17:$V$216,COLUMNS('Section 2'!$E$13:M$14),0)))</f>
        <v/>
      </c>
      <c r="L118" s="52" t="str">
        <f>IF($C118="","",IF(ISBLANK(VLOOKUP($A118,'Section 2'!$E$17:$V$216,COLUMNS('Section 2'!$E$13:N$14),0)),"",VLOOKUP($A118,'Section 2'!$E$17:$V$216,COLUMNS('Section 2'!$E$13:N$14),0)))</f>
        <v/>
      </c>
      <c r="M118" s="52" t="str">
        <f>IF($C118="","",IF(ISBLANK(VLOOKUP($A118,'Section 2'!$E$17:$V$216,COLUMNS('Section 2'!$E$13:O$14),0)),"",VLOOKUP($A118,'Section 2'!$E$17:$V$216,COLUMNS('Section 2'!$E$13:O$14),0)))</f>
        <v/>
      </c>
      <c r="N118" s="52" t="str">
        <f>IF($C118="","",IF(ISBLANK(VLOOKUP($A118,'Section 2'!$E$17:$V$216,COLUMNS('Section 2'!$E$13:P$14),0)),"",VLOOKUP($A118,'Section 2'!$E$17:$V$216,COLUMNS('Section 2'!$E$13:P$14),0)))</f>
        <v/>
      </c>
      <c r="O118" s="52" t="str">
        <f>IF($C118="","",IF(ISBLANK(VLOOKUP($A118,'Section 2'!$E$17:$V$216,COLUMNS('Section 2'!$E$13:Q$14),0)),"",VLOOKUP($A118,'Section 2'!$E$17:$V$216,COLUMNS('Section 2'!$E$13:Q$14),0)))</f>
        <v/>
      </c>
      <c r="P118" s="52" t="str">
        <f>IF($C118="","",IF(ISBLANK(VLOOKUP($A118,'Section 2'!$E$17:$V$216,COLUMNS('Section 2'!$E$13:R$14),0)),"",VLOOKUP($A118,'Section 2'!$E$17:$V$216,COLUMNS('Section 2'!$E$13:R$14),0)))</f>
        <v/>
      </c>
      <c r="Q118" s="52" t="str">
        <f>IF($C118="","",IF(ISBLANK(VLOOKUP($A118,'Section 2'!$E$17:$V$216,COLUMNS('Section 2'!$E$13:S$14),0)),"",VLOOKUP($A118,'Section 2'!$E$17:$V$216,COLUMNS('Section 2'!$E$13:S$14),0)))</f>
        <v/>
      </c>
      <c r="R118" s="52" t="str">
        <f>IF($C118="","",IF(ISBLANK(VLOOKUP($A118,'Section 2'!$E$17:$V$216,COLUMNS('Section 2'!$E$13:T$14),0)),"",VLOOKUP($A118,'Section 2'!$E$17:$V$216,COLUMNS('Section 2'!$E$13:T$14),0)))</f>
        <v/>
      </c>
      <c r="S118" s="52" t="str">
        <f>IF($C118="","",IF(ISBLANK(VLOOKUP($A118,'Section 2'!$E$17:$V$216,COLUMNS('Section 2'!$E$13:U$14),0)),"",VLOOKUP($A118,'Section 2'!$E$17:$V$216,COLUMNS('Section 2'!$E$13:U$14),0)))</f>
        <v/>
      </c>
      <c r="T118" s="73" t="str">
        <f>IF($C118="","",IF(ISBLANK(VLOOKUP($A118,'Section 2'!$E$17:$V$216,COLUMNS('Section 2'!$E$13:V$14),0)),"",VLOOKUP($A118,'Section 2'!$E$17:$V$216,COLUMNS('Section 2'!$E$13:V$14),0)))</f>
        <v/>
      </c>
    </row>
    <row r="119" spans="1:20" s="54" customFormat="1" ht="12.75" customHeight="1" x14ac:dyDescent="0.25">
      <c r="A119" s="59">
        <v>118</v>
      </c>
      <c r="B119" s="52" t="str">
        <f t="shared" si="1"/>
        <v/>
      </c>
      <c r="C119" s="52" t="str">
        <f>IFERROR(VLOOKUP($A119,'Section 2'!$E$17:$V$216,COLUMNS('Section 2'!$E$13:E$14),0),"")</f>
        <v/>
      </c>
      <c r="D119" s="73" t="str">
        <f>IF($C119="","",IF(ISBLANK(VLOOKUP($A119,'Section 2'!$E$17:$V$216,COLUMNS('Section 2'!$E$13:F$14),0)),"",VLOOKUP($A119,'Section 2'!$E$17:$V$216,COLUMNS('Section 2'!$E$13:F$14),0)))</f>
        <v/>
      </c>
      <c r="E119" s="52" t="str">
        <f>IF($C119="","",IF(ISBLANK(VLOOKUP($A119,'Section 2'!$E$17:$V$216,COLUMNS('Section 2'!$E$13:G$14),0)),"",VLOOKUP($A119,'Section 2'!$E$17:$V$216,COLUMNS('Section 2'!$E$13:G$14),0)))</f>
        <v/>
      </c>
      <c r="F119" s="52" t="str">
        <f>IF($C119="","",IF(ISBLANK(VLOOKUP($A119,'Section 2'!$E$17:$V$216,COLUMNS('Section 2'!$E$13:H$14),0)),"",VLOOKUP($A119,'Section 2'!$E$17:$V$216,COLUMNS('Section 2'!$E$13:H$14),0)))</f>
        <v/>
      </c>
      <c r="G119" s="52" t="str">
        <f>IF($C119="","",IF(ISBLANK(VLOOKUP($A119,'Section 2'!$E$17:$V$216,COLUMNS('Section 2'!$E$13:I$14),0)),"",VLOOKUP($A119,'Section 2'!$E$17:$V$216,COLUMNS('Section 2'!$E$13:I$14),0)))</f>
        <v/>
      </c>
      <c r="H119" s="52" t="str">
        <f>IF($C119="","",IF(ISBLANK(VLOOKUP($A119,'Section 2'!$E$17:$V$216,COLUMNS('Section 2'!$E$13:J$14),0)),"",VLOOKUP($A119,'Section 2'!$E$17:$V$216,COLUMNS('Section 2'!$E$13:J$14),0)))</f>
        <v/>
      </c>
      <c r="I119" s="52" t="str">
        <f>IF($C119="","",IF(ISBLANK(VLOOKUP($A119,'Section 2'!$E$17:$V$216,COLUMNS('Section 2'!$E$13:K$14),0)),"",VLOOKUP($A119,'Section 2'!$E$17:$V$216,COLUMNS('Section 2'!$E$13:K$14),0)))</f>
        <v/>
      </c>
      <c r="J119" s="52" t="str">
        <f>IF($C119="","",IF(ISBLANK(VLOOKUP($A119,'Section 2'!$E$17:$V$216,COLUMNS('Section 2'!$E$13:L$14),0)),"",VLOOKUP($A119,'Section 2'!$E$17:$V$216,COLUMNS('Section 2'!$E$13:L$14),0)))</f>
        <v/>
      </c>
      <c r="K119" s="52" t="str">
        <f>IF($C119="","",IF(ISBLANK(VLOOKUP($A119,'Section 2'!$E$17:$V$216,COLUMNS('Section 2'!$E$13:M$14),0)),"",VLOOKUP($A119,'Section 2'!$E$17:$V$216,COLUMNS('Section 2'!$E$13:M$14),0)))</f>
        <v/>
      </c>
      <c r="L119" s="52" t="str">
        <f>IF($C119="","",IF(ISBLANK(VLOOKUP($A119,'Section 2'!$E$17:$V$216,COLUMNS('Section 2'!$E$13:N$14),0)),"",VLOOKUP($A119,'Section 2'!$E$17:$V$216,COLUMNS('Section 2'!$E$13:N$14),0)))</f>
        <v/>
      </c>
      <c r="M119" s="52" t="str">
        <f>IF($C119="","",IF(ISBLANK(VLOOKUP($A119,'Section 2'!$E$17:$V$216,COLUMNS('Section 2'!$E$13:O$14),0)),"",VLOOKUP($A119,'Section 2'!$E$17:$V$216,COLUMNS('Section 2'!$E$13:O$14),0)))</f>
        <v/>
      </c>
      <c r="N119" s="52" t="str">
        <f>IF($C119="","",IF(ISBLANK(VLOOKUP($A119,'Section 2'!$E$17:$V$216,COLUMNS('Section 2'!$E$13:P$14),0)),"",VLOOKUP($A119,'Section 2'!$E$17:$V$216,COLUMNS('Section 2'!$E$13:P$14),0)))</f>
        <v/>
      </c>
      <c r="O119" s="52" t="str">
        <f>IF($C119="","",IF(ISBLANK(VLOOKUP($A119,'Section 2'!$E$17:$V$216,COLUMNS('Section 2'!$E$13:Q$14),0)),"",VLOOKUP($A119,'Section 2'!$E$17:$V$216,COLUMNS('Section 2'!$E$13:Q$14),0)))</f>
        <v/>
      </c>
      <c r="P119" s="52" t="str">
        <f>IF($C119="","",IF(ISBLANK(VLOOKUP($A119,'Section 2'!$E$17:$V$216,COLUMNS('Section 2'!$E$13:R$14),0)),"",VLOOKUP($A119,'Section 2'!$E$17:$V$216,COLUMNS('Section 2'!$E$13:R$14),0)))</f>
        <v/>
      </c>
      <c r="Q119" s="52" t="str">
        <f>IF($C119="","",IF(ISBLANK(VLOOKUP($A119,'Section 2'!$E$17:$V$216,COLUMNS('Section 2'!$E$13:S$14),0)),"",VLOOKUP($A119,'Section 2'!$E$17:$V$216,COLUMNS('Section 2'!$E$13:S$14),0)))</f>
        <v/>
      </c>
      <c r="R119" s="52" t="str">
        <f>IF($C119="","",IF(ISBLANK(VLOOKUP($A119,'Section 2'!$E$17:$V$216,COLUMNS('Section 2'!$E$13:T$14),0)),"",VLOOKUP($A119,'Section 2'!$E$17:$V$216,COLUMNS('Section 2'!$E$13:T$14),0)))</f>
        <v/>
      </c>
      <c r="S119" s="52" t="str">
        <f>IF($C119="","",IF(ISBLANK(VLOOKUP($A119,'Section 2'!$E$17:$V$216,COLUMNS('Section 2'!$E$13:U$14),0)),"",VLOOKUP($A119,'Section 2'!$E$17:$V$216,COLUMNS('Section 2'!$E$13:U$14),0)))</f>
        <v/>
      </c>
      <c r="T119" s="73" t="str">
        <f>IF($C119="","",IF(ISBLANK(VLOOKUP($A119,'Section 2'!$E$17:$V$216,COLUMNS('Section 2'!$E$13:V$14),0)),"",VLOOKUP($A119,'Section 2'!$E$17:$V$216,COLUMNS('Section 2'!$E$13:V$14),0)))</f>
        <v/>
      </c>
    </row>
    <row r="120" spans="1:20" s="54" customFormat="1" ht="12.75" customHeight="1" x14ac:dyDescent="0.25">
      <c r="A120" s="59">
        <v>119</v>
      </c>
      <c r="B120" s="52" t="str">
        <f t="shared" si="1"/>
        <v/>
      </c>
      <c r="C120" s="52" t="str">
        <f>IFERROR(VLOOKUP($A120,'Section 2'!$E$17:$V$216,COLUMNS('Section 2'!$E$13:E$14),0),"")</f>
        <v/>
      </c>
      <c r="D120" s="73" t="str">
        <f>IF($C120="","",IF(ISBLANK(VLOOKUP($A120,'Section 2'!$E$17:$V$216,COLUMNS('Section 2'!$E$13:F$14),0)),"",VLOOKUP($A120,'Section 2'!$E$17:$V$216,COLUMNS('Section 2'!$E$13:F$14),0)))</f>
        <v/>
      </c>
      <c r="E120" s="52" t="str">
        <f>IF($C120="","",IF(ISBLANK(VLOOKUP($A120,'Section 2'!$E$17:$V$216,COLUMNS('Section 2'!$E$13:G$14),0)),"",VLOOKUP($A120,'Section 2'!$E$17:$V$216,COLUMNS('Section 2'!$E$13:G$14),0)))</f>
        <v/>
      </c>
      <c r="F120" s="52" t="str">
        <f>IF($C120="","",IF(ISBLANK(VLOOKUP($A120,'Section 2'!$E$17:$V$216,COLUMNS('Section 2'!$E$13:H$14),0)),"",VLOOKUP($A120,'Section 2'!$E$17:$V$216,COLUMNS('Section 2'!$E$13:H$14),0)))</f>
        <v/>
      </c>
      <c r="G120" s="52" t="str">
        <f>IF($C120="","",IF(ISBLANK(VLOOKUP($A120,'Section 2'!$E$17:$V$216,COLUMNS('Section 2'!$E$13:I$14),0)),"",VLOOKUP($A120,'Section 2'!$E$17:$V$216,COLUMNS('Section 2'!$E$13:I$14),0)))</f>
        <v/>
      </c>
      <c r="H120" s="52" t="str">
        <f>IF($C120="","",IF(ISBLANK(VLOOKUP($A120,'Section 2'!$E$17:$V$216,COLUMNS('Section 2'!$E$13:J$14),0)),"",VLOOKUP($A120,'Section 2'!$E$17:$V$216,COLUMNS('Section 2'!$E$13:J$14),0)))</f>
        <v/>
      </c>
      <c r="I120" s="52" t="str">
        <f>IF($C120="","",IF(ISBLANK(VLOOKUP($A120,'Section 2'!$E$17:$V$216,COLUMNS('Section 2'!$E$13:K$14),0)),"",VLOOKUP($A120,'Section 2'!$E$17:$V$216,COLUMNS('Section 2'!$E$13:K$14),0)))</f>
        <v/>
      </c>
      <c r="J120" s="52" t="str">
        <f>IF($C120="","",IF(ISBLANK(VLOOKUP($A120,'Section 2'!$E$17:$V$216,COLUMNS('Section 2'!$E$13:L$14),0)),"",VLOOKUP($A120,'Section 2'!$E$17:$V$216,COLUMNS('Section 2'!$E$13:L$14),0)))</f>
        <v/>
      </c>
      <c r="K120" s="52" t="str">
        <f>IF($C120="","",IF(ISBLANK(VLOOKUP($A120,'Section 2'!$E$17:$V$216,COLUMNS('Section 2'!$E$13:M$14),0)),"",VLOOKUP($A120,'Section 2'!$E$17:$V$216,COLUMNS('Section 2'!$E$13:M$14),0)))</f>
        <v/>
      </c>
      <c r="L120" s="52" t="str">
        <f>IF($C120="","",IF(ISBLANK(VLOOKUP($A120,'Section 2'!$E$17:$V$216,COLUMNS('Section 2'!$E$13:N$14),0)),"",VLOOKUP($A120,'Section 2'!$E$17:$V$216,COLUMNS('Section 2'!$E$13:N$14),0)))</f>
        <v/>
      </c>
      <c r="M120" s="52" t="str">
        <f>IF($C120="","",IF(ISBLANK(VLOOKUP($A120,'Section 2'!$E$17:$V$216,COLUMNS('Section 2'!$E$13:O$14),0)),"",VLOOKUP($A120,'Section 2'!$E$17:$V$216,COLUMNS('Section 2'!$E$13:O$14),0)))</f>
        <v/>
      </c>
      <c r="N120" s="52" t="str">
        <f>IF($C120="","",IF(ISBLANK(VLOOKUP($A120,'Section 2'!$E$17:$V$216,COLUMNS('Section 2'!$E$13:P$14),0)),"",VLOOKUP($A120,'Section 2'!$E$17:$V$216,COLUMNS('Section 2'!$E$13:P$14),0)))</f>
        <v/>
      </c>
      <c r="O120" s="52" t="str">
        <f>IF($C120="","",IF(ISBLANK(VLOOKUP($A120,'Section 2'!$E$17:$V$216,COLUMNS('Section 2'!$E$13:Q$14),0)),"",VLOOKUP($A120,'Section 2'!$E$17:$V$216,COLUMNS('Section 2'!$E$13:Q$14),0)))</f>
        <v/>
      </c>
      <c r="P120" s="52" t="str">
        <f>IF($C120="","",IF(ISBLANK(VLOOKUP($A120,'Section 2'!$E$17:$V$216,COLUMNS('Section 2'!$E$13:R$14),0)),"",VLOOKUP($A120,'Section 2'!$E$17:$V$216,COLUMNS('Section 2'!$E$13:R$14),0)))</f>
        <v/>
      </c>
      <c r="Q120" s="52" t="str">
        <f>IF($C120="","",IF(ISBLANK(VLOOKUP($A120,'Section 2'!$E$17:$V$216,COLUMNS('Section 2'!$E$13:S$14),0)),"",VLOOKUP($A120,'Section 2'!$E$17:$V$216,COLUMNS('Section 2'!$E$13:S$14),0)))</f>
        <v/>
      </c>
      <c r="R120" s="52" t="str">
        <f>IF($C120="","",IF(ISBLANK(VLOOKUP($A120,'Section 2'!$E$17:$V$216,COLUMNS('Section 2'!$E$13:T$14),0)),"",VLOOKUP($A120,'Section 2'!$E$17:$V$216,COLUMNS('Section 2'!$E$13:T$14),0)))</f>
        <v/>
      </c>
      <c r="S120" s="52" t="str">
        <f>IF($C120="","",IF(ISBLANK(VLOOKUP($A120,'Section 2'!$E$17:$V$216,COLUMNS('Section 2'!$E$13:U$14),0)),"",VLOOKUP($A120,'Section 2'!$E$17:$V$216,COLUMNS('Section 2'!$E$13:U$14),0)))</f>
        <v/>
      </c>
      <c r="T120" s="73" t="str">
        <f>IF($C120="","",IF(ISBLANK(VLOOKUP($A120,'Section 2'!$E$17:$V$216,COLUMNS('Section 2'!$E$13:V$14),0)),"",VLOOKUP($A120,'Section 2'!$E$17:$V$216,COLUMNS('Section 2'!$E$13:V$14),0)))</f>
        <v/>
      </c>
    </row>
    <row r="121" spans="1:20" s="54" customFormat="1" ht="12.75" customHeight="1" x14ac:dyDescent="0.25">
      <c r="A121" s="59">
        <v>120</v>
      </c>
      <c r="B121" s="52" t="str">
        <f t="shared" si="1"/>
        <v/>
      </c>
      <c r="C121" s="52" t="str">
        <f>IFERROR(VLOOKUP($A121,'Section 2'!$E$17:$V$216,COLUMNS('Section 2'!$E$13:E$14),0),"")</f>
        <v/>
      </c>
      <c r="D121" s="73" t="str">
        <f>IF($C121="","",IF(ISBLANK(VLOOKUP($A121,'Section 2'!$E$17:$V$216,COLUMNS('Section 2'!$E$13:F$14),0)),"",VLOOKUP($A121,'Section 2'!$E$17:$V$216,COLUMNS('Section 2'!$E$13:F$14),0)))</f>
        <v/>
      </c>
      <c r="E121" s="52" t="str">
        <f>IF($C121="","",IF(ISBLANK(VLOOKUP($A121,'Section 2'!$E$17:$V$216,COLUMNS('Section 2'!$E$13:G$14),0)),"",VLOOKUP($A121,'Section 2'!$E$17:$V$216,COLUMNS('Section 2'!$E$13:G$14),0)))</f>
        <v/>
      </c>
      <c r="F121" s="52" t="str">
        <f>IF($C121="","",IF(ISBLANK(VLOOKUP($A121,'Section 2'!$E$17:$V$216,COLUMNS('Section 2'!$E$13:H$14),0)),"",VLOOKUP($A121,'Section 2'!$E$17:$V$216,COLUMNS('Section 2'!$E$13:H$14),0)))</f>
        <v/>
      </c>
      <c r="G121" s="52" t="str">
        <f>IF($C121="","",IF(ISBLANK(VLOOKUP($A121,'Section 2'!$E$17:$V$216,COLUMNS('Section 2'!$E$13:I$14),0)),"",VLOOKUP($A121,'Section 2'!$E$17:$V$216,COLUMNS('Section 2'!$E$13:I$14),0)))</f>
        <v/>
      </c>
      <c r="H121" s="52" t="str">
        <f>IF($C121="","",IF(ISBLANK(VLOOKUP($A121,'Section 2'!$E$17:$V$216,COLUMNS('Section 2'!$E$13:J$14),0)),"",VLOOKUP($A121,'Section 2'!$E$17:$V$216,COLUMNS('Section 2'!$E$13:J$14),0)))</f>
        <v/>
      </c>
      <c r="I121" s="52" t="str">
        <f>IF($C121="","",IF(ISBLANK(VLOOKUP($A121,'Section 2'!$E$17:$V$216,COLUMNS('Section 2'!$E$13:K$14),0)),"",VLOOKUP($A121,'Section 2'!$E$17:$V$216,COLUMNS('Section 2'!$E$13:K$14),0)))</f>
        <v/>
      </c>
      <c r="J121" s="52" t="str">
        <f>IF($C121="","",IF(ISBLANK(VLOOKUP($A121,'Section 2'!$E$17:$V$216,COLUMNS('Section 2'!$E$13:L$14),0)),"",VLOOKUP($A121,'Section 2'!$E$17:$V$216,COLUMNS('Section 2'!$E$13:L$14),0)))</f>
        <v/>
      </c>
      <c r="K121" s="52" t="str">
        <f>IF($C121="","",IF(ISBLANK(VLOOKUP($A121,'Section 2'!$E$17:$V$216,COLUMNS('Section 2'!$E$13:M$14),0)),"",VLOOKUP($A121,'Section 2'!$E$17:$V$216,COLUMNS('Section 2'!$E$13:M$14),0)))</f>
        <v/>
      </c>
      <c r="L121" s="52" t="str">
        <f>IF($C121="","",IF(ISBLANK(VLOOKUP($A121,'Section 2'!$E$17:$V$216,COLUMNS('Section 2'!$E$13:N$14),0)),"",VLOOKUP($A121,'Section 2'!$E$17:$V$216,COLUMNS('Section 2'!$E$13:N$14),0)))</f>
        <v/>
      </c>
      <c r="M121" s="52" t="str">
        <f>IF($C121="","",IF(ISBLANK(VLOOKUP($A121,'Section 2'!$E$17:$V$216,COLUMNS('Section 2'!$E$13:O$14),0)),"",VLOOKUP($A121,'Section 2'!$E$17:$V$216,COLUMNS('Section 2'!$E$13:O$14),0)))</f>
        <v/>
      </c>
      <c r="N121" s="52" t="str">
        <f>IF($C121="","",IF(ISBLANK(VLOOKUP($A121,'Section 2'!$E$17:$V$216,COLUMNS('Section 2'!$E$13:P$14),0)),"",VLOOKUP($A121,'Section 2'!$E$17:$V$216,COLUMNS('Section 2'!$E$13:P$14),0)))</f>
        <v/>
      </c>
      <c r="O121" s="52" t="str">
        <f>IF($C121="","",IF(ISBLANK(VLOOKUP($A121,'Section 2'!$E$17:$V$216,COLUMNS('Section 2'!$E$13:Q$14),0)),"",VLOOKUP($A121,'Section 2'!$E$17:$V$216,COLUMNS('Section 2'!$E$13:Q$14),0)))</f>
        <v/>
      </c>
      <c r="P121" s="52" t="str">
        <f>IF($C121="","",IF(ISBLANK(VLOOKUP($A121,'Section 2'!$E$17:$V$216,COLUMNS('Section 2'!$E$13:R$14),0)),"",VLOOKUP($A121,'Section 2'!$E$17:$V$216,COLUMNS('Section 2'!$E$13:R$14),0)))</f>
        <v/>
      </c>
      <c r="Q121" s="52" t="str">
        <f>IF($C121="","",IF(ISBLANK(VLOOKUP($A121,'Section 2'!$E$17:$V$216,COLUMNS('Section 2'!$E$13:S$14),0)),"",VLOOKUP($A121,'Section 2'!$E$17:$V$216,COLUMNS('Section 2'!$E$13:S$14),0)))</f>
        <v/>
      </c>
      <c r="R121" s="52" t="str">
        <f>IF($C121="","",IF(ISBLANK(VLOOKUP($A121,'Section 2'!$E$17:$V$216,COLUMNS('Section 2'!$E$13:T$14),0)),"",VLOOKUP($A121,'Section 2'!$E$17:$V$216,COLUMNS('Section 2'!$E$13:T$14),0)))</f>
        <v/>
      </c>
      <c r="S121" s="52" t="str">
        <f>IF($C121="","",IF(ISBLANK(VLOOKUP($A121,'Section 2'!$E$17:$V$216,COLUMNS('Section 2'!$E$13:U$14),0)),"",VLOOKUP($A121,'Section 2'!$E$17:$V$216,COLUMNS('Section 2'!$E$13:U$14),0)))</f>
        <v/>
      </c>
      <c r="T121" s="73" t="str">
        <f>IF($C121="","",IF(ISBLANK(VLOOKUP($A121,'Section 2'!$E$17:$V$216,COLUMNS('Section 2'!$E$13:V$14),0)),"",VLOOKUP($A121,'Section 2'!$E$17:$V$216,COLUMNS('Section 2'!$E$13:V$14),0)))</f>
        <v/>
      </c>
    </row>
    <row r="122" spans="1:20" s="54" customFormat="1" ht="12.75" customHeight="1" x14ac:dyDescent="0.25">
      <c r="A122" s="59">
        <v>121</v>
      </c>
      <c r="B122" s="52" t="str">
        <f t="shared" si="1"/>
        <v/>
      </c>
      <c r="C122" s="52" t="str">
        <f>IFERROR(VLOOKUP($A122,'Section 2'!$E$17:$V$216,COLUMNS('Section 2'!$E$13:E$14),0),"")</f>
        <v/>
      </c>
      <c r="D122" s="73" t="str">
        <f>IF($C122="","",IF(ISBLANK(VLOOKUP($A122,'Section 2'!$E$17:$V$216,COLUMNS('Section 2'!$E$13:F$14),0)),"",VLOOKUP($A122,'Section 2'!$E$17:$V$216,COLUMNS('Section 2'!$E$13:F$14),0)))</f>
        <v/>
      </c>
      <c r="E122" s="52" t="str">
        <f>IF($C122="","",IF(ISBLANK(VLOOKUP($A122,'Section 2'!$E$17:$V$216,COLUMNS('Section 2'!$E$13:G$14),0)),"",VLOOKUP($A122,'Section 2'!$E$17:$V$216,COLUMNS('Section 2'!$E$13:G$14),0)))</f>
        <v/>
      </c>
      <c r="F122" s="52" t="str">
        <f>IF($C122="","",IF(ISBLANK(VLOOKUP($A122,'Section 2'!$E$17:$V$216,COLUMNS('Section 2'!$E$13:H$14),0)),"",VLOOKUP($A122,'Section 2'!$E$17:$V$216,COLUMNS('Section 2'!$E$13:H$14),0)))</f>
        <v/>
      </c>
      <c r="G122" s="52" t="str">
        <f>IF($C122="","",IF(ISBLANK(VLOOKUP($A122,'Section 2'!$E$17:$V$216,COLUMNS('Section 2'!$E$13:I$14),0)),"",VLOOKUP($A122,'Section 2'!$E$17:$V$216,COLUMNS('Section 2'!$E$13:I$14),0)))</f>
        <v/>
      </c>
      <c r="H122" s="52" t="str">
        <f>IF($C122="","",IF(ISBLANK(VLOOKUP($A122,'Section 2'!$E$17:$V$216,COLUMNS('Section 2'!$E$13:J$14),0)),"",VLOOKUP($A122,'Section 2'!$E$17:$V$216,COLUMNS('Section 2'!$E$13:J$14),0)))</f>
        <v/>
      </c>
      <c r="I122" s="52" t="str">
        <f>IF($C122="","",IF(ISBLANK(VLOOKUP($A122,'Section 2'!$E$17:$V$216,COLUMNS('Section 2'!$E$13:K$14),0)),"",VLOOKUP($A122,'Section 2'!$E$17:$V$216,COLUMNS('Section 2'!$E$13:K$14),0)))</f>
        <v/>
      </c>
      <c r="J122" s="52" t="str">
        <f>IF($C122="","",IF(ISBLANK(VLOOKUP($A122,'Section 2'!$E$17:$V$216,COLUMNS('Section 2'!$E$13:L$14),0)),"",VLOOKUP($A122,'Section 2'!$E$17:$V$216,COLUMNS('Section 2'!$E$13:L$14),0)))</f>
        <v/>
      </c>
      <c r="K122" s="52" t="str">
        <f>IF($C122="","",IF(ISBLANK(VLOOKUP($A122,'Section 2'!$E$17:$V$216,COLUMNS('Section 2'!$E$13:M$14),0)),"",VLOOKUP($A122,'Section 2'!$E$17:$V$216,COLUMNS('Section 2'!$E$13:M$14),0)))</f>
        <v/>
      </c>
      <c r="L122" s="52" t="str">
        <f>IF($C122="","",IF(ISBLANK(VLOOKUP($A122,'Section 2'!$E$17:$V$216,COLUMNS('Section 2'!$E$13:N$14),0)),"",VLOOKUP($A122,'Section 2'!$E$17:$V$216,COLUMNS('Section 2'!$E$13:N$14),0)))</f>
        <v/>
      </c>
      <c r="M122" s="52" t="str">
        <f>IF($C122="","",IF(ISBLANK(VLOOKUP($A122,'Section 2'!$E$17:$V$216,COLUMNS('Section 2'!$E$13:O$14),0)),"",VLOOKUP($A122,'Section 2'!$E$17:$V$216,COLUMNS('Section 2'!$E$13:O$14),0)))</f>
        <v/>
      </c>
      <c r="N122" s="52" t="str">
        <f>IF($C122="","",IF(ISBLANK(VLOOKUP($A122,'Section 2'!$E$17:$V$216,COLUMNS('Section 2'!$E$13:P$14),0)),"",VLOOKUP($A122,'Section 2'!$E$17:$V$216,COLUMNS('Section 2'!$E$13:P$14),0)))</f>
        <v/>
      </c>
      <c r="O122" s="52" t="str">
        <f>IF($C122="","",IF(ISBLANK(VLOOKUP($A122,'Section 2'!$E$17:$V$216,COLUMNS('Section 2'!$E$13:Q$14),0)),"",VLOOKUP($A122,'Section 2'!$E$17:$V$216,COLUMNS('Section 2'!$E$13:Q$14),0)))</f>
        <v/>
      </c>
      <c r="P122" s="52" t="str">
        <f>IF($C122="","",IF(ISBLANK(VLOOKUP($A122,'Section 2'!$E$17:$V$216,COLUMNS('Section 2'!$E$13:R$14),0)),"",VLOOKUP($A122,'Section 2'!$E$17:$V$216,COLUMNS('Section 2'!$E$13:R$14),0)))</f>
        <v/>
      </c>
      <c r="Q122" s="52" t="str">
        <f>IF($C122="","",IF(ISBLANK(VLOOKUP($A122,'Section 2'!$E$17:$V$216,COLUMNS('Section 2'!$E$13:S$14),0)),"",VLOOKUP($A122,'Section 2'!$E$17:$V$216,COLUMNS('Section 2'!$E$13:S$14),0)))</f>
        <v/>
      </c>
      <c r="R122" s="52" t="str">
        <f>IF($C122="","",IF(ISBLANK(VLOOKUP($A122,'Section 2'!$E$17:$V$216,COLUMNS('Section 2'!$E$13:T$14),0)),"",VLOOKUP($A122,'Section 2'!$E$17:$V$216,COLUMNS('Section 2'!$E$13:T$14),0)))</f>
        <v/>
      </c>
      <c r="S122" s="52" t="str">
        <f>IF($C122="","",IF(ISBLANK(VLOOKUP($A122,'Section 2'!$E$17:$V$216,COLUMNS('Section 2'!$E$13:U$14),0)),"",VLOOKUP($A122,'Section 2'!$E$17:$V$216,COLUMNS('Section 2'!$E$13:U$14),0)))</f>
        <v/>
      </c>
      <c r="T122" s="73" t="str">
        <f>IF($C122="","",IF(ISBLANK(VLOOKUP($A122,'Section 2'!$E$17:$V$216,COLUMNS('Section 2'!$E$13:V$14),0)),"",VLOOKUP($A122,'Section 2'!$E$17:$V$216,COLUMNS('Section 2'!$E$13:V$14),0)))</f>
        <v/>
      </c>
    </row>
    <row r="123" spans="1:20" s="54" customFormat="1" ht="12.75" customHeight="1" x14ac:dyDescent="0.25">
      <c r="A123" s="59">
        <v>122</v>
      </c>
      <c r="B123" s="52" t="str">
        <f t="shared" si="1"/>
        <v/>
      </c>
      <c r="C123" s="52" t="str">
        <f>IFERROR(VLOOKUP($A123,'Section 2'!$E$17:$V$216,COLUMNS('Section 2'!$E$13:E$14),0),"")</f>
        <v/>
      </c>
      <c r="D123" s="73" t="str">
        <f>IF($C123="","",IF(ISBLANK(VLOOKUP($A123,'Section 2'!$E$17:$V$216,COLUMNS('Section 2'!$E$13:F$14),0)),"",VLOOKUP($A123,'Section 2'!$E$17:$V$216,COLUMNS('Section 2'!$E$13:F$14),0)))</f>
        <v/>
      </c>
      <c r="E123" s="52" t="str">
        <f>IF($C123="","",IF(ISBLANK(VLOOKUP($A123,'Section 2'!$E$17:$V$216,COLUMNS('Section 2'!$E$13:G$14),0)),"",VLOOKUP($A123,'Section 2'!$E$17:$V$216,COLUMNS('Section 2'!$E$13:G$14),0)))</f>
        <v/>
      </c>
      <c r="F123" s="52" t="str">
        <f>IF($C123="","",IF(ISBLANK(VLOOKUP($A123,'Section 2'!$E$17:$V$216,COLUMNS('Section 2'!$E$13:H$14),0)),"",VLOOKUP($A123,'Section 2'!$E$17:$V$216,COLUMNS('Section 2'!$E$13:H$14),0)))</f>
        <v/>
      </c>
      <c r="G123" s="52" t="str">
        <f>IF($C123="","",IF(ISBLANK(VLOOKUP($A123,'Section 2'!$E$17:$V$216,COLUMNS('Section 2'!$E$13:I$14),0)),"",VLOOKUP($A123,'Section 2'!$E$17:$V$216,COLUMNS('Section 2'!$E$13:I$14),0)))</f>
        <v/>
      </c>
      <c r="H123" s="52" t="str">
        <f>IF($C123="","",IF(ISBLANK(VLOOKUP($A123,'Section 2'!$E$17:$V$216,COLUMNS('Section 2'!$E$13:J$14),0)),"",VLOOKUP($A123,'Section 2'!$E$17:$V$216,COLUMNS('Section 2'!$E$13:J$14),0)))</f>
        <v/>
      </c>
      <c r="I123" s="52" t="str">
        <f>IF($C123="","",IF(ISBLANK(VLOOKUP($A123,'Section 2'!$E$17:$V$216,COLUMNS('Section 2'!$E$13:K$14),0)),"",VLOOKUP($A123,'Section 2'!$E$17:$V$216,COLUMNS('Section 2'!$E$13:K$14),0)))</f>
        <v/>
      </c>
      <c r="J123" s="52" t="str">
        <f>IF($C123="","",IF(ISBLANK(VLOOKUP($A123,'Section 2'!$E$17:$V$216,COLUMNS('Section 2'!$E$13:L$14),0)),"",VLOOKUP($A123,'Section 2'!$E$17:$V$216,COLUMNS('Section 2'!$E$13:L$14),0)))</f>
        <v/>
      </c>
      <c r="K123" s="52" t="str">
        <f>IF($C123="","",IF(ISBLANK(VLOOKUP($A123,'Section 2'!$E$17:$V$216,COLUMNS('Section 2'!$E$13:M$14),0)),"",VLOOKUP($A123,'Section 2'!$E$17:$V$216,COLUMNS('Section 2'!$E$13:M$14),0)))</f>
        <v/>
      </c>
      <c r="L123" s="52" t="str">
        <f>IF($C123="","",IF(ISBLANK(VLOOKUP($A123,'Section 2'!$E$17:$V$216,COLUMNS('Section 2'!$E$13:N$14),0)),"",VLOOKUP($A123,'Section 2'!$E$17:$V$216,COLUMNS('Section 2'!$E$13:N$14),0)))</f>
        <v/>
      </c>
      <c r="M123" s="52" t="str">
        <f>IF($C123="","",IF(ISBLANK(VLOOKUP($A123,'Section 2'!$E$17:$V$216,COLUMNS('Section 2'!$E$13:O$14),0)),"",VLOOKUP($A123,'Section 2'!$E$17:$V$216,COLUMNS('Section 2'!$E$13:O$14),0)))</f>
        <v/>
      </c>
      <c r="N123" s="52" t="str">
        <f>IF($C123="","",IF(ISBLANK(VLOOKUP($A123,'Section 2'!$E$17:$V$216,COLUMNS('Section 2'!$E$13:P$14),0)),"",VLOOKUP($A123,'Section 2'!$E$17:$V$216,COLUMNS('Section 2'!$E$13:P$14),0)))</f>
        <v/>
      </c>
      <c r="O123" s="52" t="str">
        <f>IF($C123="","",IF(ISBLANK(VLOOKUP($A123,'Section 2'!$E$17:$V$216,COLUMNS('Section 2'!$E$13:Q$14),0)),"",VLOOKUP($A123,'Section 2'!$E$17:$V$216,COLUMNS('Section 2'!$E$13:Q$14),0)))</f>
        <v/>
      </c>
      <c r="P123" s="52" t="str">
        <f>IF($C123="","",IF(ISBLANK(VLOOKUP($A123,'Section 2'!$E$17:$V$216,COLUMNS('Section 2'!$E$13:R$14),0)),"",VLOOKUP($A123,'Section 2'!$E$17:$V$216,COLUMNS('Section 2'!$E$13:R$14),0)))</f>
        <v/>
      </c>
      <c r="Q123" s="52" t="str">
        <f>IF($C123="","",IF(ISBLANK(VLOOKUP($A123,'Section 2'!$E$17:$V$216,COLUMNS('Section 2'!$E$13:S$14),0)),"",VLOOKUP($A123,'Section 2'!$E$17:$V$216,COLUMNS('Section 2'!$E$13:S$14),0)))</f>
        <v/>
      </c>
      <c r="R123" s="52" t="str">
        <f>IF($C123="","",IF(ISBLANK(VLOOKUP($A123,'Section 2'!$E$17:$V$216,COLUMNS('Section 2'!$E$13:T$14),0)),"",VLOOKUP($A123,'Section 2'!$E$17:$V$216,COLUMNS('Section 2'!$E$13:T$14),0)))</f>
        <v/>
      </c>
      <c r="S123" s="52" t="str">
        <f>IF($C123="","",IF(ISBLANK(VLOOKUP($A123,'Section 2'!$E$17:$V$216,COLUMNS('Section 2'!$E$13:U$14),0)),"",VLOOKUP($A123,'Section 2'!$E$17:$V$216,COLUMNS('Section 2'!$E$13:U$14),0)))</f>
        <v/>
      </c>
      <c r="T123" s="73" t="str">
        <f>IF($C123="","",IF(ISBLANK(VLOOKUP($A123,'Section 2'!$E$17:$V$216,COLUMNS('Section 2'!$E$13:V$14),0)),"",VLOOKUP($A123,'Section 2'!$E$17:$V$216,COLUMNS('Section 2'!$E$13:V$14),0)))</f>
        <v/>
      </c>
    </row>
    <row r="124" spans="1:20" s="54" customFormat="1" ht="12.75" customHeight="1" x14ac:dyDescent="0.25">
      <c r="A124" s="59">
        <v>123</v>
      </c>
      <c r="B124" s="52" t="str">
        <f t="shared" si="1"/>
        <v/>
      </c>
      <c r="C124" s="52" t="str">
        <f>IFERROR(VLOOKUP($A124,'Section 2'!$E$17:$V$216,COLUMNS('Section 2'!$E$13:E$14),0),"")</f>
        <v/>
      </c>
      <c r="D124" s="73" t="str">
        <f>IF($C124="","",IF(ISBLANK(VLOOKUP($A124,'Section 2'!$E$17:$V$216,COLUMNS('Section 2'!$E$13:F$14),0)),"",VLOOKUP($A124,'Section 2'!$E$17:$V$216,COLUMNS('Section 2'!$E$13:F$14),0)))</f>
        <v/>
      </c>
      <c r="E124" s="52" t="str">
        <f>IF($C124="","",IF(ISBLANK(VLOOKUP($A124,'Section 2'!$E$17:$V$216,COLUMNS('Section 2'!$E$13:G$14),0)),"",VLOOKUP($A124,'Section 2'!$E$17:$V$216,COLUMNS('Section 2'!$E$13:G$14),0)))</f>
        <v/>
      </c>
      <c r="F124" s="52" t="str">
        <f>IF($C124="","",IF(ISBLANK(VLOOKUP($A124,'Section 2'!$E$17:$V$216,COLUMNS('Section 2'!$E$13:H$14),0)),"",VLOOKUP($A124,'Section 2'!$E$17:$V$216,COLUMNS('Section 2'!$E$13:H$14),0)))</f>
        <v/>
      </c>
      <c r="G124" s="52" t="str">
        <f>IF($C124="","",IF(ISBLANK(VLOOKUP($A124,'Section 2'!$E$17:$V$216,COLUMNS('Section 2'!$E$13:I$14),0)),"",VLOOKUP($A124,'Section 2'!$E$17:$V$216,COLUMNS('Section 2'!$E$13:I$14),0)))</f>
        <v/>
      </c>
      <c r="H124" s="52" t="str">
        <f>IF($C124="","",IF(ISBLANK(VLOOKUP($A124,'Section 2'!$E$17:$V$216,COLUMNS('Section 2'!$E$13:J$14),0)),"",VLOOKUP($A124,'Section 2'!$E$17:$V$216,COLUMNS('Section 2'!$E$13:J$14),0)))</f>
        <v/>
      </c>
      <c r="I124" s="52" t="str">
        <f>IF($C124="","",IF(ISBLANK(VLOOKUP($A124,'Section 2'!$E$17:$V$216,COLUMNS('Section 2'!$E$13:K$14),0)),"",VLOOKUP($A124,'Section 2'!$E$17:$V$216,COLUMNS('Section 2'!$E$13:K$14),0)))</f>
        <v/>
      </c>
      <c r="J124" s="52" t="str">
        <f>IF($C124="","",IF(ISBLANK(VLOOKUP($A124,'Section 2'!$E$17:$V$216,COLUMNS('Section 2'!$E$13:L$14),0)),"",VLOOKUP($A124,'Section 2'!$E$17:$V$216,COLUMNS('Section 2'!$E$13:L$14),0)))</f>
        <v/>
      </c>
      <c r="K124" s="52" t="str">
        <f>IF($C124="","",IF(ISBLANK(VLOOKUP($A124,'Section 2'!$E$17:$V$216,COLUMNS('Section 2'!$E$13:M$14),0)),"",VLOOKUP($A124,'Section 2'!$E$17:$V$216,COLUMNS('Section 2'!$E$13:M$14),0)))</f>
        <v/>
      </c>
      <c r="L124" s="52" t="str">
        <f>IF($C124="","",IF(ISBLANK(VLOOKUP($A124,'Section 2'!$E$17:$V$216,COLUMNS('Section 2'!$E$13:N$14),0)),"",VLOOKUP($A124,'Section 2'!$E$17:$V$216,COLUMNS('Section 2'!$E$13:N$14),0)))</f>
        <v/>
      </c>
      <c r="M124" s="52" t="str">
        <f>IF($C124="","",IF(ISBLANK(VLOOKUP($A124,'Section 2'!$E$17:$V$216,COLUMNS('Section 2'!$E$13:O$14),0)),"",VLOOKUP($A124,'Section 2'!$E$17:$V$216,COLUMNS('Section 2'!$E$13:O$14),0)))</f>
        <v/>
      </c>
      <c r="N124" s="52" t="str">
        <f>IF($C124="","",IF(ISBLANK(VLOOKUP($A124,'Section 2'!$E$17:$V$216,COLUMNS('Section 2'!$E$13:P$14),0)),"",VLOOKUP($A124,'Section 2'!$E$17:$V$216,COLUMNS('Section 2'!$E$13:P$14),0)))</f>
        <v/>
      </c>
      <c r="O124" s="52" t="str">
        <f>IF($C124="","",IF(ISBLANK(VLOOKUP($A124,'Section 2'!$E$17:$V$216,COLUMNS('Section 2'!$E$13:Q$14),0)),"",VLOOKUP($A124,'Section 2'!$E$17:$V$216,COLUMNS('Section 2'!$E$13:Q$14),0)))</f>
        <v/>
      </c>
      <c r="P124" s="52" t="str">
        <f>IF($C124="","",IF(ISBLANK(VLOOKUP($A124,'Section 2'!$E$17:$V$216,COLUMNS('Section 2'!$E$13:R$14),0)),"",VLOOKUP($A124,'Section 2'!$E$17:$V$216,COLUMNS('Section 2'!$E$13:R$14),0)))</f>
        <v/>
      </c>
      <c r="Q124" s="52" t="str">
        <f>IF($C124="","",IF(ISBLANK(VLOOKUP($A124,'Section 2'!$E$17:$V$216,COLUMNS('Section 2'!$E$13:S$14),0)),"",VLOOKUP($A124,'Section 2'!$E$17:$V$216,COLUMNS('Section 2'!$E$13:S$14),0)))</f>
        <v/>
      </c>
      <c r="R124" s="52" t="str">
        <f>IF($C124="","",IF(ISBLANK(VLOOKUP($A124,'Section 2'!$E$17:$V$216,COLUMNS('Section 2'!$E$13:T$14),0)),"",VLOOKUP($A124,'Section 2'!$E$17:$V$216,COLUMNS('Section 2'!$E$13:T$14),0)))</f>
        <v/>
      </c>
      <c r="S124" s="52" t="str">
        <f>IF($C124="","",IF(ISBLANK(VLOOKUP($A124,'Section 2'!$E$17:$V$216,COLUMNS('Section 2'!$E$13:U$14),0)),"",VLOOKUP($A124,'Section 2'!$E$17:$V$216,COLUMNS('Section 2'!$E$13:U$14),0)))</f>
        <v/>
      </c>
      <c r="T124" s="73" t="str">
        <f>IF($C124="","",IF(ISBLANK(VLOOKUP($A124,'Section 2'!$E$17:$V$216,COLUMNS('Section 2'!$E$13:V$14),0)),"",VLOOKUP($A124,'Section 2'!$E$17:$V$216,COLUMNS('Section 2'!$E$13:V$14),0)))</f>
        <v/>
      </c>
    </row>
    <row r="125" spans="1:20" s="54" customFormat="1" ht="12.75" customHeight="1" x14ac:dyDescent="0.25">
      <c r="A125" s="59">
        <v>124</v>
      </c>
      <c r="B125" s="52" t="str">
        <f t="shared" si="1"/>
        <v/>
      </c>
      <c r="C125" s="52" t="str">
        <f>IFERROR(VLOOKUP($A125,'Section 2'!$E$17:$V$216,COLUMNS('Section 2'!$E$13:E$14),0),"")</f>
        <v/>
      </c>
      <c r="D125" s="73" t="str">
        <f>IF($C125="","",IF(ISBLANK(VLOOKUP($A125,'Section 2'!$E$17:$V$216,COLUMNS('Section 2'!$E$13:F$14),0)),"",VLOOKUP($A125,'Section 2'!$E$17:$V$216,COLUMNS('Section 2'!$E$13:F$14),0)))</f>
        <v/>
      </c>
      <c r="E125" s="52" t="str">
        <f>IF($C125="","",IF(ISBLANK(VLOOKUP($A125,'Section 2'!$E$17:$V$216,COLUMNS('Section 2'!$E$13:G$14),0)),"",VLOOKUP($A125,'Section 2'!$E$17:$V$216,COLUMNS('Section 2'!$E$13:G$14),0)))</f>
        <v/>
      </c>
      <c r="F125" s="52" t="str">
        <f>IF($C125="","",IF(ISBLANK(VLOOKUP($A125,'Section 2'!$E$17:$V$216,COLUMNS('Section 2'!$E$13:H$14),0)),"",VLOOKUP($A125,'Section 2'!$E$17:$V$216,COLUMNS('Section 2'!$E$13:H$14),0)))</f>
        <v/>
      </c>
      <c r="G125" s="52" t="str">
        <f>IF($C125="","",IF(ISBLANK(VLOOKUP($A125,'Section 2'!$E$17:$V$216,COLUMNS('Section 2'!$E$13:I$14),0)),"",VLOOKUP($A125,'Section 2'!$E$17:$V$216,COLUMNS('Section 2'!$E$13:I$14),0)))</f>
        <v/>
      </c>
      <c r="H125" s="52" t="str">
        <f>IF($C125="","",IF(ISBLANK(VLOOKUP($A125,'Section 2'!$E$17:$V$216,COLUMNS('Section 2'!$E$13:J$14),0)),"",VLOOKUP($A125,'Section 2'!$E$17:$V$216,COLUMNS('Section 2'!$E$13:J$14),0)))</f>
        <v/>
      </c>
      <c r="I125" s="52" t="str">
        <f>IF($C125="","",IF(ISBLANK(VLOOKUP($A125,'Section 2'!$E$17:$V$216,COLUMNS('Section 2'!$E$13:K$14),0)),"",VLOOKUP($A125,'Section 2'!$E$17:$V$216,COLUMNS('Section 2'!$E$13:K$14),0)))</f>
        <v/>
      </c>
      <c r="J125" s="52" t="str">
        <f>IF($C125="","",IF(ISBLANK(VLOOKUP($A125,'Section 2'!$E$17:$V$216,COLUMNS('Section 2'!$E$13:L$14),0)),"",VLOOKUP($A125,'Section 2'!$E$17:$V$216,COLUMNS('Section 2'!$E$13:L$14),0)))</f>
        <v/>
      </c>
      <c r="K125" s="52" t="str">
        <f>IF($C125="","",IF(ISBLANK(VLOOKUP($A125,'Section 2'!$E$17:$V$216,COLUMNS('Section 2'!$E$13:M$14),0)),"",VLOOKUP($A125,'Section 2'!$E$17:$V$216,COLUMNS('Section 2'!$E$13:M$14),0)))</f>
        <v/>
      </c>
      <c r="L125" s="52" t="str">
        <f>IF($C125="","",IF(ISBLANK(VLOOKUP($A125,'Section 2'!$E$17:$V$216,COLUMNS('Section 2'!$E$13:N$14),0)),"",VLOOKUP($A125,'Section 2'!$E$17:$V$216,COLUMNS('Section 2'!$E$13:N$14),0)))</f>
        <v/>
      </c>
      <c r="M125" s="52" t="str">
        <f>IF($C125="","",IF(ISBLANK(VLOOKUP($A125,'Section 2'!$E$17:$V$216,COLUMNS('Section 2'!$E$13:O$14),0)),"",VLOOKUP($A125,'Section 2'!$E$17:$V$216,COLUMNS('Section 2'!$E$13:O$14),0)))</f>
        <v/>
      </c>
      <c r="N125" s="52" t="str">
        <f>IF($C125="","",IF(ISBLANK(VLOOKUP($A125,'Section 2'!$E$17:$V$216,COLUMNS('Section 2'!$E$13:P$14),0)),"",VLOOKUP($A125,'Section 2'!$E$17:$V$216,COLUMNS('Section 2'!$E$13:P$14),0)))</f>
        <v/>
      </c>
      <c r="O125" s="52" t="str">
        <f>IF($C125="","",IF(ISBLANK(VLOOKUP($A125,'Section 2'!$E$17:$V$216,COLUMNS('Section 2'!$E$13:Q$14),0)),"",VLOOKUP($A125,'Section 2'!$E$17:$V$216,COLUMNS('Section 2'!$E$13:Q$14),0)))</f>
        <v/>
      </c>
      <c r="P125" s="52" t="str">
        <f>IF($C125="","",IF(ISBLANK(VLOOKUP($A125,'Section 2'!$E$17:$V$216,COLUMNS('Section 2'!$E$13:R$14),0)),"",VLOOKUP($A125,'Section 2'!$E$17:$V$216,COLUMNS('Section 2'!$E$13:R$14),0)))</f>
        <v/>
      </c>
      <c r="Q125" s="52" t="str">
        <f>IF($C125="","",IF(ISBLANK(VLOOKUP($A125,'Section 2'!$E$17:$V$216,COLUMNS('Section 2'!$E$13:S$14),0)),"",VLOOKUP($A125,'Section 2'!$E$17:$V$216,COLUMNS('Section 2'!$E$13:S$14),0)))</f>
        <v/>
      </c>
      <c r="R125" s="52" t="str">
        <f>IF($C125="","",IF(ISBLANK(VLOOKUP($A125,'Section 2'!$E$17:$V$216,COLUMNS('Section 2'!$E$13:T$14),0)),"",VLOOKUP($A125,'Section 2'!$E$17:$V$216,COLUMNS('Section 2'!$E$13:T$14),0)))</f>
        <v/>
      </c>
      <c r="S125" s="52" t="str">
        <f>IF($C125="","",IF(ISBLANK(VLOOKUP($A125,'Section 2'!$E$17:$V$216,COLUMNS('Section 2'!$E$13:U$14),0)),"",VLOOKUP($A125,'Section 2'!$E$17:$V$216,COLUMNS('Section 2'!$E$13:U$14),0)))</f>
        <v/>
      </c>
      <c r="T125" s="73" t="str">
        <f>IF($C125="","",IF(ISBLANK(VLOOKUP($A125,'Section 2'!$E$17:$V$216,COLUMNS('Section 2'!$E$13:V$14),0)),"",VLOOKUP($A125,'Section 2'!$E$17:$V$216,COLUMNS('Section 2'!$E$13:V$14),0)))</f>
        <v/>
      </c>
    </row>
    <row r="126" spans="1:20" s="54" customFormat="1" ht="12.75" customHeight="1" x14ac:dyDescent="0.25">
      <c r="A126" s="59">
        <v>125</v>
      </c>
      <c r="B126" s="52" t="str">
        <f t="shared" si="1"/>
        <v/>
      </c>
      <c r="C126" s="52" t="str">
        <f>IFERROR(VLOOKUP($A126,'Section 2'!$E$17:$V$216,COLUMNS('Section 2'!$E$13:E$14),0),"")</f>
        <v/>
      </c>
      <c r="D126" s="73" t="str">
        <f>IF($C126="","",IF(ISBLANK(VLOOKUP($A126,'Section 2'!$E$17:$V$216,COLUMNS('Section 2'!$E$13:F$14),0)),"",VLOOKUP($A126,'Section 2'!$E$17:$V$216,COLUMNS('Section 2'!$E$13:F$14),0)))</f>
        <v/>
      </c>
      <c r="E126" s="52" t="str">
        <f>IF($C126="","",IF(ISBLANK(VLOOKUP($A126,'Section 2'!$E$17:$V$216,COLUMNS('Section 2'!$E$13:G$14),0)),"",VLOOKUP($A126,'Section 2'!$E$17:$V$216,COLUMNS('Section 2'!$E$13:G$14),0)))</f>
        <v/>
      </c>
      <c r="F126" s="52" t="str">
        <f>IF($C126="","",IF(ISBLANK(VLOOKUP($A126,'Section 2'!$E$17:$V$216,COLUMNS('Section 2'!$E$13:H$14),0)),"",VLOOKUP($A126,'Section 2'!$E$17:$V$216,COLUMNS('Section 2'!$E$13:H$14),0)))</f>
        <v/>
      </c>
      <c r="G126" s="52" t="str">
        <f>IF($C126="","",IF(ISBLANK(VLOOKUP($A126,'Section 2'!$E$17:$V$216,COLUMNS('Section 2'!$E$13:I$14),0)),"",VLOOKUP($A126,'Section 2'!$E$17:$V$216,COLUMNS('Section 2'!$E$13:I$14),0)))</f>
        <v/>
      </c>
      <c r="H126" s="52" t="str">
        <f>IF($C126="","",IF(ISBLANK(VLOOKUP($A126,'Section 2'!$E$17:$V$216,COLUMNS('Section 2'!$E$13:J$14),0)),"",VLOOKUP($A126,'Section 2'!$E$17:$V$216,COLUMNS('Section 2'!$E$13:J$14),0)))</f>
        <v/>
      </c>
      <c r="I126" s="52" t="str">
        <f>IF($C126="","",IF(ISBLANK(VLOOKUP($A126,'Section 2'!$E$17:$V$216,COLUMNS('Section 2'!$E$13:K$14),0)),"",VLOOKUP($A126,'Section 2'!$E$17:$V$216,COLUMNS('Section 2'!$E$13:K$14),0)))</f>
        <v/>
      </c>
      <c r="J126" s="52" t="str">
        <f>IF($C126="","",IF(ISBLANK(VLOOKUP($A126,'Section 2'!$E$17:$V$216,COLUMNS('Section 2'!$E$13:L$14),0)),"",VLOOKUP($A126,'Section 2'!$E$17:$V$216,COLUMNS('Section 2'!$E$13:L$14),0)))</f>
        <v/>
      </c>
      <c r="K126" s="52" t="str">
        <f>IF($C126="","",IF(ISBLANK(VLOOKUP($A126,'Section 2'!$E$17:$V$216,COLUMNS('Section 2'!$E$13:M$14),0)),"",VLOOKUP($A126,'Section 2'!$E$17:$V$216,COLUMNS('Section 2'!$E$13:M$14),0)))</f>
        <v/>
      </c>
      <c r="L126" s="52" t="str">
        <f>IF($C126="","",IF(ISBLANK(VLOOKUP($A126,'Section 2'!$E$17:$V$216,COLUMNS('Section 2'!$E$13:N$14),0)),"",VLOOKUP($A126,'Section 2'!$E$17:$V$216,COLUMNS('Section 2'!$E$13:N$14),0)))</f>
        <v/>
      </c>
      <c r="M126" s="52" t="str">
        <f>IF($C126="","",IF(ISBLANK(VLOOKUP($A126,'Section 2'!$E$17:$V$216,COLUMNS('Section 2'!$E$13:O$14),0)),"",VLOOKUP($A126,'Section 2'!$E$17:$V$216,COLUMNS('Section 2'!$E$13:O$14),0)))</f>
        <v/>
      </c>
      <c r="N126" s="52" t="str">
        <f>IF($C126="","",IF(ISBLANK(VLOOKUP($A126,'Section 2'!$E$17:$V$216,COLUMNS('Section 2'!$E$13:P$14),0)),"",VLOOKUP($A126,'Section 2'!$E$17:$V$216,COLUMNS('Section 2'!$E$13:P$14),0)))</f>
        <v/>
      </c>
      <c r="O126" s="52" t="str">
        <f>IF($C126="","",IF(ISBLANK(VLOOKUP($A126,'Section 2'!$E$17:$V$216,COLUMNS('Section 2'!$E$13:Q$14),0)),"",VLOOKUP($A126,'Section 2'!$E$17:$V$216,COLUMNS('Section 2'!$E$13:Q$14),0)))</f>
        <v/>
      </c>
      <c r="P126" s="52" t="str">
        <f>IF($C126="","",IF(ISBLANK(VLOOKUP($A126,'Section 2'!$E$17:$V$216,COLUMNS('Section 2'!$E$13:R$14),0)),"",VLOOKUP($A126,'Section 2'!$E$17:$V$216,COLUMNS('Section 2'!$E$13:R$14),0)))</f>
        <v/>
      </c>
      <c r="Q126" s="52" t="str">
        <f>IF($C126="","",IF(ISBLANK(VLOOKUP($A126,'Section 2'!$E$17:$V$216,COLUMNS('Section 2'!$E$13:S$14),0)),"",VLOOKUP($A126,'Section 2'!$E$17:$V$216,COLUMNS('Section 2'!$E$13:S$14),0)))</f>
        <v/>
      </c>
      <c r="R126" s="52" t="str">
        <f>IF($C126="","",IF(ISBLANK(VLOOKUP($A126,'Section 2'!$E$17:$V$216,COLUMNS('Section 2'!$E$13:T$14),0)),"",VLOOKUP($A126,'Section 2'!$E$17:$V$216,COLUMNS('Section 2'!$E$13:T$14),0)))</f>
        <v/>
      </c>
      <c r="S126" s="52" t="str">
        <f>IF($C126="","",IF(ISBLANK(VLOOKUP($A126,'Section 2'!$E$17:$V$216,COLUMNS('Section 2'!$E$13:U$14),0)),"",VLOOKUP($A126,'Section 2'!$E$17:$V$216,COLUMNS('Section 2'!$E$13:U$14),0)))</f>
        <v/>
      </c>
      <c r="T126" s="73" t="str">
        <f>IF($C126="","",IF(ISBLANK(VLOOKUP($A126,'Section 2'!$E$17:$V$216,COLUMNS('Section 2'!$E$13:V$14),0)),"",VLOOKUP($A126,'Section 2'!$E$17:$V$216,COLUMNS('Section 2'!$E$13:V$14),0)))</f>
        <v/>
      </c>
    </row>
    <row r="127" spans="1:20" s="54" customFormat="1" ht="12.75" customHeight="1" x14ac:dyDescent="0.25">
      <c r="A127" s="59">
        <v>126</v>
      </c>
      <c r="B127" s="52" t="str">
        <f t="shared" si="1"/>
        <v/>
      </c>
      <c r="C127" s="52" t="str">
        <f>IFERROR(VLOOKUP($A127,'Section 2'!$E$17:$V$216,COLUMNS('Section 2'!$E$13:E$14),0),"")</f>
        <v/>
      </c>
      <c r="D127" s="73" t="str">
        <f>IF($C127="","",IF(ISBLANK(VLOOKUP($A127,'Section 2'!$E$17:$V$216,COLUMNS('Section 2'!$E$13:F$14),0)),"",VLOOKUP($A127,'Section 2'!$E$17:$V$216,COLUMNS('Section 2'!$E$13:F$14),0)))</f>
        <v/>
      </c>
      <c r="E127" s="52" t="str">
        <f>IF($C127="","",IF(ISBLANK(VLOOKUP($A127,'Section 2'!$E$17:$V$216,COLUMNS('Section 2'!$E$13:G$14),0)),"",VLOOKUP($A127,'Section 2'!$E$17:$V$216,COLUMNS('Section 2'!$E$13:G$14),0)))</f>
        <v/>
      </c>
      <c r="F127" s="52" t="str">
        <f>IF($C127="","",IF(ISBLANK(VLOOKUP($A127,'Section 2'!$E$17:$V$216,COLUMNS('Section 2'!$E$13:H$14),0)),"",VLOOKUP($A127,'Section 2'!$E$17:$V$216,COLUMNS('Section 2'!$E$13:H$14),0)))</f>
        <v/>
      </c>
      <c r="G127" s="52" t="str">
        <f>IF($C127="","",IF(ISBLANK(VLOOKUP($A127,'Section 2'!$E$17:$V$216,COLUMNS('Section 2'!$E$13:I$14),0)),"",VLOOKUP($A127,'Section 2'!$E$17:$V$216,COLUMNS('Section 2'!$E$13:I$14),0)))</f>
        <v/>
      </c>
      <c r="H127" s="52" t="str">
        <f>IF($C127="","",IF(ISBLANK(VLOOKUP($A127,'Section 2'!$E$17:$V$216,COLUMNS('Section 2'!$E$13:J$14),0)),"",VLOOKUP($A127,'Section 2'!$E$17:$V$216,COLUMNS('Section 2'!$E$13:J$14),0)))</f>
        <v/>
      </c>
      <c r="I127" s="52" t="str">
        <f>IF($C127="","",IF(ISBLANK(VLOOKUP($A127,'Section 2'!$E$17:$V$216,COLUMNS('Section 2'!$E$13:K$14),0)),"",VLOOKUP($A127,'Section 2'!$E$17:$V$216,COLUMNS('Section 2'!$E$13:K$14),0)))</f>
        <v/>
      </c>
      <c r="J127" s="52" t="str">
        <f>IF($C127="","",IF(ISBLANK(VLOOKUP($A127,'Section 2'!$E$17:$V$216,COLUMNS('Section 2'!$E$13:L$14),0)),"",VLOOKUP($A127,'Section 2'!$E$17:$V$216,COLUMNS('Section 2'!$E$13:L$14),0)))</f>
        <v/>
      </c>
      <c r="K127" s="52" t="str">
        <f>IF($C127="","",IF(ISBLANK(VLOOKUP($A127,'Section 2'!$E$17:$V$216,COLUMNS('Section 2'!$E$13:M$14),0)),"",VLOOKUP($A127,'Section 2'!$E$17:$V$216,COLUMNS('Section 2'!$E$13:M$14),0)))</f>
        <v/>
      </c>
      <c r="L127" s="52" t="str">
        <f>IF($C127="","",IF(ISBLANK(VLOOKUP($A127,'Section 2'!$E$17:$V$216,COLUMNS('Section 2'!$E$13:N$14),0)),"",VLOOKUP($A127,'Section 2'!$E$17:$V$216,COLUMNS('Section 2'!$E$13:N$14),0)))</f>
        <v/>
      </c>
      <c r="M127" s="52" t="str">
        <f>IF($C127="","",IF(ISBLANK(VLOOKUP($A127,'Section 2'!$E$17:$V$216,COLUMNS('Section 2'!$E$13:O$14),0)),"",VLOOKUP($A127,'Section 2'!$E$17:$V$216,COLUMNS('Section 2'!$E$13:O$14),0)))</f>
        <v/>
      </c>
      <c r="N127" s="52" t="str">
        <f>IF($C127="","",IF(ISBLANK(VLOOKUP($A127,'Section 2'!$E$17:$V$216,COLUMNS('Section 2'!$E$13:P$14),0)),"",VLOOKUP($A127,'Section 2'!$E$17:$V$216,COLUMNS('Section 2'!$E$13:P$14),0)))</f>
        <v/>
      </c>
      <c r="O127" s="52" t="str">
        <f>IF($C127="","",IF(ISBLANK(VLOOKUP($A127,'Section 2'!$E$17:$V$216,COLUMNS('Section 2'!$E$13:Q$14),0)),"",VLOOKUP($A127,'Section 2'!$E$17:$V$216,COLUMNS('Section 2'!$E$13:Q$14),0)))</f>
        <v/>
      </c>
      <c r="P127" s="52" t="str">
        <f>IF($C127="","",IF(ISBLANK(VLOOKUP($A127,'Section 2'!$E$17:$V$216,COLUMNS('Section 2'!$E$13:R$14),0)),"",VLOOKUP($A127,'Section 2'!$E$17:$V$216,COLUMNS('Section 2'!$E$13:R$14),0)))</f>
        <v/>
      </c>
      <c r="Q127" s="52" t="str">
        <f>IF($C127="","",IF(ISBLANK(VLOOKUP($A127,'Section 2'!$E$17:$V$216,COLUMNS('Section 2'!$E$13:S$14),0)),"",VLOOKUP($A127,'Section 2'!$E$17:$V$216,COLUMNS('Section 2'!$E$13:S$14),0)))</f>
        <v/>
      </c>
      <c r="R127" s="52" t="str">
        <f>IF($C127="","",IF(ISBLANK(VLOOKUP($A127,'Section 2'!$E$17:$V$216,COLUMNS('Section 2'!$E$13:T$14),0)),"",VLOOKUP($A127,'Section 2'!$E$17:$V$216,COLUMNS('Section 2'!$E$13:T$14),0)))</f>
        <v/>
      </c>
      <c r="S127" s="52" t="str">
        <f>IF($C127="","",IF(ISBLANK(VLOOKUP($A127,'Section 2'!$E$17:$V$216,COLUMNS('Section 2'!$E$13:U$14),0)),"",VLOOKUP($A127,'Section 2'!$E$17:$V$216,COLUMNS('Section 2'!$E$13:U$14),0)))</f>
        <v/>
      </c>
      <c r="T127" s="73" t="str">
        <f>IF($C127="","",IF(ISBLANK(VLOOKUP($A127,'Section 2'!$E$17:$V$216,COLUMNS('Section 2'!$E$13:V$14),0)),"",VLOOKUP($A127,'Section 2'!$E$17:$V$216,COLUMNS('Section 2'!$E$13:V$14),0)))</f>
        <v/>
      </c>
    </row>
    <row r="128" spans="1:20" s="54" customFormat="1" ht="12.75" customHeight="1" x14ac:dyDescent="0.25">
      <c r="A128" s="59">
        <v>127</v>
      </c>
      <c r="B128" s="52" t="str">
        <f t="shared" si="1"/>
        <v/>
      </c>
      <c r="C128" s="52" t="str">
        <f>IFERROR(VLOOKUP($A128,'Section 2'!$E$17:$V$216,COLUMNS('Section 2'!$E$13:E$14),0),"")</f>
        <v/>
      </c>
      <c r="D128" s="73" t="str">
        <f>IF($C128="","",IF(ISBLANK(VLOOKUP($A128,'Section 2'!$E$17:$V$216,COLUMNS('Section 2'!$E$13:F$14),0)),"",VLOOKUP($A128,'Section 2'!$E$17:$V$216,COLUMNS('Section 2'!$E$13:F$14),0)))</f>
        <v/>
      </c>
      <c r="E128" s="52" t="str">
        <f>IF($C128="","",IF(ISBLANK(VLOOKUP($A128,'Section 2'!$E$17:$V$216,COLUMNS('Section 2'!$E$13:G$14),0)),"",VLOOKUP($A128,'Section 2'!$E$17:$V$216,COLUMNS('Section 2'!$E$13:G$14),0)))</f>
        <v/>
      </c>
      <c r="F128" s="52" t="str">
        <f>IF($C128="","",IF(ISBLANK(VLOOKUP($A128,'Section 2'!$E$17:$V$216,COLUMNS('Section 2'!$E$13:H$14),0)),"",VLOOKUP($A128,'Section 2'!$E$17:$V$216,COLUMNS('Section 2'!$E$13:H$14),0)))</f>
        <v/>
      </c>
      <c r="G128" s="52" t="str">
        <f>IF($C128="","",IF(ISBLANK(VLOOKUP($A128,'Section 2'!$E$17:$V$216,COLUMNS('Section 2'!$E$13:I$14),0)),"",VLOOKUP($A128,'Section 2'!$E$17:$V$216,COLUMNS('Section 2'!$E$13:I$14),0)))</f>
        <v/>
      </c>
      <c r="H128" s="52" t="str">
        <f>IF($C128="","",IF(ISBLANK(VLOOKUP($A128,'Section 2'!$E$17:$V$216,COLUMNS('Section 2'!$E$13:J$14),0)),"",VLOOKUP($A128,'Section 2'!$E$17:$V$216,COLUMNS('Section 2'!$E$13:J$14),0)))</f>
        <v/>
      </c>
      <c r="I128" s="52" t="str">
        <f>IF($C128="","",IF(ISBLANK(VLOOKUP($A128,'Section 2'!$E$17:$V$216,COLUMNS('Section 2'!$E$13:K$14),0)),"",VLOOKUP($A128,'Section 2'!$E$17:$V$216,COLUMNS('Section 2'!$E$13:K$14),0)))</f>
        <v/>
      </c>
      <c r="J128" s="52" t="str">
        <f>IF($C128="","",IF(ISBLANK(VLOOKUP($A128,'Section 2'!$E$17:$V$216,COLUMNS('Section 2'!$E$13:L$14),0)),"",VLOOKUP($A128,'Section 2'!$E$17:$V$216,COLUMNS('Section 2'!$E$13:L$14),0)))</f>
        <v/>
      </c>
      <c r="K128" s="52" t="str">
        <f>IF($C128="","",IF(ISBLANK(VLOOKUP($A128,'Section 2'!$E$17:$V$216,COLUMNS('Section 2'!$E$13:M$14),0)),"",VLOOKUP($A128,'Section 2'!$E$17:$V$216,COLUMNS('Section 2'!$E$13:M$14),0)))</f>
        <v/>
      </c>
      <c r="L128" s="52" t="str">
        <f>IF($C128="","",IF(ISBLANK(VLOOKUP($A128,'Section 2'!$E$17:$V$216,COLUMNS('Section 2'!$E$13:N$14),0)),"",VLOOKUP($A128,'Section 2'!$E$17:$V$216,COLUMNS('Section 2'!$E$13:N$14),0)))</f>
        <v/>
      </c>
      <c r="M128" s="52" t="str">
        <f>IF($C128="","",IF(ISBLANK(VLOOKUP($A128,'Section 2'!$E$17:$V$216,COLUMNS('Section 2'!$E$13:O$14),0)),"",VLOOKUP($A128,'Section 2'!$E$17:$V$216,COLUMNS('Section 2'!$E$13:O$14),0)))</f>
        <v/>
      </c>
      <c r="N128" s="52" t="str">
        <f>IF($C128="","",IF(ISBLANK(VLOOKUP($A128,'Section 2'!$E$17:$V$216,COLUMNS('Section 2'!$E$13:P$14),0)),"",VLOOKUP($A128,'Section 2'!$E$17:$V$216,COLUMNS('Section 2'!$E$13:P$14),0)))</f>
        <v/>
      </c>
      <c r="O128" s="52" t="str">
        <f>IF($C128="","",IF(ISBLANK(VLOOKUP($A128,'Section 2'!$E$17:$V$216,COLUMNS('Section 2'!$E$13:Q$14),0)),"",VLOOKUP($A128,'Section 2'!$E$17:$V$216,COLUMNS('Section 2'!$E$13:Q$14),0)))</f>
        <v/>
      </c>
      <c r="P128" s="52" t="str">
        <f>IF($C128="","",IF(ISBLANK(VLOOKUP($A128,'Section 2'!$E$17:$V$216,COLUMNS('Section 2'!$E$13:R$14),0)),"",VLOOKUP($A128,'Section 2'!$E$17:$V$216,COLUMNS('Section 2'!$E$13:R$14),0)))</f>
        <v/>
      </c>
      <c r="Q128" s="52" t="str">
        <f>IF($C128="","",IF(ISBLANK(VLOOKUP($A128,'Section 2'!$E$17:$V$216,COLUMNS('Section 2'!$E$13:S$14),0)),"",VLOOKUP($A128,'Section 2'!$E$17:$V$216,COLUMNS('Section 2'!$E$13:S$14),0)))</f>
        <v/>
      </c>
      <c r="R128" s="52" t="str">
        <f>IF($C128="","",IF(ISBLANK(VLOOKUP($A128,'Section 2'!$E$17:$V$216,COLUMNS('Section 2'!$E$13:T$14),0)),"",VLOOKUP($A128,'Section 2'!$E$17:$V$216,COLUMNS('Section 2'!$E$13:T$14),0)))</f>
        <v/>
      </c>
      <c r="S128" s="52" t="str">
        <f>IF($C128="","",IF(ISBLANK(VLOOKUP($A128,'Section 2'!$E$17:$V$216,COLUMNS('Section 2'!$E$13:U$14),0)),"",VLOOKUP($A128,'Section 2'!$E$17:$V$216,COLUMNS('Section 2'!$E$13:U$14),0)))</f>
        <v/>
      </c>
      <c r="T128" s="73" t="str">
        <f>IF($C128="","",IF(ISBLANK(VLOOKUP($A128,'Section 2'!$E$17:$V$216,COLUMNS('Section 2'!$E$13:V$14),0)),"",VLOOKUP($A128,'Section 2'!$E$17:$V$216,COLUMNS('Section 2'!$E$13:V$14),0)))</f>
        <v/>
      </c>
    </row>
    <row r="129" spans="1:20" s="54" customFormat="1" ht="12.75" customHeight="1" x14ac:dyDescent="0.25">
      <c r="A129" s="59">
        <v>128</v>
      </c>
      <c r="B129" s="52" t="str">
        <f t="shared" si="1"/>
        <v/>
      </c>
      <c r="C129" s="52" t="str">
        <f>IFERROR(VLOOKUP($A129,'Section 2'!$E$17:$V$216,COLUMNS('Section 2'!$E$13:E$14),0),"")</f>
        <v/>
      </c>
      <c r="D129" s="73" t="str">
        <f>IF($C129="","",IF(ISBLANK(VLOOKUP($A129,'Section 2'!$E$17:$V$216,COLUMNS('Section 2'!$E$13:F$14),0)),"",VLOOKUP($A129,'Section 2'!$E$17:$V$216,COLUMNS('Section 2'!$E$13:F$14),0)))</f>
        <v/>
      </c>
      <c r="E129" s="52" t="str">
        <f>IF($C129="","",IF(ISBLANK(VLOOKUP($A129,'Section 2'!$E$17:$V$216,COLUMNS('Section 2'!$E$13:G$14),0)),"",VLOOKUP($A129,'Section 2'!$E$17:$V$216,COLUMNS('Section 2'!$E$13:G$14),0)))</f>
        <v/>
      </c>
      <c r="F129" s="52" t="str">
        <f>IF($C129="","",IF(ISBLANK(VLOOKUP($A129,'Section 2'!$E$17:$V$216,COLUMNS('Section 2'!$E$13:H$14),0)),"",VLOOKUP($A129,'Section 2'!$E$17:$V$216,COLUMNS('Section 2'!$E$13:H$14),0)))</f>
        <v/>
      </c>
      <c r="G129" s="52" t="str">
        <f>IF($C129="","",IF(ISBLANK(VLOOKUP($A129,'Section 2'!$E$17:$V$216,COLUMNS('Section 2'!$E$13:I$14),0)),"",VLOOKUP($A129,'Section 2'!$E$17:$V$216,COLUMNS('Section 2'!$E$13:I$14),0)))</f>
        <v/>
      </c>
      <c r="H129" s="52" t="str">
        <f>IF($C129="","",IF(ISBLANK(VLOOKUP($A129,'Section 2'!$E$17:$V$216,COLUMNS('Section 2'!$E$13:J$14),0)),"",VLOOKUP($A129,'Section 2'!$E$17:$V$216,COLUMNS('Section 2'!$E$13:J$14),0)))</f>
        <v/>
      </c>
      <c r="I129" s="52" t="str">
        <f>IF($C129="","",IF(ISBLANK(VLOOKUP($A129,'Section 2'!$E$17:$V$216,COLUMNS('Section 2'!$E$13:K$14),0)),"",VLOOKUP($A129,'Section 2'!$E$17:$V$216,COLUMNS('Section 2'!$E$13:K$14),0)))</f>
        <v/>
      </c>
      <c r="J129" s="52" t="str">
        <f>IF($C129="","",IF(ISBLANK(VLOOKUP($A129,'Section 2'!$E$17:$V$216,COLUMNS('Section 2'!$E$13:L$14),0)),"",VLOOKUP($A129,'Section 2'!$E$17:$V$216,COLUMNS('Section 2'!$E$13:L$14),0)))</f>
        <v/>
      </c>
      <c r="K129" s="52" t="str">
        <f>IF($C129="","",IF(ISBLANK(VLOOKUP($A129,'Section 2'!$E$17:$V$216,COLUMNS('Section 2'!$E$13:M$14),0)),"",VLOOKUP($A129,'Section 2'!$E$17:$V$216,COLUMNS('Section 2'!$E$13:M$14),0)))</f>
        <v/>
      </c>
      <c r="L129" s="52" t="str">
        <f>IF($C129="","",IF(ISBLANK(VLOOKUP($A129,'Section 2'!$E$17:$V$216,COLUMNS('Section 2'!$E$13:N$14),0)),"",VLOOKUP($A129,'Section 2'!$E$17:$V$216,COLUMNS('Section 2'!$E$13:N$14),0)))</f>
        <v/>
      </c>
      <c r="M129" s="52" t="str">
        <f>IF($C129="","",IF(ISBLANK(VLOOKUP($A129,'Section 2'!$E$17:$V$216,COLUMNS('Section 2'!$E$13:O$14),0)),"",VLOOKUP($A129,'Section 2'!$E$17:$V$216,COLUMNS('Section 2'!$E$13:O$14),0)))</f>
        <v/>
      </c>
      <c r="N129" s="52" t="str">
        <f>IF($C129="","",IF(ISBLANK(VLOOKUP($A129,'Section 2'!$E$17:$V$216,COLUMNS('Section 2'!$E$13:P$14),0)),"",VLOOKUP($A129,'Section 2'!$E$17:$V$216,COLUMNS('Section 2'!$E$13:P$14),0)))</f>
        <v/>
      </c>
      <c r="O129" s="52" t="str">
        <f>IF($C129="","",IF(ISBLANK(VLOOKUP($A129,'Section 2'!$E$17:$V$216,COLUMNS('Section 2'!$E$13:Q$14),0)),"",VLOOKUP($A129,'Section 2'!$E$17:$V$216,COLUMNS('Section 2'!$E$13:Q$14),0)))</f>
        <v/>
      </c>
      <c r="P129" s="52" t="str">
        <f>IF($C129="","",IF(ISBLANK(VLOOKUP($A129,'Section 2'!$E$17:$V$216,COLUMNS('Section 2'!$E$13:R$14),0)),"",VLOOKUP($A129,'Section 2'!$E$17:$V$216,COLUMNS('Section 2'!$E$13:R$14),0)))</f>
        <v/>
      </c>
      <c r="Q129" s="52" t="str">
        <f>IF($C129="","",IF(ISBLANK(VLOOKUP($A129,'Section 2'!$E$17:$V$216,COLUMNS('Section 2'!$E$13:S$14),0)),"",VLOOKUP($A129,'Section 2'!$E$17:$V$216,COLUMNS('Section 2'!$E$13:S$14),0)))</f>
        <v/>
      </c>
      <c r="R129" s="52" t="str">
        <f>IF($C129="","",IF(ISBLANK(VLOOKUP($A129,'Section 2'!$E$17:$V$216,COLUMNS('Section 2'!$E$13:T$14),0)),"",VLOOKUP($A129,'Section 2'!$E$17:$V$216,COLUMNS('Section 2'!$E$13:T$14),0)))</f>
        <v/>
      </c>
      <c r="S129" s="52" t="str">
        <f>IF($C129="","",IF(ISBLANK(VLOOKUP($A129,'Section 2'!$E$17:$V$216,COLUMNS('Section 2'!$E$13:U$14),0)),"",VLOOKUP($A129,'Section 2'!$E$17:$V$216,COLUMNS('Section 2'!$E$13:U$14),0)))</f>
        <v/>
      </c>
      <c r="T129" s="73" t="str">
        <f>IF($C129="","",IF(ISBLANK(VLOOKUP($A129,'Section 2'!$E$17:$V$216,COLUMNS('Section 2'!$E$13:V$14),0)),"",VLOOKUP($A129,'Section 2'!$E$17:$V$216,COLUMNS('Section 2'!$E$13:V$14),0)))</f>
        <v/>
      </c>
    </row>
    <row r="130" spans="1:20" s="54" customFormat="1" ht="12.75" customHeight="1" x14ac:dyDescent="0.25">
      <c r="A130" s="59">
        <v>129</v>
      </c>
      <c r="B130" s="52" t="str">
        <f t="shared" si="1"/>
        <v/>
      </c>
      <c r="C130" s="52" t="str">
        <f>IFERROR(VLOOKUP($A130,'Section 2'!$E$17:$V$216,COLUMNS('Section 2'!$E$13:E$14),0),"")</f>
        <v/>
      </c>
      <c r="D130" s="73" t="str">
        <f>IF($C130="","",IF(ISBLANK(VLOOKUP($A130,'Section 2'!$E$17:$V$216,COLUMNS('Section 2'!$E$13:F$14),0)),"",VLOOKUP($A130,'Section 2'!$E$17:$V$216,COLUMNS('Section 2'!$E$13:F$14),0)))</f>
        <v/>
      </c>
      <c r="E130" s="52" t="str">
        <f>IF($C130="","",IF(ISBLANK(VLOOKUP($A130,'Section 2'!$E$17:$V$216,COLUMNS('Section 2'!$E$13:G$14),0)),"",VLOOKUP($A130,'Section 2'!$E$17:$V$216,COLUMNS('Section 2'!$E$13:G$14),0)))</f>
        <v/>
      </c>
      <c r="F130" s="52" t="str">
        <f>IF($C130="","",IF(ISBLANK(VLOOKUP($A130,'Section 2'!$E$17:$V$216,COLUMNS('Section 2'!$E$13:H$14),0)),"",VLOOKUP($A130,'Section 2'!$E$17:$V$216,COLUMNS('Section 2'!$E$13:H$14),0)))</f>
        <v/>
      </c>
      <c r="G130" s="52" t="str">
        <f>IF($C130="","",IF(ISBLANK(VLOOKUP($A130,'Section 2'!$E$17:$V$216,COLUMNS('Section 2'!$E$13:I$14),0)),"",VLOOKUP($A130,'Section 2'!$E$17:$V$216,COLUMNS('Section 2'!$E$13:I$14),0)))</f>
        <v/>
      </c>
      <c r="H130" s="52" t="str">
        <f>IF($C130="","",IF(ISBLANK(VLOOKUP($A130,'Section 2'!$E$17:$V$216,COLUMNS('Section 2'!$E$13:J$14),0)),"",VLOOKUP($A130,'Section 2'!$E$17:$V$216,COLUMNS('Section 2'!$E$13:J$14),0)))</f>
        <v/>
      </c>
      <c r="I130" s="52" t="str">
        <f>IF($C130="","",IF(ISBLANK(VLOOKUP($A130,'Section 2'!$E$17:$V$216,COLUMNS('Section 2'!$E$13:K$14),0)),"",VLOOKUP($A130,'Section 2'!$E$17:$V$216,COLUMNS('Section 2'!$E$13:K$14),0)))</f>
        <v/>
      </c>
      <c r="J130" s="52" t="str">
        <f>IF($C130="","",IF(ISBLANK(VLOOKUP($A130,'Section 2'!$E$17:$V$216,COLUMNS('Section 2'!$E$13:L$14),0)),"",VLOOKUP($A130,'Section 2'!$E$17:$V$216,COLUMNS('Section 2'!$E$13:L$14),0)))</f>
        <v/>
      </c>
      <c r="K130" s="52" t="str">
        <f>IF($C130="","",IF(ISBLANK(VLOOKUP($A130,'Section 2'!$E$17:$V$216,COLUMNS('Section 2'!$E$13:M$14),0)),"",VLOOKUP($A130,'Section 2'!$E$17:$V$216,COLUMNS('Section 2'!$E$13:M$14),0)))</f>
        <v/>
      </c>
      <c r="L130" s="52" t="str">
        <f>IF($C130="","",IF(ISBLANK(VLOOKUP($A130,'Section 2'!$E$17:$V$216,COLUMNS('Section 2'!$E$13:N$14),0)),"",VLOOKUP($A130,'Section 2'!$E$17:$V$216,COLUMNS('Section 2'!$E$13:N$14),0)))</f>
        <v/>
      </c>
      <c r="M130" s="52" t="str">
        <f>IF($C130="","",IF(ISBLANK(VLOOKUP($A130,'Section 2'!$E$17:$V$216,COLUMNS('Section 2'!$E$13:O$14),0)),"",VLOOKUP($A130,'Section 2'!$E$17:$V$216,COLUMNS('Section 2'!$E$13:O$14),0)))</f>
        <v/>
      </c>
      <c r="N130" s="52" t="str">
        <f>IF($C130="","",IF(ISBLANK(VLOOKUP($A130,'Section 2'!$E$17:$V$216,COLUMNS('Section 2'!$E$13:P$14),0)),"",VLOOKUP($A130,'Section 2'!$E$17:$V$216,COLUMNS('Section 2'!$E$13:P$14),0)))</f>
        <v/>
      </c>
      <c r="O130" s="52" t="str">
        <f>IF($C130="","",IF(ISBLANK(VLOOKUP($A130,'Section 2'!$E$17:$V$216,COLUMNS('Section 2'!$E$13:Q$14),0)),"",VLOOKUP($A130,'Section 2'!$E$17:$V$216,COLUMNS('Section 2'!$E$13:Q$14),0)))</f>
        <v/>
      </c>
      <c r="P130" s="52" t="str">
        <f>IF($C130="","",IF(ISBLANK(VLOOKUP($A130,'Section 2'!$E$17:$V$216,COLUMNS('Section 2'!$E$13:R$14),0)),"",VLOOKUP($A130,'Section 2'!$E$17:$V$216,COLUMNS('Section 2'!$E$13:R$14),0)))</f>
        <v/>
      </c>
      <c r="Q130" s="52" t="str">
        <f>IF($C130="","",IF(ISBLANK(VLOOKUP($A130,'Section 2'!$E$17:$V$216,COLUMNS('Section 2'!$E$13:S$14),0)),"",VLOOKUP($A130,'Section 2'!$E$17:$V$216,COLUMNS('Section 2'!$E$13:S$14),0)))</f>
        <v/>
      </c>
      <c r="R130" s="52" t="str">
        <f>IF($C130="","",IF(ISBLANK(VLOOKUP($A130,'Section 2'!$E$17:$V$216,COLUMNS('Section 2'!$E$13:T$14),0)),"",VLOOKUP($A130,'Section 2'!$E$17:$V$216,COLUMNS('Section 2'!$E$13:T$14),0)))</f>
        <v/>
      </c>
      <c r="S130" s="52" t="str">
        <f>IF($C130="","",IF(ISBLANK(VLOOKUP($A130,'Section 2'!$E$17:$V$216,COLUMNS('Section 2'!$E$13:U$14),0)),"",VLOOKUP($A130,'Section 2'!$E$17:$V$216,COLUMNS('Section 2'!$E$13:U$14),0)))</f>
        <v/>
      </c>
      <c r="T130" s="73" t="str">
        <f>IF($C130="","",IF(ISBLANK(VLOOKUP($A130,'Section 2'!$E$17:$V$216,COLUMNS('Section 2'!$E$13:V$14),0)),"",VLOOKUP($A130,'Section 2'!$E$17:$V$216,COLUMNS('Section 2'!$E$13:V$14),0)))</f>
        <v/>
      </c>
    </row>
    <row r="131" spans="1:20" s="54" customFormat="1" ht="12.75" customHeight="1" x14ac:dyDescent="0.25">
      <c r="A131" s="59">
        <v>130</v>
      </c>
      <c r="B131" s="52" t="str">
        <f t="shared" ref="B131:B194" si="2">IF(C131="","",2)</f>
        <v/>
      </c>
      <c r="C131" s="52" t="str">
        <f>IFERROR(VLOOKUP($A131,'Section 2'!$E$17:$V$216,COLUMNS('Section 2'!$E$13:E$14),0),"")</f>
        <v/>
      </c>
      <c r="D131" s="73" t="str">
        <f>IF($C131="","",IF(ISBLANK(VLOOKUP($A131,'Section 2'!$E$17:$V$216,COLUMNS('Section 2'!$E$13:F$14),0)),"",VLOOKUP($A131,'Section 2'!$E$17:$V$216,COLUMNS('Section 2'!$E$13:F$14),0)))</f>
        <v/>
      </c>
      <c r="E131" s="52" t="str">
        <f>IF($C131="","",IF(ISBLANK(VLOOKUP($A131,'Section 2'!$E$17:$V$216,COLUMNS('Section 2'!$E$13:G$14),0)),"",VLOOKUP($A131,'Section 2'!$E$17:$V$216,COLUMNS('Section 2'!$E$13:G$14),0)))</f>
        <v/>
      </c>
      <c r="F131" s="52" t="str">
        <f>IF($C131="","",IF(ISBLANK(VLOOKUP($A131,'Section 2'!$E$17:$V$216,COLUMNS('Section 2'!$E$13:H$14),0)),"",VLOOKUP($A131,'Section 2'!$E$17:$V$216,COLUMNS('Section 2'!$E$13:H$14),0)))</f>
        <v/>
      </c>
      <c r="G131" s="52" t="str">
        <f>IF($C131="","",IF(ISBLANK(VLOOKUP($A131,'Section 2'!$E$17:$V$216,COLUMNS('Section 2'!$E$13:I$14),0)),"",VLOOKUP($A131,'Section 2'!$E$17:$V$216,COLUMNS('Section 2'!$E$13:I$14),0)))</f>
        <v/>
      </c>
      <c r="H131" s="52" t="str">
        <f>IF($C131="","",IF(ISBLANK(VLOOKUP($A131,'Section 2'!$E$17:$V$216,COLUMNS('Section 2'!$E$13:J$14),0)),"",VLOOKUP($A131,'Section 2'!$E$17:$V$216,COLUMNS('Section 2'!$E$13:J$14),0)))</f>
        <v/>
      </c>
      <c r="I131" s="52" t="str">
        <f>IF($C131="","",IF(ISBLANK(VLOOKUP($A131,'Section 2'!$E$17:$V$216,COLUMNS('Section 2'!$E$13:K$14),0)),"",VLOOKUP($A131,'Section 2'!$E$17:$V$216,COLUMNS('Section 2'!$E$13:K$14),0)))</f>
        <v/>
      </c>
      <c r="J131" s="52" t="str">
        <f>IF($C131="","",IF(ISBLANK(VLOOKUP($A131,'Section 2'!$E$17:$V$216,COLUMNS('Section 2'!$E$13:L$14),0)),"",VLOOKUP($A131,'Section 2'!$E$17:$V$216,COLUMNS('Section 2'!$E$13:L$14),0)))</f>
        <v/>
      </c>
      <c r="K131" s="52" t="str">
        <f>IF($C131="","",IF(ISBLANK(VLOOKUP($A131,'Section 2'!$E$17:$V$216,COLUMNS('Section 2'!$E$13:M$14),0)),"",VLOOKUP($A131,'Section 2'!$E$17:$V$216,COLUMNS('Section 2'!$E$13:M$14),0)))</f>
        <v/>
      </c>
      <c r="L131" s="52" t="str">
        <f>IF($C131="","",IF(ISBLANK(VLOOKUP($A131,'Section 2'!$E$17:$V$216,COLUMNS('Section 2'!$E$13:N$14),0)),"",VLOOKUP($A131,'Section 2'!$E$17:$V$216,COLUMNS('Section 2'!$E$13:N$14),0)))</f>
        <v/>
      </c>
      <c r="M131" s="52" t="str">
        <f>IF($C131="","",IF(ISBLANK(VLOOKUP($A131,'Section 2'!$E$17:$V$216,COLUMNS('Section 2'!$E$13:O$14),0)),"",VLOOKUP($A131,'Section 2'!$E$17:$V$216,COLUMNS('Section 2'!$E$13:O$14),0)))</f>
        <v/>
      </c>
      <c r="N131" s="52" t="str">
        <f>IF($C131="","",IF(ISBLANK(VLOOKUP($A131,'Section 2'!$E$17:$V$216,COLUMNS('Section 2'!$E$13:P$14),0)),"",VLOOKUP($A131,'Section 2'!$E$17:$V$216,COLUMNS('Section 2'!$E$13:P$14),0)))</f>
        <v/>
      </c>
      <c r="O131" s="52" t="str">
        <f>IF($C131="","",IF(ISBLANK(VLOOKUP($A131,'Section 2'!$E$17:$V$216,COLUMNS('Section 2'!$E$13:Q$14),0)),"",VLOOKUP($A131,'Section 2'!$E$17:$V$216,COLUMNS('Section 2'!$E$13:Q$14),0)))</f>
        <v/>
      </c>
      <c r="P131" s="52" t="str">
        <f>IF($C131="","",IF(ISBLANK(VLOOKUP($A131,'Section 2'!$E$17:$V$216,COLUMNS('Section 2'!$E$13:R$14),0)),"",VLOOKUP($A131,'Section 2'!$E$17:$V$216,COLUMNS('Section 2'!$E$13:R$14),0)))</f>
        <v/>
      </c>
      <c r="Q131" s="52" t="str">
        <f>IF($C131="","",IF(ISBLANK(VLOOKUP($A131,'Section 2'!$E$17:$V$216,COLUMNS('Section 2'!$E$13:S$14),0)),"",VLOOKUP($A131,'Section 2'!$E$17:$V$216,COLUMNS('Section 2'!$E$13:S$14),0)))</f>
        <v/>
      </c>
      <c r="R131" s="52" t="str">
        <f>IF($C131="","",IF(ISBLANK(VLOOKUP($A131,'Section 2'!$E$17:$V$216,COLUMNS('Section 2'!$E$13:T$14),0)),"",VLOOKUP($A131,'Section 2'!$E$17:$V$216,COLUMNS('Section 2'!$E$13:T$14),0)))</f>
        <v/>
      </c>
      <c r="S131" s="52" t="str">
        <f>IF($C131="","",IF(ISBLANK(VLOOKUP($A131,'Section 2'!$E$17:$V$216,COLUMNS('Section 2'!$E$13:U$14),0)),"",VLOOKUP($A131,'Section 2'!$E$17:$V$216,COLUMNS('Section 2'!$E$13:U$14),0)))</f>
        <v/>
      </c>
      <c r="T131" s="73" t="str">
        <f>IF($C131="","",IF(ISBLANK(VLOOKUP($A131,'Section 2'!$E$17:$V$216,COLUMNS('Section 2'!$E$13:V$14),0)),"",VLOOKUP($A131,'Section 2'!$E$17:$V$216,COLUMNS('Section 2'!$E$13:V$14),0)))</f>
        <v/>
      </c>
    </row>
    <row r="132" spans="1:20" s="54" customFormat="1" ht="12.75" customHeight="1" x14ac:dyDescent="0.25">
      <c r="A132" s="59">
        <v>131</v>
      </c>
      <c r="B132" s="52" t="str">
        <f t="shared" si="2"/>
        <v/>
      </c>
      <c r="C132" s="52" t="str">
        <f>IFERROR(VLOOKUP($A132,'Section 2'!$E$17:$V$216,COLUMNS('Section 2'!$E$13:E$14),0),"")</f>
        <v/>
      </c>
      <c r="D132" s="73" t="str">
        <f>IF($C132="","",IF(ISBLANK(VLOOKUP($A132,'Section 2'!$E$17:$V$216,COLUMNS('Section 2'!$E$13:F$14),0)),"",VLOOKUP($A132,'Section 2'!$E$17:$V$216,COLUMNS('Section 2'!$E$13:F$14),0)))</f>
        <v/>
      </c>
      <c r="E132" s="52" t="str">
        <f>IF($C132="","",IF(ISBLANK(VLOOKUP($A132,'Section 2'!$E$17:$V$216,COLUMNS('Section 2'!$E$13:G$14),0)),"",VLOOKUP($A132,'Section 2'!$E$17:$V$216,COLUMNS('Section 2'!$E$13:G$14),0)))</f>
        <v/>
      </c>
      <c r="F132" s="52" t="str">
        <f>IF($C132="","",IF(ISBLANK(VLOOKUP($A132,'Section 2'!$E$17:$V$216,COLUMNS('Section 2'!$E$13:H$14),0)),"",VLOOKUP($A132,'Section 2'!$E$17:$V$216,COLUMNS('Section 2'!$E$13:H$14),0)))</f>
        <v/>
      </c>
      <c r="G132" s="52" t="str">
        <f>IF($C132="","",IF(ISBLANK(VLOOKUP($A132,'Section 2'!$E$17:$V$216,COLUMNS('Section 2'!$E$13:I$14),0)),"",VLOOKUP($A132,'Section 2'!$E$17:$V$216,COLUMNS('Section 2'!$E$13:I$14),0)))</f>
        <v/>
      </c>
      <c r="H132" s="52" t="str">
        <f>IF($C132="","",IF(ISBLANK(VLOOKUP($A132,'Section 2'!$E$17:$V$216,COLUMNS('Section 2'!$E$13:J$14),0)),"",VLOOKUP($A132,'Section 2'!$E$17:$V$216,COLUMNS('Section 2'!$E$13:J$14),0)))</f>
        <v/>
      </c>
      <c r="I132" s="52" t="str">
        <f>IF($C132="","",IF(ISBLANK(VLOOKUP($A132,'Section 2'!$E$17:$V$216,COLUMNS('Section 2'!$E$13:K$14),0)),"",VLOOKUP($A132,'Section 2'!$E$17:$V$216,COLUMNS('Section 2'!$E$13:K$14),0)))</f>
        <v/>
      </c>
      <c r="J132" s="52" t="str">
        <f>IF($C132="","",IF(ISBLANK(VLOOKUP($A132,'Section 2'!$E$17:$V$216,COLUMNS('Section 2'!$E$13:L$14),0)),"",VLOOKUP($A132,'Section 2'!$E$17:$V$216,COLUMNS('Section 2'!$E$13:L$14),0)))</f>
        <v/>
      </c>
      <c r="K132" s="52" t="str">
        <f>IF($C132="","",IF(ISBLANK(VLOOKUP($A132,'Section 2'!$E$17:$V$216,COLUMNS('Section 2'!$E$13:M$14),0)),"",VLOOKUP($A132,'Section 2'!$E$17:$V$216,COLUMNS('Section 2'!$E$13:M$14),0)))</f>
        <v/>
      </c>
      <c r="L132" s="52" t="str">
        <f>IF($C132="","",IF(ISBLANK(VLOOKUP($A132,'Section 2'!$E$17:$V$216,COLUMNS('Section 2'!$E$13:N$14),0)),"",VLOOKUP($A132,'Section 2'!$E$17:$V$216,COLUMNS('Section 2'!$E$13:N$14),0)))</f>
        <v/>
      </c>
      <c r="M132" s="52" t="str">
        <f>IF($C132="","",IF(ISBLANK(VLOOKUP($A132,'Section 2'!$E$17:$V$216,COLUMNS('Section 2'!$E$13:O$14),0)),"",VLOOKUP($A132,'Section 2'!$E$17:$V$216,COLUMNS('Section 2'!$E$13:O$14),0)))</f>
        <v/>
      </c>
      <c r="N132" s="52" t="str">
        <f>IF($C132="","",IF(ISBLANK(VLOOKUP($A132,'Section 2'!$E$17:$V$216,COLUMNS('Section 2'!$E$13:P$14),0)),"",VLOOKUP($A132,'Section 2'!$E$17:$V$216,COLUMNS('Section 2'!$E$13:P$14),0)))</f>
        <v/>
      </c>
      <c r="O132" s="52" t="str">
        <f>IF($C132="","",IF(ISBLANK(VLOOKUP($A132,'Section 2'!$E$17:$V$216,COLUMNS('Section 2'!$E$13:Q$14),0)),"",VLOOKUP($A132,'Section 2'!$E$17:$V$216,COLUMNS('Section 2'!$E$13:Q$14),0)))</f>
        <v/>
      </c>
      <c r="P132" s="52" t="str">
        <f>IF($C132="","",IF(ISBLANK(VLOOKUP($A132,'Section 2'!$E$17:$V$216,COLUMNS('Section 2'!$E$13:R$14),0)),"",VLOOKUP($A132,'Section 2'!$E$17:$V$216,COLUMNS('Section 2'!$E$13:R$14),0)))</f>
        <v/>
      </c>
      <c r="Q132" s="52" t="str">
        <f>IF($C132="","",IF(ISBLANK(VLOOKUP($A132,'Section 2'!$E$17:$V$216,COLUMNS('Section 2'!$E$13:S$14),0)),"",VLOOKUP($A132,'Section 2'!$E$17:$V$216,COLUMNS('Section 2'!$E$13:S$14),0)))</f>
        <v/>
      </c>
      <c r="R132" s="52" t="str">
        <f>IF($C132="","",IF(ISBLANK(VLOOKUP($A132,'Section 2'!$E$17:$V$216,COLUMNS('Section 2'!$E$13:T$14),0)),"",VLOOKUP($A132,'Section 2'!$E$17:$V$216,COLUMNS('Section 2'!$E$13:T$14),0)))</f>
        <v/>
      </c>
      <c r="S132" s="52" t="str">
        <f>IF($C132="","",IF(ISBLANK(VLOOKUP($A132,'Section 2'!$E$17:$V$216,COLUMNS('Section 2'!$E$13:U$14),0)),"",VLOOKUP($A132,'Section 2'!$E$17:$V$216,COLUMNS('Section 2'!$E$13:U$14),0)))</f>
        <v/>
      </c>
      <c r="T132" s="73" t="str">
        <f>IF($C132="","",IF(ISBLANK(VLOOKUP($A132,'Section 2'!$E$17:$V$216,COLUMNS('Section 2'!$E$13:V$14),0)),"",VLOOKUP($A132,'Section 2'!$E$17:$V$216,COLUMNS('Section 2'!$E$13:V$14),0)))</f>
        <v/>
      </c>
    </row>
    <row r="133" spans="1:20" s="54" customFormat="1" ht="12.75" customHeight="1" x14ac:dyDescent="0.25">
      <c r="A133" s="59">
        <v>132</v>
      </c>
      <c r="B133" s="52" t="str">
        <f t="shared" si="2"/>
        <v/>
      </c>
      <c r="C133" s="52" t="str">
        <f>IFERROR(VLOOKUP($A133,'Section 2'!$E$17:$V$216,COLUMNS('Section 2'!$E$13:E$14),0),"")</f>
        <v/>
      </c>
      <c r="D133" s="73" t="str">
        <f>IF($C133="","",IF(ISBLANK(VLOOKUP($A133,'Section 2'!$E$17:$V$216,COLUMNS('Section 2'!$E$13:F$14),0)),"",VLOOKUP($A133,'Section 2'!$E$17:$V$216,COLUMNS('Section 2'!$E$13:F$14),0)))</f>
        <v/>
      </c>
      <c r="E133" s="52" t="str">
        <f>IF($C133="","",IF(ISBLANK(VLOOKUP($A133,'Section 2'!$E$17:$V$216,COLUMNS('Section 2'!$E$13:G$14),0)),"",VLOOKUP($A133,'Section 2'!$E$17:$V$216,COLUMNS('Section 2'!$E$13:G$14),0)))</f>
        <v/>
      </c>
      <c r="F133" s="52" t="str">
        <f>IF($C133="","",IF(ISBLANK(VLOOKUP($A133,'Section 2'!$E$17:$V$216,COLUMNS('Section 2'!$E$13:H$14),0)),"",VLOOKUP($A133,'Section 2'!$E$17:$V$216,COLUMNS('Section 2'!$E$13:H$14),0)))</f>
        <v/>
      </c>
      <c r="G133" s="52" t="str">
        <f>IF($C133="","",IF(ISBLANK(VLOOKUP($A133,'Section 2'!$E$17:$V$216,COLUMNS('Section 2'!$E$13:I$14),0)),"",VLOOKUP($A133,'Section 2'!$E$17:$V$216,COLUMNS('Section 2'!$E$13:I$14),0)))</f>
        <v/>
      </c>
      <c r="H133" s="52" t="str">
        <f>IF($C133="","",IF(ISBLANK(VLOOKUP($A133,'Section 2'!$E$17:$V$216,COLUMNS('Section 2'!$E$13:J$14),0)),"",VLOOKUP($A133,'Section 2'!$E$17:$V$216,COLUMNS('Section 2'!$E$13:J$14),0)))</f>
        <v/>
      </c>
      <c r="I133" s="52" t="str">
        <f>IF($C133="","",IF(ISBLANK(VLOOKUP($A133,'Section 2'!$E$17:$V$216,COLUMNS('Section 2'!$E$13:K$14),0)),"",VLOOKUP($A133,'Section 2'!$E$17:$V$216,COLUMNS('Section 2'!$E$13:K$14),0)))</f>
        <v/>
      </c>
      <c r="J133" s="52" t="str">
        <f>IF($C133="","",IF(ISBLANK(VLOOKUP($A133,'Section 2'!$E$17:$V$216,COLUMNS('Section 2'!$E$13:L$14),0)),"",VLOOKUP($A133,'Section 2'!$E$17:$V$216,COLUMNS('Section 2'!$E$13:L$14),0)))</f>
        <v/>
      </c>
      <c r="K133" s="52" t="str">
        <f>IF($C133="","",IF(ISBLANK(VLOOKUP($A133,'Section 2'!$E$17:$V$216,COLUMNS('Section 2'!$E$13:M$14),0)),"",VLOOKUP($A133,'Section 2'!$E$17:$V$216,COLUMNS('Section 2'!$E$13:M$14),0)))</f>
        <v/>
      </c>
      <c r="L133" s="52" t="str">
        <f>IF($C133="","",IF(ISBLANK(VLOOKUP($A133,'Section 2'!$E$17:$V$216,COLUMNS('Section 2'!$E$13:N$14),0)),"",VLOOKUP($A133,'Section 2'!$E$17:$V$216,COLUMNS('Section 2'!$E$13:N$14),0)))</f>
        <v/>
      </c>
      <c r="M133" s="52" t="str">
        <f>IF($C133="","",IF(ISBLANK(VLOOKUP($A133,'Section 2'!$E$17:$V$216,COLUMNS('Section 2'!$E$13:O$14),0)),"",VLOOKUP($A133,'Section 2'!$E$17:$V$216,COLUMNS('Section 2'!$E$13:O$14),0)))</f>
        <v/>
      </c>
      <c r="N133" s="52" t="str">
        <f>IF($C133="","",IF(ISBLANK(VLOOKUP($A133,'Section 2'!$E$17:$V$216,COLUMNS('Section 2'!$E$13:P$14),0)),"",VLOOKUP($A133,'Section 2'!$E$17:$V$216,COLUMNS('Section 2'!$E$13:P$14),0)))</f>
        <v/>
      </c>
      <c r="O133" s="52" t="str">
        <f>IF($C133="","",IF(ISBLANK(VLOOKUP($A133,'Section 2'!$E$17:$V$216,COLUMNS('Section 2'!$E$13:Q$14),0)),"",VLOOKUP($A133,'Section 2'!$E$17:$V$216,COLUMNS('Section 2'!$E$13:Q$14),0)))</f>
        <v/>
      </c>
      <c r="P133" s="52" t="str">
        <f>IF($C133="","",IF(ISBLANK(VLOOKUP($A133,'Section 2'!$E$17:$V$216,COLUMNS('Section 2'!$E$13:R$14),0)),"",VLOOKUP($A133,'Section 2'!$E$17:$V$216,COLUMNS('Section 2'!$E$13:R$14),0)))</f>
        <v/>
      </c>
      <c r="Q133" s="52" t="str">
        <f>IF($C133="","",IF(ISBLANK(VLOOKUP($A133,'Section 2'!$E$17:$V$216,COLUMNS('Section 2'!$E$13:S$14),0)),"",VLOOKUP($A133,'Section 2'!$E$17:$V$216,COLUMNS('Section 2'!$E$13:S$14),0)))</f>
        <v/>
      </c>
      <c r="R133" s="52" t="str">
        <f>IF($C133="","",IF(ISBLANK(VLOOKUP($A133,'Section 2'!$E$17:$V$216,COLUMNS('Section 2'!$E$13:T$14),0)),"",VLOOKUP($A133,'Section 2'!$E$17:$V$216,COLUMNS('Section 2'!$E$13:T$14),0)))</f>
        <v/>
      </c>
      <c r="S133" s="52" t="str">
        <f>IF($C133="","",IF(ISBLANK(VLOOKUP($A133,'Section 2'!$E$17:$V$216,COLUMNS('Section 2'!$E$13:U$14),0)),"",VLOOKUP($A133,'Section 2'!$E$17:$V$216,COLUMNS('Section 2'!$E$13:U$14),0)))</f>
        <v/>
      </c>
      <c r="T133" s="73" t="str">
        <f>IF($C133="","",IF(ISBLANK(VLOOKUP($A133,'Section 2'!$E$17:$V$216,COLUMNS('Section 2'!$E$13:V$14),0)),"",VLOOKUP($A133,'Section 2'!$E$17:$V$216,COLUMNS('Section 2'!$E$13:V$14),0)))</f>
        <v/>
      </c>
    </row>
    <row r="134" spans="1:20" s="54" customFormat="1" ht="12.75" customHeight="1" x14ac:dyDescent="0.25">
      <c r="A134" s="59">
        <v>133</v>
      </c>
      <c r="B134" s="52" t="str">
        <f t="shared" si="2"/>
        <v/>
      </c>
      <c r="C134" s="52" t="str">
        <f>IFERROR(VLOOKUP($A134,'Section 2'!$E$17:$V$216,COLUMNS('Section 2'!$E$13:E$14),0),"")</f>
        <v/>
      </c>
      <c r="D134" s="73" t="str">
        <f>IF($C134="","",IF(ISBLANK(VLOOKUP($A134,'Section 2'!$E$17:$V$216,COLUMNS('Section 2'!$E$13:F$14),0)),"",VLOOKUP($A134,'Section 2'!$E$17:$V$216,COLUMNS('Section 2'!$E$13:F$14),0)))</f>
        <v/>
      </c>
      <c r="E134" s="52" t="str">
        <f>IF($C134="","",IF(ISBLANK(VLOOKUP($A134,'Section 2'!$E$17:$V$216,COLUMNS('Section 2'!$E$13:G$14),0)),"",VLOOKUP($A134,'Section 2'!$E$17:$V$216,COLUMNS('Section 2'!$E$13:G$14),0)))</f>
        <v/>
      </c>
      <c r="F134" s="52" t="str">
        <f>IF($C134="","",IF(ISBLANK(VLOOKUP($A134,'Section 2'!$E$17:$V$216,COLUMNS('Section 2'!$E$13:H$14),0)),"",VLOOKUP($A134,'Section 2'!$E$17:$V$216,COLUMNS('Section 2'!$E$13:H$14),0)))</f>
        <v/>
      </c>
      <c r="G134" s="52" t="str">
        <f>IF($C134="","",IF(ISBLANK(VLOOKUP($A134,'Section 2'!$E$17:$V$216,COLUMNS('Section 2'!$E$13:I$14),0)),"",VLOOKUP($A134,'Section 2'!$E$17:$V$216,COLUMNS('Section 2'!$E$13:I$14),0)))</f>
        <v/>
      </c>
      <c r="H134" s="52" t="str">
        <f>IF($C134="","",IF(ISBLANK(VLOOKUP($A134,'Section 2'!$E$17:$V$216,COLUMNS('Section 2'!$E$13:J$14),0)),"",VLOOKUP($A134,'Section 2'!$E$17:$V$216,COLUMNS('Section 2'!$E$13:J$14),0)))</f>
        <v/>
      </c>
      <c r="I134" s="52" t="str">
        <f>IF($C134="","",IF(ISBLANK(VLOOKUP($A134,'Section 2'!$E$17:$V$216,COLUMNS('Section 2'!$E$13:K$14),0)),"",VLOOKUP($A134,'Section 2'!$E$17:$V$216,COLUMNS('Section 2'!$E$13:K$14),0)))</f>
        <v/>
      </c>
      <c r="J134" s="52" t="str">
        <f>IF($C134="","",IF(ISBLANK(VLOOKUP($A134,'Section 2'!$E$17:$V$216,COLUMNS('Section 2'!$E$13:L$14),0)),"",VLOOKUP($A134,'Section 2'!$E$17:$V$216,COLUMNS('Section 2'!$E$13:L$14),0)))</f>
        <v/>
      </c>
      <c r="K134" s="52" t="str">
        <f>IF($C134="","",IF(ISBLANK(VLOOKUP($A134,'Section 2'!$E$17:$V$216,COLUMNS('Section 2'!$E$13:M$14),0)),"",VLOOKUP($A134,'Section 2'!$E$17:$V$216,COLUMNS('Section 2'!$E$13:M$14),0)))</f>
        <v/>
      </c>
      <c r="L134" s="52" t="str">
        <f>IF($C134="","",IF(ISBLANK(VLOOKUP($A134,'Section 2'!$E$17:$V$216,COLUMNS('Section 2'!$E$13:N$14),0)),"",VLOOKUP($A134,'Section 2'!$E$17:$V$216,COLUMNS('Section 2'!$E$13:N$14),0)))</f>
        <v/>
      </c>
      <c r="M134" s="52" t="str">
        <f>IF($C134="","",IF(ISBLANK(VLOOKUP($A134,'Section 2'!$E$17:$V$216,COLUMNS('Section 2'!$E$13:O$14),0)),"",VLOOKUP($A134,'Section 2'!$E$17:$V$216,COLUMNS('Section 2'!$E$13:O$14),0)))</f>
        <v/>
      </c>
      <c r="N134" s="52" t="str">
        <f>IF($C134="","",IF(ISBLANK(VLOOKUP($A134,'Section 2'!$E$17:$V$216,COLUMNS('Section 2'!$E$13:P$14),0)),"",VLOOKUP($A134,'Section 2'!$E$17:$V$216,COLUMNS('Section 2'!$E$13:P$14),0)))</f>
        <v/>
      </c>
      <c r="O134" s="52" t="str">
        <f>IF($C134="","",IF(ISBLANK(VLOOKUP($A134,'Section 2'!$E$17:$V$216,COLUMNS('Section 2'!$E$13:Q$14),0)),"",VLOOKUP($A134,'Section 2'!$E$17:$V$216,COLUMNS('Section 2'!$E$13:Q$14),0)))</f>
        <v/>
      </c>
      <c r="P134" s="52" t="str">
        <f>IF($C134="","",IF(ISBLANK(VLOOKUP($A134,'Section 2'!$E$17:$V$216,COLUMNS('Section 2'!$E$13:R$14),0)),"",VLOOKUP($A134,'Section 2'!$E$17:$V$216,COLUMNS('Section 2'!$E$13:R$14),0)))</f>
        <v/>
      </c>
      <c r="Q134" s="52" t="str">
        <f>IF($C134="","",IF(ISBLANK(VLOOKUP($A134,'Section 2'!$E$17:$V$216,COLUMNS('Section 2'!$E$13:S$14),0)),"",VLOOKUP($A134,'Section 2'!$E$17:$V$216,COLUMNS('Section 2'!$E$13:S$14),0)))</f>
        <v/>
      </c>
      <c r="R134" s="52" t="str">
        <f>IF($C134="","",IF(ISBLANK(VLOOKUP($A134,'Section 2'!$E$17:$V$216,COLUMNS('Section 2'!$E$13:T$14),0)),"",VLOOKUP($A134,'Section 2'!$E$17:$V$216,COLUMNS('Section 2'!$E$13:T$14),0)))</f>
        <v/>
      </c>
      <c r="S134" s="52" t="str">
        <f>IF($C134="","",IF(ISBLANK(VLOOKUP($A134,'Section 2'!$E$17:$V$216,COLUMNS('Section 2'!$E$13:U$14),0)),"",VLOOKUP($A134,'Section 2'!$E$17:$V$216,COLUMNS('Section 2'!$E$13:U$14),0)))</f>
        <v/>
      </c>
      <c r="T134" s="73" t="str">
        <f>IF($C134="","",IF(ISBLANK(VLOOKUP($A134,'Section 2'!$E$17:$V$216,COLUMNS('Section 2'!$E$13:V$14),0)),"",VLOOKUP($A134,'Section 2'!$E$17:$V$216,COLUMNS('Section 2'!$E$13:V$14),0)))</f>
        <v/>
      </c>
    </row>
    <row r="135" spans="1:20" s="54" customFormat="1" ht="12.75" customHeight="1" x14ac:dyDescent="0.25">
      <c r="A135" s="59">
        <v>134</v>
      </c>
      <c r="B135" s="52" t="str">
        <f t="shared" si="2"/>
        <v/>
      </c>
      <c r="C135" s="52" t="str">
        <f>IFERROR(VLOOKUP($A135,'Section 2'!$E$17:$V$216,COLUMNS('Section 2'!$E$13:E$14),0),"")</f>
        <v/>
      </c>
      <c r="D135" s="73" t="str">
        <f>IF($C135="","",IF(ISBLANK(VLOOKUP($A135,'Section 2'!$E$17:$V$216,COLUMNS('Section 2'!$E$13:F$14),0)),"",VLOOKUP($A135,'Section 2'!$E$17:$V$216,COLUMNS('Section 2'!$E$13:F$14),0)))</f>
        <v/>
      </c>
      <c r="E135" s="52" t="str">
        <f>IF($C135="","",IF(ISBLANK(VLOOKUP($A135,'Section 2'!$E$17:$V$216,COLUMNS('Section 2'!$E$13:G$14),0)),"",VLOOKUP($A135,'Section 2'!$E$17:$V$216,COLUMNS('Section 2'!$E$13:G$14),0)))</f>
        <v/>
      </c>
      <c r="F135" s="52" t="str">
        <f>IF($C135="","",IF(ISBLANK(VLOOKUP($A135,'Section 2'!$E$17:$V$216,COLUMNS('Section 2'!$E$13:H$14),0)),"",VLOOKUP($A135,'Section 2'!$E$17:$V$216,COLUMNS('Section 2'!$E$13:H$14),0)))</f>
        <v/>
      </c>
      <c r="G135" s="52" t="str">
        <f>IF($C135="","",IF(ISBLANK(VLOOKUP($A135,'Section 2'!$E$17:$V$216,COLUMNS('Section 2'!$E$13:I$14),0)),"",VLOOKUP($A135,'Section 2'!$E$17:$V$216,COLUMNS('Section 2'!$E$13:I$14),0)))</f>
        <v/>
      </c>
      <c r="H135" s="52" t="str">
        <f>IF($C135="","",IF(ISBLANK(VLOOKUP($A135,'Section 2'!$E$17:$V$216,COLUMNS('Section 2'!$E$13:J$14),0)),"",VLOOKUP($A135,'Section 2'!$E$17:$V$216,COLUMNS('Section 2'!$E$13:J$14),0)))</f>
        <v/>
      </c>
      <c r="I135" s="52" t="str">
        <f>IF($C135="","",IF(ISBLANK(VLOOKUP($A135,'Section 2'!$E$17:$V$216,COLUMNS('Section 2'!$E$13:K$14),0)),"",VLOOKUP($A135,'Section 2'!$E$17:$V$216,COLUMNS('Section 2'!$E$13:K$14),0)))</f>
        <v/>
      </c>
      <c r="J135" s="52" t="str">
        <f>IF($C135="","",IF(ISBLANK(VLOOKUP($A135,'Section 2'!$E$17:$V$216,COLUMNS('Section 2'!$E$13:L$14),0)),"",VLOOKUP($A135,'Section 2'!$E$17:$V$216,COLUMNS('Section 2'!$E$13:L$14),0)))</f>
        <v/>
      </c>
      <c r="K135" s="52" t="str">
        <f>IF($C135="","",IF(ISBLANK(VLOOKUP($A135,'Section 2'!$E$17:$V$216,COLUMNS('Section 2'!$E$13:M$14),0)),"",VLOOKUP($A135,'Section 2'!$E$17:$V$216,COLUMNS('Section 2'!$E$13:M$14),0)))</f>
        <v/>
      </c>
      <c r="L135" s="52" t="str">
        <f>IF($C135="","",IF(ISBLANK(VLOOKUP($A135,'Section 2'!$E$17:$V$216,COLUMNS('Section 2'!$E$13:N$14),0)),"",VLOOKUP($A135,'Section 2'!$E$17:$V$216,COLUMNS('Section 2'!$E$13:N$14),0)))</f>
        <v/>
      </c>
      <c r="M135" s="52" t="str">
        <f>IF($C135="","",IF(ISBLANK(VLOOKUP($A135,'Section 2'!$E$17:$V$216,COLUMNS('Section 2'!$E$13:O$14),0)),"",VLOOKUP($A135,'Section 2'!$E$17:$V$216,COLUMNS('Section 2'!$E$13:O$14),0)))</f>
        <v/>
      </c>
      <c r="N135" s="52" t="str">
        <f>IF($C135="","",IF(ISBLANK(VLOOKUP($A135,'Section 2'!$E$17:$V$216,COLUMNS('Section 2'!$E$13:P$14),0)),"",VLOOKUP($A135,'Section 2'!$E$17:$V$216,COLUMNS('Section 2'!$E$13:P$14),0)))</f>
        <v/>
      </c>
      <c r="O135" s="52" t="str">
        <f>IF($C135="","",IF(ISBLANK(VLOOKUP($A135,'Section 2'!$E$17:$V$216,COLUMNS('Section 2'!$E$13:Q$14),0)),"",VLOOKUP($A135,'Section 2'!$E$17:$V$216,COLUMNS('Section 2'!$E$13:Q$14),0)))</f>
        <v/>
      </c>
      <c r="P135" s="52" t="str">
        <f>IF($C135="","",IF(ISBLANK(VLOOKUP($A135,'Section 2'!$E$17:$V$216,COLUMNS('Section 2'!$E$13:R$14),0)),"",VLOOKUP($A135,'Section 2'!$E$17:$V$216,COLUMNS('Section 2'!$E$13:R$14),0)))</f>
        <v/>
      </c>
      <c r="Q135" s="52" t="str">
        <f>IF($C135="","",IF(ISBLANK(VLOOKUP($A135,'Section 2'!$E$17:$V$216,COLUMNS('Section 2'!$E$13:S$14),0)),"",VLOOKUP($A135,'Section 2'!$E$17:$V$216,COLUMNS('Section 2'!$E$13:S$14),0)))</f>
        <v/>
      </c>
      <c r="R135" s="52" t="str">
        <f>IF($C135="","",IF(ISBLANK(VLOOKUP($A135,'Section 2'!$E$17:$V$216,COLUMNS('Section 2'!$E$13:T$14),0)),"",VLOOKUP($A135,'Section 2'!$E$17:$V$216,COLUMNS('Section 2'!$E$13:T$14),0)))</f>
        <v/>
      </c>
      <c r="S135" s="52" t="str">
        <f>IF($C135="","",IF(ISBLANK(VLOOKUP($A135,'Section 2'!$E$17:$V$216,COLUMNS('Section 2'!$E$13:U$14),0)),"",VLOOKUP($A135,'Section 2'!$E$17:$V$216,COLUMNS('Section 2'!$E$13:U$14),0)))</f>
        <v/>
      </c>
      <c r="T135" s="73" t="str">
        <f>IF($C135="","",IF(ISBLANK(VLOOKUP($A135,'Section 2'!$E$17:$V$216,COLUMNS('Section 2'!$E$13:V$14),0)),"",VLOOKUP($A135,'Section 2'!$E$17:$V$216,COLUMNS('Section 2'!$E$13:V$14),0)))</f>
        <v/>
      </c>
    </row>
    <row r="136" spans="1:20" s="54" customFormat="1" ht="12.75" customHeight="1" x14ac:dyDescent="0.25">
      <c r="A136" s="59">
        <v>135</v>
      </c>
      <c r="B136" s="52" t="str">
        <f t="shared" si="2"/>
        <v/>
      </c>
      <c r="C136" s="52" t="str">
        <f>IFERROR(VLOOKUP($A136,'Section 2'!$E$17:$V$216,COLUMNS('Section 2'!$E$13:E$14),0),"")</f>
        <v/>
      </c>
      <c r="D136" s="73" t="str">
        <f>IF($C136="","",IF(ISBLANK(VLOOKUP($A136,'Section 2'!$E$17:$V$216,COLUMNS('Section 2'!$E$13:F$14),0)),"",VLOOKUP($A136,'Section 2'!$E$17:$V$216,COLUMNS('Section 2'!$E$13:F$14),0)))</f>
        <v/>
      </c>
      <c r="E136" s="52" t="str">
        <f>IF($C136="","",IF(ISBLANK(VLOOKUP($A136,'Section 2'!$E$17:$V$216,COLUMNS('Section 2'!$E$13:G$14),0)),"",VLOOKUP($A136,'Section 2'!$E$17:$V$216,COLUMNS('Section 2'!$E$13:G$14),0)))</f>
        <v/>
      </c>
      <c r="F136" s="52" t="str">
        <f>IF($C136="","",IF(ISBLANK(VLOOKUP($A136,'Section 2'!$E$17:$V$216,COLUMNS('Section 2'!$E$13:H$14),0)),"",VLOOKUP($A136,'Section 2'!$E$17:$V$216,COLUMNS('Section 2'!$E$13:H$14),0)))</f>
        <v/>
      </c>
      <c r="G136" s="52" t="str">
        <f>IF($C136="","",IF(ISBLANK(VLOOKUP($A136,'Section 2'!$E$17:$V$216,COLUMNS('Section 2'!$E$13:I$14),0)),"",VLOOKUP($A136,'Section 2'!$E$17:$V$216,COLUMNS('Section 2'!$E$13:I$14),0)))</f>
        <v/>
      </c>
      <c r="H136" s="52" t="str">
        <f>IF($C136="","",IF(ISBLANK(VLOOKUP($A136,'Section 2'!$E$17:$V$216,COLUMNS('Section 2'!$E$13:J$14),0)),"",VLOOKUP($A136,'Section 2'!$E$17:$V$216,COLUMNS('Section 2'!$E$13:J$14),0)))</f>
        <v/>
      </c>
      <c r="I136" s="52" t="str">
        <f>IF($C136="","",IF(ISBLANK(VLOOKUP($A136,'Section 2'!$E$17:$V$216,COLUMNS('Section 2'!$E$13:K$14),0)),"",VLOOKUP($A136,'Section 2'!$E$17:$V$216,COLUMNS('Section 2'!$E$13:K$14),0)))</f>
        <v/>
      </c>
      <c r="J136" s="52" t="str">
        <f>IF($C136="","",IF(ISBLANK(VLOOKUP($A136,'Section 2'!$E$17:$V$216,COLUMNS('Section 2'!$E$13:L$14),0)),"",VLOOKUP($A136,'Section 2'!$E$17:$V$216,COLUMNS('Section 2'!$E$13:L$14),0)))</f>
        <v/>
      </c>
      <c r="K136" s="52" t="str">
        <f>IF($C136="","",IF(ISBLANK(VLOOKUP($A136,'Section 2'!$E$17:$V$216,COLUMNS('Section 2'!$E$13:M$14),0)),"",VLOOKUP($A136,'Section 2'!$E$17:$V$216,COLUMNS('Section 2'!$E$13:M$14),0)))</f>
        <v/>
      </c>
      <c r="L136" s="52" t="str">
        <f>IF($C136="","",IF(ISBLANK(VLOOKUP($A136,'Section 2'!$E$17:$V$216,COLUMNS('Section 2'!$E$13:N$14),0)),"",VLOOKUP($A136,'Section 2'!$E$17:$V$216,COLUMNS('Section 2'!$E$13:N$14),0)))</f>
        <v/>
      </c>
      <c r="M136" s="52" t="str">
        <f>IF($C136="","",IF(ISBLANK(VLOOKUP($A136,'Section 2'!$E$17:$V$216,COLUMNS('Section 2'!$E$13:O$14),0)),"",VLOOKUP($A136,'Section 2'!$E$17:$V$216,COLUMNS('Section 2'!$E$13:O$14),0)))</f>
        <v/>
      </c>
      <c r="N136" s="52" t="str">
        <f>IF($C136="","",IF(ISBLANK(VLOOKUP($A136,'Section 2'!$E$17:$V$216,COLUMNS('Section 2'!$E$13:P$14),0)),"",VLOOKUP($A136,'Section 2'!$E$17:$V$216,COLUMNS('Section 2'!$E$13:P$14),0)))</f>
        <v/>
      </c>
      <c r="O136" s="52" t="str">
        <f>IF($C136="","",IF(ISBLANK(VLOOKUP($A136,'Section 2'!$E$17:$V$216,COLUMNS('Section 2'!$E$13:Q$14),0)),"",VLOOKUP($A136,'Section 2'!$E$17:$V$216,COLUMNS('Section 2'!$E$13:Q$14),0)))</f>
        <v/>
      </c>
      <c r="P136" s="52" t="str">
        <f>IF($C136="","",IF(ISBLANK(VLOOKUP($A136,'Section 2'!$E$17:$V$216,COLUMNS('Section 2'!$E$13:R$14),0)),"",VLOOKUP($A136,'Section 2'!$E$17:$V$216,COLUMNS('Section 2'!$E$13:R$14),0)))</f>
        <v/>
      </c>
      <c r="Q136" s="52" t="str">
        <f>IF($C136="","",IF(ISBLANK(VLOOKUP($A136,'Section 2'!$E$17:$V$216,COLUMNS('Section 2'!$E$13:S$14),0)),"",VLOOKUP($A136,'Section 2'!$E$17:$V$216,COLUMNS('Section 2'!$E$13:S$14),0)))</f>
        <v/>
      </c>
      <c r="R136" s="52" t="str">
        <f>IF($C136="","",IF(ISBLANK(VLOOKUP($A136,'Section 2'!$E$17:$V$216,COLUMNS('Section 2'!$E$13:T$14),0)),"",VLOOKUP($A136,'Section 2'!$E$17:$V$216,COLUMNS('Section 2'!$E$13:T$14),0)))</f>
        <v/>
      </c>
      <c r="S136" s="52" t="str">
        <f>IF($C136="","",IF(ISBLANK(VLOOKUP($A136,'Section 2'!$E$17:$V$216,COLUMNS('Section 2'!$E$13:U$14),0)),"",VLOOKUP($A136,'Section 2'!$E$17:$V$216,COLUMNS('Section 2'!$E$13:U$14),0)))</f>
        <v/>
      </c>
      <c r="T136" s="73" t="str">
        <f>IF($C136="","",IF(ISBLANK(VLOOKUP($A136,'Section 2'!$E$17:$V$216,COLUMNS('Section 2'!$E$13:V$14),0)),"",VLOOKUP($A136,'Section 2'!$E$17:$V$216,COLUMNS('Section 2'!$E$13:V$14),0)))</f>
        <v/>
      </c>
    </row>
    <row r="137" spans="1:20" s="54" customFormat="1" ht="12.75" customHeight="1" x14ac:dyDescent="0.25">
      <c r="A137" s="59">
        <v>136</v>
      </c>
      <c r="B137" s="52" t="str">
        <f t="shared" si="2"/>
        <v/>
      </c>
      <c r="C137" s="52" t="str">
        <f>IFERROR(VLOOKUP($A137,'Section 2'!$E$17:$V$216,COLUMNS('Section 2'!$E$13:E$14),0),"")</f>
        <v/>
      </c>
      <c r="D137" s="73" t="str">
        <f>IF($C137="","",IF(ISBLANK(VLOOKUP($A137,'Section 2'!$E$17:$V$216,COLUMNS('Section 2'!$E$13:F$14),0)),"",VLOOKUP($A137,'Section 2'!$E$17:$V$216,COLUMNS('Section 2'!$E$13:F$14),0)))</f>
        <v/>
      </c>
      <c r="E137" s="52" t="str">
        <f>IF($C137="","",IF(ISBLANK(VLOOKUP($A137,'Section 2'!$E$17:$V$216,COLUMNS('Section 2'!$E$13:G$14),0)),"",VLOOKUP($A137,'Section 2'!$E$17:$V$216,COLUMNS('Section 2'!$E$13:G$14),0)))</f>
        <v/>
      </c>
      <c r="F137" s="52" t="str">
        <f>IF($C137="","",IF(ISBLANK(VLOOKUP($A137,'Section 2'!$E$17:$V$216,COLUMNS('Section 2'!$E$13:H$14),0)),"",VLOOKUP($A137,'Section 2'!$E$17:$V$216,COLUMNS('Section 2'!$E$13:H$14),0)))</f>
        <v/>
      </c>
      <c r="G137" s="52" t="str">
        <f>IF($C137="","",IF(ISBLANK(VLOOKUP($A137,'Section 2'!$E$17:$V$216,COLUMNS('Section 2'!$E$13:I$14),0)),"",VLOOKUP($A137,'Section 2'!$E$17:$V$216,COLUMNS('Section 2'!$E$13:I$14),0)))</f>
        <v/>
      </c>
      <c r="H137" s="52" t="str">
        <f>IF($C137="","",IF(ISBLANK(VLOOKUP($A137,'Section 2'!$E$17:$V$216,COLUMNS('Section 2'!$E$13:J$14),0)),"",VLOOKUP($A137,'Section 2'!$E$17:$V$216,COLUMNS('Section 2'!$E$13:J$14),0)))</f>
        <v/>
      </c>
      <c r="I137" s="52" t="str">
        <f>IF($C137="","",IF(ISBLANK(VLOOKUP($A137,'Section 2'!$E$17:$V$216,COLUMNS('Section 2'!$E$13:K$14),0)),"",VLOOKUP($A137,'Section 2'!$E$17:$V$216,COLUMNS('Section 2'!$E$13:K$14),0)))</f>
        <v/>
      </c>
      <c r="J137" s="52" t="str">
        <f>IF($C137="","",IF(ISBLANK(VLOOKUP($A137,'Section 2'!$E$17:$V$216,COLUMNS('Section 2'!$E$13:L$14),0)),"",VLOOKUP($A137,'Section 2'!$E$17:$V$216,COLUMNS('Section 2'!$E$13:L$14),0)))</f>
        <v/>
      </c>
      <c r="K137" s="52" t="str">
        <f>IF($C137="","",IF(ISBLANK(VLOOKUP($A137,'Section 2'!$E$17:$V$216,COLUMNS('Section 2'!$E$13:M$14),0)),"",VLOOKUP($A137,'Section 2'!$E$17:$V$216,COLUMNS('Section 2'!$E$13:M$14),0)))</f>
        <v/>
      </c>
      <c r="L137" s="52" t="str">
        <f>IF($C137="","",IF(ISBLANK(VLOOKUP($A137,'Section 2'!$E$17:$V$216,COLUMNS('Section 2'!$E$13:N$14),0)),"",VLOOKUP($A137,'Section 2'!$E$17:$V$216,COLUMNS('Section 2'!$E$13:N$14),0)))</f>
        <v/>
      </c>
      <c r="M137" s="52" t="str">
        <f>IF($C137="","",IF(ISBLANK(VLOOKUP($A137,'Section 2'!$E$17:$V$216,COLUMNS('Section 2'!$E$13:O$14),0)),"",VLOOKUP($A137,'Section 2'!$E$17:$V$216,COLUMNS('Section 2'!$E$13:O$14),0)))</f>
        <v/>
      </c>
      <c r="N137" s="52" t="str">
        <f>IF($C137="","",IF(ISBLANK(VLOOKUP($A137,'Section 2'!$E$17:$V$216,COLUMNS('Section 2'!$E$13:P$14),0)),"",VLOOKUP($A137,'Section 2'!$E$17:$V$216,COLUMNS('Section 2'!$E$13:P$14),0)))</f>
        <v/>
      </c>
      <c r="O137" s="52" t="str">
        <f>IF($C137="","",IF(ISBLANK(VLOOKUP($A137,'Section 2'!$E$17:$V$216,COLUMNS('Section 2'!$E$13:Q$14),0)),"",VLOOKUP($A137,'Section 2'!$E$17:$V$216,COLUMNS('Section 2'!$E$13:Q$14),0)))</f>
        <v/>
      </c>
      <c r="P137" s="52" t="str">
        <f>IF($C137="","",IF(ISBLANK(VLOOKUP($A137,'Section 2'!$E$17:$V$216,COLUMNS('Section 2'!$E$13:R$14),0)),"",VLOOKUP($A137,'Section 2'!$E$17:$V$216,COLUMNS('Section 2'!$E$13:R$14),0)))</f>
        <v/>
      </c>
      <c r="Q137" s="52" t="str">
        <f>IF($C137="","",IF(ISBLANK(VLOOKUP($A137,'Section 2'!$E$17:$V$216,COLUMNS('Section 2'!$E$13:S$14),0)),"",VLOOKUP($A137,'Section 2'!$E$17:$V$216,COLUMNS('Section 2'!$E$13:S$14),0)))</f>
        <v/>
      </c>
      <c r="R137" s="52" t="str">
        <f>IF($C137="","",IF(ISBLANK(VLOOKUP($A137,'Section 2'!$E$17:$V$216,COLUMNS('Section 2'!$E$13:T$14),0)),"",VLOOKUP($A137,'Section 2'!$E$17:$V$216,COLUMNS('Section 2'!$E$13:T$14),0)))</f>
        <v/>
      </c>
      <c r="S137" s="52" t="str">
        <f>IF($C137="","",IF(ISBLANK(VLOOKUP($A137,'Section 2'!$E$17:$V$216,COLUMNS('Section 2'!$E$13:U$14),0)),"",VLOOKUP($A137,'Section 2'!$E$17:$V$216,COLUMNS('Section 2'!$E$13:U$14),0)))</f>
        <v/>
      </c>
      <c r="T137" s="73" t="str">
        <f>IF($C137="","",IF(ISBLANK(VLOOKUP($A137,'Section 2'!$E$17:$V$216,COLUMNS('Section 2'!$E$13:V$14),0)),"",VLOOKUP($A137,'Section 2'!$E$17:$V$216,COLUMNS('Section 2'!$E$13:V$14),0)))</f>
        <v/>
      </c>
    </row>
    <row r="138" spans="1:20" s="54" customFormat="1" ht="12.75" customHeight="1" x14ac:dyDescent="0.25">
      <c r="A138" s="59">
        <v>137</v>
      </c>
      <c r="B138" s="52" t="str">
        <f t="shared" si="2"/>
        <v/>
      </c>
      <c r="C138" s="52" t="str">
        <f>IFERROR(VLOOKUP($A138,'Section 2'!$E$17:$V$216,COLUMNS('Section 2'!$E$13:E$14),0),"")</f>
        <v/>
      </c>
      <c r="D138" s="73" t="str">
        <f>IF($C138="","",IF(ISBLANK(VLOOKUP($A138,'Section 2'!$E$17:$V$216,COLUMNS('Section 2'!$E$13:F$14),0)),"",VLOOKUP($A138,'Section 2'!$E$17:$V$216,COLUMNS('Section 2'!$E$13:F$14),0)))</f>
        <v/>
      </c>
      <c r="E138" s="52" t="str">
        <f>IF($C138="","",IF(ISBLANK(VLOOKUP($A138,'Section 2'!$E$17:$V$216,COLUMNS('Section 2'!$E$13:G$14),0)),"",VLOOKUP($A138,'Section 2'!$E$17:$V$216,COLUMNS('Section 2'!$E$13:G$14),0)))</f>
        <v/>
      </c>
      <c r="F138" s="52" t="str">
        <f>IF($C138="","",IF(ISBLANK(VLOOKUP($A138,'Section 2'!$E$17:$V$216,COLUMNS('Section 2'!$E$13:H$14),0)),"",VLOOKUP($A138,'Section 2'!$E$17:$V$216,COLUMNS('Section 2'!$E$13:H$14),0)))</f>
        <v/>
      </c>
      <c r="G138" s="52" t="str">
        <f>IF($C138="","",IF(ISBLANK(VLOOKUP($A138,'Section 2'!$E$17:$V$216,COLUMNS('Section 2'!$E$13:I$14),0)),"",VLOOKUP($A138,'Section 2'!$E$17:$V$216,COLUMNS('Section 2'!$E$13:I$14),0)))</f>
        <v/>
      </c>
      <c r="H138" s="52" t="str">
        <f>IF($C138="","",IF(ISBLANK(VLOOKUP($A138,'Section 2'!$E$17:$V$216,COLUMNS('Section 2'!$E$13:J$14),0)),"",VLOOKUP($A138,'Section 2'!$E$17:$V$216,COLUMNS('Section 2'!$E$13:J$14),0)))</f>
        <v/>
      </c>
      <c r="I138" s="52" t="str">
        <f>IF($C138="","",IF(ISBLANK(VLOOKUP($A138,'Section 2'!$E$17:$V$216,COLUMNS('Section 2'!$E$13:K$14),0)),"",VLOOKUP($A138,'Section 2'!$E$17:$V$216,COLUMNS('Section 2'!$E$13:K$14),0)))</f>
        <v/>
      </c>
      <c r="J138" s="52" t="str">
        <f>IF($C138="","",IF(ISBLANK(VLOOKUP($A138,'Section 2'!$E$17:$V$216,COLUMNS('Section 2'!$E$13:L$14),0)),"",VLOOKUP($A138,'Section 2'!$E$17:$V$216,COLUMNS('Section 2'!$E$13:L$14),0)))</f>
        <v/>
      </c>
      <c r="K138" s="52" t="str">
        <f>IF($C138="","",IF(ISBLANK(VLOOKUP($A138,'Section 2'!$E$17:$V$216,COLUMNS('Section 2'!$E$13:M$14),0)),"",VLOOKUP($A138,'Section 2'!$E$17:$V$216,COLUMNS('Section 2'!$E$13:M$14),0)))</f>
        <v/>
      </c>
      <c r="L138" s="52" t="str">
        <f>IF($C138="","",IF(ISBLANK(VLOOKUP($A138,'Section 2'!$E$17:$V$216,COLUMNS('Section 2'!$E$13:N$14),0)),"",VLOOKUP($A138,'Section 2'!$E$17:$V$216,COLUMNS('Section 2'!$E$13:N$14),0)))</f>
        <v/>
      </c>
      <c r="M138" s="52" t="str">
        <f>IF($C138="","",IF(ISBLANK(VLOOKUP($A138,'Section 2'!$E$17:$V$216,COLUMNS('Section 2'!$E$13:O$14),0)),"",VLOOKUP($A138,'Section 2'!$E$17:$V$216,COLUMNS('Section 2'!$E$13:O$14),0)))</f>
        <v/>
      </c>
      <c r="N138" s="52" t="str">
        <f>IF($C138="","",IF(ISBLANK(VLOOKUP($A138,'Section 2'!$E$17:$V$216,COLUMNS('Section 2'!$E$13:P$14),0)),"",VLOOKUP($A138,'Section 2'!$E$17:$V$216,COLUMNS('Section 2'!$E$13:P$14),0)))</f>
        <v/>
      </c>
      <c r="O138" s="52" t="str">
        <f>IF($C138="","",IF(ISBLANK(VLOOKUP($A138,'Section 2'!$E$17:$V$216,COLUMNS('Section 2'!$E$13:Q$14),0)),"",VLOOKUP($A138,'Section 2'!$E$17:$V$216,COLUMNS('Section 2'!$E$13:Q$14),0)))</f>
        <v/>
      </c>
      <c r="P138" s="52" t="str">
        <f>IF($C138="","",IF(ISBLANK(VLOOKUP($A138,'Section 2'!$E$17:$V$216,COLUMNS('Section 2'!$E$13:R$14),0)),"",VLOOKUP($A138,'Section 2'!$E$17:$V$216,COLUMNS('Section 2'!$E$13:R$14),0)))</f>
        <v/>
      </c>
      <c r="Q138" s="52" t="str">
        <f>IF($C138="","",IF(ISBLANK(VLOOKUP($A138,'Section 2'!$E$17:$V$216,COLUMNS('Section 2'!$E$13:S$14),0)),"",VLOOKUP($A138,'Section 2'!$E$17:$V$216,COLUMNS('Section 2'!$E$13:S$14),0)))</f>
        <v/>
      </c>
      <c r="R138" s="52" t="str">
        <f>IF($C138="","",IF(ISBLANK(VLOOKUP($A138,'Section 2'!$E$17:$V$216,COLUMNS('Section 2'!$E$13:T$14),0)),"",VLOOKUP($A138,'Section 2'!$E$17:$V$216,COLUMNS('Section 2'!$E$13:T$14),0)))</f>
        <v/>
      </c>
      <c r="S138" s="52" t="str">
        <f>IF($C138="","",IF(ISBLANK(VLOOKUP($A138,'Section 2'!$E$17:$V$216,COLUMNS('Section 2'!$E$13:U$14),0)),"",VLOOKUP($A138,'Section 2'!$E$17:$V$216,COLUMNS('Section 2'!$E$13:U$14),0)))</f>
        <v/>
      </c>
      <c r="T138" s="73" t="str">
        <f>IF($C138="","",IF(ISBLANK(VLOOKUP($A138,'Section 2'!$E$17:$V$216,COLUMNS('Section 2'!$E$13:V$14),0)),"",VLOOKUP($A138,'Section 2'!$E$17:$V$216,COLUMNS('Section 2'!$E$13:V$14),0)))</f>
        <v/>
      </c>
    </row>
    <row r="139" spans="1:20" s="54" customFormat="1" ht="12.75" customHeight="1" x14ac:dyDescent="0.25">
      <c r="A139" s="59">
        <v>138</v>
      </c>
      <c r="B139" s="52" t="str">
        <f t="shared" si="2"/>
        <v/>
      </c>
      <c r="C139" s="52" t="str">
        <f>IFERROR(VLOOKUP($A139,'Section 2'!$E$17:$V$216,COLUMNS('Section 2'!$E$13:E$14),0),"")</f>
        <v/>
      </c>
      <c r="D139" s="73" t="str">
        <f>IF($C139="","",IF(ISBLANK(VLOOKUP($A139,'Section 2'!$E$17:$V$216,COLUMNS('Section 2'!$E$13:F$14),0)),"",VLOOKUP($A139,'Section 2'!$E$17:$V$216,COLUMNS('Section 2'!$E$13:F$14),0)))</f>
        <v/>
      </c>
      <c r="E139" s="52" t="str">
        <f>IF($C139="","",IF(ISBLANK(VLOOKUP($A139,'Section 2'!$E$17:$V$216,COLUMNS('Section 2'!$E$13:G$14),0)),"",VLOOKUP($A139,'Section 2'!$E$17:$V$216,COLUMNS('Section 2'!$E$13:G$14),0)))</f>
        <v/>
      </c>
      <c r="F139" s="52" t="str">
        <f>IF($C139="","",IF(ISBLANK(VLOOKUP($A139,'Section 2'!$E$17:$V$216,COLUMNS('Section 2'!$E$13:H$14),0)),"",VLOOKUP($A139,'Section 2'!$E$17:$V$216,COLUMNS('Section 2'!$E$13:H$14),0)))</f>
        <v/>
      </c>
      <c r="G139" s="52" t="str">
        <f>IF($C139="","",IF(ISBLANK(VLOOKUP($A139,'Section 2'!$E$17:$V$216,COLUMNS('Section 2'!$E$13:I$14),0)),"",VLOOKUP($A139,'Section 2'!$E$17:$V$216,COLUMNS('Section 2'!$E$13:I$14),0)))</f>
        <v/>
      </c>
      <c r="H139" s="52" t="str">
        <f>IF($C139="","",IF(ISBLANK(VLOOKUP($A139,'Section 2'!$E$17:$V$216,COLUMNS('Section 2'!$E$13:J$14),0)),"",VLOOKUP($A139,'Section 2'!$E$17:$V$216,COLUMNS('Section 2'!$E$13:J$14),0)))</f>
        <v/>
      </c>
      <c r="I139" s="52" t="str">
        <f>IF($C139="","",IF(ISBLANK(VLOOKUP($A139,'Section 2'!$E$17:$V$216,COLUMNS('Section 2'!$E$13:K$14),0)),"",VLOOKUP($A139,'Section 2'!$E$17:$V$216,COLUMNS('Section 2'!$E$13:K$14),0)))</f>
        <v/>
      </c>
      <c r="J139" s="52" t="str">
        <f>IF($C139="","",IF(ISBLANK(VLOOKUP($A139,'Section 2'!$E$17:$V$216,COLUMNS('Section 2'!$E$13:L$14),0)),"",VLOOKUP($A139,'Section 2'!$E$17:$V$216,COLUMNS('Section 2'!$E$13:L$14),0)))</f>
        <v/>
      </c>
      <c r="K139" s="52" t="str">
        <f>IF($C139="","",IF(ISBLANK(VLOOKUP($A139,'Section 2'!$E$17:$V$216,COLUMNS('Section 2'!$E$13:M$14),0)),"",VLOOKUP($A139,'Section 2'!$E$17:$V$216,COLUMNS('Section 2'!$E$13:M$14),0)))</f>
        <v/>
      </c>
      <c r="L139" s="52" t="str">
        <f>IF($C139="","",IF(ISBLANK(VLOOKUP($A139,'Section 2'!$E$17:$V$216,COLUMNS('Section 2'!$E$13:N$14),0)),"",VLOOKUP($A139,'Section 2'!$E$17:$V$216,COLUMNS('Section 2'!$E$13:N$14),0)))</f>
        <v/>
      </c>
      <c r="M139" s="52" t="str">
        <f>IF($C139="","",IF(ISBLANK(VLOOKUP($A139,'Section 2'!$E$17:$V$216,COLUMNS('Section 2'!$E$13:O$14),0)),"",VLOOKUP($A139,'Section 2'!$E$17:$V$216,COLUMNS('Section 2'!$E$13:O$14),0)))</f>
        <v/>
      </c>
      <c r="N139" s="52" t="str">
        <f>IF($C139="","",IF(ISBLANK(VLOOKUP($A139,'Section 2'!$E$17:$V$216,COLUMNS('Section 2'!$E$13:P$14),0)),"",VLOOKUP($A139,'Section 2'!$E$17:$V$216,COLUMNS('Section 2'!$E$13:P$14),0)))</f>
        <v/>
      </c>
      <c r="O139" s="52" t="str">
        <f>IF($C139="","",IF(ISBLANK(VLOOKUP($A139,'Section 2'!$E$17:$V$216,COLUMNS('Section 2'!$E$13:Q$14),0)),"",VLOOKUP($A139,'Section 2'!$E$17:$V$216,COLUMNS('Section 2'!$E$13:Q$14),0)))</f>
        <v/>
      </c>
      <c r="P139" s="52" t="str">
        <f>IF($C139="","",IF(ISBLANK(VLOOKUP($A139,'Section 2'!$E$17:$V$216,COLUMNS('Section 2'!$E$13:R$14),0)),"",VLOOKUP($A139,'Section 2'!$E$17:$V$216,COLUMNS('Section 2'!$E$13:R$14),0)))</f>
        <v/>
      </c>
      <c r="Q139" s="52" t="str">
        <f>IF($C139="","",IF(ISBLANK(VLOOKUP($A139,'Section 2'!$E$17:$V$216,COLUMNS('Section 2'!$E$13:S$14),0)),"",VLOOKUP($A139,'Section 2'!$E$17:$V$216,COLUMNS('Section 2'!$E$13:S$14),0)))</f>
        <v/>
      </c>
      <c r="R139" s="52" t="str">
        <f>IF($C139="","",IF(ISBLANK(VLOOKUP($A139,'Section 2'!$E$17:$V$216,COLUMNS('Section 2'!$E$13:T$14),0)),"",VLOOKUP($A139,'Section 2'!$E$17:$V$216,COLUMNS('Section 2'!$E$13:T$14),0)))</f>
        <v/>
      </c>
      <c r="S139" s="52" t="str">
        <f>IF($C139="","",IF(ISBLANK(VLOOKUP($A139,'Section 2'!$E$17:$V$216,COLUMNS('Section 2'!$E$13:U$14),0)),"",VLOOKUP($A139,'Section 2'!$E$17:$V$216,COLUMNS('Section 2'!$E$13:U$14),0)))</f>
        <v/>
      </c>
      <c r="T139" s="73" t="str">
        <f>IF($C139="","",IF(ISBLANK(VLOOKUP($A139,'Section 2'!$E$17:$V$216,COLUMNS('Section 2'!$E$13:V$14),0)),"",VLOOKUP($A139,'Section 2'!$E$17:$V$216,COLUMNS('Section 2'!$E$13:V$14),0)))</f>
        <v/>
      </c>
    </row>
    <row r="140" spans="1:20" s="54" customFormat="1" ht="12.75" customHeight="1" x14ac:dyDescent="0.25">
      <c r="A140" s="59">
        <v>139</v>
      </c>
      <c r="B140" s="52" t="str">
        <f t="shared" si="2"/>
        <v/>
      </c>
      <c r="C140" s="52" t="str">
        <f>IFERROR(VLOOKUP($A140,'Section 2'!$E$17:$V$216,COLUMNS('Section 2'!$E$13:E$14),0),"")</f>
        <v/>
      </c>
      <c r="D140" s="73" t="str">
        <f>IF($C140="","",IF(ISBLANK(VLOOKUP($A140,'Section 2'!$E$17:$V$216,COLUMNS('Section 2'!$E$13:F$14),0)),"",VLOOKUP($A140,'Section 2'!$E$17:$V$216,COLUMNS('Section 2'!$E$13:F$14),0)))</f>
        <v/>
      </c>
      <c r="E140" s="52" t="str">
        <f>IF($C140="","",IF(ISBLANK(VLOOKUP($A140,'Section 2'!$E$17:$V$216,COLUMNS('Section 2'!$E$13:G$14),0)),"",VLOOKUP($A140,'Section 2'!$E$17:$V$216,COLUMNS('Section 2'!$E$13:G$14),0)))</f>
        <v/>
      </c>
      <c r="F140" s="52" t="str">
        <f>IF($C140="","",IF(ISBLANK(VLOOKUP($A140,'Section 2'!$E$17:$V$216,COLUMNS('Section 2'!$E$13:H$14),0)),"",VLOOKUP($A140,'Section 2'!$E$17:$V$216,COLUMNS('Section 2'!$E$13:H$14),0)))</f>
        <v/>
      </c>
      <c r="G140" s="52" t="str">
        <f>IF($C140="","",IF(ISBLANK(VLOOKUP($A140,'Section 2'!$E$17:$V$216,COLUMNS('Section 2'!$E$13:I$14),0)),"",VLOOKUP($A140,'Section 2'!$E$17:$V$216,COLUMNS('Section 2'!$E$13:I$14),0)))</f>
        <v/>
      </c>
      <c r="H140" s="52" t="str">
        <f>IF($C140="","",IF(ISBLANK(VLOOKUP($A140,'Section 2'!$E$17:$V$216,COLUMNS('Section 2'!$E$13:J$14),0)),"",VLOOKUP($A140,'Section 2'!$E$17:$V$216,COLUMNS('Section 2'!$E$13:J$14),0)))</f>
        <v/>
      </c>
      <c r="I140" s="52" t="str">
        <f>IF($C140="","",IF(ISBLANK(VLOOKUP($A140,'Section 2'!$E$17:$V$216,COLUMNS('Section 2'!$E$13:K$14),0)),"",VLOOKUP($A140,'Section 2'!$E$17:$V$216,COLUMNS('Section 2'!$E$13:K$14),0)))</f>
        <v/>
      </c>
      <c r="J140" s="52" t="str">
        <f>IF($C140="","",IF(ISBLANK(VLOOKUP($A140,'Section 2'!$E$17:$V$216,COLUMNS('Section 2'!$E$13:L$14),0)),"",VLOOKUP($A140,'Section 2'!$E$17:$V$216,COLUMNS('Section 2'!$E$13:L$14),0)))</f>
        <v/>
      </c>
      <c r="K140" s="52" t="str">
        <f>IF($C140="","",IF(ISBLANK(VLOOKUP($A140,'Section 2'!$E$17:$V$216,COLUMNS('Section 2'!$E$13:M$14),0)),"",VLOOKUP($A140,'Section 2'!$E$17:$V$216,COLUMNS('Section 2'!$E$13:M$14),0)))</f>
        <v/>
      </c>
      <c r="L140" s="52" t="str">
        <f>IF($C140="","",IF(ISBLANK(VLOOKUP($A140,'Section 2'!$E$17:$V$216,COLUMNS('Section 2'!$E$13:N$14),0)),"",VLOOKUP($A140,'Section 2'!$E$17:$V$216,COLUMNS('Section 2'!$E$13:N$14),0)))</f>
        <v/>
      </c>
      <c r="M140" s="52" t="str">
        <f>IF($C140="","",IF(ISBLANK(VLOOKUP($A140,'Section 2'!$E$17:$V$216,COLUMNS('Section 2'!$E$13:O$14),0)),"",VLOOKUP($A140,'Section 2'!$E$17:$V$216,COLUMNS('Section 2'!$E$13:O$14),0)))</f>
        <v/>
      </c>
      <c r="N140" s="52" t="str">
        <f>IF($C140="","",IF(ISBLANK(VLOOKUP($A140,'Section 2'!$E$17:$V$216,COLUMNS('Section 2'!$E$13:P$14),0)),"",VLOOKUP($A140,'Section 2'!$E$17:$V$216,COLUMNS('Section 2'!$E$13:P$14),0)))</f>
        <v/>
      </c>
      <c r="O140" s="52" t="str">
        <f>IF($C140="","",IF(ISBLANK(VLOOKUP($A140,'Section 2'!$E$17:$V$216,COLUMNS('Section 2'!$E$13:Q$14),0)),"",VLOOKUP($A140,'Section 2'!$E$17:$V$216,COLUMNS('Section 2'!$E$13:Q$14),0)))</f>
        <v/>
      </c>
      <c r="P140" s="52" t="str">
        <f>IF($C140="","",IF(ISBLANK(VLOOKUP($A140,'Section 2'!$E$17:$V$216,COLUMNS('Section 2'!$E$13:R$14),0)),"",VLOOKUP($A140,'Section 2'!$E$17:$V$216,COLUMNS('Section 2'!$E$13:R$14),0)))</f>
        <v/>
      </c>
      <c r="Q140" s="52" t="str">
        <f>IF($C140="","",IF(ISBLANK(VLOOKUP($A140,'Section 2'!$E$17:$V$216,COLUMNS('Section 2'!$E$13:S$14),0)),"",VLOOKUP($A140,'Section 2'!$E$17:$V$216,COLUMNS('Section 2'!$E$13:S$14),0)))</f>
        <v/>
      </c>
      <c r="R140" s="52" t="str">
        <f>IF($C140="","",IF(ISBLANK(VLOOKUP($A140,'Section 2'!$E$17:$V$216,COLUMNS('Section 2'!$E$13:T$14),0)),"",VLOOKUP($A140,'Section 2'!$E$17:$V$216,COLUMNS('Section 2'!$E$13:T$14),0)))</f>
        <v/>
      </c>
      <c r="S140" s="52" t="str">
        <f>IF($C140="","",IF(ISBLANK(VLOOKUP($A140,'Section 2'!$E$17:$V$216,COLUMNS('Section 2'!$E$13:U$14),0)),"",VLOOKUP($A140,'Section 2'!$E$17:$V$216,COLUMNS('Section 2'!$E$13:U$14),0)))</f>
        <v/>
      </c>
      <c r="T140" s="73" t="str">
        <f>IF($C140="","",IF(ISBLANK(VLOOKUP($A140,'Section 2'!$E$17:$V$216,COLUMNS('Section 2'!$E$13:V$14),0)),"",VLOOKUP($A140,'Section 2'!$E$17:$V$216,COLUMNS('Section 2'!$E$13:V$14),0)))</f>
        <v/>
      </c>
    </row>
    <row r="141" spans="1:20" s="54" customFormat="1" ht="12.75" customHeight="1" x14ac:dyDescent="0.25">
      <c r="A141" s="59">
        <v>140</v>
      </c>
      <c r="B141" s="52" t="str">
        <f t="shared" si="2"/>
        <v/>
      </c>
      <c r="C141" s="52" t="str">
        <f>IFERROR(VLOOKUP($A141,'Section 2'!$E$17:$V$216,COLUMNS('Section 2'!$E$13:E$14),0),"")</f>
        <v/>
      </c>
      <c r="D141" s="73" t="str">
        <f>IF($C141="","",IF(ISBLANK(VLOOKUP($A141,'Section 2'!$E$17:$V$216,COLUMNS('Section 2'!$E$13:F$14),0)),"",VLOOKUP($A141,'Section 2'!$E$17:$V$216,COLUMNS('Section 2'!$E$13:F$14),0)))</f>
        <v/>
      </c>
      <c r="E141" s="52" t="str">
        <f>IF($C141="","",IF(ISBLANK(VLOOKUP($A141,'Section 2'!$E$17:$V$216,COLUMNS('Section 2'!$E$13:G$14),0)),"",VLOOKUP($A141,'Section 2'!$E$17:$V$216,COLUMNS('Section 2'!$E$13:G$14),0)))</f>
        <v/>
      </c>
      <c r="F141" s="52" t="str">
        <f>IF($C141="","",IF(ISBLANK(VLOOKUP($A141,'Section 2'!$E$17:$V$216,COLUMNS('Section 2'!$E$13:H$14),0)),"",VLOOKUP($A141,'Section 2'!$E$17:$V$216,COLUMNS('Section 2'!$E$13:H$14),0)))</f>
        <v/>
      </c>
      <c r="G141" s="52" t="str">
        <f>IF($C141="","",IF(ISBLANK(VLOOKUP($A141,'Section 2'!$E$17:$V$216,COLUMNS('Section 2'!$E$13:I$14),0)),"",VLOOKUP($A141,'Section 2'!$E$17:$V$216,COLUMNS('Section 2'!$E$13:I$14),0)))</f>
        <v/>
      </c>
      <c r="H141" s="52" t="str">
        <f>IF($C141="","",IF(ISBLANK(VLOOKUP($A141,'Section 2'!$E$17:$V$216,COLUMNS('Section 2'!$E$13:J$14),0)),"",VLOOKUP($A141,'Section 2'!$E$17:$V$216,COLUMNS('Section 2'!$E$13:J$14),0)))</f>
        <v/>
      </c>
      <c r="I141" s="52" t="str">
        <f>IF($C141="","",IF(ISBLANK(VLOOKUP($A141,'Section 2'!$E$17:$V$216,COLUMNS('Section 2'!$E$13:K$14),0)),"",VLOOKUP($A141,'Section 2'!$E$17:$V$216,COLUMNS('Section 2'!$E$13:K$14),0)))</f>
        <v/>
      </c>
      <c r="J141" s="52" t="str">
        <f>IF($C141="","",IF(ISBLANK(VLOOKUP($A141,'Section 2'!$E$17:$V$216,COLUMNS('Section 2'!$E$13:L$14),0)),"",VLOOKUP($A141,'Section 2'!$E$17:$V$216,COLUMNS('Section 2'!$E$13:L$14),0)))</f>
        <v/>
      </c>
      <c r="K141" s="52" t="str">
        <f>IF($C141="","",IF(ISBLANK(VLOOKUP($A141,'Section 2'!$E$17:$V$216,COLUMNS('Section 2'!$E$13:M$14),0)),"",VLOOKUP($A141,'Section 2'!$E$17:$V$216,COLUMNS('Section 2'!$E$13:M$14),0)))</f>
        <v/>
      </c>
      <c r="L141" s="52" t="str">
        <f>IF($C141="","",IF(ISBLANK(VLOOKUP($A141,'Section 2'!$E$17:$V$216,COLUMNS('Section 2'!$E$13:N$14),0)),"",VLOOKUP($A141,'Section 2'!$E$17:$V$216,COLUMNS('Section 2'!$E$13:N$14),0)))</f>
        <v/>
      </c>
      <c r="M141" s="52" t="str">
        <f>IF($C141="","",IF(ISBLANK(VLOOKUP($A141,'Section 2'!$E$17:$V$216,COLUMNS('Section 2'!$E$13:O$14),0)),"",VLOOKUP($A141,'Section 2'!$E$17:$V$216,COLUMNS('Section 2'!$E$13:O$14),0)))</f>
        <v/>
      </c>
      <c r="N141" s="52" t="str">
        <f>IF($C141="","",IF(ISBLANK(VLOOKUP($A141,'Section 2'!$E$17:$V$216,COLUMNS('Section 2'!$E$13:P$14),0)),"",VLOOKUP($A141,'Section 2'!$E$17:$V$216,COLUMNS('Section 2'!$E$13:P$14),0)))</f>
        <v/>
      </c>
      <c r="O141" s="52" t="str">
        <f>IF($C141="","",IF(ISBLANK(VLOOKUP($A141,'Section 2'!$E$17:$V$216,COLUMNS('Section 2'!$E$13:Q$14),0)),"",VLOOKUP($A141,'Section 2'!$E$17:$V$216,COLUMNS('Section 2'!$E$13:Q$14),0)))</f>
        <v/>
      </c>
      <c r="P141" s="52" t="str">
        <f>IF($C141="","",IF(ISBLANK(VLOOKUP($A141,'Section 2'!$E$17:$V$216,COLUMNS('Section 2'!$E$13:R$14),0)),"",VLOOKUP($A141,'Section 2'!$E$17:$V$216,COLUMNS('Section 2'!$E$13:R$14),0)))</f>
        <v/>
      </c>
      <c r="Q141" s="52" t="str">
        <f>IF($C141="","",IF(ISBLANK(VLOOKUP($A141,'Section 2'!$E$17:$V$216,COLUMNS('Section 2'!$E$13:S$14),0)),"",VLOOKUP($A141,'Section 2'!$E$17:$V$216,COLUMNS('Section 2'!$E$13:S$14),0)))</f>
        <v/>
      </c>
      <c r="R141" s="52" t="str">
        <f>IF($C141="","",IF(ISBLANK(VLOOKUP($A141,'Section 2'!$E$17:$V$216,COLUMNS('Section 2'!$E$13:T$14),0)),"",VLOOKUP($A141,'Section 2'!$E$17:$V$216,COLUMNS('Section 2'!$E$13:T$14),0)))</f>
        <v/>
      </c>
      <c r="S141" s="52" t="str">
        <f>IF($C141="","",IF(ISBLANK(VLOOKUP($A141,'Section 2'!$E$17:$V$216,COLUMNS('Section 2'!$E$13:U$14),0)),"",VLOOKUP($A141,'Section 2'!$E$17:$V$216,COLUMNS('Section 2'!$E$13:U$14),0)))</f>
        <v/>
      </c>
      <c r="T141" s="73" t="str">
        <f>IF($C141="","",IF(ISBLANK(VLOOKUP($A141,'Section 2'!$E$17:$V$216,COLUMNS('Section 2'!$E$13:V$14),0)),"",VLOOKUP($A141,'Section 2'!$E$17:$V$216,COLUMNS('Section 2'!$E$13:V$14),0)))</f>
        <v/>
      </c>
    </row>
    <row r="142" spans="1:20" s="54" customFormat="1" ht="12.75" customHeight="1" x14ac:dyDescent="0.25">
      <c r="A142" s="59">
        <v>141</v>
      </c>
      <c r="B142" s="52" t="str">
        <f t="shared" si="2"/>
        <v/>
      </c>
      <c r="C142" s="52" t="str">
        <f>IFERROR(VLOOKUP($A142,'Section 2'!$E$17:$V$216,COLUMNS('Section 2'!$E$13:E$14),0),"")</f>
        <v/>
      </c>
      <c r="D142" s="73" t="str">
        <f>IF($C142="","",IF(ISBLANK(VLOOKUP($A142,'Section 2'!$E$17:$V$216,COLUMNS('Section 2'!$E$13:F$14),0)),"",VLOOKUP($A142,'Section 2'!$E$17:$V$216,COLUMNS('Section 2'!$E$13:F$14),0)))</f>
        <v/>
      </c>
      <c r="E142" s="52" t="str">
        <f>IF($C142="","",IF(ISBLANK(VLOOKUP($A142,'Section 2'!$E$17:$V$216,COLUMNS('Section 2'!$E$13:G$14),0)),"",VLOOKUP($A142,'Section 2'!$E$17:$V$216,COLUMNS('Section 2'!$E$13:G$14),0)))</f>
        <v/>
      </c>
      <c r="F142" s="52" t="str">
        <f>IF($C142="","",IF(ISBLANK(VLOOKUP($A142,'Section 2'!$E$17:$V$216,COLUMNS('Section 2'!$E$13:H$14),0)),"",VLOOKUP($A142,'Section 2'!$E$17:$V$216,COLUMNS('Section 2'!$E$13:H$14),0)))</f>
        <v/>
      </c>
      <c r="G142" s="52" t="str">
        <f>IF($C142="","",IF(ISBLANK(VLOOKUP($A142,'Section 2'!$E$17:$V$216,COLUMNS('Section 2'!$E$13:I$14),0)),"",VLOOKUP($A142,'Section 2'!$E$17:$V$216,COLUMNS('Section 2'!$E$13:I$14),0)))</f>
        <v/>
      </c>
      <c r="H142" s="52" t="str">
        <f>IF($C142="","",IF(ISBLANK(VLOOKUP($A142,'Section 2'!$E$17:$V$216,COLUMNS('Section 2'!$E$13:J$14),0)),"",VLOOKUP($A142,'Section 2'!$E$17:$V$216,COLUMNS('Section 2'!$E$13:J$14),0)))</f>
        <v/>
      </c>
      <c r="I142" s="52" t="str">
        <f>IF($C142="","",IF(ISBLANK(VLOOKUP($A142,'Section 2'!$E$17:$V$216,COLUMNS('Section 2'!$E$13:K$14),0)),"",VLOOKUP($A142,'Section 2'!$E$17:$V$216,COLUMNS('Section 2'!$E$13:K$14),0)))</f>
        <v/>
      </c>
      <c r="J142" s="52" t="str">
        <f>IF($C142="","",IF(ISBLANK(VLOOKUP($A142,'Section 2'!$E$17:$V$216,COLUMNS('Section 2'!$E$13:L$14),0)),"",VLOOKUP($A142,'Section 2'!$E$17:$V$216,COLUMNS('Section 2'!$E$13:L$14),0)))</f>
        <v/>
      </c>
      <c r="K142" s="52" t="str">
        <f>IF($C142="","",IF(ISBLANK(VLOOKUP($A142,'Section 2'!$E$17:$V$216,COLUMNS('Section 2'!$E$13:M$14),0)),"",VLOOKUP($A142,'Section 2'!$E$17:$V$216,COLUMNS('Section 2'!$E$13:M$14),0)))</f>
        <v/>
      </c>
      <c r="L142" s="52" t="str">
        <f>IF($C142="","",IF(ISBLANK(VLOOKUP($A142,'Section 2'!$E$17:$V$216,COLUMNS('Section 2'!$E$13:N$14),0)),"",VLOOKUP($A142,'Section 2'!$E$17:$V$216,COLUMNS('Section 2'!$E$13:N$14),0)))</f>
        <v/>
      </c>
      <c r="M142" s="52" t="str">
        <f>IF($C142="","",IF(ISBLANK(VLOOKUP($A142,'Section 2'!$E$17:$V$216,COLUMNS('Section 2'!$E$13:O$14),0)),"",VLOOKUP($A142,'Section 2'!$E$17:$V$216,COLUMNS('Section 2'!$E$13:O$14),0)))</f>
        <v/>
      </c>
      <c r="N142" s="52" t="str">
        <f>IF($C142="","",IF(ISBLANK(VLOOKUP($A142,'Section 2'!$E$17:$V$216,COLUMNS('Section 2'!$E$13:P$14),0)),"",VLOOKUP($A142,'Section 2'!$E$17:$V$216,COLUMNS('Section 2'!$E$13:P$14),0)))</f>
        <v/>
      </c>
      <c r="O142" s="52" t="str">
        <f>IF($C142="","",IF(ISBLANK(VLOOKUP($A142,'Section 2'!$E$17:$V$216,COLUMNS('Section 2'!$E$13:Q$14),0)),"",VLOOKUP($A142,'Section 2'!$E$17:$V$216,COLUMNS('Section 2'!$E$13:Q$14),0)))</f>
        <v/>
      </c>
      <c r="P142" s="52" t="str">
        <f>IF($C142="","",IF(ISBLANK(VLOOKUP($A142,'Section 2'!$E$17:$V$216,COLUMNS('Section 2'!$E$13:R$14),0)),"",VLOOKUP($A142,'Section 2'!$E$17:$V$216,COLUMNS('Section 2'!$E$13:R$14),0)))</f>
        <v/>
      </c>
      <c r="Q142" s="52" t="str">
        <f>IF($C142="","",IF(ISBLANK(VLOOKUP($A142,'Section 2'!$E$17:$V$216,COLUMNS('Section 2'!$E$13:S$14),0)),"",VLOOKUP($A142,'Section 2'!$E$17:$V$216,COLUMNS('Section 2'!$E$13:S$14),0)))</f>
        <v/>
      </c>
      <c r="R142" s="52" t="str">
        <f>IF($C142="","",IF(ISBLANK(VLOOKUP($A142,'Section 2'!$E$17:$V$216,COLUMNS('Section 2'!$E$13:T$14),0)),"",VLOOKUP($A142,'Section 2'!$E$17:$V$216,COLUMNS('Section 2'!$E$13:T$14),0)))</f>
        <v/>
      </c>
      <c r="S142" s="52" t="str">
        <f>IF($C142="","",IF(ISBLANK(VLOOKUP($A142,'Section 2'!$E$17:$V$216,COLUMNS('Section 2'!$E$13:U$14),0)),"",VLOOKUP($A142,'Section 2'!$E$17:$V$216,COLUMNS('Section 2'!$E$13:U$14),0)))</f>
        <v/>
      </c>
      <c r="T142" s="73" t="str">
        <f>IF($C142="","",IF(ISBLANK(VLOOKUP($A142,'Section 2'!$E$17:$V$216,COLUMNS('Section 2'!$E$13:V$14),0)),"",VLOOKUP($A142,'Section 2'!$E$17:$V$216,COLUMNS('Section 2'!$E$13:V$14),0)))</f>
        <v/>
      </c>
    </row>
    <row r="143" spans="1:20" s="54" customFormat="1" ht="12.75" customHeight="1" x14ac:dyDescent="0.25">
      <c r="A143" s="59">
        <v>142</v>
      </c>
      <c r="B143" s="52" t="str">
        <f t="shared" si="2"/>
        <v/>
      </c>
      <c r="C143" s="52" t="str">
        <f>IFERROR(VLOOKUP($A143,'Section 2'!$E$17:$V$216,COLUMNS('Section 2'!$E$13:E$14),0),"")</f>
        <v/>
      </c>
      <c r="D143" s="73" t="str">
        <f>IF($C143="","",IF(ISBLANK(VLOOKUP($A143,'Section 2'!$E$17:$V$216,COLUMNS('Section 2'!$E$13:F$14),0)),"",VLOOKUP($A143,'Section 2'!$E$17:$V$216,COLUMNS('Section 2'!$E$13:F$14),0)))</f>
        <v/>
      </c>
      <c r="E143" s="52" t="str">
        <f>IF($C143="","",IF(ISBLANK(VLOOKUP($A143,'Section 2'!$E$17:$V$216,COLUMNS('Section 2'!$E$13:G$14),0)),"",VLOOKUP($A143,'Section 2'!$E$17:$V$216,COLUMNS('Section 2'!$E$13:G$14),0)))</f>
        <v/>
      </c>
      <c r="F143" s="52" t="str">
        <f>IF($C143="","",IF(ISBLANK(VLOOKUP($A143,'Section 2'!$E$17:$V$216,COLUMNS('Section 2'!$E$13:H$14),0)),"",VLOOKUP($A143,'Section 2'!$E$17:$V$216,COLUMNS('Section 2'!$E$13:H$14),0)))</f>
        <v/>
      </c>
      <c r="G143" s="52" t="str">
        <f>IF($C143="","",IF(ISBLANK(VLOOKUP($A143,'Section 2'!$E$17:$V$216,COLUMNS('Section 2'!$E$13:I$14),0)),"",VLOOKUP($A143,'Section 2'!$E$17:$V$216,COLUMNS('Section 2'!$E$13:I$14),0)))</f>
        <v/>
      </c>
      <c r="H143" s="52" t="str">
        <f>IF($C143="","",IF(ISBLANK(VLOOKUP($A143,'Section 2'!$E$17:$V$216,COLUMNS('Section 2'!$E$13:J$14),0)),"",VLOOKUP($A143,'Section 2'!$E$17:$V$216,COLUMNS('Section 2'!$E$13:J$14),0)))</f>
        <v/>
      </c>
      <c r="I143" s="52" t="str">
        <f>IF($C143="","",IF(ISBLANK(VLOOKUP($A143,'Section 2'!$E$17:$V$216,COLUMNS('Section 2'!$E$13:K$14),0)),"",VLOOKUP($A143,'Section 2'!$E$17:$V$216,COLUMNS('Section 2'!$E$13:K$14),0)))</f>
        <v/>
      </c>
      <c r="J143" s="52" t="str">
        <f>IF($C143="","",IF(ISBLANK(VLOOKUP($A143,'Section 2'!$E$17:$V$216,COLUMNS('Section 2'!$E$13:L$14),0)),"",VLOOKUP($A143,'Section 2'!$E$17:$V$216,COLUMNS('Section 2'!$E$13:L$14),0)))</f>
        <v/>
      </c>
      <c r="K143" s="52" t="str">
        <f>IF($C143="","",IF(ISBLANK(VLOOKUP($A143,'Section 2'!$E$17:$V$216,COLUMNS('Section 2'!$E$13:M$14),0)),"",VLOOKUP($A143,'Section 2'!$E$17:$V$216,COLUMNS('Section 2'!$E$13:M$14),0)))</f>
        <v/>
      </c>
      <c r="L143" s="52" t="str">
        <f>IF($C143="","",IF(ISBLANK(VLOOKUP($A143,'Section 2'!$E$17:$V$216,COLUMNS('Section 2'!$E$13:N$14),0)),"",VLOOKUP($A143,'Section 2'!$E$17:$V$216,COLUMNS('Section 2'!$E$13:N$14),0)))</f>
        <v/>
      </c>
      <c r="M143" s="52" t="str">
        <f>IF($C143="","",IF(ISBLANK(VLOOKUP($A143,'Section 2'!$E$17:$V$216,COLUMNS('Section 2'!$E$13:O$14),0)),"",VLOOKUP($A143,'Section 2'!$E$17:$V$216,COLUMNS('Section 2'!$E$13:O$14),0)))</f>
        <v/>
      </c>
      <c r="N143" s="52" t="str">
        <f>IF($C143="","",IF(ISBLANK(VLOOKUP($A143,'Section 2'!$E$17:$V$216,COLUMNS('Section 2'!$E$13:P$14),0)),"",VLOOKUP($A143,'Section 2'!$E$17:$V$216,COLUMNS('Section 2'!$E$13:P$14),0)))</f>
        <v/>
      </c>
      <c r="O143" s="52" t="str">
        <f>IF($C143="","",IF(ISBLANK(VLOOKUP($A143,'Section 2'!$E$17:$V$216,COLUMNS('Section 2'!$E$13:Q$14),0)),"",VLOOKUP($A143,'Section 2'!$E$17:$V$216,COLUMNS('Section 2'!$E$13:Q$14),0)))</f>
        <v/>
      </c>
      <c r="P143" s="52" t="str">
        <f>IF($C143="","",IF(ISBLANK(VLOOKUP($A143,'Section 2'!$E$17:$V$216,COLUMNS('Section 2'!$E$13:R$14),0)),"",VLOOKUP($A143,'Section 2'!$E$17:$V$216,COLUMNS('Section 2'!$E$13:R$14),0)))</f>
        <v/>
      </c>
      <c r="Q143" s="52" t="str">
        <f>IF($C143="","",IF(ISBLANK(VLOOKUP($A143,'Section 2'!$E$17:$V$216,COLUMNS('Section 2'!$E$13:S$14),0)),"",VLOOKUP($A143,'Section 2'!$E$17:$V$216,COLUMNS('Section 2'!$E$13:S$14),0)))</f>
        <v/>
      </c>
      <c r="R143" s="52" t="str">
        <f>IF($C143="","",IF(ISBLANK(VLOOKUP($A143,'Section 2'!$E$17:$V$216,COLUMNS('Section 2'!$E$13:T$14),0)),"",VLOOKUP($A143,'Section 2'!$E$17:$V$216,COLUMNS('Section 2'!$E$13:T$14),0)))</f>
        <v/>
      </c>
      <c r="S143" s="52" t="str">
        <f>IF($C143="","",IF(ISBLANK(VLOOKUP($A143,'Section 2'!$E$17:$V$216,COLUMNS('Section 2'!$E$13:U$14),0)),"",VLOOKUP($A143,'Section 2'!$E$17:$V$216,COLUMNS('Section 2'!$E$13:U$14),0)))</f>
        <v/>
      </c>
      <c r="T143" s="73" t="str">
        <f>IF($C143="","",IF(ISBLANK(VLOOKUP($A143,'Section 2'!$E$17:$V$216,COLUMNS('Section 2'!$E$13:V$14),0)),"",VLOOKUP($A143,'Section 2'!$E$17:$V$216,COLUMNS('Section 2'!$E$13:V$14),0)))</f>
        <v/>
      </c>
    </row>
    <row r="144" spans="1:20" s="54" customFormat="1" ht="12.75" customHeight="1" x14ac:dyDescent="0.25">
      <c r="A144" s="59">
        <v>143</v>
      </c>
      <c r="B144" s="52" t="str">
        <f t="shared" si="2"/>
        <v/>
      </c>
      <c r="C144" s="52" t="str">
        <f>IFERROR(VLOOKUP($A144,'Section 2'!$E$17:$V$216,COLUMNS('Section 2'!$E$13:E$14),0),"")</f>
        <v/>
      </c>
      <c r="D144" s="73" t="str">
        <f>IF($C144="","",IF(ISBLANK(VLOOKUP($A144,'Section 2'!$E$17:$V$216,COLUMNS('Section 2'!$E$13:F$14),0)),"",VLOOKUP($A144,'Section 2'!$E$17:$V$216,COLUMNS('Section 2'!$E$13:F$14),0)))</f>
        <v/>
      </c>
      <c r="E144" s="52" t="str">
        <f>IF($C144="","",IF(ISBLANK(VLOOKUP($A144,'Section 2'!$E$17:$V$216,COLUMNS('Section 2'!$E$13:G$14),0)),"",VLOOKUP($A144,'Section 2'!$E$17:$V$216,COLUMNS('Section 2'!$E$13:G$14),0)))</f>
        <v/>
      </c>
      <c r="F144" s="52" t="str">
        <f>IF($C144="","",IF(ISBLANK(VLOOKUP($A144,'Section 2'!$E$17:$V$216,COLUMNS('Section 2'!$E$13:H$14),0)),"",VLOOKUP($A144,'Section 2'!$E$17:$V$216,COLUMNS('Section 2'!$E$13:H$14),0)))</f>
        <v/>
      </c>
      <c r="G144" s="52" t="str">
        <f>IF($C144="","",IF(ISBLANK(VLOOKUP($A144,'Section 2'!$E$17:$V$216,COLUMNS('Section 2'!$E$13:I$14),0)),"",VLOOKUP($A144,'Section 2'!$E$17:$V$216,COLUMNS('Section 2'!$E$13:I$14),0)))</f>
        <v/>
      </c>
      <c r="H144" s="52" t="str">
        <f>IF($C144="","",IF(ISBLANK(VLOOKUP($A144,'Section 2'!$E$17:$V$216,COLUMNS('Section 2'!$E$13:J$14),0)),"",VLOOKUP($A144,'Section 2'!$E$17:$V$216,COLUMNS('Section 2'!$E$13:J$14),0)))</f>
        <v/>
      </c>
      <c r="I144" s="52" t="str">
        <f>IF($C144="","",IF(ISBLANK(VLOOKUP($A144,'Section 2'!$E$17:$V$216,COLUMNS('Section 2'!$E$13:K$14),0)),"",VLOOKUP($A144,'Section 2'!$E$17:$V$216,COLUMNS('Section 2'!$E$13:K$14),0)))</f>
        <v/>
      </c>
      <c r="J144" s="52" t="str">
        <f>IF($C144="","",IF(ISBLANK(VLOOKUP($A144,'Section 2'!$E$17:$V$216,COLUMNS('Section 2'!$E$13:L$14),0)),"",VLOOKUP($A144,'Section 2'!$E$17:$V$216,COLUMNS('Section 2'!$E$13:L$14),0)))</f>
        <v/>
      </c>
      <c r="K144" s="52" t="str">
        <f>IF($C144="","",IF(ISBLANK(VLOOKUP($A144,'Section 2'!$E$17:$V$216,COLUMNS('Section 2'!$E$13:M$14),0)),"",VLOOKUP($A144,'Section 2'!$E$17:$V$216,COLUMNS('Section 2'!$E$13:M$14),0)))</f>
        <v/>
      </c>
      <c r="L144" s="52" t="str">
        <f>IF($C144="","",IF(ISBLANK(VLOOKUP($A144,'Section 2'!$E$17:$V$216,COLUMNS('Section 2'!$E$13:N$14),0)),"",VLOOKUP($A144,'Section 2'!$E$17:$V$216,COLUMNS('Section 2'!$E$13:N$14),0)))</f>
        <v/>
      </c>
      <c r="M144" s="52" t="str">
        <f>IF($C144="","",IF(ISBLANK(VLOOKUP($A144,'Section 2'!$E$17:$V$216,COLUMNS('Section 2'!$E$13:O$14),0)),"",VLOOKUP($A144,'Section 2'!$E$17:$V$216,COLUMNS('Section 2'!$E$13:O$14),0)))</f>
        <v/>
      </c>
      <c r="N144" s="52" t="str">
        <f>IF($C144="","",IF(ISBLANK(VLOOKUP($A144,'Section 2'!$E$17:$V$216,COLUMNS('Section 2'!$E$13:P$14),0)),"",VLOOKUP($A144,'Section 2'!$E$17:$V$216,COLUMNS('Section 2'!$E$13:P$14),0)))</f>
        <v/>
      </c>
      <c r="O144" s="52" t="str">
        <f>IF($C144="","",IF(ISBLANK(VLOOKUP($A144,'Section 2'!$E$17:$V$216,COLUMNS('Section 2'!$E$13:Q$14),0)),"",VLOOKUP($A144,'Section 2'!$E$17:$V$216,COLUMNS('Section 2'!$E$13:Q$14),0)))</f>
        <v/>
      </c>
      <c r="P144" s="52" t="str">
        <f>IF($C144="","",IF(ISBLANK(VLOOKUP($A144,'Section 2'!$E$17:$V$216,COLUMNS('Section 2'!$E$13:R$14),0)),"",VLOOKUP($A144,'Section 2'!$E$17:$V$216,COLUMNS('Section 2'!$E$13:R$14),0)))</f>
        <v/>
      </c>
      <c r="Q144" s="52" t="str">
        <f>IF($C144="","",IF(ISBLANK(VLOOKUP($A144,'Section 2'!$E$17:$V$216,COLUMNS('Section 2'!$E$13:S$14),0)),"",VLOOKUP($A144,'Section 2'!$E$17:$V$216,COLUMNS('Section 2'!$E$13:S$14),0)))</f>
        <v/>
      </c>
      <c r="R144" s="52" t="str">
        <f>IF($C144="","",IF(ISBLANK(VLOOKUP($A144,'Section 2'!$E$17:$V$216,COLUMNS('Section 2'!$E$13:T$14),0)),"",VLOOKUP($A144,'Section 2'!$E$17:$V$216,COLUMNS('Section 2'!$E$13:T$14),0)))</f>
        <v/>
      </c>
      <c r="S144" s="52" t="str">
        <f>IF($C144="","",IF(ISBLANK(VLOOKUP($A144,'Section 2'!$E$17:$V$216,COLUMNS('Section 2'!$E$13:U$14),0)),"",VLOOKUP($A144,'Section 2'!$E$17:$V$216,COLUMNS('Section 2'!$E$13:U$14),0)))</f>
        <v/>
      </c>
      <c r="T144" s="73" t="str">
        <f>IF($C144="","",IF(ISBLANK(VLOOKUP($A144,'Section 2'!$E$17:$V$216,COLUMNS('Section 2'!$E$13:V$14),0)),"",VLOOKUP($A144,'Section 2'!$E$17:$V$216,COLUMNS('Section 2'!$E$13:V$14),0)))</f>
        <v/>
      </c>
    </row>
    <row r="145" spans="1:20" s="54" customFormat="1" ht="12.75" customHeight="1" x14ac:dyDescent="0.25">
      <c r="A145" s="59">
        <v>144</v>
      </c>
      <c r="B145" s="52" t="str">
        <f t="shared" si="2"/>
        <v/>
      </c>
      <c r="C145" s="52" t="str">
        <f>IFERROR(VLOOKUP($A145,'Section 2'!$E$17:$V$216,COLUMNS('Section 2'!$E$13:E$14),0),"")</f>
        <v/>
      </c>
      <c r="D145" s="73" t="str">
        <f>IF($C145="","",IF(ISBLANK(VLOOKUP($A145,'Section 2'!$E$17:$V$216,COLUMNS('Section 2'!$E$13:F$14),0)),"",VLOOKUP($A145,'Section 2'!$E$17:$V$216,COLUMNS('Section 2'!$E$13:F$14),0)))</f>
        <v/>
      </c>
      <c r="E145" s="52" t="str">
        <f>IF($C145="","",IF(ISBLANK(VLOOKUP($A145,'Section 2'!$E$17:$V$216,COLUMNS('Section 2'!$E$13:G$14),0)),"",VLOOKUP($A145,'Section 2'!$E$17:$V$216,COLUMNS('Section 2'!$E$13:G$14),0)))</f>
        <v/>
      </c>
      <c r="F145" s="52" t="str">
        <f>IF($C145="","",IF(ISBLANK(VLOOKUP($A145,'Section 2'!$E$17:$V$216,COLUMNS('Section 2'!$E$13:H$14),0)),"",VLOOKUP($A145,'Section 2'!$E$17:$V$216,COLUMNS('Section 2'!$E$13:H$14),0)))</f>
        <v/>
      </c>
      <c r="G145" s="52" t="str">
        <f>IF($C145="","",IF(ISBLANK(VLOOKUP($A145,'Section 2'!$E$17:$V$216,COLUMNS('Section 2'!$E$13:I$14),0)),"",VLOOKUP($A145,'Section 2'!$E$17:$V$216,COLUMNS('Section 2'!$E$13:I$14),0)))</f>
        <v/>
      </c>
      <c r="H145" s="52" t="str">
        <f>IF($C145="","",IF(ISBLANK(VLOOKUP($A145,'Section 2'!$E$17:$V$216,COLUMNS('Section 2'!$E$13:J$14),0)),"",VLOOKUP($A145,'Section 2'!$E$17:$V$216,COLUMNS('Section 2'!$E$13:J$14),0)))</f>
        <v/>
      </c>
      <c r="I145" s="52" t="str">
        <f>IF($C145="","",IF(ISBLANK(VLOOKUP($A145,'Section 2'!$E$17:$V$216,COLUMNS('Section 2'!$E$13:K$14),0)),"",VLOOKUP($A145,'Section 2'!$E$17:$V$216,COLUMNS('Section 2'!$E$13:K$14),0)))</f>
        <v/>
      </c>
      <c r="J145" s="52" t="str">
        <f>IF($C145="","",IF(ISBLANK(VLOOKUP($A145,'Section 2'!$E$17:$V$216,COLUMNS('Section 2'!$E$13:L$14),0)),"",VLOOKUP($A145,'Section 2'!$E$17:$V$216,COLUMNS('Section 2'!$E$13:L$14),0)))</f>
        <v/>
      </c>
      <c r="K145" s="52" t="str">
        <f>IF($C145="","",IF(ISBLANK(VLOOKUP($A145,'Section 2'!$E$17:$V$216,COLUMNS('Section 2'!$E$13:M$14),0)),"",VLOOKUP($A145,'Section 2'!$E$17:$V$216,COLUMNS('Section 2'!$E$13:M$14),0)))</f>
        <v/>
      </c>
      <c r="L145" s="52" t="str">
        <f>IF($C145="","",IF(ISBLANK(VLOOKUP($A145,'Section 2'!$E$17:$V$216,COLUMNS('Section 2'!$E$13:N$14),0)),"",VLOOKUP($A145,'Section 2'!$E$17:$V$216,COLUMNS('Section 2'!$E$13:N$14),0)))</f>
        <v/>
      </c>
      <c r="M145" s="52" t="str">
        <f>IF($C145="","",IF(ISBLANK(VLOOKUP($A145,'Section 2'!$E$17:$V$216,COLUMNS('Section 2'!$E$13:O$14),0)),"",VLOOKUP($A145,'Section 2'!$E$17:$V$216,COLUMNS('Section 2'!$E$13:O$14),0)))</f>
        <v/>
      </c>
      <c r="N145" s="52" t="str">
        <f>IF($C145="","",IF(ISBLANK(VLOOKUP($A145,'Section 2'!$E$17:$V$216,COLUMNS('Section 2'!$E$13:P$14),0)),"",VLOOKUP($A145,'Section 2'!$E$17:$V$216,COLUMNS('Section 2'!$E$13:P$14),0)))</f>
        <v/>
      </c>
      <c r="O145" s="52" t="str">
        <f>IF($C145="","",IF(ISBLANK(VLOOKUP($A145,'Section 2'!$E$17:$V$216,COLUMNS('Section 2'!$E$13:Q$14),0)),"",VLOOKUP($A145,'Section 2'!$E$17:$V$216,COLUMNS('Section 2'!$E$13:Q$14),0)))</f>
        <v/>
      </c>
      <c r="P145" s="52" t="str">
        <f>IF($C145="","",IF(ISBLANK(VLOOKUP($A145,'Section 2'!$E$17:$V$216,COLUMNS('Section 2'!$E$13:R$14),0)),"",VLOOKUP($A145,'Section 2'!$E$17:$V$216,COLUMNS('Section 2'!$E$13:R$14),0)))</f>
        <v/>
      </c>
      <c r="Q145" s="52" t="str">
        <f>IF($C145="","",IF(ISBLANK(VLOOKUP($A145,'Section 2'!$E$17:$V$216,COLUMNS('Section 2'!$E$13:S$14),0)),"",VLOOKUP($A145,'Section 2'!$E$17:$V$216,COLUMNS('Section 2'!$E$13:S$14),0)))</f>
        <v/>
      </c>
      <c r="R145" s="52" t="str">
        <f>IF($C145="","",IF(ISBLANK(VLOOKUP($A145,'Section 2'!$E$17:$V$216,COLUMNS('Section 2'!$E$13:T$14),0)),"",VLOOKUP($A145,'Section 2'!$E$17:$V$216,COLUMNS('Section 2'!$E$13:T$14),0)))</f>
        <v/>
      </c>
      <c r="S145" s="52" t="str">
        <f>IF($C145="","",IF(ISBLANK(VLOOKUP($A145,'Section 2'!$E$17:$V$216,COLUMNS('Section 2'!$E$13:U$14),0)),"",VLOOKUP($A145,'Section 2'!$E$17:$V$216,COLUMNS('Section 2'!$E$13:U$14),0)))</f>
        <v/>
      </c>
      <c r="T145" s="73" t="str">
        <f>IF($C145="","",IF(ISBLANK(VLOOKUP($A145,'Section 2'!$E$17:$V$216,COLUMNS('Section 2'!$E$13:V$14),0)),"",VLOOKUP($A145,'Section 2'!$E$17:$V$216,COLUMNS('Section 2'!$E$13:V$14),0)))</f>
        <v/>
      </c>
    </row>
    <row r="146" spans="1:20" s="54" customFormat="1" ht="12.75" customHeight="1" x14ac:dyDescent="0.25">
      <c r="A146" s="59">
        <v>145</v>
      </c>
      <c r="B146" s="52" t="str">
        <f t="shared" si="2"/>
        <v/>
      </c>
      <c r="C146" s="52" t="str">
        <f>IFERROR(VLOOKUP($A146,'Section 2'!$E$17:$V$216,COLUMNS('Section 2'!$E$13:E$14),0),"")</f>
        <v/>
      </c>
      <c r="D146" s="73" t="str">
        <f>IF($C146="","",IF(ISBLANK(VLOOKUP($A146,'Section 2'!$E$17:$V$216,COLUMNS('Section 2'!$E$13:F$14),0)),"",VLOOKUP($A146,'Section 2'!$E$17:$V$216,COLUMNS('Section 2'!$E$13:F$14),0)))</f>
        <v/>
      </c>
      <c r="E146" s="52" t="str">
        <f>IF($C146="","",IF(ISBLANK(VLOOKUP($A146,'Section 2'!$E$17:$V$216,COLUMNS('Section 2'!$E$13:G$14),0)),"",VLOOKUP($A146,'Section 2'!$E$17:$V$216,COLUMNS('Section 2'!$E$13:G$14),0)))</f>
        <v/>
      </c>
      <c r="F146" s="52" t="str">
        <f>IF($C146="","",IF(ISBLANK(VLOOKUP($A146,'Section 2'!$E$17:$V$216,COLUMNS('Section 2'!$E$13:H$14),0)),"",VLOOKUP($A146,'Section 2'!$E$17:$V$216,COLUMNS('Section 2'!$E$13:H$14),0)))</f>
        <v/>
      </c>
      <c r="G146" s="52" t="str">
        <f>IF($C146="","",IF(ISBLANK(VLOOKUP($A146,'Section 2'!$E$17:$V$216,COLUMNS('Section 2'!$E$13:I$14),0)),"",VLOOKUP($A146,'Section 2'!$E$17:$V$216,COLUMNS('Section 2'!$E$13:I$14),0)))</f>
        <v/>
      </c>
      <c r="H146" s="52" t="str">
        <f>IF($C146="","",IF(ISBLANK(VLOOKUP($A146,'Section 2'!$E$17:$V$216,COLUMNS('Section 2'!$E$13:J$14),0)),"",VLOOKUP($A146,'Section 2'!$E$17:$V$216,COLUMNS('Section 2'!$E$13:J$14),0)))</f>
        <v/>
      </c>
      <c r="I146" s="52" t="str">
        <f>IF($C146="","",IF(ISBLANK(VLOOKUP($A146,'Section 2'!$E$17:$V$216,COLUMNS('Section 2'!$E$13:K$14),0)),"",VLOOKUP($A146,'Section 2'!$E$17:$V$216,COLUMNS('Section 2'!$E$13:K$14),0)))</f>
        <v/>
      </c>
      <c r="J146" s="52" t="str">
        <f>IF($C146="","",IF(ISBLANK(VLOOKUP($A146,'Section 2'!$E$17:$V$216,COLUMNS('Section 2'!$E$13:L$14),0)),"",VLOOKUP($A146,'Section 2'!$E$17:$V$216,COLUMNS('Section 2'!$E$13:L$14),0)))</f>
        <v/>
      </c>
      <c r="K146" s="52" t="str">
        <f>IF($C146="","",IF(ISBLANK(VLOOKUP($A146,'Section 2'!$E$17:$V$216,COLUMNS('Section 2'!$E$13:M$14),0)),"",VLOOKUP($A146,'Section 2'!$E$17:$V$216,COLUMNS('Section 2'!$E$13:M$14),0)))</f>
        <v/>
      </c>
      <c r="L146" s="52" t="str">
        <f>IF($C146="","",IF(ISBLANK(VLOOKUP($A146,'Section 2'!$E$17:$V$216,COLUMNS('Section 2'!$E$13:N$14),0)),"",VLOOKUP($A146,'Section 2'!$E$17:$V$216,COLUMNS('Section 2'!$E$13:N$14),0)))</f>
        <v/>
      </c>
      <c r="M146" s="52" t="str">
        <f>IF($C146="","",IF(ISBLANK(VLOOKUP($A146,'Section 2'!$E$17:$V$216,COLUMNS('Section 2'!$E$13:O$14),0)),"",VLOOKUP($A146,'Section 2'!$E$17:$V$216,COLUMNS('Section 2'!$E$13:O$14),0)))</f>
        <v/>
      </c>
      <c r="N146" s="52" t="str">
        <f>IF($C146="","",IF(ISBLANK(VLOOKUP($A146,'Section 2'!$E$17:$V$216,COLUMNS('Section 2'!$E$13:P$14),0)),"",VLOOKUP($A146,'Section 2'!$E$17:$V$216,COLUMNS('Section 2'!$E$13:P$14),0)))</f>
        <v/>
      </c>
      <c r="O146" s="52" t="str">
        <f>IF($C146="","",IF(ISBLANK(VLOOKUP($A146,'Section 2'!$E$17:$V$216,COLUMNS('Section 2'!$E$13:Q$14),0)),"",VLOOKUP($A146,'Section 2'!$E$17:$V$216,COLUMNS('Section 2'!$E$13:Q$14),0)))</f>
        <v/>
      </c>
      <c r="P146" s="52" t="str">
        <f>IF($C146="","",IF(ISBLANK(VLOOKUP($A146,'Section 2'!$E$17:$V$216,COLUMNS('Section 2'!$E$13:R$14),0)),"",VLOOKUP($A146,'Section 2'!$E$17:$V$216,COLUMNS('Section 2'!$E$13:R$14),0)))</f>
        <v/>
      </c>
      <c r="Q146" s="52" t="str">
        <f>IF($C146="","",IF(ISBLANK(VLOOKUP($A146,'Section 2'!$E$17:$V$216,COLUMNS('Section 2'!$E$13:S$14),0)),"",VLOOKUP($A146,'Section 2'!$E$17:$V$216,COLUMNS('Section 2'!$E$13:S$14),0)))</f>
        <v/>
      </c>
      <c r="R146" s="52" t="str">
        <f>IF($C146="","",IF(ISBLANK(VLOOKUP($A146,'Section 2'!$E$17:$V$216,COLUMNS('Section 2'!$E$13:T$14),0)),"",VLOOKUP($A146,'Section 2'!$E$17:$V$216,COLUMNS('Section 2'!$E$13:T$14),0)))</f>
        <v/>
      </c>
      <c r="S146" s="52" t="str">
        <f>IF($C146="","",IF(ISBLANK(VLOOKUP($A146,'Section 2'!$E$17:$V$216,COLUMNS('Section 2'!$E$13:U$14),0)),"",VLOOKUP($A146,'Section 2'!$E$17:$V$216,COLUMNS('Section 2'!$E$13:U$14),0)))</f>
        <v/>
      </c>
      <c r="T146" s="73" t="str">
        <f>IF($C146="","",IF(ISBLANK(VLOOKUP($A146,'Section 2'!$E$17:$V$216,COLUMNS('Section 2'!$E$13:V$14),0)),"",VLOOKUP($A146,'Section 2'!$E$17:$V$216,COLUMNS('Section 2'!$E$13:V$14),0)))</f>
        <v/>
      </c>
    </row>
    <row r="147" spans="1:20" s="54" customFormat="1" ht="12.75" customHeight="1" x14ac:dyDescent="0.25">
      <c r="A147" s="59">
        <v>146</v>
      </c>
      <c r="B147" s="52" t="str">
        <f t="shared" si="2"/>
        <v/>
      </c>
      <c r="C147" s="52" t="str">
        <f>IFERROR(VLOOKUP($A147,'Section 2'!$E$17:$V$216,COLUMNS('Section 2'!$E$13:E$14),0),"")</f>
        <v/>
      </c>
      <c r="D147" s="73" t="str">
        <f>IF($C147="","",IF(ISBLANK(VLOOKUP($A147,'Section 2'!$E$17:$V$216,COLUMNS('Section 2'!$E$13:F$14),0)),"",VLOOKUP($A147,'Section 2'!$E$17:$V$216,COLUMNS('Section 2'!$E$13:F$14),0)))</f>
        <v/>
      </c>
      <c r="E147" s="52" t="str">
        <f>IF($C147="","",IF(ISBLANK(VLOOKUP($A147,'Section 2'!$E$17:$V$216,COLUMNS('Section 2'!$E$13:G$14),0)),"",VLOOKUP($A147,'Section 2'!$E$17:$V$216,COLUMNS('Section 2'!$E$13:G$14),0)))</f>
        <v/>
      </c>
      <c r="F147" s="52" t="str">
        <f>IF($C147="","",IF(ISBLANK(VLOOKUP($A147,'Section 2'!$E$17:$V$216,COLUMNS('Section 2'!$E$13:H$14),0)),"",VLOOKUP($A147,'Section 2'!$E$17:$V$216,COLUMNS('Section 2'!$E$13:H$14),0)))</f>
        <v/>
      </c>
      <c r="G147" s="52" t="str">
        <f>IF($C147="","",IF(ISBLANK(VLOOKUP($A147,'Section 2'!$E$17:$V$216,COLUMNS('Section 2'!$E$13:I$14),0)),"",VLOOKUP($A147,'Section 2'!$E$17:$V$216,COLUMNS('Section 2'!$E$13:I$14),0)))</f>
        <v/>
      </c>
      <c r="H147" s="52" t="str">
        <f>IF($C147="","",IF(ISBLANK(VLOOKUP($A147,'Section 2'!$E$17:$V$216,COLUMNS('Section 2'!$E$13:J$14),0)),"",VLOOKUP($A147,'Section 2'!$E$17:$V$216,COLUMNS('Section 2'!$E$13:J$14),0)))</f>
        <v/>
      </c>
      <c r="I147" s="52" t="str">
        <f>IF($C147="","",IF(ISBLANK(VLOOKUP($A147,'Section 2'!$E$17:$V$216,COLUMNS('Section 2'!$E$13:K$14),0)),"",VLOOKUP($A147,'Section 2'!$E$17:$V$216,COLUMNS('Section 2'!$E$13:K$14),0)))</f>
        <v/>
      </c>
      <c r="J147" s="52" t="str">
        <f>IF($C147="","",IF(ISBLANK(VLOOKUP($A147,'Section 2'!$E$17:$V$216,COLUMNS('Section 2'!$E$13:L$14),0)),"",VLOOKUP($A147,'Section 2'!$E$17:$V$216,COLUMNS('Section 2'!$E$13:L$14),0)))</f>
        <v/>
      </c>
      <c r="K147" s="52" t="str">
        <f>IF($C147="","",IF(ISBLANK(VLOOKUP($A147,'Section 2'!$E$17:$V$216,COLUMNS('Section 2'!$E$13:M$14),0)),"",VLOOKUP($A147,'Section 2'!$E$17:$V$216,COLUMNS('Section 2'!$E$13:M$14),0)))</f>
        <v/>
      </c>
      <c r="L147" s="52" t="str">
        <f>IF($C147="","",IF(ISBLANK(VLOOKUP($A147,'Section 2'!$E$17:$V$216,COLUMNS('Section 2'!$E$13:N$14),0)),"",VLOOKUP($A147,'Section 2'!$E$17:$V$216,COLUMNS('Section 2'!$E$13:N$14),0)))</f>
        <v/>
      </c>
      <c r="M147" s="52" t="str">
        <f>IF($C147="","",IF(ISBLANK(VLOOKUP($A147,'Section 2'!$E$17:$V$216,COLUMNS('Section 2'!$E$13:O$14),0)),"",VLOOKUP($A147,'Section 2'!$E$17:$V$216,COLUMNS('Section 2'!$E$13:O$14),0)))</f>
        <v/>
      </c>
      <c r="N147" s="52" t="str">
        <f>IF($C147="","",IF(ISBLANK(VLOOKUP($A147,'Section 2'!$E$17:$V$216,COLUMNS('Section 2'!$E$13:P$14),0)),"",VLOOKUP($A147,'Section 2'!$E$17:$V$216,COLUMNS('Section 2'!$E$13:P$14),0)))</f>
        <v/>
      </c>
      <c r="O147" s="52" t="str">
        <f>IF($C147="","",IF(ISBLANK(VLOOKUP($A147,'Section 2'!$E$17:$V$216,COLUMNS('Section 2'!$E$13:Q$14),0)),"",VLOOKUP($A147,'Section 2'!$E$17:$V$216,COLUMNS('Section 2'!$E$13:Q$14),0)))</f>
        <v/>
      </c>
      <c r="P147" s="52" t="str">
        <f>IF($C147="","",IF(ISBLANK(VLOOKUP($A147,'Section 2'!$E$17:$V$216,COLUMNS('Section 2'!$E$13:R$14),0)),"",VLOOKUP($A147,'Section 2'!$E$17:$V$216,COLUMNS('Section 2'!$E$13:R$14),0)))</f>
        <v/>
      </c>
      <c r="Q147" s="52" t="str">
        <f>IF($C147="","",IF(ISBLANK(VLOOKUP($A147,'Section 2'!$E$17:$V$216,COLUMNS('Section 2'!$E$13:S$14),0)),"",VLOOKUP($A147,'Section 2'!$E$17:$V$216,COLUMNS('Section 2'!$E$13:S$14),0)))</f>
        <v/>
      </c>
      <c r="R147" s="52" t="str">
        <f>IF($C147="","",IF(ISBLANK(VLOOKUP($A147,'Section 2'!$E$17:$V$216,COLUMNS('Section 2'!$E$13:T$14),0)),"",VLOOKUP($A147,'Section 2'!$E$17:$V$216,COLUMNS('Section 2'!$E$13:T$14),0)))</f>
        <v/>
      </c>
      <c r="S147" s="52" t="str">
        <f>IF($C147="","",IF(ISBLANK(VLOOKUP($A147,'Section 2'!$E$17:$V$216,COLUMNS('Section 2'!$E$13:U$14),0)),"",VLOOKUP($A147,'Section 2'!$E$17:$V$216,COLUMNS('Section 2'!$E$13:U$14),0)))</f>
        <v/>
      </c>
      <c r="T147" s="73" t="str">
        <f>IF($C147="","",IF(ISBLANK(VLOOKUP($A147,'Section 2'!$E$17:$V$216,COLUMNS('Section 2'!$E$13:V$14),0)),"",VLOOKUP($A147,'Section 2'!$E$17:$V$216,COLUMNS('Section 2'!$E$13:V$14),0)))</f>
        <v/>
      </c>
    </row>
    <row r="148" spans="1:20" s="54" customFormat="1" ht="12.75" customHeight="1" x14ac:dyDescent="0.25">
      <c r="A148" s="59">
        <v>147</v>
      </c>
      <c r="B148" s="52" t="str">
        <f t="shared" si="2"/>
        <v/>
      </c>
      <c r="C148" s="52" t="str">
        <f>IFERROR(VLOOKUP($A148,'Section 2'!$E$17:$V$216,COLUMNS('Section 2'!$E$13:E$14),0),"")</f>
        <v/>
      </c>
      <c r="D148" s="73" t="str">
        <f>IF($C148="","",IF(ISBLANK(VLOOKUP($A148,'Section 2'!$E$17:$V$216,COLUMNS('Section 2'!$E$13:F$14),0)),"",VLOOKUP($A148,'Section 2'!$E$17:$V$216,COLUMNS('Section 2'!$E$13:F$14),0)))</f>
        <v/>
      </c>
      <c r="E148" s="52" t="str">
        <f>IF($C148="","",IF(ISBLANK(VLOOKUP($A148,'Section 2'!$E$17:$V$216,COLUMNS('Section 2'!$E$13:G$14),0)),"",VLOOKUP($A148,'Section 2'!$E$17:$V$216,COLUMNS('Section 2'!$E$13:G$14),0)))</f>
        <v/>
      </c>
      <c r="F148" s="52" t="str">
        <f>IF($C148="","",IF(ISBLANK(VLOOKUP($A148,'Section 2'!$E$17:$V$216,COLUMNS('Section 2'!$E$13:H$14),0)),"",VLOOKUP($A148,'Section 2'!$E$17:$V$216,COLUMNS('Section 2'!$E$13:H$14),0)))</f>
        <v/>
      </c>
      <c r="G148" s="52" t="str">
        <f>IF($C148="","",IF(ISBLANK(VLOOKUP($A148,'Section 2'!$E$17:$V$216,COLUMNS('Section 2'!$E$13:I$14),0)),"",VLOOKUP($A148,'Section 2'!$E$17:$V$216,COLUMNS('Section 2'!$E$13:I$14),0)))</f>
        <v/>
      </c>
      <c r="H148" s="52" t="str">
        <f>IF($C148="","",IF(ISBLANK(VLOOKUP($A148,'Section 2'!$E$17:$V$216,COLUMNS('Section 2'!$E$13:J$14),0)),"",VLOOKUP($A148,'Section 2'!$E$17:$V$216,COLUMNS('Section 2'!$E$13:J$14),0)))</f>
        <v/>
      </c>
      <c r="I148" s="52" t="str">
        <f>IF($C148="","",IF(ISBLANK(VLOOKUP($A148,'Section 2'!$E$17:$V$216,COLUMNS('Section 2'!$E$13:K$14),0)),"",VLOOKUP($A148,'Section 2'!$E$17:$V$216,COLUMNS('Section 2'!$E$13:K$14),0)))</f>
        <v/>
      </c>
      <c r="J148" s="52" t="str">
        <f>IF($C148="","",IF(ISBLANK(VLOOKUP($A148,'Section 2'!$E$17:$V$216,COLUMNS('Section 2'!$E$13:L$14),0)),"",VLOOKUP($A148,'Section 2'!$E$17:$V$216,COLUMNS('Section 2'!$E$13:L$14),0)))</f>
        <v/>
      </c>
      <c r="K148" s="52" t="str">
        <f>IF($C148="","",IF(ISBLANK(VLOOKUP($A148,'Section 2'!$E$17:$V$216,COLUMNS('Section 2'!$E$13:M$14),0)),"",VLOOKUP($A148,'Section 2'!$E$17:$V$216,COLUMNS('Section 2'!$E$13:M$14),0)))</f>
        <v/>
      </c>
      <c r="L148" s="52" t="str">
        <f>IF($C148="","",IF(ISBLANK(VLOOKUP($A148,'Section 2'!$E$17:$V$216,COLUMNS('Section 2'!$E$13:N$14),0)),"",VLOOKUP($A148,'Section 2'!$E$17:$V$216,COLUMNS('Section 2'!$E$13:N$14),0)))</f>
        <v/>
      </c>
      <c r="M148" s="52" t="str">
        <f>IF($C148="","",IF(ISBLANK(VLOOKUP($A148,'Section 2'!$E$17:$V$216,COLUMNS('Section 2'!$E$13:O$14),0)),"",VLOOKUP($A148,'Section 2'!$E$17:$V$216,COLUMNS('Section 2'!$E$13:O$14),0)))</f>
        <v/>
      </c>
      <c r="N148" s="52" t="str">
        <f>IF($C148="","",IF(ISBLANK(VLOOKUP($A148,'Section 2'!$E$17:$V$216,COLUMNS('Section 2'!$E$13:P$14),0)),"",VLOOKUP($A148,'Section 2'!$E$17:$V$216,COLUMNS('Section 2'!$E$13:P$14),0)))</f>
        <v/>
      </c>
      <c r="O148" s="52" t="str">
        <f>IF($C148="","",IF(ISBLANK(VLOOKUP($A148,'Section 2'!$E$17:$V$216,COLUMNS('Section 2'!$E$13:Q$14),0)),"",VLOOKUP($A148,'Section 2'!$E$17:$V$216,COLUMNS('Section 2'!$E$13:Q$14),0)))</f>
        <v/>
      </c>
      <c r="P148" s="52" t="str">
        <f>IF($C148="","",IF(ISBLANK(VLOOKUP($A148,'Section 2'!$E$17:$V$216,COLUMNS('Section 2'!$E$13:R$14),0)),"",VLOOKUP($A148,'Section 2'!$E$17:$V$216,COLUMNS('Section 2'!$E$13:R$14),0)))</f>
        <v/>
      </c>
      <c r="Q148" s="52" t="str">
        <f>IF($C148="","",IF(ISBLANK(VLOOKUP($A148,'Section 2'!$E$17:$V$216,COLUMNS('Section 2'!$E$13:S$14),0)),"",VLOOKUP($A148,'Section 2'!$E$17:$V$216,COLUMNS('Section 2'!$E$13:S$14),0)))</f>
        <v/>
      </c>
      <c r="R148" s="52" t="str">
        <f>IF($C148="","",IF(ISBLANK(VLOOKUP($A148,'Section 2'!$E$17:$V$216,COLUMNS('Section 2'!$E$13:T$14),0)),"",VLOOKUP($A148,'Section 2'!$E$17:$V$216,COLUMNS('Section 2'!$E$13:T$14),0)))</f>
        <v/>
      </c>
      <c r="S148" s="52" t="str">
        <f>IF($C148="","",IF(ISBLANK(VLOOKUP($A148,'Section 2'!$E$17:$V$216,COLUMNS('Section 2'!$E$13:U$14),0)),"",VLOOKUP($A148,'Section 2'!$E$17:$V$216,COLUMNS('Section 2'!$E$13:U$14),0)))</f>
        <v/>
      </c>
      <c r="T148" s="73" t="str">
        <f>IF($C148="","",IF(ISBLANK(VLOOKUP($A148,'Section 2'!$E$17:$V$216,COLUMNS('Section 2'!$E$13:V$14),0)),"",VLOOKUP($A148,'Section 2'!$E$17:$V$216,COLUMNS('Section 2'!$E$13:V$14),0)))</f>
        <v/>
      </c>
    </row>
    <row r="149" spans="1:20" s="54" customFormat="1" ht="12.75" customHeight="1" x14ac:dyDescent="0.25">
      <c r="A149" s="59">
        <v>148</v>
      </c>
      <c r="B149" s="52" t="str">
        <f t="shared" si="2"/>
        <v/>
      </c>
      <c r="C149" s="52" t="str">
        <f>IFERROR(VLOOKUP($A149,'Section 2'!$E$17:$V$216,COLUMNS('Section 2'!$E$13:E$14),0),"")</f>
        <v/>
      </c>
      <c r="D149" s="73" t="str">
        <f>IF($C149="","",IF(ISBLANK(VLOOKUP($A149,'Section 2'!$E$17:$V$216,COLUMNS('Section 2'!$E$13:F$14),0)),"",VLOOKUP($A149,'Section 2'!$E$17:$V$216,COLUMNS('Section 2'!$E$13:F$14),0)))</f>
        <v/>
      </c>
      <c r="E149" s="52" t="str">
        <f>IF($C149="","",IF(ISBLANK(VLOOKUP($A149,'Section 2'!$E$17:$V$216,COLUMNS('Section 2'!$E$13:G$14),0)),"",VLOOKUP($A149,'Section 2'!$E$17:$V$216,COLUMNS('Section 2'!$E$13:G$14),0)))</f>
        <v/>
      </c>
      <c r="F149" s="52" t="str">
        <f>IF($C149="","",IF(ISBLANK(VLOOKUP($A149,'Section 2'!$E$17:$V$216,COLUMNS('Section 2'!$E$13:H$14),0)),"",VLOOKUP($A149,'Section 2'!$E$17:$V$216,COLUMNS('Section 2'!$E$13:H$14),0)))</f>
        <v/>
      </c>
      <c r="G149" s="52" t="str">
        <f>IF($C149="","",IF(ISBLANK(VLOOKUP($A149,'Section 2'!$E$17:$V$216,COLUMNS('Section 2'!$E$13:I$14),0)),"",VLOOKUP($A149,'Section 2'!$E$17:$V$216,COLUMNS('Section 2'!$E$13:I$14),0)))</f>
        <v/>
      </c>
      <c r="H149" s="52" t="str">
        <f>IF($C149="","",IF(ISBLANK(VLOOKUP($A149,'Section 2'!$E$17:$V$216,COLUMNS('Section 2'!$E$13:J$14),0)),"",VLOOKUP($A149,'Section 2'!$E$17:$V$216,COLUMNS('Section 2'!$E$13:J$14),0)))</f>
        <v/>
      </c>
      <c r="I149" s="52" t="str">
        <f>IF($C149="","",IF(ISBLANK(VLOOKUP($A149,'Section 2'!$E$17:$V$216,COLUMNS('Section 2'!$E$13:K$14),0)),"",VLOOKUP($A149,'Section 2'!$E$17:$V$216,COLUMNS('Section 2'!$E$13:K$14),0)))</f>
        <v/>
      </c>
      <c r="J149" s="52" t="str">
        <f>IF($C149="","",IF(ISBLANK(VLOOKUP($A149,'Section 2'!$E$17:$V$216,COLUMNS('Section 2'!$E$13:L$14),0)),"",VLOOKUP($A149,'Section 2'!$E$17:$V$216,COLUMNS('Section 2'!$E$13:L$14),0)))</f>
        <v/>
      </c>
      <c r="K149" s="52" t="str">
        <f>IF($C149="","",IF(ISBLANK(VLOOKUP($A149,'Section 2'!$E$17:$V$216,COLUMNS('Section 2'!$E$13:M$14),0)),"",VLOOKUP($A149,'Section 2'!$E$17:$V$216,COLUMNS('Section 2'!$E$13:M$14),0)))</f>
        <v/>
      </c>
      <c r="L149" s="52" t="str">
        <f>IF($C149="","",IF(ISBLANK(VLOOKUP($A149,'Section 2'!$E$17:$V$216,COLUMNS('Section 2'!$E$13:N$14),0)),"",VLOOKUP($A149,'Section 2'!$E$17:$V$216,COLUMNS('Section 2'!$E$13:N$14),0)))</f>
        <v/>
      </c>
      <c r="M149" s="52" t="str">
        <f>IF($C149="","",IF(ISBLANK(VLOOKUP($A149,'Section 2'!$E$17:$V$216,COLUMNS('Section 2'!$E$13:O$14),0)),"",VLOOKUP($A149,'Section 2'!$E$17:$V$216,COLUMNS('Section 2'!$E$13:O$14),0)))</f>
        <v/>
      </c>
      <c r="N149" s="52" t="str">
        <f>IF($C149="","",IF(ISBLANK(VLOOKUP($A149,'Section 2'!$E$17:$V$216,COLUMNS('Section 2'!$E$13:P$14),0)),"",VLOOKUP($A149,'Section 2'!$E$17:$V$216,COLUMNS('Section 2'!$E$13:P$14),0)))</f>
        <v/>
      </c>
      <c r="O149" s="52" t="str">
        <f>IF($C149="","",IF(ISBLANK(VLOOKUP($A149,'Section 2'!$E$17:$V$216,COLUMNS('Section 2'!$E$13:Q$14),0)),"",VLOOKUP($A149,'Section 2'!$E$17:$V$216,COLUMNS('Section 2'!$E$13:Q$14),0)))</f>
        <v/>
      </c>
      <c r="P149" s="52" t="str">
        <f>IF($C149="","",IF(ISBLANK(VLOOKUP($A149,'Section 2'!$E$17:$V$216,COLUMNS('Section 2'!$E$13:R$14),0)),"",VLOOKUP($A149,'Section 2'!$E$17:$V$216,COLUMNS('Section 2'!$E$13:R$14),0)))</f>
        <v/>
      </c>
      <c r="Q149" s="52" t="str">
        <f>IF($C149="","",IF(ISBLANK(VLOOKUP($A149,'Section 2'!$E$17:$V$216,COLUMNS('Section 2'!$E$13:S$14),0)),"",VLOOKUP($A149,'Section 2'!$E$17:$V$216,COLUMNS('Section 2'!$E$13:S$14),0)))</f>
        <v/>
      </c>
      <c r="R149" s="52" t="str">
        <f>IF($C149="","",IF(ISBLANK(VLOOKUP($A149,'Section 2'!$E$17:$V$216,COLUMNS('Section 2'!$E$13:T$14),0)),"",VLOOKUP($A149,'Section 2'!$E$17:$V$216,COLUMNS('Section 2'!$E$13:T$14),0)))</f>
        <v/>
      </c>
      <c r="S149" s="52" t="str">
        <f>IF($C149="","",IF(ISBLANK(VLOOKUP($A149,'Section 2'!$E$17:$V$216,COLUMNS('Section 2'!$E$13:U$14),0)),"",VLOOKUP($A149,'Section 2'!$E$17:$V$216,COLUMNS('Section 2'!$E$13:U$14),0)))</f>
        <v/>
      </c>
      <c r="T149" s="73" t="str">
        <f>IF($C149="","",IF(ISBLANK(VLOOKUP($A149,'Section 2'!$E$17:$V$216,COLUMNS('Section 2'!$E$13:V$14),0)),"",VLOOKUP($A149,'Section 2'!$E$17:$V$216,COLUMNS('Section 2'!$E$13:V$14),0)))</f>
        <v/>
      </c>
    </row>
    <row r="150" spans="1:20" s="54" customFormat="1" ht="12.75" customHeight="1" x14ac:dyDescent="0.25">
      <c r="A150" s="59">
        <v>149</v>
      </c>
      <c r="B150" s="52" t="str">
        <f t="shared" si="2"/>
        <v/>
      </c>
      <c r="C150" s="52" t="str">
        <f>IFERROR(VLOOKUP($A150,'Section 2'!$E$17:$V$216,COLUMNS('Section 2'!$E$13:E$14),0),"")</f>
        <v/>
      </c>
      <c r="D150" s="73" t="str">
        <f>IF($C150="","",IF(ISBLANK(VLOOKUP($A150,'Section 2'!$E$17:$V$216,COLUMNS('Section 2'!$E$13:F$14),0)),"",VLOOKUP($A150,'Section 2'!$E$17:$V$216,COLUMNS('Section 2'!$E$13:F$14),0)))</f>
        <v/>
      </c>
      <c r="E150" s="52" t="str">
        <f>IF($C150="","",IF(ISBLANK(VLOOKUP($A150,'Section 2'!$E$17:$V$216,COLUMNS('Section 2'!$E$13:G$14),0)),"",VLOOKUP($A150,'Section 2'!$E$17:$V$216,COLUMNS('Section 2'!$E$13:G$14),0)))</f>
        <v/>
      </c>
      <c r="F150" s="52" t="str">
        <f>IF($C150="","",IF(ISBLANK(VLOOKUP($A150,'Section 2'!$E$17:$V$216,COLUMNS('Section 2'!$E$13:H$14),0)),"",VLOOKUP($A150,'Section 2'!$E$17:$V$216,COLUMNS('Section 2'!$E$13:H$14),0)))</f>
        <v/>
      </c>
      <c r="G150" s="52" t="str">
        <f>IF($C150="","",IF(ISBLANK(VLOOKUP($A150,'Section 2'!$E$17:$V$216,COLUMNS('Section 2'!$E$13:I$14),0)),"",VLOOKUP($A150,'Section 2'!$E$17:$V$216,COLUMNS('Section 2'!$E$13:I$14),0)))</f>
        <v/>
      </c>
      <c r="H150" s="52" t="str">
        <f>IF($C150="","",IF(ISBLANK(VLOOKUP($A150,'Section 2'!$E$17:$V$216,COLUMNS('Section 2'!$E$13:J$14),0)),"",VLOOKUP($A150,'Section 2'!$E$17:$V$216,COLUMNS('Section 2'!$E$13:J$14),0)))</f>
        <v/>
      </c>
      <c r="I150" s="52" t="str">
        <f>IF($C150="","",IF(ISBLANK(VLOOKUP($A150,'Section 2'!$E$17:$V$216,COLUMNS('Section 2'!$E$13:K$14),0)),"",VLOOKUP($A150,'Section 2'!$E$17:$V$216,COLUMNS('Section 2'!$E$13:K$14),0)))</f>
        <v/>
      </c>
      <c r="J150" s="52" t="str">
        <f>IF($C150="","",IF(ISBLANK(VLOOKUP($A150,'Section 2'!$E$17:$V$216,COLUMNS('Section 2'!$E$13:L$14),0)),"",VLOOKUP($A150,'Section 2'!$E$17:$V$216,COLUMNS('Section 2'!$E$13:L$14),0)))</f>
        <v/>
      </c>
      <c r="K150" s="52" t="str">
        <f>IF($C150="","",IF(ISBLANK(VLOOKUP($A150,'Section 2'!$E$17:$V$216,COLUMNS('Section 2'!$E$13:M$14),0)),"",VLOOKUP($A150,'Section 2'!$E$17:$V$216,COLUMNS('Section 2'!$E$13:M$14),0)))</f>
        <v/>
      </c>
      <c r="L150" s="52" t="str">
        <f>IF($C150="","",IF(ISBLANK(VLOOKUP($A150,'Section 2'!$E$17:$V$216,COLUMNS('Section 2'!$E$13:N$14),0)),"",VLOOKUP($A150,'Section 2'!$E$17:$V$216,COLUMNS('Section 2'!$E$13:N$14),0)))</f>
        <v/>
      </c>
      <c r="M150" s="52" t="str">
        <f>IF($C150="","",IF(ISBLANK(VLOOKUP($A150,'Section 2'!$E$17:$V$216,COLUMNS('Section 2'!$E$13:O$14),0)),"",VLOOKUP($A150,'Section 2'!$E$17:$V$216,COLUMNS('Section 2'!$E$13:O$14),0)))</f>
        <v/>
      </c>
      <c r="N150" s="52" t="str">
        <f>IF($C150="","",IF(ISBLANK(VLOOKUP($A150,'Section 2'!$E$17:$V$216,COLUMNS('Section 2'!$E$13:P$14),0)),"",VLOOKUP($A150,'Section 2'!$E$17:$V$216,COLUMNS('Section 2'!$E$13:P$14),0)))</f>
        <v/>
      </c>
      <c r="O150" s="52" t="str">
        <f>IF($C150="","",IF(ISBLANK(VLOOKUP($A150,'Section 2'!$E$17:$V$216,COLUMNS('Section 2'!$E$13:Q$14),0)),"",VLOOKUP($A150,'Section 2'!$E$17:$V$216,COLUMNS('Section 2'!$E$13:Q$14),0)))</f>
        <v/>
      </c>
      <c r="P150" s="52" t="str">
        <f>IF($C150="","",IF(ISBLANK(VLOOKUP($A150,'Section 2'!$E$17:$V$216,COLUMNS('Section 2'!$E$13:R$14),0)),"",VLOOKUP($A150,'Section 2'!$E$17:$V$216,COLUMNS('Section 2'!$E$13:R$14),0)))</f>
        <v/>
      </c>
      <c r="Q150" s="52" t="str">
        <f>IF($C150="","",IF(ISBLANK(VLOOKUP($A150,'Section 2'!$E$17:$V$216,COLUMNS('Section 2'!$E$13:S$14),0)),"",VLOOKUP($A150,'Section 2'!$E$17:$V$216,COLUMNS('Section 2'!$E$13:S$14),0)))</f>
        <v/>
      </c>
      <c r="R150" s="52" t="str">
        <f>IF($C150="","",IF(ISBLANK(VLOOKUP($A150,'Section 2'!$E$17:$V$216,COLUMNS('Section 2'!$E$13:T$14),0)),"",VLOOKUP($A150,'Section 2'!$E$17:$V$216,COLUMNS('Section 2'!$E$13:T$14),0)))</f>
        <v/>
      </c>
      <c r="S150" s="52" t="str">
        <f>IF($C150="","",IF(ISBLANK(VLOOKUP($A150,'Section 2'!$E$17:$V$216,COLUMNS('Section 2'!$E$13:U$14),0)),"",VLOOKUP($A150,'Section 2'!$E$17:$V$216,COLUMNS('Section 2'!$E$13:U$14),0)))</f>
        <v/>
      </c>
      <c r="T150" s="73" t="str">
        <f>IF($C150="","",IF(ISBLANK(VLOOKUP($A150,'Section 2'!$E$17:$V$216,COLUMNS('Section 2'!$E$13:V$14),0)),"",VLOOKUP($A150,'Section 2'!$E$17:$V$216,COLUMNS('Section 2'!$E$13:V$14),0)))</f>
        <v/>
      </c>
    </row>
    <row r="151" spans="1:20" s="54" customFormat="1" ht="12.75" customHeight="1" x14ac:dyDescent="0.25">
      <c r="A151" s="59">
        <v>150</v>
      </c>
      <c r="B151" s="52" t="str">
        <f t="shared" si="2"/>
        <v/>
      </c>
      <c r="C151" s="52" t="str">
        <f>IFERROR(VLOOKUP($A151,'Section 2'!$E$17:$V$216,COLUMNS('Section 2'!$E$13:E$14),0),"")</f>
        <v/>
      </c>
      <c r="D151" s="73" t="str">
        <f>IF($C151="","",IF(ISBLANK(VLOOKUP($A151,'Section 2'!$E$17:$V$216,COLUMNS('Section 2'!$E$13:F$14),0)),"",VLOOKUP($A151,'Section 2'!$E$17:$V$216,COLUMNS('Section 2'!$E$13:F$14),0)))</f>
        <v/>
      </c>
      <c r="E151" s="52" t="str">
        <f>IF($C151="","",IF(ISBLANK(VLOOKUP($A151,'Section 2'!$E$17:$V$216,COLUMNS('Section 2'!$E$13:G$14),0)),"",VLOOKUP($A151,'Section 2'!$E$17:$V$216,COLUMNS('Section 2'!$E$13:G$14),0)))</f>
        <v/>
      </c>
      <c r="F151" s="52" t="str">
        <f>IF($C151="","",IF(ISBLANK(VLOOKUP($A151,'Section 2'!$E$17:$V$216,COLUMNS('Section 2'!$E$13:H$14),0)),"",VLOOKUP($A151,'Section 2'!$E$17:$V$216,COLUMNS('Section 2'!$E$13:H$14),0)))</f>
        <v/>
      </c>
      <c r="G151" s="52" t="str">
        <f>IF($C151="","",IF(ISBLANK(VLOOKUP($A151,'Section 2'!$E$17:$V$216,COLUMNS('Section 2'!$E$13:I$14),0)),"",VLOOKUP($A151,'Section 2'!$E$17:$V$216,COLUMNS('Section 2'!$E$13:I$14),0)))</f>
        <v/>
      </c>
      <c r="H151" s="52" t="str">
        <f>IF($C151="","",IF(ISBLANK(VLOOKUP($A151,'Section 2'!$E$17:$V$216,COLUMNS('Section 2'!$E$13:J$14),0)),"",VLOOKUP($A151,'Section 2'!$E$17:$V$216,COLUMNS('Section 2'!$E$13:J$14),0)))</f>
        <v/>
      </c>
      <c r="I151" s="52" t="str">
        <f>IF($C151="","",IF(ISBLANK(VLOOKUP($A151,'Section 2'!$E$17:$V$216,COLUMNS('Section 2'!$E$13:K$14),0)),"",VLOOKUP($A151,'Section 2'!$E$17:$V$216,COLUMNS('Section 2'!$E$13:K$14),0)))</f>
        <v/>
      </c>
      <c r="J151" s="52" t="str">
        <f>IF($C151="","",IF(ISBLANK(VLOOKUP($A151,'Section 2'!$E$17:$V$216,COLUMNS('Section 2'!$E$13:L$14),0)),"",VLOOKUP($A151,'Section 2'!$E$17:$V$216,COLUMNS('Section 2'!$E$13:L$14),0)))</f>
        <v/>
      </c>
      <c r="K151" s="52" t="str">
        <f>IF($C151="","",IF(ISBLANK(VLOOKUP($A151,'Section 2'!$E$17:$V$216,COLUMNS('Section 2'!$E$13:M$14),0)),"",VLOOKUP($A151,'Section 2'!$E$17:$V$216,COLUMNS('Section 2'!$E$13:M$14),0)))</f>
        <v/>
      </c>
      <c r="L151" s="52" t="str">
        <f>IF($C151="","",IF(ISBLANK(VLOOKUP($A151,'Section 2'!$E$17:$V$216,COLUMNS('Section 2'!$E$13:N$14),0)),"",VLOOKUP($A151,'Section 2'!$E$17:$V$216,COLUMNS('Section 2'!$E$13:N$14),0)))</f>
        <v/>
      </c>
      <c r="M151" s="52" t="str">
        <f>IF($C151="","",IF(ISBLANK(VLOOKUP($A151,'Section 2'!$E$17:$V$216,COLUMNS('Section 2'!$E$13:O$14),0)),"",VLOOKUP($A151,'Section 2'!$E$17:$V$216,COLUMNS('Section 2'!$E$13:O$14),0)))</f>
        <v/>
      </c>
      <c r="N151" s="52" t="str">
        <f>IF($C151="","",IF(ISBLANK(VLOOKUP($A151,'Section 2'!$E$17:$V$216,COLUMNS('Section 2'!$E$13:P$14),0)),"",VLOOKUP($A151,'Section 2'!$E$17:$V$216,COLUMNS('Section 2'!$E$13:P$14),0)))</f>
        <v/>
      </c>
      <c r="O151" s="52" t="str">
        <f>IF($C151="","",IF(ISBLANK(VLOOKUP($A151,'Section 2'!$E$17:$V$216,COLUMNS('Section 2'!$E$13:Q$14),0)),"",VLOOKUP($A151,'Section 2'!$E$17:$V$216,COLUMNS('Section 2'!$E$13:Q$14),0)))</f>
        <v/>
      </c>
      <c r="P151" s="52" t="str">
        <f>IF($C151="","",IF(ISBLANK(VLOOKUP($A151,'Section 2'!$E$17:$V$216,COLUMNS('Section 2'!$E$13:R$14),0)),"",VLOOKUP($A151,'Section 2'!$E$17:$V$216,COLUMNS('Section 2'!$E$13:R$14),0)))</f>
        <v/>
      </c>
      <c r="Q151" s="52" t="str">
        <f>IF($C151="","",IF(ISBLANK(VLOOKUP($A151,'Section 2'!$E$17:$V$216,COLUMNS('Section 2'!$E$13:S$14),0)),"",VLOOKUP($A151,'Section 2'!$E$17:$V$216,COLUMNS('Section 2'!$E$13:S$14),0)))</f>
        <v/>
      </c>
      <c r="R151" s="52" t="str">
        <f>IF($C151="","",IF(ISBLANK(VLOOKUP($A151,'Section 2'!$E$17:$V$216,COLUMNS('Section 2'!$E$13:T$14),0)),"",VLOOKUP($A151,'Section 2'!$E$17:$V$216,COLUMNS('Section 2'!$E$13:T$14),0)))</f>
        <v/>
      </c>
      <c r="S151" s="52" t="str">
        <f>IF($C151="","",IF(ISBLANK(VLOOKUP($A151,'Section 2'!$E$17:$V$216,COLUMNS('Section 2'!$E$13:U$14),0)),"",VLOOKUP($A151,'Section 2'!$E$17:$V$216,COLUMNS('Section 2'!$E$13:U$14),0)))</f>
        <v/>
      </c>
      <c r="T151" s="73" t="str">
        <f>IF($C151="","",IF(ISBLANK(VLOOKUP($A151,'Section 2'!$E$17:$V$216,COLUMNS('Section 2'!$E$13:V$14),0)),"",VLOOKUP($A151,'Section 2'!$E$17:$V$216,COLUMNS('Section 2'!$E$13:V$14),0)))</f>
        <v/>
      </c>
    </row>
    <row r="152" spans="1:20" s="54" customFormat="1" ht="12.75" customHeight="1" x14ac:dyDescent="0.25">
      <c r="A152" s="59">
        <v>151</v>
      </c>
      <c r="B152" s="52" t="str">
        <f t="shared" si="2"/>
        <v/>
      </c>
      <c r="C152" s="52" t="str">
        <f>IFERROR(VLOOKUP($A152,'Section 2'!$E$17:$V$216,COLUMNS('Section 2'!$E$13:E$14),0),"")</f>
        <v/>
      </c>
      <c r="D152" s="73" t="str">
        <f>IF($C152="","",IF(ISBLANK(VLOOKUP($A152,'Section 2'!$E$17:$V$216,COLUMNS('Section 2'!$E$13:F$14),0)),"",VLOOKUP($A152,'Section 2'!$E$17:$V$216,COLUMNS('Section 2'!$E$13:F$14),0)))</f>
        <v/>
      </c>
      <c r="E152" s="52" t="str">
        <f>IF($C152="","",IF(ISBLANK(VLOOKUP($A152,'Section 2'!$E$17:$V$216,COLUMNS('Section 2'!$E$13:G$14),0)),"",VLOOKUP($A152,'Section 2'!$E$17:$V$216,COLUMNS('Section 2'!$E$13:G$14),0)))</f>
        <v/>
      </c>
      <c r="F152" s="52" t="str">
        <f>IF($C152="","",IF(ISBLANK(VLOOKUP($A152,'Section 2'!$E$17:$V$216,COLUMNS('Section 2'!$E$13:H$14),0)),"",VLOOKUP($A152,'Section 2'!$E$17:$V$216,COLUMNS('Section 2'!$E$13:H$14),0)))</f>
        <v/>
      </c>
      <c r="G152" s="52" t="str">
        <f>IF($C152="","",IF(ISBLANK(VLOOKUP($A152,'Section 2'!$E$17:$V$216,COLUMNS('Section 2'!$E$13:I$14),0)),"",VLOOKUP($A152,'Section 2'!$E$17:$V$216,COLUMNS('Section 2'!$E$13:I$14),0)))</f>
        <v/>
      </c>
      <c r="H152" s="52" t="str">
        <f>IF($C152="","",IF(ISBLANK(VLOOKUP($A152,'Section 2'!$E$17:$V$216,COLUMNS('Section 2'!$E$13:J$14),0)),"",VLOOKUP($A152,'Section 2'!$E$17:$V$216,COLUMNS('Section 2'!$E$13:J$14),0)))</f>
        <v/>
      </c>
      <c r="I152" s="52" t="str">
        <f>IF($C152="","",IF(ISBLANK(VLOOKUP($A152,'Section 2'!$E$17:$V$216,COLUMNS('Section 2'!$E$13:K$14),0)),"",VLOOKUP($A152,'Section 2'!$E$17:$V$216,COLUMNS('Section 2'!$E$13:K$14),0)))</f>
        <v/>
      </c>
      <c r="J152" s="52" t="str">
        <f>IF($C152="","",IF(ISBLANK(VLOOKUP($A152,'Section 2'!$E$17:$V$216,COLUMNS('Section 2'!$E$13:L$14),0)),"",VLOOKUP($A152,'Section 2'!$E$17:$V$216,COLUMNS('Section 2'!$E$13:L$14),0)))</f>
        <v/>
      </c>
      <c r="K152" s="52" t="str">
        <f>IF($C152="","",IF(ISBLANK(VLOOKUP($A152,'Section 2'!$E$17:$V$216,COLUMNS('Section 2'!$E$13:M$14),0)),"",VLOOKUP($A152,'Section 2'!$E$17:$V$216,COLUMNS('Section 2'!$E$13:M$14),0)))</f>
        <v/>
      </c>
      <c r="L152" s="52" t="str">
        <f>IF($C152="","",IF(ISBLANK(VLOOKUP($A152,'Section 2'!$E$17:$V$216,COLUMNS('Section 2'!$E$13:N$14),0)),"",VLOOKUP($A152,'Section 2'!$E$17:$V$216,COLUMNS('Section 2'!$E$13:N$14),0)))</f>
        <v/>
      </c>
      <c r="M152" s="52" t="str">
        <f>IF($C152="","",IF(ISBLANK(VLOOKUP($A152,'Section 2'!$E$17:$V$216,COLUMNS('Section 2'!$E$13:O$14),0)),"",VLOOKUP($A152,'Section 2'!$E$17:$V$216,COLUMNS('Section 2'!$E$13:O$14),0)))</f>
        <v/>
      </c>
      <c r="N152" s="52" t="str">
        <f>IF($C152="","",IF(ISBLANK(VLOOKUP($A152,'Section 2'!$E$17:$V$216,COLUMNS('Section 2'!$E$13:P$14),0)),"",VLOOKUP($A152,'Section 2'!$E$17:$V$216,COLUMNS('Section 2'!$E$13:P$14),0)))</f>
        <v/>
      </c>
      <c r="O152" s="52" t="str">
        <f>IF($C152="","",IF(ISBLANK(VLOOKUP($A152,'Section 2'!$E$17:$V$216,COLUMNS('Section 2'!$E$13:Q$14),0)),"",VLOOKUP($A152,'Section 2'!$E$17:$V$216,COLUMNS('Section 2'!$E$13:Q$14),0)))</f>
        <v/>
      </c>
      <c r="P152" s="52" t="str">
        <f>IF($C152="","",IF(ISBLANK(VLOOKUP($A152,'Section 2'!$E$17:$V$216,COLUMNS('Section 2'!$E$13:R$14),0)),"",VLOOKUP($A152,'Section 2'!$E$17:$V$216,COLUMNS('Section 2'!$E$13:R$14),0)))</f>
        <v/>
      </c>
      <c r="Q152" s="52" t="str">
        <f>IF($C152="","",IF(ISBLANK(VLOOKUP($A152,'Section 2'!$E$17:$V$216,COLUMNS('Section 2'!$E$13:S$14),0)),"",VLOOKUP($A152,'Section 2'!$E$17:$V$216,COLUMNS('Section 2'!$E$13:S$14),0)))</f>
        <v/>
      </c>
      <c r="R152" s="52" t="str">
        <f>IF($C152="","",IF(ISBLANK(VLOOKUP($A152,'Section 2'!$E$17:$V$216,COLUMNS('Section 2'!$E$13:T$14),0)),"",VLOOKUP($A152,'Section 2'!$E$17:$V$216,COLUMNS('Section 2'!$E$13:T$14),0)))</f>
        <v/>
      </c>
      <c r="S152" s="52" t="str">
        <f>IF($C152="","",IF(ISBLANK(VLOOKUP($A152,'Section 2'!$E$17:$V$216,COLUMNS('Section 2'!$E$13:U$14),0)),"",VLOOKUP($A152,'Section 2'!$E$17:$V$216,COLUMNS('Section 2'!$E$13:U$14),0)))</f>
        <v/>
      </c>
      <c r="T152" s="73" t="str">
        <f>IF($C152="","",IF(ISBLANK(VLOOKUP($A152,'Section 2'!$E$17:$V$216,COLUMNS('Section 2'!$E$13:V$14),0)),"",VLOOKUP($A152,'Section 2'!$E$17:$V$216,COLUMNS('Section 2'!$E$13:V$14),0)))</f>
        <v/>
      </c>
    </row>
    <row r="153" spans="1:20" s="54" customFormat="1" ht="12.75" customHeight="1" x14ac:dyDescent="0.25">
      <c r="A153" s="59">
        <v>152</v>
      </c>
      <c r="B153" s="52" t="str">
        <f t="shared" si="2"/>
        <v/>
      </c>
      <c r="C153" s="52" t="str">
        <f>IFERROR(VLOOKUP($A153,'Section 2'!$E$17:$V$216,COLUMNS('Section 2'!$E$13:E$14),0),"")</f>
        <v/>
      </c>
      <c r="D153" s="73" t="str">
        <f>IF($C153="","",IF(ISBLANK(VLOOKUP($A153,'Section 2'!$E$17:$V$216,COLUMNS('Section 2'!$E$13:F$14),0)),"",VLOOKUP($A153,'Section 2'!$E$17:$V$216,COLUMNS('Section 2'!$E$13:F$14),0)))</f>
        <v/>
      </c>
      <c r="E153" s="52" t="str">
        <f>IF($C153="","",IF(ISBLANK(VLOOKUP($A153,'Section 2'!$E$17:$V$216,COLUMNS('Section 2'!$E$13:G$14),0)),"",VLOOKUP($A153,'Section 2'!$E$17:$V$216,COLUMNS('Section 2'!$E$13:G$14),0)))</f>
        <v/>
      </c>
      <c r="F153" s="52" t="str">
        <f>IF($C153="","",IF(ISBLANK(VLOOKUP($A153,'Section 2'!$E$17:$V$216,COLUMNS('Section 2'!$E$13:H$14),0)),"",VLOOKUP($A153,'Section 2'!$E$17:$V$216,COLUMNS('Section 2'!$E$13:H$14),0)))</f>
        <v/>
      </c>
      <c r="G153" s="52" t="str">
        <f>IF($C153="","",IF(ISBLANK(VLOOKUP($A153,'Section 2'!$E$17:$V$216,COLUMNS('Section 2'!$E$13:I$14),0)),"",VLOOKUP($A153,'Section 2'!$E$17:$V$216,COLUMNS('Section 2'!$E$13:I$14),0)))</f>
        <v/>
      </c>
      <c r="H153" s="52" t="str">
        <f>IF($C153="","",IF(ISBLANK(VLOOKUP($A153,'Section 2'!$E$17:$V$216,COLUMNS('Section 2'!$E$13:J$14),0)),"",VLOOKUP($A153,'Section 2'!$E$17:$V$216,COLUMNS('Section 2'!$E$13:J$14),0)))</f>
        <v/>
      </c>
      <c r="I153" s="52" t="str">
        <f>IF($C153="","",IF(ISBLANK(VLOOKUP($A153,'Section 2'!$E$17:$V$216,COLUMNS('Section 2'!$E$13:K$14),0)),"",VLOOKUP($A153,'Section 2'!$E$17:$V$216,COLUMNS('Section 2'!$E$13:K$14),0)))</f>
        <v/>
      </c>
      <c r="J153" s="52" t="str">
        <f>IF($C153="","",IF(ISBLANK(VLOOKUP($A153,'Section 2'!$E$17:$V$216,COLUMNS('Section 2'!$E$13:L$14),0)),"",VLOOKUP($A153,'Section 2'!$E$17:$V$216,COLUMNS('Section 2'!$E$13:L$14),0)))</f>
        <v/>
      </c>
      <c r="K153" s="52" t="str">
        <f>IF($C153="","",IF(ISBLANK(VLOOKUP($A153,'Section 2'!$E$17:$V$216,COLUMNS('Section 2'!$E$13:M$14),0)),"",VLOOKUP($A153,'Section 2'!$E$17:$V$216,COLUMNS('Section 2'!$E$13:M$14),0)))</f>
        <v/>
      </c>
      <c r="L153" s="52" t="str">
        <f>IF($C153="","",IF(ISBLANK(VLOOKUP($A153,'Section 2'!$E$17:$V$216,COLUMNS('Section 2'!$E$13:N$14),0)),"",VLOOKUP($A153,'Section 2'!$E$17:$V$216,COLUMNS('Section 2'!$E$13:N$14),0)))</f>
        <v/>
      </c>
      <c r="M153" s="52" t="str">
        <f>IF($C153="","",IF(ISBLANK(VLOOKUP($A153,'Section 2'!$E$17:$V$216,COLUMNS('Section 2'!$E$13:O$14),0)),"",VLOOKUP($A153,'Section 2'!$E$17:$V$216,COLUMNS('Section 2'!$E$13:O$14),0)))</f>
        <v/>
      </c>
      <c r="N153" s="52" t="str">
        <f>IF($C153="","",IF(ISBLANK(VLOOKUP($A153,'Section 2'!$E$17:$V$216,COLUMNS('Section 2'!$E$13:P$14),0)),"",VLOOKUP($A153,'Section 2'!$E$17:$V$216,COLUMNS('Section 2'!$E$13:P$14),0)))</f>
        <v/>
      </c>
      <c r="O153" s="52" t="str">
        <f>IF($C153="","",IF(ISBLANK(VLOOKUP($A153,'Section 2'!$E$17:$V$216,COLUMNS('Section 2'!$E$13:Q$14),0)),"",VLOOKUP($A153,'Section 2'!$E$17:$V$216,COLUMNS('Section 2'!$E$13:Q$14),0)))</f>
        <v/>
      </c>
      <c r="P153" s="52" t="str">
        <f>IF($C153="","",IF(ISBLANK(VLOOKUP($A153,'Section 2'!$E$17:$V$216,COLUMNS('Section 2'!$E$13:R$14),0)),"",VLOOKUP($A153,'Section 2'!$E$17:$V$216,COLUMNS('Section 2'!$E$13:R$14),0)))</f>
        <v/>
      </c>
      <c r="Q153" s="52" t="str">
        <f>IF($C153="","",IF(ISBLANK(VLOOKUP($A153,'Section 2'!$E$17:$V$216,COLUMNS('Section 2'!$E$13:S$14),0)),"",VLOOKUP($A153,'Section 2'!$E$17:$V$216,COLUMNS('Section 2'!$E$13:S$14),0)))</f>
        <v/>
      </c>
      <c r="R153" s="52" t="str">
        <f>IF($C153="","",IF(ISBLANK(VLOOKUP($A153,'Section 2'!$E$17:$V$216,COLUMNS('Section 2'!$E$13:T$14),0)),"",VLOOKUP($A153,'Section 2'!$E$17:$V$216,COLUMNS('Section 2'!$E$13:T$14),0)))</f>
        <v/>
      </c>
      <c r="S153" s="52" t="str">
        <f>IF($C153="","",IF(ISBLANK(VLOOKUP($A153,'Section 2'!$E$17:$V$216,COLUMNS('Section 2'!$E$13:U$14),0)),"",VLOOKUP($A153,'Section 2'!$E$17:$V$216,COLUMNS('Section 2'!$E$13:U$14),0)))</f>
        <v/>
      </c>
      <c r="T153" s="73" t="str">
        <f>IF($C153="","",IF(ISBLANK(VLOOKUP($A153,'Section 2'!$E$17:$V$216,COLUMNS('Section 2'!$E$13:V$14),0)),"",VLOOKUP($A153,'Section 2'!$E$17:$V$216,COLUMNS('Section 2'!$E$13:V$14),0)))</f>
        <v/>
      </c>
    </row>
    <row r="154" spans="1:20" s="54" customFormat="1" ht="12.75" customHeight="1" x14ac:dyDescent="0.25">
      <c r="A154" s="59">
        <v>153</v>
      </c>
      <c r="B154" s="52" t="str">
        <f t="shared" si="2"/>
        <v/>
      </c>
      <c r="C154" s="52" t="str">
        <f>IFERROR(VLOOKUP($A154,'Section 2'!$E$17:$V$216,COLUMNS('Section 2'!$E$13:E$14),0),"")</f>
        <v/>
      </c>
      <c r="D154" s="73" t="str">
        <f>IF($C154="","",IF(ISBLANK(VLOOKUP($A154,'Section 2'!$E$17:$V$216,COLUMNS('Section 2'!$E$13:F$14),0)),"",VLOOKUP($A154,'Section 2'!$E$17:$V$216,COLUMNS('Section 2'!$E$13:F$14),0)))</f>
        <v/>
      </c>
      <c r="E154" s="52" t="str">
        <f>IF($C154="","",IF(ISBLANK(VLOOKUP($A154,'Section 2'!$E$17:$V$216,COLUMNS('Section 2'!$E$13:G$14),0)),"",VLOOKUP($A154,'Section 2'!$E$17:$V$216,COLUMNS('Section 2'!$E$13:G$14),0)))</f>
        <v/>
      </c>
      <c r="F154" s="52" t="str">
        <f>IF($C154="","",IF(ISBLANK(VLOOKUP($A154,'Section 2'!$E$17:$V$216,COLUMNS('Section 2'!$E$13:H$14),0)),"",VLOOKUP($A154,'Section 2'!$E$17:$V$216,COLUMNS('Section 2'!$E$13:H$14),0)))</f>
        <v/>
      </c>
      <c r="G154" s="52" t="str">
        <f>IF($C154="","",IF(ISBLANK(VLOOKUP($A154,'Section 2'!$E$17:$V$216,COLUMNS('Section 2'!$E$13:I$14),0)),"",VLOOKUP($A154,'Section 2'!$E$17:$V$216,COLUMNS('Section 2'!$E$13:I$14),0)))</f>
        <v/>
      </c>
      <c r="H154" s="52" t="str">
        <f>IF($C154="","",IF(ISBLANK(VLOOKUP($A154,'Section 2'!$E$17:$V$216,COLUMNS('Section 2'!$E$13:J$14),0)),"",VLOOKUP($A154,'Section 2'!$E$17:$V$216,COLUMNS('Section 2'!$E$13:J$14),0)))</f>
        <v/>
      </c>
      <c r="I154" s="52" t="str">
        <f>IF($C154="","",IF(ISBLANK(VLOOKUP($A154,'Section 2'!$E$17:$V$216,COLUMNS('Section 2'!$E$13:K$14),0)),"",VLOOKUP($A154,'Section 2'!$E$17:$V$216,COLUMNS('Section 2'!$E$13:K$14),0)))</f>
        <v/>
      </c>
      <c r="J154" s="52" t="str">
        <f>IF($C154="","",IF(ISBLANK(VLOOKUP($A154,'Section 2'!$E$17:$V$216,COLUMNS('Section 2'!$E$13:L$14),0)),"",VLOOKUP($A154,'Section 2'!$E$17:$V$216,COLUMNS('Section 2'!$E$13:L$14),0)))</f>
        <v/>
      </c>
      <c r="K154" s="52" t="str">
        <f>IF($C154="","",IF(ISBLANK(VLOOKUP($A154,'Section 2'!$E$17:$V$216,COLUMNS('Section 2'!$E$13:M$14),0)),"",VLOOKUP($A154,'Section 2'!$E$17:$V$216,COLUMNS('Section 2'!$E$13:M$14),0)))</f>
        <v/>
      </c>
      <c r="L154" s="52" t="str">
        <f>IF($C154="","",IF(ISBLANK(VLOOKUP($A154,'Section 2'!$E$17:$V$216,COLUMNS('Section 2'!$E$13:N$14),0)),"",VLOOKUP($A154,'Section 2'!$E$17:$V$216,COLUMNS('Section 2'!$E$13:N$14),0)))</f>
        <v/>
      </c>
      <c r="M154" s="52" t="str">
        <f>IF($C154="","",IF(ISBLANK(VLOOKUP($A154,'Section 2'!$E$17:$V$216,COLUMNS('Section 2'!$E$13:O$14),0)),"",VLOOKUP($A154,'Section 2'!$E$17:$V$216,COLUMNS('Section 2'!$E$13:O$14),0)))</f>
        <v/>
      </c>
      <c r="N154" s="52" t="str">
        <f>IF($C154="","",IF(ISBLANK(VLOOKUP($A154,'Section 2'!$E$17:$V$216,COLUMNS('Section 2'!$E$13:P$14),0)),"",VLOOKUP($A154,'Section 2'!$E$17:$V$216,COLUMNS('Section 2'!$E$13:P$14),0)))</f>
        <v/>
      </c>
      <c r="O154" s="52" t="str">
        <f>IF($C154="","",IF(ISBLANK(VLOOKUP($A154,'Section 2'!$E$17:$V$216,COLUMNS('Section 2'!$E$13:Q$14),0)),"",VLOOKUP($A154,'Section 2'!$E$17:$V$216,COLUMNS('Section 2'!$E$13:Q$14),0)))</f>
        <v/>
      </c>
      <c r="P154" s="52" t="str">
        <f>IF($C154="","",IF(ISBLANK(VLOOKUP($A154,'Section 2'!$E$17:$V$216,COLUMNS('Section 2'!$E$13:R$14),0)),"",VLOOKUP($A154,'Section 2'!$E$17:$V$216,COLUMNS('Section 2'!$E$13:R$14),0)))</f>
        <v/>
      </c>
      <c r="Q154" s="52" t="str">
        <f>IF($C154="","",IF(ISBLANK(VLOOKUP($A154,'Section 2'!$E$17:$V$216,COLUMNS('Section 2'!$E$13:S$14),0)),"",VLOOKUP($A154,'Section 2'!$E$17:$V$216,COLUMNS('Section 2'!$E$13:S$14),0)))</f>
        <v/>
      </c>
      <c r="R154" s="52" t="str">
        <f>IF($C154="","",IF(ISBLANK(VLOOKUP($A154,'Section 2'!$E$17:$V$216,COLUMNS('Section 2'!$E$13:T$14),0)),"",VLOOKUP($A154,'Section 2'!$E$17:$V$216,COLUMNS('Section 2'!$E$13:T$14),0)))</f>
        <v/>
      </c>
      <c r="S154" s="52" t="str">
        <f>IF($C154="","",IF(ISBLANK(VLOOKUP($A154,'Section 2'!$E$17:$V$216,COLUMNS('Section 2'!$E$13:U$14),0)),"",VLOOKUP($A154,'Section 2'!$E$17:$V$216,COLUMNS('Section 2'!$E$13:U$14),0)))</f>
        <v/>
      </c>
      <c r="T154" s="73" t="str">
        <f>IF($C154="","",IF(ISBLANK(VLOOKUP($A154,'Section 2'!$E$17:$V$216,COLUMNS('Section 2'!$E$13:V$14),0)),"",VLOOKUP($A154,'Section 2'!$E$17:$V$216,COLUMNS('Section 2'!$E$13:V$14),0)))</f>
        <v/>
      </c>
    </row>
    <row r="155" spans="1:20" s="54" customFormat="1" ht="12.75" customHeight="1" x14ac:dyDescent="0.25">
      <c r="A155" s="59">
        <v>154</v>
      </c>
      <c r="B155" s="52" t="str">
        <f t="shared" si="2"/>
        <v/>
      </c>
      <c r="C155" s="52" t="str">
        <f>IFERROR(VLOOKUP($A155,'Section 2'!$E$17:$V$216,COLUMNS('Section 2'!$E$13:E$14),0),"")</f>
        <v/>
      </c>
      <c r="D155" s="73" t="str">
        <f>IF($C155="","",IF(ISBLANK(VLOOKUP($A155,'Section 2'!$E$17:$V$216,COLUMNS('Section 2'!$E$13:F$14),0)),"",VLOOKUP($A155,'Section 2'!$E$17:$V$216,COLUMNS('Section 2'!$E$13:F$14),0)))</f>
        <v/>
      </c>
      <c r="E155" s="52" t="str">
        <f>IF($C155="","",IF(ISBLANK(VLOOKUP($A155,'Section 2'!$E$17:$V$216,COLUMNS('Section 2'!$E$13:G$14),0)),"",VLOOKUP($A155,'Section 2'!$E$17:$V$216,COLUMNS('Section 2'!$E$13:G$14),0)))</f>
        <v/>
      </c>
      <c r="F155" s="52" t="str">
        <f>IF($C155="","",IF(ISBLANK(VLOOKUP($A155,'Section 2'!$E$17:$V$216,COLUMNS('Section 2'!$E$13:H$14),0)),"",VLOOKUP($A155,'Section 2'!$E$17:$V$216,COLUMNS('Section 2'!$E$13:H$14),0)))</f>
        <v/>
      </c>
      <c r="G155" s="52" t="str">
        <f>IF($C155="","",IF(ISBLANK(VLOOKUP($A155,'Section 2'!$E$17:$V$216,COLUMNS('Section 2'!$E$13:I$14),0)),"",VLOOKUP($A155,'Section 2'!$E$17:$V$216,COLUMNS('Section 2'!$E$13:I$14),0)))</f>
        <v/>
      </c>
      <c r="H155" s="52" t="str">
        <f>IF($C155="","",IF(ISBLANK(VLOOKUP($A155,'Section 2'!$E$17:$V$216,COLUMNS('Section 2'!$E$13:J$14),0)),"",VLOOKUP($A155,'Section 2'!$E$17:$V$216,COLUMNS('Section 2'!$E$13:J$14),0)))</f>
        <v/>
      </c>
      <c r="I155" s="52" t="str">
        <f>IF($C155="","",IF(ISBLANK(VLOOKUP($A155,'Section 2'!$E$17:$V$216,COLUMNS('Section 2'!$E$13:K$14),0)),"",VLOOKUP($A155,'Section 2'!$E$17:$V$216,COLUMNS('Section 2'!$E$13:K$14),0)))</f>
        <v/>
      </c>
      <c r="J155" s="52" t="str">
        <f>IF($C155="","",IF(ISBLANK(VLOOKUP($A155,'Section 2'!$E$17:$V$216,COLUMNS('Section 2'!$E$13:L$14),0)),"",VLOOKUP($A155,'Section 2'!$E$17:$V$216,COLUMNS('Section 2'!$E$13:L$14),0)))</f>
        <v/>
      </c>
      <c r="K155" s="52" t="str">
        <f>IF($C155="","",IF(ISBLANK(VLOOKUP($A155,'Section 2'!$E$17:$V$216,COLUMNS('Section 2'!$E$13:M$14),0)),"",VLOOKUP($A155,'Section 2'!$E$17:$V$216,COLUMNS('Section 2'!$E$13:M$14),0)))</f>
        <v/>
      </c>
      <c r="L155" s="52" t="str">
        <f>IF($C155="","",IF(ISBLANK(VLOOKUP($A155,'Section 2'!$E$17:$V$216,COLUMNS('Section 2'!$E$13:N$14),0)),"",VLOOKUP($A155,'Section 2'!$E$17:$V$216,COLUMNS('Section 2'!$E$13:N$14),0)))</f>
        <v/>
      </c>
      <c r="M155" s="52" t="str">
        <f>IF($C155="","",IF(ISBLANK(VLOOKUP($A155,'Section 2'!$E$17:$V$216,COLUMNS('Section 2'!$E$13:O$14),0)),"",VLOOKUP($A155,'Section 2'!$E$17:$V$216,COLUMNS('Section 2'!$E$13:O$14),0)))</f>
        <v/>
      </c>
      <c r="N155" s="52" t="str">
        <f>IF($C155="","",IF(ISBLANK(VLOOKUP($A155,'Section 2'!$E$17:$V$216,COLUMNS('Section 2'!$E$13:P$14),0)),"",VLOOKUP($A155,'Section 2'!$E$17:$V$216,COLUMNS('Section 2'!$E$13:P$14),0)))</f>
        <v/>
      </c>
      <c r="O155" s="52" t="str">
        <f>IF($C155="","",IF(ISBLANK(VLOOKUP($A155,'Section 2'!$E$17:$V$216,COLUMNS('Section 2'!$E$13:Q$14),0)),"",VLOOKUP($A155,'Section 2'!$E$17:$V$216,COLUMNS('Section 2'!$E$13:Q$14),0)))</f>
        <v/>
      </c>
      <c r="P155" s="52" t="str">
        <f>IF($C155="","",IF(ISBLANK(VLOOKUP($A155,'Section 2'!$E$17:$V$216,COLUMNS('Section 2'!$E$13:R$14),0)),"",VLOOKUP($A155,'Section 2'!$E$17:$V$216,COLUMNS('Section 2'!$E$13:R$14),0)))</f>
        <v/>
      </c>
      <c r="Q155" s="52" t="str">
        <f>IF($C155="","",IF(ISBLANK(VLOOKUP($A155,'Section 2'!$E$17:$V$216,COLUMNS('Section 2'!$E$13:S$14),0)),"",VLOOKUP($A155,'Section 2'!$E$17:$V$216,COLUMNS('Section 2'!$E$13:S$14),0)))</f>
        <v/>
      </c>
      <c r="R155" s="52" t="str">
        <f>IF($C155="","",IF(ISBLANK(VLOOKUP($A155,'Section 2'!$E$17:$V$216,COLUMNS('Section 2'!$E$13:T$14),0)),"",VLOOKUP($A155,'Section 2'!$E$17:$V$216,COLUMNS('Section 2'!$E$13:T$14),0)))</f>
        <v/>
      </c>
      <c r="S155" s="52" t="str">
        <f>IF($C155="","",IF(ISBLANK(VLOOKUP($A155,'Section 2'!$E$17:$V$216,COLUMNS('Section 2'!$E$13:U$14),0)),"",VLOOKUP($A155,'Section 2'!$E$17:$V$216,COLUMNS('Section 2'!$E$13:U$14),0)))</f>
        <v/>
      </c>
      <c r="T155" s="73" t="str">
        <f>IF($C155="","",IF(ISBLANK(VLOOKUP($A155,'Section 2'!$E$17:$V$216,COLUMNS('Section 2'!$E$13:V$14),0)),"",VLOOKUP($A155,'Section 2'!$E$17:$V$216,COLUMNS('Section 2'!$E$13:V$14),0)))</f>
        <v/>
      </c>
    </row>
    <row r="156" spans="1:20" s="54" customFormat="1" ht="12.75" customHeight="1" x14ac:dyDescent="0.25">
      <c r="A156" s="59">
        <v>155</v>
      </c>
      <c r="B156" s="52" t="str">
        <f t="shared" si="2"/>
        <v/>
      </c>
      <c r="C156" s="52" t="str">
        <f>IFERROR(VLOOKUP($A156,'Section 2'!$E$17:$V$216,COLUMNS('Section 2'!$E$13:E$14),0),"")</f>
        <v/>
      </c>
      <c r="D156" s="73" t="str">
        <f>IF($C156="","",IF(ISBLANK(VLOOKUP($A156,'Section 2'!$E$17:$V$216,COLUMNS('Section 2'!$E$13:F$14),0)),"",VLOOKUP($A156,'Section 2'!$E$17:$V$216,COLUMNS('Section 2'!$E$13:F$14),0)))</f>
        <v/>
      </c>
      <c r="E156" s="52" t="str">
        <f>IF($C156="","",IF(ISBLANK(VLOOKUP($A156,'Section 2'!$E$17:$V$216,COLUMNS('Section 2'!$E$13:G$14),0)),"",VLOOKUP($A156,'Section 2'!$E$17:$V$216,COLUMNS('Section 2'!$E$13:G$14),0)))</f>
        <v/>
      </c>
      <c r="F156" s="52" t="str">
        <f>IF($C156="","",IF(ISBLANK(VLOOKUP($A156,'Section 2'!$E$17:$V$216,COLUMNS('Section 2'!$E$13:H$14),0)),"",VLOOKUP($A156,'Section 2'!$E$17:$V$216,COLUMNS('Section 2'!$E$13:H$14),0)))</f>
        <v/>
      </c>
      <c r="G156" s="52" t="str">
        <f>IF($C156="","",IF(ISBLANK(VLOOKUP($A156,'Section 2'!$E$17:$V$216,COLUMNS('Section 2'!$E$13:I$14),0)),"",VLOOKUP($A156,'Section 2'!$E$17:$V$216,COLUMNS('Section 2'!$E$13:I$14),0)))</f>
        <v/>
      </c>
      <c r="H156" s="52" t="str">
        <f>IF($C156="","",IF(ISBLANK(VLOOKUP($A156,'Section 2'!$E$17:$V$216,COLUMNS('Section 2'!$E$13:J$14),0)),"",VLOOKUP($A156,'Section 2'!$E$17:$V$216,COLUMNS('Section 2'!$E$13:J$14),0)))</f>
        <v/>
      </c>
      <c r="I156" s="52" t="str">
        <f>IF($C156="","",IF(ISBLANK(VLOOKUP($A156,'Section 2'!$E$17:$V$216,COLUMNS('Section 2'!$E$13:K$14),0)),"",VLOOKUP($A156,'Section 2'!$E$17:$V$216,COLUMNS('Section 2'!$E$13:K$14),0)))</f>
        <v/>
      </c>
      <c r="J156" s="52" t="str">
        <f>IF($C156="","",IF(ISBLANK(VLOOKUP($A156,'Section 2'!$E$17:$V$216,COLUMNS('Section 2'!$E$13:L$14),0)),"",VLOOKUP($A156,'Section 2'!$E$17:$V$216,COLUMNS('Section 2'!$E$13:L$14),0)))</f>
        <v/>
      </c>
      <c r="K156" s="52" t="str">
        <f>IF($C156="","",IF(ISBLANK(VLOOKUP($A156,'Section 2'!$E$17:$V$216,COLUMNS('Section 2'!$E$13:M$14),0)),"",VLOOKUP($A156,'Section 2'!$E$17:$V$216,COLUMNS('Section 2'!$E$13:M$14),0)))</f>
        <v/>
      </c>
      <c r="L156" s="52" t="str">
        <f>IF($C156="","",IF(ISBLANK(VLOOKUP($A156,'Section 2'!$E$17:$V$216,COLUMNS('Section 2'!$E$13:N$14),0)),"",VLOOKUP($A156,'Section 2'!$E$17:$V$216,COLUMNS('Section 2'!$E$13:N$14),0)))</f>
        <v/>
      </c>
      <c r="M156" s="52" t="str">
        <f>IF($C156="","",IF(ISBLANK(VLOOKUP($A156,'Section 2'!$E$17:$V$216,COLUMNS('Section 2'!$E$13:O$14),0)),"",VLOOKUP($A156,'Section 2'!$E$17:$V$216,COLUMNS('Section 2'!$E$13:O$14),0)))</f>
        <v/>
      </c>
      <c r="N156" s="52" t="str">
        <f>IF($C156="","",IF(ISBLANK(VLOOKUP($A156,'Section 2'!$E$17:$V$216,COLUMNS('Section 2'!$E$13:P$14),0)),"",VLOOKUP($A156,'Section 2'!$E$17:$V$216,COLUMNS('Section 2'!$E$13:P$14),0)))</f>
        <v/>
      </c>
      <c r="O156" s="52" t="str">
        <f>IF($C156="","",IF(ISBLANK(VLOOKUP($A156,'Section 2'!$E$17:$V$216,COLUMNS('Section 2'!$E$13:Q$14),0)),"",VLOOKUP($A156,'Section 2'!$E$17:$V$216,COLUMNS('Section 2'!$E$13:Q$14),0)))</f>
        <v/>
      </c>
      <c r="P156" s="52" t="str">
        <f>IF($C156="","",IF(ISBLANK(VLOOKUP($A156,'Section 2'!$E$17:$V$216,COLUMNS('Section 2'!$E$13:R$14),0)),"",VLOOKUP($A156,'Section 2'!$E$17:$V$216,COLUMNS('Section 2'!$E$13:R$14),0)))</f>
        <v/>
      </c>
      <c r="Q156" s="52" t="str">
        <f>IF($C156="","",IF(ISBLANK(VLOOKUP($A156,'Section 2'!$E$17:$V$216,COLUMNS('Section 2'!$E$13:S$14),0)),"",VLOOKUP($A156,'Section 2'!$E$17:$V$216,COLUMNS('Section 2'!$E$13:S$14),0)))</f>
        <v/>
      </c>
      <c r="R156" s="52" t="str">
        <f>IF($C156="","",IF(ISBLANK(VLOOKUP($A156,'Section 2'!$E$17:$V$216,COLUMNS('Section 2'!$E$13:T$14),0)),"",VLOOKUP($A156,'Section 2'!$E$17:$V$216,COLUMNS('Section 2'!$E$13:T$14),0)))</f>
        <v/>
      </c>
      <c r="S156" s="52" t="str">
        <f>IF($C156="","",IF(ISBLANK(VLOOKUP($A156,'Section 2'!$E$17:$V$216,COLUMNS('Section 2'!$E$13:U$14),0)),"",VLOOKUP($A156,'Section 2'!$E$17:$V$216,COLUMNS('Section 2'!$E$13:U$14),0)))</f>
        <v/>
      </c>
      <c r="T156" s="73" t="str">
        <f>IF($C156="","",IF(ISBLANK(VLOOKUP($A156,'Section 2'!$E$17:$V$216,COLUMNS('Section 2'!$E$13:V$14),0)),"",VLOOKUP($A156,'Section 2'!$E$17:$V$216,COLUMNS('Section 2'!$E$13:V$14),0)))</f>
        <v/>
      </c>
    </row>
    <row r="157" spans="1:20" s="54" customFormat="1" ht="12.75" customHeight="1" x14ac:dyDescent="0.25">
      <c r="A157" s="59">
        <v>156</v>
      </c>
      <c r="B157" s="52" t="str">
        <f t="shared" si="2"/>
        <v/>
      </c>
      <c r="C157" s="52" t="str">
        <f>IFERROR(VLOOKUP($A157,'Section 2'!$E$17:$V$216,COLUMNS('Section 2'!$E$13:E$14),0),"")</f>
        <v/>
      </c>
      <c r="D157" s="73" t="str">
        <f>IF($C157="","",IF(ISBLANK(VLOOKUP($A157,'Section 2'!$E$17:$V$216,COLUMNS('Section 2'!$E$13:F$14),0)),"",VLOOKUP($A157,'Section 2'!$E$17:$V$216,COLUMNS('Section 2'!$E$13:F$14),0)))</f>
        <v/>
      </c>
      <c r="E157" s="52" t="str">
        <f>IF($C157="","",IF(ISBLANK(VLOOKUP($A157,'Section 2'!$E$17:$V$216,COLUMNS('Section 2'!$E$13:G$14),0)),"",VLOOKUP($A157,'Section 2'!$E$17:$V$216,COLUMNS('Section 2'!$E$13:G$14),0)))</f>
        <v/>
      </c>
      <c r="F157" s="52" t="str">
        <f>IF($C157="","",IF(ISBLANK(VLOOKUP($A157,'Section 2'!$E$17:$V$216,COLUMNS('Section 2'!$E$13:H$14),0)),"",VLOOKUP($A157,'Section 2'!$E$17:$V$216,COLUMNS('Section 2'!$E$13:H$14),0)))</f>
        <v/>
      </c>
      <c r="G157" s="52" t="str">
        <f>IF($C157="","",IF(ISBLANK(VLOOKUP($A157,'Section 2'!$E$17:$V$216,COLUMNS('Section 2'!$E$13:I$14),0)),"",VLOOKUP($A157,'Section 2'!$E$17:$V$216,COLUMNS('Section 2'!$E$13:I$14),0)))</f>
        <v/>
      </c>
      <c r="H157" s="52" t="str">
        <f>IF($C157="","",IF(ISBLANK(VLOOKUP($A157,'Section 2'!$E$17:$V$216,COLUMNS('Section 2'!$E$13:J$14),0)),"",VLOOKUP($A157,'Section 2'!$E$17:$V$216,COLUMNS('Section 2'!$E$13:J$14),0)))</f>
        <v/>
      </c>
      <c r="I157" s="52" t="str">
        <f>IF($C157="","",IF(ISBLANK(VLOOKUP($A157,'Section 2'!$E$17:$V$216,COLUMNS('Section 2'!$E$13:K$14),0)),"",VLOOKUP($A157,'Section 2'!$E$17:$V$216,COLUMNS('Section 2'!$E$13:K$14),0)))</f>
        <v/>
      </c>
      <c r="J157" s="52" t="str">
        <f>IF($C157="","",IF(ISBLANK(VLOOKUP($A157,'Section 2'!$E$17:$V$216,COLUMNS('Section 2'!$E$13:L$14),0)),"",VLOOKUP($A157,'Section 2'!$E$17:$V$216,COLUMNS('Section 2'!$E$13:L$14),0)))</f>
        <v/>
      </c>
      <c r="K157" s="52" t="str">
        <f>IF($C157="","",IF(ISBLANK(VLOOKUP($A157,'Section 2'!$E$17:$V$216,COLUMNS('Section 2'!$E$13:M$14),0)),"",VLOOKUP($A157,'Section 2'!$E$17:$V$216,COLUMNS('Section 2'!$E$13:M$14),0)))</f>
        <v/>
      </c>
      <c r="L157" s="52" t="str">
        <f>IF($C157="","",IF(ISBLANK(VLOOKUP($A157,'Section 2'!$E$17:$V$216,COLUMNS('Section 2'!$E$13:N$14),0)),"",VLOOKUP($A157,'Section 2'!$E$17:$V$216,COLUMNS('Section 2'!$E$13:N$14),0)))</f>
        <v/>
      </c>
      <c r="M157" s="52" t="str">
        <f>IF($C157="","",IF(ISBLANK(VLOOKUP($A157,'Section 2'!$E$17:$V$216,COLUMNS('Section 2'!$E$13:O$14),0)),"",VLOOKUP($A157,'Section 2'!$E$17:$V$216,COLUMNS('Section 2'!$E$13:O$14),0)))</f>
        <v/>
      </c>
      <c r="N157" s="52" t="str">
        <f>IF($C157="","",IF(ISBLANK(VLOOKUP($A157,'Section 2'!$E$17:$V$216,COLUMNS('Section 2'!$E$13:P$14),0)),"",VLOOKUP($A157,'Section 2'!$E$17:$V$216,COLUMNS('Section 2'!$E$13:P$14),0)))</f>
        <v/>
      </c>
      <c r="O157" s="52" t="str">
        <f>IF($C157="","",IF(ISBLANK(VLOOKUP($A157,'Section 2'!$E$17:$V$216,COLUMNS('Section 2'!$E$13:Q$14),0)),"",VLOOKUP($A157,'Section 2'!$E$17:$V$216,COLUMNS('Section 2'!$E$13:Q$14),0)))</f>
        <v/>
      </c>
      <c r="P157" s="52" t="str">
        <f>IF($C157="","",IF(ISBLANK(VLOOKUP($A157,'Section 2'!$E$17:$V$216,COLUMNS('Section 2'!$E$13:R$14),0)),"",VLOOKUP($A157,'Section 2'!$E$17:$V$216,COLUMNS('Section 2'!$E$13:R$14),0)))</f>
        <v/>
      </c>
      <c r="Q157" s="52" t="str">
        <f>IF($C157="","",IF(ISBLANK(VLOOKUP($A157,'Section 2'!$E$17:$V$216,COLUMNS('Section 2'!$E$13:S$14),0)),"",VLOOKUP($A157,'Section 2'!$E$17:$V$216,COLUMNS('Section 2'!$E$13:S$14),0)))</f>
        <v/>
      </c>
      <c r="R157" s="52" t="str">
        <f>IF($C157="","",IF(ISBLANK(VLOOKUP($A157,'Section 2'!$E$17:$V$216,COLUMNS('Section 2'!$E$13:T$14),0)),"",VLOOKUP($A157,'Section 2'!$E$17:$V$216,COLUMNS('Section 2'!$E$13:T$14),0)))</f>
        <v/>
      </c>
      <c r="S157" s="52" t="str">
        <f>IF($C157="","",IF(ISBLANK(VLOOKUP($A157,'Section 2'!$E$17:$V$216,COLUMNS('Section 2'!$E$13:U$14),0)),"",VLOOKUP($A157,'Section 2'!$E$17:$V$216,COLUMNS('Section 2'!$E$13:U$14),0)))</f>
        <v/>
      </c>
      <c r="T157" s="73" t="str">
        <f>IF($C157="","",IF(ISBLANK(VLOOKUP($A157,'Section 2'!$E$17:$V$216,COLUMNS('Section 2'!$E$13:V$14),0)),"",VLOOKUP($A157,'Section 2'!$E$17:$V$216,COLUMNS('Section 2'!$E$13:V$14),0)))</f>
        <v/>
      </c>
    </row>
    <row r="158" spans="1:20" s="54" customFormat="1" ht="12.75" customHeight="1" x14ac:dyDescent="0.25">
      <c r="A158" s="59">
        <v>157</v>
      </c>
      <c r="B158" s="52" t="str">
        <f t="shared" si="2"/>
        <v/>
      </c>
      <c r="C158" s="52" t="str">
        <f>IFERROR(VLOOKUP($A158,'Section 2'!$E$17:$V$216,COLUMNS('Section 2'!$E$13:E$14),0),"")</f>
        <v/>
      </c>
      <c r="D158" s="73" t="str">
        <f>IF($C158="","",IF(ISBLANK(VLOOKUP($A158,'Section 2'!$E$17:$V$216,COLUMNS('Section 2'!$E$13:F$14),0)),"",VLOOKUP($A158,'Section 2'!$E$17:$V$216,COLUMNS('Section 2'!$E$13:F$14),0)))</f>
        <v/>
      </c>
      <c r="E158" s="52" t="str">
        <f>IF($C158="","",IF(ISBLANK(VLOOKUP($A158,'Section 2'!$E$17:$V$216,COLUMNS('Section 2'!$E$13:G$14),0)),"",VLOOKUP($A158,'Section 2'!$E$17:$V$216,COLUMNS('Section 2'!$E$13:G$14),0)))</f>
        <v/>
      </c>
      <c r="F158" s="52" t="str">
        <f>IF($C158="","",IF(ISBLANK(VLOOKUP($A158,'Section 2'!$E$17:$V$216,COLUMNS('Section 2'!$E$13:H$14),0)),"",VLOOKUP($A158,'Section 2'!$E$17:$V$216,COLUMNS('Section 2'!$E$13:H$14),0)))</f>
        <v/>
      </c>
      <c r="G158" s="52" t="str">
        <f>IF($C158="","",IF(ISBLANK(VLOOKUP($A158,'Section 2'!$E$17:$V$216,COLUMNS('Section 2'!$E$13:I$14),0)),"",VLOOKUP($A158,'Section 2'!$E$17:$V$216,COLUMNS('Section 2'!$E$13:I$14),0)))</f>
        <v/>
      </c>
      <c r="H158" s="52" t="str">
        <f>IF($C158="","",IF(ISBLANK(VLOOKUP($A158,'Section 2'!$E$17:$V$216,COLUMNS('Section 2'!$E$13:J$14),0)),"",VLOOKUP($A158,'Section 2'!$E$17:$V$216,COLUMNS('Section 2'!$E$13:J$14),0)))</f>
        <v/>
      </c>
      <c r="I158" s="52" t="str">
        <f>IF($C158="","",IF(ISBLANK(VLOOKUP($A158,'Section 2'!$E$17:$V$216,COLUMNS('Section 2'!$E$13:K$14),0)),"",VLOOKUP($A158,'Section 2'!$E$17:$V$216,COLUMNS('Section 2'!$E$13:K$14),0)))</f>
        <v/>
      </c>
      <c r="J158" s="52" t="str">
        <f>IF($C158="","",IF(ISBLANK(VLOOKUP($A158,'Section 2'!$E$17:$V$216,COLUMNS('Section 2'!$E$13:L$14),0)),"",VLOOKUP($A158,'Section 2'!$E$17:$V$216,COLUMNS('Section 2'!$E$13:L$14),0)))</f>
        <v/>
      </c>
      <c r="K158" s="52" t="str">
        <f>IF($C158="","",IF(ISBLANK(VLOOKUP($A158,'Section 2'!$E$17:$V$216,COLUMNS('Section 2'!$E$13:M$14),0)),"",VLOOKUP($A158,'Section 2'!$E$17:$V$216,COLUMNS('Section 2'!$E$13:M$14),0)))</f>
        <v/>
      </c>
      <c r="L158" s="52" t="str">
        <f>IF($C158="","",IF(ISBLANK(VLOOKUP($A158,'Section 2'!$E$17:$V$216,COLUMNS('Section 2'!$E$13:N$14),0)),"",VLOOKUP($A158,'Section 2'!$E$17:$V$216,COLUMNS('Section 2'!$E$13:N$14),0)))</f>
        <v/>
      </c>
      <c r="M158" s="52" t="str">
        <f>IF($C158="","",IF(ISBLANK(VLOOKUP($A158,'Section 2'!$E$17:$V$216,COLUMNS('Section 2'!$E$13:O$14),0)),"",VLOOKUP($A158,'Section 2'!$E$17:$V$216,COLUMNS('Section 2'!$E$13:O$14),0)))</f>
        <v/>
      </c>
      <c r="N158" s="52" t="str">
        <f>IF($C158="","",IF(ISBLANK(VLOOKUP($A158,'Section 2'!$E$17:$V$216,COLUMNS('Section 2'!$E$13:P$14),0)),"",VLOOKUP($A158,'Section 2'!$E$17:$V$216,COLUMNS('Section 2'!$E$13:P$14),0)))</f>
        <v/>
      </c>
      <c r="O158" s="52" t="str">
        <f>IF($C158="","",IF(ISBLANK(VLOOKUP($A158,'Section 2'!$E$17:$V$216,COLUMNS('Section 2'!$E$13:Q$14),0)),"",VLOOKUP($A158,'Section 2'!$E$17:$V$216,COLUMNS('Section 2'!$E$13:Q$14),0)))</f>
        <v/>
      </c>
      <c r="P158" s="52" t="str">
        <f>IF($C158="","",IF(ISBLANK(VLOOKUP($A158,'Section 2'!$E$17:$V$216,COLUMNS('Section 2'!$E$13:R$14),0)),"",VLOOKUP($A158,'Section 2'!$E$17:$V$216,COLUMNS('Section 2'!$E$13:R$14),0)))</f>
        <v/>
      </c>
      <c r="Q158" s="52" t="str">
        <f>IF($C158="","",IF(ISBLANK(VLOOKUP($A158,'Section 2'!$E$17:$V$216,COLUMNS('Section 2'!$E$13:S$14),0)),"",VLOOKUP($A158,'Section 2'!$E$17:$V$216,COLUMNS('Section 2'!$E$13:S$14),0)))</f>
        <v/>
      </c>
      <c r="R158" s="52" t="str">
        <f>IF($C158="","",IF(ISBLANK(VLOOKUP($A158,'Section 2'!$E$17:$V$216,COLUMNS('Section 2'!$E$13:T$14),0)),"",VLOOKUP($A158,'Section 2'!$E$17:$V$216,COLUMNS('Section 2'!$E$13:T$14),0)))</f>
        <v/>
      </c>
      <c r="S158" s="52" t="str">
        <f>IF($C158="","",IF(ISBLANK(VLOOKUP($A158,'Section 2'!$E$17:$V$216,COLUMNS('Section 2'!$E$13:U$14),0)),"",VLOOKUP($A158,'Section 2'!$E$17:$V$216,COLUMNS('Section 2'!$E$13:U$14),0)))</f>
        <v/>
      </c>
      <c r="T158" s="73" t="str">
        <f>IF($C158="","",IF(ISBLANK(VLOOKUP($A158,'Section 2'!$E$17:$V$216,COLUMNS('Section 2'!$E$13:V$14),0)),"",VLOOKUP($A158,'Section 2'!$E$17:$V$216,COLUMNS('Section 2'!$E$13:V$14),0)))</f>
        <v/>
      </c>
    </row>
    <row r="159" spans="1:20" s="54" customFormat="1" ht="12.75" customHeight="1" x14ac:dyDescent="0.25">
      <c r="A159" s="59">
        <v>158</v>
      </c>
      <c r="B159" s="52" t="str">
        <f t="shared" si="2"/>
        <v/>
      </c>
      <c r="C159" s="52" t="str">
        <f>IFERROR(VLOOKUP($A159,'Section 2'!$E$17:$V$216,COLUMNS('Section 2'!$E$13:E$14),0),"")</f>
        <v/>
      </c>
      <c r="D159" s="73" t="str">
        <f>IF($C159="","",IF(ISBLANK(VLOOKUP($A159,'Section 2'!$E$17:$V$216,COLUMNS('Section 2'!$E$13:F$14),0)),"",VLOOKUP($A159,'Section 2'!$E$17:$V$216,COLUMNS('Section 2'!$E$13:F$14),0)))</f>
        <v/>
      </c>
      <c r="E159" s="52" t="str">
        <f>IF($C159="","",IF(ISBLANK(VLOOKUP($A159,'Section 2'!$E$17:$V$216,COLUMNS('Section 2'!$E$13:G$14),0)),"",VLOOKUP($A159,'Section 2'!$E$17:$V$216,COLUMNS('Section 2'!$E$13:G$14),0)))</f>
        <v/>
      </c>
      <c r="F159" s="52" t="str">
        <f>IF($C159="","",IF(ISBLANK(VLOOKUP($A159,'Section 2'!$E$17:$V$216,COLUMNS('Section 2'!$E$13:H$14),0)),"",VLOOKUP($A159,'Section 2'!$E$17:$V$216,COLUMNS('Section 2'!$E$13:H$14),0)))</f>
        <v/>
      </c>
      <c r="G159" s="52" t="str">
        <f>IF($C159="","",IF(ISBLANK(VLOOKUP($A159,'Section 2'!$E$17:$V$216,COLUMNS('Section 2'!$E$13:I$14),0)),"",VLOOKUP($A159,'Section 2'!$E$17:$V$216,COLUMNS('Section 2'!$E$13:I$14),0)))</f>
        <v/>
      </c>
      <c r="H159" s="52" t="str">
        <f>IF($C159="","",IF(ISBLANK(VLOOKUP($A159,'Section 2'!$E$17:$V$216,COLUMNS('Section 2'!$E$13:J$14),0)),"",VLOOKUP($A159,'Section 2'!$E$17:$V$216,COLUMNS('Section 2'!$E$13:J$14),0)))</f>
        <v/>
      </c>
      <c r="I159" s="52" t="str">
        <f>IF($C159="","",IF(ISBLANK(VLOOKUP($A159,'Section 2'!$E$17:$V$216,COLUMNS('Section 2'!$E$13:K$14),0)),"",VLOOKUP($A159,'Section 2'!$E$17:$V$216,COLUMNS('Section 2'!$E$13:K$14),0)))</f>
        <v/>
      </c>
      <c r="J159" s="52" t="str">
        <f>IF($C159="","",IF(ISBLANK(VLOOKUP($A159,'Section 2'!$E$17:$V$216,COLUMNS('Section 2'!$E$13:L$14),0)),"",VLOOKUP($A159,'Section 2'!$E$17:$V$216,COLUMNS('Section 2'!$E$13:L$14),0)))</f>
        <v/>
      </c>
      <c r="K159" s="52" t="str">
        <f>IF($C159="","",IF(ISBLANK(VLOOKUP($A159,'Section 2'!$E$17:$V$216,COLUMNS('Section 2'!$E$13:M$14),0)),"",VLOOKUP($A159,'Section 2'!$E$17:$V$216,COLUMNS('Section 2'!$E$13:M$14),0)))</f>
        <v/>
      </c>
      <c r="L159" s="52" t="str">
        <f>IF($C159="","",IF(ISBLANK(VLOOKUP($A159,'Section 2'!$E$17:$V$216,COLUMNS('Section 2'!$E$13:N$14),0)),"",VLOOKUP($A159,'Section 2'!$E$17:$V$216,COLUMNS('Section 2'!$E$13:N$14),0)))</f>
        <v/>
      </c>
      <c r="M159" s="52" t="str">
        <f>IF($C159="","",IF(ISBLANK(VLOOKUP($A159,'Section 2'!$E$17:$V$216,COLUMNS('Section 2'!$E$13:O$14),0)),"",VLOOKUP($A159,'Section 2'!$E$17:$V$216,COLUMNS('Section 2'!$E$13:O$14),0)))</f>
        <v/>
      </c>
      <c r="N159" s="52" t="str">
        <f>IF($C159="","",IF(ISBLANK(VLOOKUP($A159,'Section 2'!$E$17:$V$216,COLUMNS('Section 2'!$E$13:P$14),0)),"",VLOOKUP($A159,'Section 2'!$E$17:$V$216,COLUMNS('Section 2'!$E$13:P$14),0)))</f>
        <v/>
      </c>
      <c r="O159" s="52" t="str">
        <f>IF($C159="","",IF(ISBLANK(VLOOKUP($A159,'Section 2'!$E$17:$V$216,COLUMNS('Section 2'!$E$13:Q$14),0)),"",VLOOKUP($A159,'Section 2'!$E$17:$V$216,COLUMNS('Section 2'!$E$13:Q$14),0)))</f>
        <v/>
      </c>
      <c r="P159" s="52" t="str">
        <f>IF($C159="","",IF(ISBLANK(VLOOKUP($A159,'Section 2'!$E$17:$V$216,COLUMNS('Section 2'!$E$13:R$14),0)),"",VLOOKUP($A159,'Section 2'!$E$17:$V$216,COLUMNS('Section 2'!$E$13:R$14),0)))</f>
        <v/>
      </c>
      <c r="Q159" s="52" t="str">
        <f>IF($C159="","",IF(ISBLANK(VLOOKUP($A159,'Section 2'!$E$17:$V$216,COLUMNS('Section 2'!$E$13:S$14),0)),"",VLOOKUP($A159,'Section 2'!$E$17:$V$216,COLUMNS('Section 2'!$E$13:S$14),0)))</f>
        <v/>
      </c>
      <c r="R159" s="52" t="str">
        <f>IF($C159="","",IF(ISBLANK(VLOOKUP($A159,'Section 2'!$E$17:$V$216,COLUMNS('Section 2'!$E$13:T$14),0)),"",VLOOKUP($A159,'Section 2'!$E$17:$V$216,COLUMNS('Section 2'!$E$13:T$14),0)))</f>
        <v/>
      </c>
      <c r="S159" s="52" t="str">
        <f>IF($C159="","",IF(ISBLANK(VLOOKUP($A159,'Section 2'!$E$17:$V$216,COLUMNS('Section 2'!$E$13:U$14),0)),"",VLOOKUP($A159,'Section 2'!$E$17:$V$216,COLUMNS('Section 2'!$E$13:U$14),0)))</f>
        <v/>
      </c>
      <c r="T159" s="73" t="str">
        <f>IF($C159="","",IF(ISBLANK(VLOOKUP($A159,'Section 2'!$E$17:$V$216,COLUMNS('Section 2'!$E$13:V$14),0)),"",VLOOKUP($A159,'Section 2'!$E$17:$V$216,COLUMNS('Section 2'!$E$13:V$14),0)))</f>
        <v/>
      </c>
    </row>
    <row r="160" spans="1:20" s="54" customFormat="1" ht="12.75" customHeight="1" x14ac:dyDescent="0.25">
      <c r="A160" s="59">
        <v>159</v>
      </c>
      <c r="B160" s="52" t="str">
        <f t="shared" si="2"/>
        <v/>
      </c>
      <c r="C160" s="52" t="str">
        <f>IFERROR(VLOOKUP($A160,'Section 2'!$E$17:$V$216,COLUMNS('Section 2'!$E$13:E$14),0),"")</f>
        <v/>
      </c>
      <c r="D160" s="73" t="str">
        <f>IF($C160="","",IF(ISBLANK(VLOOKUP($A160,'Section 2'!$E$17:$V$216,COLUMNS('Section 2'!$E$13:F$14),0)),"",VLOOKUP($A160,'Section 2'!$E$17:$V$216,COLUMNS('Section 2'!$E$13:F$14),0)))</f>
        <v/>
      </c>
      <c r="E160" s="52" t="str">
        <f>IF($C160="","",IF(ISBLANK(VLOOKUP($A160,'Section 2'!$E$17:$V$216,COLUMNS('Section 2'!$E$13:G$14),0)),"",VLOOKUP($A160,'Section 2'!$E$17:$V$216,COLUMNS('Section 2'!$E$13:G$14),0)))</f>
        <v/>
      </c>
      <c r="F160" s="52" t="str">
        <f>IF($C160="","",IF(ISBLANK(VLOOKUP($A160,'Section 2'!$E$17:$V$216,COLUMNS('Section 2'!$E$13:H$14),0)),"",VLOOKUP($A160,'Section 2'!$E$17:$V$216,COLUMNS('Section 2'!$E$13:H$14),0)))</f>
        <v/>
      </c>
      <c r="G160" s="52" t="str">
        <f>IF($C160="","",IF(ISBLANK(VLOOKUP($A160,'Section 2'!$E$17:$V$216,COLUMNS('Section 2'!$E$13:I$14),0)),"",VLOOKUP($A160,'Section 2'!$E$17:$V$216,COLUMNS('Section 2'!$E$13:I$14),0)))</f>
        <v/>
      </c>
      <c r="H160" s="52" t="str">
        <f>IF($C160="","",IF(ISBLANK(VLOOKUP($A160,'Section 2'!$E$17:$V$216,COLUMNS('Section 2'!$E$13:J$14),0)),"",VLOOKUP($A160,'Section 2'!$E$17:$V$216,COLUMNS('Section 2'!$E$13:J$14),0)))</f>
        <v/>
      </c>
      <c r="I160" s="52" t="str">
        <f>IF($C160="","",IF(ISBLANK(VLOOKUP($A160,'Section 2'!$E$17:$V$216,COLUMNS('Section 2'!$E$13:K$14),0)),"",VLOOKUP($A160,'Section 2'!$E$17:$V$216,COLUMNS('Section 2'!$E$13:K$14),0)))</f>
        <v/>
      </c>
      <c r="J160" s="52" t="str">
        <f>IF($C160="","",IF(ISBLANK(VLOOKUP($A160,'Section 2'!$E$17:$V$216,COLUMNS('Section 2'!$E$13:L$14),0)),"",VLOOKUP($A160,'Section 2'!$E$17:$V$216,COLUMNS('Section 2'!$E$13:L$14),0)))</f>
        <v/>
      </c>
      <c r="K160" s="52" t="str">
        <f>IF($C160="","",IF(ISBLANK(VLOOKUP($A160,'Section 2'!$E$17:$V$216,COLUMNS('Section 2'!$E$13:M$14),0)),"",VLOOKUP($A160,'Section 2'!$E$17:$V$216,COLUMNS('Section 2'!$E$13:M$14),0)))</f>
        <v/>
      </c>
      <c r="L160" s="52" t="str">
        <f>IF($C160="","",IF(ISBLANK(VLOOKUP($A160,'Section 2'!$E$17:$V$216,COLUMNS('Section 2'!$E$13:N$14),0)),"",VLOOKUP($A160,'Section 2'!$E$17:$V$216,COLUMNS('Section 2'!$E$13:N$14),0)))</f>
        <v/>
      </c>
      <c r="M160" s="52" t="str">
        <f>IF($C160="","",IF(ISBLANK(VLOOKUP($A160,'Section 2'!$E$17:$V$216,COLUMNS('Section 2'!$E$13:O$14),0)),"",VLOOKUP($A160,'Section 2'!$E$17:$V$216,COLUMNS('Section 2'!$E$13:O$14),0)))</f>
        <v/>
      </c>
      <c r="N160" s="52" t="str">
        <f>IF($C160="","",IF(ISBLANK(VLOOKUP($A160,'Section 2'!$E$17:$V$216,COLUMNS('Section 2'!$E$13:P$14),0)),"",VLOOKUP($A160,'Section 2'!$E$17:$V$216,COLUMNS('Section 2'!$E$13:P$14),0)))</f>
        <v/>
      </c>
      <c r="O160" s="52" t="str">
        <f>IF($C160="","",IF(ISBLANK(VLOOKUP($A160,'Section 2'!$E$17:$V$216,COLUMNS('Section 2'!$E$13:Q$14),0)),"",VLOOKUP($A160,'Section 2'!$E$17:$V$216,COLUMNS('Section 2'!$E$13:Q$14),0)))</f>
        <v/>
      </c>
      <c r="P160" s="52" t="str">
        <f>IF($C160="","",IF(ISBLANK(VLOOKUP($A160,'Section 2'!$E$17:$V$216,COLUMNS('Section 2'!$E$13:R$14),0)),"",VLOOKUP($A160,'Section 2'!$E$17:$V$216,COLUMNS('Section 2'!$E$13:R$14),0)))</f>
        <v/>
      </c>
      <c r="Q160" s="52" t="str">
        <f>IF($C160="","",IF(ISBLANK(VLOOKUP($A160,'Section 2'!$E$17:$V$216,COLUMNS('Section 2'!$E$13:S$14),0)),"",VLOOKUP($A160,'Section 2'!$E$17:$V$216,COLUMNS('Section 2'!$E$13:S$14),0)))</f>
        <v/>
      </c>
      <c r="R160" s="52" t="str">
        <f>IF($C160="","",IF(ISBLANK(VLOOKUP($A160,'Section 2'!$E$17:$V$216,COLUMNS('Section 2'!$E$13:T$14),0)),"",VLOOKUP($A160,'Section 2'!$E$17:$V$216,COLUMNS('Section 2'!$E$13:T$14),0)))</f>
        <v/>
      </c>
      <c r="S160" s="52" t="str">
        <f>IF($C160="","",IF(ISBLANK(VLOOKUP($A160,'Section 2'!$E$17:$V$216,COLUMNS('Section 2'!$E$13:U$14),0)),"",VLOOKUP($A160,'Section 2'!$E$17:$V$216,COLUMNS('Section 2'!$E$13:U$14),0)))</f>
        <v/>
      </c>
      <c r="T160" s="73" t="str">
        <f>IF($C160="","",IF(ISBLANK(VLOOKUP($A160,'Section 2'!$E$17:$V$216,COLUMNS('Section 2'!$E$13:V$14),0)),"",VLOOKUP($A160,'Section 2'!$E$17:$V$216,COLUMNS('Section 2'!$E$13:V$14),0)))</f>
        <v/>
      </c>
    </row>
    <row r="161" spans="1:20" s="54" customFormat="1" ht="12.75" customHeight="1" x14ac:dyDescent="0.25">
      <c r="A161" s="59">
        <v>160</v>
      </c>
      <c r="B161" s="52" t="str">
        <f t="shared" si="2"/>
        <v/>
      </c>
      <c r="C161" s="52" t="str">
        <f>IFERROR(VLOOKUP($A161,'Section 2'!$E$17:$V$216,COLUMNS('Section 2'!$E$13:E$14),0),"")</f>
        <v/>
      </c>
      <c r="D161" s="73" t="str">
        <f>IF($C161="","",IF(ISBLANK(VLOOKUP($A161,'Section 2'!$E$17:$V$216,COLUMNS('Section 2'!$E$13:F$14),0)),"",VLOOKUP($A161,'Section 2'!$E$17:$V$216,COLUMNS('Section 2'!$E$13:F$14),0)))</f>
        <v/>
      </c>
      <c r="E161" s="52" t="str">
        <f>IF($C161="","",IF(ISBLANK(VLOOKUP($A161,'Section 2'!$E$17:$V$216,COLUMNS('Section 2'!$E$13:G$14),0)),"",VLOOKUP($A161,'Section 2'!$E$17:$V$216,COLUMNS('Section 2'!$E$13:G$14),0)))</f>
        <v/>
      </c>
      <c r="F161" s="52" t="str">
        <f>IF($C161="","",IF(ISBLANK(VLOOKUP($A161,'Section 2'!$E$17:$V$216,COLUMNS('Section 2'!$E$13:H$14),0)),"",VLOOKUP($A161,'Section 2'!$E$17:$V$216,COLUMNS('Section 2'!$E$13:H$14),0)))</f>
        <v/>
      </c>
      <c r="G161" s="52" t="str">
        <f>IF($C161="","",IF(ISBLANK(VLOOKUP($A161,'Section 2'!$E$17:$V$216,COLUMNS('Section 2'!$E$13:I$14),0)),"",VLOOKUP($A161,'Section 2'!$E$17:$V$216,COLUMNS('Section 2'!$E$13:I$14),0)))</f>
        <v/>
      </c>
      <c r="H161" s="52" t="str">
        <f>IF($C161="","",IF(ISBLANK(VLOOKUP($A161,'Section 2'!$E$17:$V$216,COLUMNS('Section 2'!$E$13:J$14),0)),"",VLOOKUP($A161,'Section 2'!$E$17:$V$216,COLUMNS('Section 2'!$E$13:J$14),0)))</f>
        <v/>
      </c>
      <c r="I161" s="52" t="str">
        <f>IF($C161="","",IF(ISBLANK(VLOOKUP($A161,'Section 2'!$E$17:$V$216,COLUMNS('Section 2'!$E$13:K$14),0)),"",VLOOKUP($A161,'Section 2'!$E$17:$V$216,COLUMNS('Section 2'!$E$13:K$14),0)))</f>
        <v/>
      </c>
      <c r="J161" s="52" t="str">
        <f>IF($C161="","",IF(ISBLANK(VLOOKUP($A161,'Section 2'!$E$17:$V$216,COLUMNS('Section 2'!$E$13:L$14),0)),"",VLOOKUP($A161,'Section 2'!$E$17:$V$216,COLUMNS('Section 2'!$E$13:L$14),0)))</f>
        <v/>
      </c>
      <c r="K161" s="52" t="str">
        <f>IF($C161="","",IF(ISBLANK(VLOOKUP($A161,'Section 2'!$E$17:$V$216,COLUMNS('Section 2'!$E$13:M$14),0)),"",VLOOKUP($A161,'Section 2'!$E$17:$V$216,COLUMNS('Section 2'!$E$13:M$14),0)))</f>
        <v/>
      </c>
      <c r="L161" s="52" t="str">
        <f>IF($C161="","",IF(ISBLANK(VLOOKUP($A161,'Section 2'!$E$17:$V$216,COLUMNS('Section 2'!$E$13:N$14),0)),"",VLOOKUP($A161,'Section 2'!$E$17:$V$216,COLUMNS('Section 2'!$E$13:N$14),0)))</f>
        <v/>
      </c>
      <c r="M161" s="52" t="str">
        <f>IF($C161="","",IF(ISBLANK(VLOOKUP($A161,'Section 2'!$E$17:$V$216,COLUMNS('Section 2'!$E$13:O$14),0)),"",VLOOKUP($A161,'Section 2'!$E$17:$V$216,COLUMNS('Section 2'!$E$13:O$14),0)))</f>
        <v/>
      </c>
      <c r="N161" s="52" t="str">
        <f>IF($C161="","",IF(ISBLANK(VLOOKUP($A161,'Section 2'!$E$17:$V$216,COLUMNS('Section 2'!$E$13:P$14),0)),"",VLOOKUP($A161,'Section 2'!$E$17:$V$216,COLUMNS('Section 2'!$E$13:P$14),0)))</f>
        <v/>
      </c>
      <c r="O161" s="52" t="str">
        <f>IF($C161="","",IF(ISBLANK(VLOOKUP($A161,'Section 2'!$E$17:$V$216,COLUMNS('Section 2'!$E$13:Q$14),0)),"",VLOOKUP($A161,'Section 2'!$E$17:$V$216,COLUMNS('Section 2'!$E$13:Q$14),0)))</f>
        <v/>
      </c>
      <c r="P161" s="52" t="str">
        <f>IF($C161="","",IF(ISBLANK(VLOOKUP($A161,'Section 2'!$E$17:$V$216,COLUMNS('Section 2'!$E$13:R$14),0)),"",VLOOKUP($A161,'Section 2'!$E$17:$V$216,COLUMNS('Section 2'!$E$13:R$14),0)))</f>
        <v/>
      </c>
      <c r="Q161" s="52" t="str">
        <f>IF($C161="","",IF(ISBLANK(VLOOKUP($A161,'Section 2'!$E$17:$V$216,COLUMNS('Section 2'!$E$13:S$14),0)),"",VLOOKUP($A161,'Section 2'!$E$17:$V$216,COLUMNS('Section 2'!$E$13:S$14),0)))</f>
        <v/>
      </c>
      <c r="R161" s="52" t="str">
        <f>IF($C161="","",IF(ISBLANK(VLOOKUP($A161,'Section 2'!$E$17:$V$216,COLUMNS('Section 2'!$E$13:T$14),0)),"",VLOOKUP($A161,'Section 2'!$E$17:$V$216,COLUMNS('Section 2'!$E$13:T$14),0)))</f>
        <v/>
      </c>
      <c r="S161" s="52" t="str">
        <f>IF($C161="","",IF(ISBLANK(VLOOKUP($A161,'Section 2'!$E$17:$V$216,COLUMNS('Section 2'!$E$13:U$14),0)),"",VLOOKUP($A161,'Section 2'!$E$17:$V$216,COLUMNS('Section 2'!$E$13:U$14),0)))</f>
        <v/>
      </c>
      <c r="T161" s="73" t="str">
        <f>IF($C161="","",IF(ISBLANK(VLOOKUP($A161,'Section 2'!$E$17:$V$216,COLUMNS('Section 2'!$E$13:V$14),0)),"",VLOOKUP($A161,'Section 2'!$E$17:$V$216,COLUMNS('Section 2'!$E$13:V$14),0)))</f>
        <v/>
      </c>
    </row>
    <row r="162" spans="1:20" s="54" customFormat="1" ht="12.75" customHeight="1" x14ac:dyDescent="0.25">
      <c r="A162" s="59">
        <v>161</v>
      </c>
      <c r="B162" s="52" t="str">
        <f t="shared" si="2"/>
        <v/>
      </c>
      <c r="C162" s="52" t="str">
        <f>IFERROR(VLOOKUP($A162,'Section 2'!$E$17:$V$216,COLUMNS('Section 2'!$E$13:E$14),0),"")</f>
        <v/>
      </c>
      <c r="D162" s="73" t="str">
        <f>IF($C162="","",IF(ISBLANK(VLOOKUP($A162,'Section 2'!$E$17:$V$216,COLUMNS('Section 2'!$E$13:F$14),0)),"",VLOOKUP($A162,'Section 2'!$E$17:$V$216,COLUMNS('Section 2'!$E$13:F$14),0)))</f>
        <v/>
      </c>
      <c r="E162" s="52" t="str">
        <f>IF($C162="","",IF(ISBLANK(VLOOKUP($A162,'Section 2'!$E$17:$V$216,COLUMNS('Section 2'!$E$13:G$14),0)),"",VLOOKUP($A162,'Section 2'!$E$17:$V$216,COLUMNS('Section 2'!$E$13:G$14),0)))</f>
        <v/>
      </c>
      <c r="F162" s="52" t="str">
        <f>IF($C162="","",IF(ISBLANK(VLOOKUP($A162,'Section 2'!$E$17:$V$216,COLUMNS('Section 2'!$E$13:H$14),0)),"",VLOOKUP($A162,'Section 2'!$E$17:$V$216,COLUMNS('Section 2'!$E$13:H$14),0)))</f>
        <v/>
      </c>
      <c r="G162" s="52" t="str">
        <f>IF($C162="","",IF(ISBLANK(VLOOKUP($A162,'Section 2'!$E$17:$V$216,COLUMNS('Section 2'!$E$13:I$14),0)),"",VLOOKUP($A162,'Section 2'!$E$17:$V$216,COLUMNS('Section 2'!$E$13:I$14),0)))</f>
        <v/>
      </c>
      <c r="H162" s="52" t="str">
        <f>IF($C162="","",IF(ISBLANK(VLOOKUP($A162,'Section 2'!$E$17:$V$216,COLUMNS('Section 2'!$E$13:J$14),0)),"",VLOOKUP($A162,'Section 2'!$E$17:$V$216,COLUMNS('Section 2'!$E$13:J$14),0)))</f>
        <v/>
      </c>
      <c r="I162" s="52" t="str">
        <f>IF($C162="","",IF(ISBLANK(VLOOKUP($A162,'Section 2'!$E$17:$V$216,COLUMNS('Section 2'!$E$13:K$14),0)),"",VLOOKUP($A162,'Section 2'!$E$17:$V$216,COLUMNS('Section 2'!$E$13:K$14),0)))</f>
        <v/>
      </c>
      <c r="J162" s="52" t="str">
        <f>IF($C162="","",IF(ISBLANK(VLOOKUP($A162,'Section 2'!$E$17:$V$216,COLUMNS('Section 2'!$E$13:L$14),0)),"",VLOOKUP($A162,'Section 2'!$E$17:$V$216,COLUMNS('Section 2'!$E$13:L$14),0)))</f>
        <v/>
      </c>
      <c r="K162" s="52" t="str">
        <f>IF($C162="","",IF(ISBLANK(VLOOKUP($A162,'Section 2'!$E$17:$V$216,COLUMNS('Section 2'!$E$13:M$14),0)),"",VLOOKUP($A162,'Section 2'!$E$17:$V$216,COLUMNS('Section 2'!$E$13:M$14),0)))</f>
        <v/>
      </c>
      <c r="L162" s="52" t="str">
        <f>IF($C162="","",IF(ISBLANK(VLOOKUP($A162,'Section 2'!$E$17:$V$216,COLUMNS('Section 2'!$E$13:N$14),0)),"",VLOOKUP($A162,'Section 2'!$E$17:$V$216,COLUMNS('Section 2'!$E$13:N$14),0)))</f>
        <v/>
      </c>
      <c r="M162" s="52" t="str">
        <f>IF($C162="","",IF(ISBLANK(VLOOKUP($A162,'Section 2'!$E$17:$V$216,COLUMNS('Section 2'!$E$13:O$14),0)),"",VLOOKUP($A162,'Section 2'!$E$17:$V$216,COLUMNS('Section 2'!$E$13:O$14),0)))</f>
        <v/>
      </c>
      <c r="N162" s="52" t="str">
        <f>IF($C162="","",IF(ISBLANK(VLOOKUP($A162,'Section 2'!$E$17:$V$216,COLUMNS('Section 2'!$E$13:P$14),0)),"",VLOOKUP($A162,'Section 2'!$E$17:$V$216,COLUMNS('Section 2'!$E$13:P$14),0)))</f>
        <v/>
      </c>
      <c r="O162" s="52" t="str">
        <f>IF($C162="","",IF(ISBLANK(VLOOKUP($A162,'Section 2'!$E$17:$V$216,COLUMNS('Section 2'!$E$13:Q$14),0)),"",VLOOKUP($A162,'Section 2'!$E$17:$V$216,COLUMNS('Section 2'!$E$13:Q$14),0)))</f>
        <v/>
      </c>
      <c r="P162" s="52" t="str">
        <f>IF($C162="","",IF(ISBLANK(VLOOKUP($A162,'Section 2'!$E$17:$V$216,COLUMNS('Section 2'!$E$13:R$14),0)),"",VLOOKUP($A162,'Section 2'!$E$17:$V$216,COLUMNS('Section 2'!$E$13:R$14),0)))</f>
        <v/>
      </c>
      <c r="Q162" s="52" t="str">
        <f>IF($C162="","",IF(ISBLANK(VLOOKUP($A162,'Section 2'!$E$17:$V$216,COLUMNS('Section 2'!$E$13:S$14),0)),"",VLOOKUP($A162,'Section 2'!$E$17:$V$216,COLUMNS('Section 2'!$E$13:S$14),0)))</f>
        <v/>
      </c>
      <c r="R162" s="52" t="str">
        <f>IF($C162="","",IF(ISBLANK(VLOOKUP($A162,'Section 2'!$E$17:$V$216,COLUMNS('Section 2'!$E$13:T$14),0)),"",VLOOKUP($A162,'Section 2'!$E$17:$V$216,COLUMNS('Section 2'!$E$13:T$14),0)))</f>
        <v/>
      </c>
      <c r="S162" s="52" t="str">
        <f>IF($C162="","",IF(ISBLANK(VLOOKUP($A162,'Section 2'!$E$17:$V$216,COLUMNS('Section 2'!$E$13:U$14),0)),"",VLOOKUP($A162,'Section 2'!$E$17:$V$216,COLUMNS('Section 2'!$E$13:U$14),0)))</f>
        <v/>
      </c>
      <c r="T162" s="73" t="str">
        <f>IF($C162="","",IF(ISBLANK(VLOOKUP($A162,'Section 2'!$E$17:$V$216,COLUMNS('Section 2'!$E$13:V$14),0)),"",VLOOKUP($A162,'Section 2'!$E$17:$V$216,COLUMNS('Section 2'!$E$13:V$14),0)))</f>
        <v/>
      </c>
    </row>
    <row r="163" spans="1:20" s="54" customFormat="1" ht="12.75" customHeight="1" x14ac:dyDescent="0.25">
      <c r="A163" s="59">
        <v>162</v>
      </c>
      <c r="B163" s="52" t="str">
        <f t="shared" si="2"/>
        <v/>
      </c>
      <c r="C163" s="52" t="str">
        <f>IFERROR(VLOOKUP($A163,'Section 2'!$E$17:$V$216,COLUMNS('Section 2'!$E$13:E$14),0),"")</f>
        <v/>
      </c>
      <c r="D163" s="73" t="str">
        <f>IF($C163="","",IF(ISBLANK(VLOOKUP($A163,'Section 2'!$E$17:$V$216,COLUMNS('Section 2'!$E$13:F$14),0)),"",VLOOKUP($A163,'Section 2'!$E$17:$V$216,COLUMNS('Section 2'!$E$13:F$14),0)))</f>
        <v/>
      </c>
      <c r="E163" s="52" t="str">
        <f>IF($C163="","",IF(ISBLANK(VLOOKUP($A163,'Section 2'!$E$17:$V$216,COLUMNS('Section 2'!$E$13:G$14),0)),"",VLOOKUP($A163,'Section 2'!$E$17:$V$216,COLUMNS('Section 2'!$E$13:G$14),0)))</f>
        <v/>
      </c>
      <c r="F163" s="52" t="str">
        <f>IF($C163="","",IF(ISBLANK(VLOOKUP($A163,'Section 2'!$E$17:$V$216,COLUMNS('Section 2'!$E$13:H$14),0)),"",VLOOKUP($A163,'Section 2'!$E$17:$V$216,COLUMNS('Section 2'!$E$13:H$14),0)))</f>
        <v/>
      </c>
      <c r="G163" s="52" t="str">
        <f>IF($C163="","",IF(ISBLANK(VLOOKUP($A163,'Section 2'!$E$17:$V$216,COLUMNS('Section 2'!$E$13:I$14),0)),"",VLOOKUP($A163,'Section 2'!$E$17:$V$216,COLUMNS('Section 2'!$E$13:I$14),0)))</f>
        <v/>
      </c>
      <c r="H163" s="52" t="str">
        <f>IF($C163="","",IF(ISBLANK(VLOOKUP($A163,'Section 2'!$E$17:$V$216,COLUMNS('Section 2'!$E$13:J$14),0)),"",VLOOKUP($A163,'Section 2'!$E$17:$V$216,COLUMNS('Section 2'!$E$13:J$14),0)))</f>
        <v/>
      </c>
      <c r="I163" s="52" t="str">
        <f>IF($C163="","",IF(ISBLANK(VLOOKUP($A163,'Section 2'!$E$17:$V$216,COLUMNS('Section 2'!$E$13:K$14),0)),"",VLOOKUP($A163,'Section 2'!$E$17:$V$216,COLUMNS('Section 2'!$E$13:K$14),0)))</f>
        <v/>
      </c>
      <c r="J163" s="52" t="str">
        <f>IF($C163="","",IF(ISBLANK(VLOOKUP($A163,'Section 2'!$E$17:$V$216,COLUMNS('Section 2'!$E$13:L$14),0)),"",VLOOKUP($A163,'Section 2'!$E$17:$V$216,COLUMNS('Section 2'!$E$13:L$14),0)))</f>
        <v/>
      </c>
      <c r="K163" s="52" t="str">
        <f>IF($C163="","",IF(ISBLANK(VLOOKUP($A163,'Section 2'!$E$17:$V$216,COLUMNS('Section 2'!$E$13:M$14),0)),"",VLOOKUP($A163,'Section 2'!$E$17:$V$216,COLUMNS('Section 2'!$E$13:M$14),0)))</f>
        <v/>
      </c>
      <c r="L163" s="52" t="str">
        <f>IF($C163="","",IF(ISBLANK(VLOOKUP($A163,'Section 2'!$E$17:$V$216,COLUMNS('Section 2'!$E$13:N$14),0)),"",VLOOKUP($A163,'Section 2'!$E$17:$V$216,COLUMNS('Section 2'!$E$13:N$14),0)))</f>
        <v/>
      </c>
      <c r="M163" s="52" t="str">
        <f>IF($C163="","",IF(ISBLANK(VLOOKUP($A163,'Section 2'!$E$17:$V$216,COLUMNS('Section 2'!$E$13:O$14),0)),"",VLOOKUP($A163,'Section 2'!$E$17:$V$216,COLUMNS('Section 2'!$E$13:O$14),0)))</f>
        <v/>
      </c>
      <c r="N163" s="52" t="str">
        <f>IF($C163="","",IF(ISBLANK(VLOOKUP($A163,'Section 2'!$E$17:$V$216,COLUMNS('Section 2'!$E$13:P$14),0)),"",VLOOKUP($A163,'Section 2'!$E$17:$V$216,COLUMNS('Section 2'!$E$13:P$14),0)))</f>
        <v/>
      </c>
      <c r="O163" s="52" t="str">
        <f>IF($C163="","",IF(ISBLANK(VLOOKUP($A163,'Section 2'!$E$17:$V$216,COLUMNS('Section 2'!$E$13:Q$14),0)),"",VLOOKUP($A163,'Section 2'!$E$17:$V$216,COLUMNS('Section 2'!$E$13:Q$14),0)))</f>
        <v/>
      </c>
      <c r="P163" s="52" t="str">
        <f>IF($C163="","",IF(ISBLANK(VLOOKUP($A163,'Section 2'!$E$17:$V$216,COLUMNS('Section 2'!$E$13:R$14),0)),"",VLOOKUP($A163,'Section 2'!$E$17:$V$216,COLUMNS('Section 2'!$E$13:R$14),0)))</f>
        <v/>
      </c>
      <c r="Q163" s="52" t="str">
        <f>IF($C163="","",IF(ISBLANK(VLOOKUP($A163,'Section 2'!$E$17:$V$216,COLUMNS('Section 2'!$E$13:S$14),0)),"",VLOOKUP($A163,'Section 2'!$E$17:$V$216,COLUMNS('Section 2'!$E$13:S$14),0)))</f>
        <v/>
      </c>
      <c r="R163" s="52" t="str">
        <f>IF($C163="","",IF(ISBLANK(VLOOKUP($A163,'Section 2'!$E$17:$V$216,COLUMNS('Section 2'!$E$13:T$14),0)),"",VLOOKUP($A163,'Section 2'!$E$17:$V$216,COLUMNS('Section 2'!$E$13:T$14),0)))</f>
        <v/>
      </c>
      <c r="S163" s="52" t="str">
        <f>IF($C163="","",IF(ISBLANK(VLOOKUP($A163,'Section 2'!$E$17:$V$216,COLUMNS('Section 2'!$E$13:U$14),0)),"",VLOOKUP($A163,'Section 2'!$E$17:$V$216,COLUMNS('Section 2'!$E$13:U$14),0)))</f>
        <v/>
      </c>
      <c r="T163" s="73" t="str">
        <f>IF($C163="","",IF(ISBLANK(VLOOKUP($A163,'Section 2'!$E$17:$V$216,COLUMNS('Section 2'!$E$13:V$14),0)),"",VLOOKUP($A163,'Section 2'!$E$17:$V$216,COLUMNS('Section 2'!$E$13:V$14),0)))</f>
        <v/>
      </c>
    </row>
    <row r="164" spans="1:20" s="54" customFormat="1" ht="12.75" customHeight="1" x14ac:dyDescent="0.25">
      <c r="A164" s="59">
        <v>163</v>
      </c>
      <c r="B164" s="52" t="str">
        <f t="shared" si="2"/>
        <v/>
      </c>
      <c r="C164" s="52" t="str">
        <f>IFERROR(VLOOKUP($A164,'Section 2'!$E$17:$V$216,COLUMNS('Section 2'!$E$13:E$14),0),"")</f>
        <v/>
      </c>
      <c r="D164" s="73" t="str">
        <f>IF($C164="","",IF(ISBLANK(VLOOKUP($A164,'Section 2'!$E$17:$V$216,COLUMNS('Section 2'!$E$13:F$14),0)),"",VLOOKUP($A164,'Section 2'!$E$17:$V$216,COLUMNS('Section 2'!$E$13:F$14),0)))</f>
        <v/>
      </c>
      <c r="E164" s="52" t="str">
        <f>IF($C164="","",IF(ISBLANK(VLOOKUP($A164,'Section 2'!$E$17:$V$216,COLUMNS('Section 2'!$E$13:G$14),0)),"",VLOOKUP($A164,'Section 2'!$E$17:$V$216,COLUMNS('Section 2'!$E$13:G$14),0)))</f>
        <v/>
      </c>
      <c r="F164" s="52" t="str">
        <f>IF($C164="","",IF(ISBLANK(VLOOKUP($A164,'Section 2'!$E$17:$V$216,COLUMNS('Section 2'!$E$13:H$14),0)),"",VLOOKUP($A164,'Section 2'!$E$17:$V$216,COLUMNS('Section 2'!$E$13:H$14),0)))</f>
        <v/>
      </c>
      <c r="G164" s="52" t="str">
        <f>IF($C164="","",IF(ISBLANK(VLOOKUP($A164,'Section 2'!$E$17:$V$216,COLUMNS('Section 2'!$E$13:I$14),0)),"",VLOOKUP($A164,'Section 2'!$E$17:$V$216,COLUMNS('Section 2'!$E$13:I$14),0)))</f>
        <v/>
      </c>
      <c r="H164" s="52" t="str">
        <f>IF($C164="","",IF(ISBLANK(VLOOKUP($A164,'Section 2'!$E$17:$V$216,COLUMNS('Section 2'!$E$13:J$14),0)),"",VLOOKUP($A164,'Section 2'!$E$17:$V$216,COLUMNS('Section 2'!$E$13:J$14),0)))</f>
        <v/>
      </c>
      <c r="I164" s="52" t="str">
        <f>IF($C164="","",IF(ISBLANK(VLOOKUP($A164,'Section 2'!$E$17:$V$216,COLUMNS('Section 2'!$E$13:K$14),0)),"",VLOOKUP($A164,'Section 2'!$E$17:$V$216,COLUMNS('Section 2'!$E$13:K$14),0)))</f>
        <v/>
      </c>
      <c r="J164" s="52" t="str">
        <f>IF($C164="","",IF(ISBLANK(VLOOKUP($A164,'Section 2'!$E$17:$V$216,COLUMNS('Section 2'!$E$13:L$14),0)),"",VLOOKUP($A164,'Section 2'!$E$17:$V$216,COLUMNS('Section 2'!$E$13:L$14),0)))</f>
        <v/>
      </c>
      <c r="K164" s="52" t="str">
        <f>IF($C164="","",IF(ISBLANK(VLOOKUP($A164,'Section 2'!$E$17:$V$216,COLUMNS('Section 2'!$E$13:M$14),0)),"",VLOOKUP($A164,'Section 2'!$E$17:$V$216,COLUMNS('Section 2'!$E$13:M$14),0)))</f>
        <v/>
      </c>
      <c r="L164" s="52" t="str">
        <f>IF($C164="","",IF(ISBLANK(VLOOKUP($A164,'Section 2'!$E$17:$V$216,COLUMNS('Section 2'!$E$13:N$14),0)),"",VLOOKUP($A164,'Section 2'!$E$17:$V$216,COLUMNS('Section 2'!$E$13:N$14),0)))</f>
        <v/>
      </c>
      <c r="M164" s="52" t="str">
        <f>IF($C164="","",IF(ISBLANK(VLOOKUP($A164,'Section 2'!$E$17:$V$216,COLUMNS('Section 2'!$E$13:O$14),0)),"",VLOOKUP($A164,'Section 2'!$E$17:$V$216,COLUMNS('Section 2'!$E$13:O$14),0)))</f>
        <v/>
      </c>
      <c r="N164" s="52" t="str">
        <f>IF($C164="","",IF(ISBLANK(VLOOKUP($A164,'Section 2'!$E$17:$V$216,COLUMNS('Section 2'!$E$13:P$14),0)),"",VLOOKUP($A164,'Section 2'!$E$17:$V$216,COLUMNS('Section 2'!$E$13:P$14),0)))</f>
        <v/>
      </c>
      <c r="O164" s="52" t="str">
        <f>IF($C164="","",IF(ISBLANK(VLOOKUP($A164,'Section 2'!$E$17:$V$216,COLUMNS('Section 2'!$E$13:Q$14),0)),"",VLOOKUP($A164,'Section 2'!$E$17:$V$216,COLUMNS('Section 2'!$E$13:Q$14),0)))</f>
        <v/>
      </c>
      <c r="P164" s="52" t="str">
        <f>IF($C164="","",IF(ISBLANK(VLOOKUP($A164,'Section 2'!$E$17:$V$216,COLUMNS('Section 2'!$E$13:R$14),0)),"",VLOOKUP($A164,'Section 2'!$E$17:$V$216,COLUMNS('Section 2'!$E$13:R$14),0)))</f>
        <v/>
      </c>
      <c r="Q164" s="52" t="str">
        <f>IF($C164="","",IF(ISBLANK(VLOOKUP($A164,'Section 2'!$E$17:$V$216,COLUMNS('Section 2'!$E$13:S$14),0)),"",VLOOKUP($A164,'Section 2'!$E$17:$V$216,COLUMNS('Section 2'!$E$13:S$14),0)))</f>
        <v/>
      </c>
      <c r="R164" s="52" t="str">
        <f>IF($C164="","",IF(ISBLANK(VLOOKUP($A164,'Section 2'!$E$17:$V$216,COLUMNS('Section 2'!$E$13:T$14),0)),"",VLOOKUP($A164,'Section 2'!$E$17:$V$216,COLUMNS('Section 2'!$E$13:T$14),0)))</f>
        <v/>
      </c>
      <c r="S164" s="52" t="str">
        <f>IF($C164="","",IF(ISBLANK(VLOOKUP($A164,'Section 2'!$E$17:$V$216,COLUMNS('Section 2'!$E$13:U$14),0)),"",VLOOKUP($A164,'Section 2'!$E$17:$V$216,COLUMNS('Section 2'!$E$13:U$14),0)))</f>
        <v/>
      </c>
      <c r="T164" s="73" t="str">
        <f>IF($C164="","",IF(ISBLANK(VLOOKUP($A164,'Section 2'!$E$17:$V$216,COLUMNS('Section 2'!$E$13:V$14),0)),"",VLOOKUP($A164,'Section 2'!$E$17:$V$216,COLUMNS('Section 2'!$E$13:V$14),0)))</f>
        <v/>
      </c>
    </row>
    <row r="165" spans="1:20" s="54" customFormat="1" ht="12.75" customHeight="1" x14ac:dyDescent="0.25">
      <c r="A165" s="59">
        <v>164</v>
      </c>
      <c r="B165" s="52" t="str">
        <f t="shared" si="2"/>
        <v/>
      </c>
      <c r="C165" s="52" t="str">
        <f>IFERROR(VLOOKUP($A165,'Section 2'!$E$17:$V$216,COLUMNS('Section 2'!$E$13:E$14),0),"")</f>
        <v/>
      </c>
      <c r="D165" s="73" t="str">
        <f>IF($C165="","",IF(ISBLANK(VLOOKUP($A165,'Section 2'!$E$17:$V$216,COLUMNS('Section 2'!$E$13:F$14),0)),"",VLOOKUP($A165,'Section 2'!$E$17:$V$216,COLUMNS('Section 2'!$E$13:F$14),0)))</f>
        <v/>
      </c>
      <c r="E165" s="52" t="str">
        <f>IF($C165="","",IF(ISBLANK(VLOOKUP($A165,'Section 2'!$E$17:$V$216,COLUMNS('Section 2'!$E$13:G$14),0)),"",VLOOKUP($A165,'Section 2'!$E$17:$V$216,COLUMNS('Section 2'!$E$13:G$14),0)))</f>
        <v/>
      </c>
      <c r="F165" s="52" t="str">
        <f>IF($C165="","",IF(ISBLANK(VLOOKUP($A165,'Section 2'!$E$17:$V$216,COLUMNS('Section 2'!$E$13:H$14),0)),"",VLOOKUP($A165,'Section 2'!$E$17:$V$216,COLUMNS('Section 2'!$E$13:H$14),0)))</f>
        <v/>
      </c>
      <c r="G165" s="52" t="str">
        <f>IF($C165="","",IF(ISBLANK(VLOOKUP($A165,'Section 2'!$E$17:$V$216,COLUMNS('Section 2'!$E$13:I$14),0)),"",VLOOKUP($A165,'Section 2'!$E$17:$V$216,COLUMNS('Section 2'!$E$13:I$14),0)))</f>
        <v/>
      </c>
      <c r="H165" s="52" t="str">
        <f>IF($C165="","",IF(ISBLANK(VLOOKUP($A165,'Section 2'!$E$17:$V$216,COLUMNS('Section 2'!$E$13:J$14),0)),"",VLOOKUP($A165,'Section 2'!$E$17:$V$216,COLUMNS('Section 2'!$E$13:J$14),0)))</f>
        <v/>
      </c>
      <c r="I165" s="52" t="str">
        <f>IF($C165="","",IF(ISBLANK(VLOOKUP($A165,'Section 2'!$E$17:$V$216,COLUMNS('Section 2'!$E$13:K$14),0)),"",VLOOKUP($A165,'Section 2'!$E$17:$V$216,COLUMNS('Section 2'!$E$13:K$14),0)))</f>
        <v/>
      </c>
      <c r="J165" s="52" t="str">
        <f>IF($C165="","",IF(ISBLANK(VLOOKUP($A165,'Section 2'!$E$17:$V$216,COLUMNS('Section 2'!$E$13:L$14),0)),"",VLOOKUP($A165,'Section 2'!$E$17:$V$216,COLUMNS('Section 2'!$E$13:L$14),0)))</f>
        <v/>
      </c>
      <c r="K165" s="52" t="str">
        <f>IF($C165="","",IF(ISBLANK(VLOOKUP($A165,'Section 2'!$E$17:$V$216,COLUMNS('Section 2'!$E$13:M$14),0)),"",VLOOKUP($A165,'Section 2'!$E$17:$V$216,COLUMNS('Section 2'!$E$13:M$14),0)))</f>
        <v/>
      </c>
      <c r="L165" s="52" t="str">
        <f>IF($C165="","",IF(ISBLANK(VLOOKUP($A165,'Section 2'!$E$17:$V$216,COLUMNS('Section 2'!$E$13:N$14),0)),"",VLOOKUP($A165,'Section 2'!$E$17:$V$216,COLUMNS('Section 2'!$E$13:N$14),0)))</f>
        <v/>
      </c>
      <c r="M165" s="52" t="str">
        <f>IF($C165="","",IF(ISBLANK(VLOOKUP($A165,'Section 2'!$E$17:$V$216,COLUMNS('Section 2'!$E$13:O$14),0)),"",VLOOKUP($A165,'Section 2'!$E$17:$V$216,COLUMNS('Section 2'!$E$13:O$14),0)))</f>
        <v/>
      </c>
      <c r="N165" s="52" t="str">
        <f>IF($C165="","",IF(ISBLANK(VLOOKUP($A165,'Section 2'!$E$17:$V$216,COLUMNS('Section 2'!$E$13:P$14),0)),"",VLOOKUP($A165,'Section 2'!$E$17:$V$216,COLUMNS('Section 2'!$E$13:P$14),0)))</f>
        <v/>
      </c>
      <c r="O165" s="52" t="str">
        <f>IF($C165="","",IF(ISBLANK(VLOOKUP($A165,'Section 2'!$E$17:$V$216,COLUMNS('Section 2'!$E$13:Q$14),0)),"",VLOOKUP($A165,'Section 2'!$E$17:$V$216,COLUMNS('Section 2'!$E$13:Q$14),0)))</f>
        <v/>
      </c>
      <c r="P165" s="52" t="str">
        <f>IF($C165="","",IF(ISBLANK(VLOOKUP($A165,'Section 2'!$E$17:$V$216,COLUMNS('Section 2'!$E$13:R$14),0)),"",VLOOKUP($A165,'Section 2'!$E$17:$V$216,COLUMNS('Section 2'!$E$13:R$14),0)))</f>
        <v/>
      </c>
      <c r="Q165" s="52" t="str">
        <f>IF($C165="","",IF(ISBLANK(VLOOKUP($A165,'Section 2'!$E$17:$V$216,COLUMNS('Section 2'!$E$13:S$14),0)),"",VLOOKUP($A165,'Section 2'!$E$17:$V$216,COLUMNS('Section 2'!$E$13:S$14),0)))</f>
        <v/>
      </c>
      <c r="R165" s="52" t="str">
        <f>IF($C165="","",IF(ISBLANK(VLOOKUP($A165,'Section 2'!$E$17:$V$216,COLUMNS('Section 2'!$E$13:T$14),0)),"",VLOOKUP($A165,'Section 2'!$E$17:$V$216,COLUMNS('Section 2'!$E$13:T$14),0)))</f>
        <v/>
      </c>
      <c r="S165" s="52" t="str">
        <f>IF($C165="","",IF(ISBLANK(VLOOKUP($A165,'Section 2'!$E$17:$V$216,COLUMNS('Section 2'!$E$13:U$14),0)),"",VLOOKUP($A165,'Section 2'!$E$17:$V$216,COLUMNS('Section 2'!$E$13:U$14),0)))</f>
        <v/>
      </c>
      <c r="T165" s="73" t="str">
        <f>IF($C165="","",IF(ISBLANK(VLOOKUP($A165,'Section 2'!$E$17:$V$216,COLUMNS('Section 2'!$E$13:V$14),0)),"",VLOOKUP($A165,'Section 2'!$E$17:$V$216,COLUMNS('Section 2'!$E$13:V$14),0)))</f>
        <v/>
      </c>
    </row>
    <row r="166" spans="1:20" s="54" customFormat="1" ht="12.75" customHeight="1" x14ac:dyDescent="0.25">
      <c r="A166" s="59">
        <v>165</v>
      </c>
      <c r="B166" s="52" t="str">
        <f t="shared" si="2"/>
        <v/>
      </c>
      <c r="C166" s="52" t="str">
        <f>IFERROR(VLOOKUP($A166,'Section 2'!$E$17:$V$216,COLUMNS('Section 2'!$E$13:E$14),0),"")</f>
        <v/>
      </c>
      <c r="D166" s="73" t="str">
        <f>IF($C166="","",IF(ISBLANK(VLOOKUP($A166,'Section 2'!$E$17:$V$216,COLUMNS('Section 2'!$E$13:F$14),0)),"",VLOOKUP($A166,'Section 2'!$E$17:$V$216,COLUMNS('Section 2'!$E$13:F$14),0)))</f>
        <v/>
      </c>
      <c r="E166" s="52" t="str">
        <f>IF($C166="","",IF(ISBLANK(VLOOKUP($A166,'Section 2'!$E$17:$V$216,COLUMNS('Section 2'!$E$13:G$14),0)),"",VLOOKUP($A166,'Section 2'!$E$17:$V$216,COLUMNS('Section 2'!$E$13:G$14),0)))</f>
        <v/>
      </c>
      <c r="F166" s="52" t="str">
        <f>IF($C166="","",IF(ISBLANK(VLOOKUP($A166,'Section 2'!$E$17:$V$216,COLUMNS('Section 2'!$E$13:H$14),0)),"",VLOOKUP($A166,'Section 2'!$E$17:$V$216,COLUMNS('Section 2'!$E$13:H$14),0)))</f>
        <v/>
      </c>
      <c r="G166" s="52" t="str">
        <f>IF($C166="","",IF(ISBLANK(VLOOKUP($A166,'Section 2'!$E$17:$V$216,COLUMNS('Section 2'!$E$13:I$14),0)),"",VLOOKUP($A166,'Section 2'!$E$17:$V$216,COLUMNS('Section 2'!$E$13:I$14),0)))</f>
        <v/>
      </c>
      <c r="H166" s="52" t="str">
        <f>IF($C166="","",IF(ISBLANK(VLOOKUP($A166,'Section 2'!$E$17:$V$216,COLUMNS('Section 2'!$E$13:J$14),0)),"",VLOOKUP($A166,'Section 2'!$E$17:$V$216,COLUMNS('Section 2'!$E$13:J$14),0)))</f>
        <v/>
      </c>
      <c r="I166" s="52" t="str">
        <f>IF($C166="","",IF(ISBLANK(VLOOKUP($A166,'Section 2'!$E$17:$V$216,COLUMNS('Section 2'!$E$13:K$14),0)),"",VLOOKUP($A166,'Section 2'!$E$17:$V$216,COLUMNS('Section 2'!$E$13:K$14),0)))</f>
        <v/>
      </c>
      <c r="J166" s="52" t="str">
        <f>IF($C166="","",IF(ISBLANK(VLOOKUP($A166,'Section 2'!$E$17:$V$216,COLUMNS('Section 2'!$E$13:L$14),0)),"",VLOOKUP($A166,'Section 2'!$E$17:$V$216,COLUMNS('Section 2'!$E$13:L$14),0)))</f>
        <v/>
      </c>
      <c r="K166" s="52" t="str">
        <f>IF($C166="","",IF(ISBLANK(VLOOKUP($A166,'Section 2'!$E$17:$V$216,COLUMNS('Section 2'!$E$13:M$14),0)),"",VLOOKUP($A166,'Section 2'!$E$17:$V$216,COLUMNS('Section 2'!$E$13:M$14),0)))</f>
        <v/>
      </c>
      <c r="L166" s="52" t="str">
        <f>IF($C166="","",IF(ISBLANK(VLOOKUP($A166,'Section 2'!$E$17:$V$216,COLUMNS('Section 2'!$E$13:N$14),0)),"",VLOOKUP($A166,'Section 2'!$E$17:$V$216,COLUMNS('Section 2'!$E$13:N$14),0)))</f>
        <v/>
      </c>
      <c r="M166" s="52" t="str">
        <f>IF($C166="","",IF(ISBLANK(VLOOKUP($A166,'Section 2'!$E$17:$V$216,COLUMNS('Section 2'!$E$13:O$14),0)),"",VLOOKUP($A166,'Section 2'!$E$17:$V$216,COLUMNS('Section 2'!$E$13:O$14),0)))</f>
        <v/>
      </c>
      <c r="N166" s="52" t="str">
        <f>IF($C166="","",IF(ISBLANK(VLOOKUP($A166,'Section 2'!$E$17:$V$216,COLUMNS('Section 2'!$E$13:P$14),0)),"",VLOOKUP($A166,'Section 2'!$E$17:$V$216,COLUMNS('Section 2'!$E$13:P$14),0)))</f>
        <v/>
      </c>
      <c r="O166" s="52" t="str">
        <f>IF($C166="","",IF(ISBLANK(VLOOKUP($A166,'Section 2'!$E$17:$V$216,COLUMNS('Section 2'!$E$13:Q$14),0)),"",VLOOKUP($A166,'Section 2'!$E$17:$V$216,COLUMNS('Section 2'!$E$13:Q$14),0)))</f>
        <v/>
      </c>
      <c r="P166" s="52" t="str">
        <f>IF($C166="","",IF(ISBLANK(VLOOKUP($A166,'Section 2'!$E$17:$V$216,COLUMNS('Section 2'!$E$13:R$14),0)),"",VLOOKUP($A166,'Section 2'!$E$17:$V$216,COLUMNS('Section 2'!$E$13:R$14),0)))</f>
        <v/>
      </c>
      <c r="Q166" s="52" t="str">
        <f>IF($C166="","",IF(ISBLANK(VLOOKUP($A166,'Section 2'!$E$17:$V$216,COLUMNS('Section 2'!$E$13:S$14),0)),"",VLOOKUP($A166,'Section 2'!$E$17:$V$216,COLUMNS('Section 2'!$E$13:S$14),0)))</f>
        <v/>
      </c>
      <c r="R166" s="52" t="str">
        <f>IF($C166="","",IF(ISBLANK(VLOOKUP($A166,'Section 2'!$E$17:$V$216,COLUMNS('Section 2'!$E$13:T$14),0)),"",VLOOKUP($A166,'Section 2'!$E$17:$V$216,COLUMNS('Section 2'!$E$13:T$14),0)))</f>
        <v/>
      </c>
      <c r="S166" s="52" t="str">
        <f>IF($C166="","",IF(ISBLANK(VLOOKUP($A166,'Section 2'!$E$17:$V$216,COLUMNS('Section 2'!$E$13:U$14),0)),"",VLOOKUP($A166,'Section 2'!$E$17:$V$216,COLUMNS('Section 2'!$E$13:U$14),0)))</f>
        <v/>
      </c>
      <c r="T166" s="73" t="str">
        <f>IF($C166="","",IF(ISBLANK(VLOOKUP($A166,'Section 2'!$E$17:$V$216,COLUMNS('Section 2'!$E$13:V$14),0)),"",VLOOKUP($A166,'Section 2'!$E$17:$V$216,COLUMNS('Section 2'!$E$13:V$14),0)))</f>
        <v/>
      </c>
    </row>
    <row r="167" spans="1:20" s="54" customFormat="1" ht="12.75" customHeight="1" x14ac:dyDescent="0.25">
      <c r="A167" s="59">
        <v>166</v>
      </c>
      <c r="B167" s="52" t="str">
        <f t="shared" si="2"/>
        <v/>
      </c>
      <c r="C167" s="52" t="str">
        <f>IFERROR(VLOOKUP($A167,'Section 2'!$E$17:$V$216,COLUMNS('Section 2'!$E$13:E$14),0),"")</f>
        <v/>
      </c>
      <c r="D167" s="73" t="str">
        <f>IF($C167="","",IF(ISBLANK(VLOOKUP($A167,'Section 2'!$E$17:$V$216,COLUMNS('Section 2'!$E$13:F$14),0)),"",VLOOKUP($A167,'Section 2'!$E$17:$V$216,COLUMNS('Section 2'!$E$13:F$14),0)))</f>
        <v/>
      </c>
      <c r="E167" s="52" t="str">
        <f>IF($C167="","",IF(ISBLANK(VLOOKUP($A167,'Section 2'!$E$17:$V$216,COLUMNS('Section 2'!$E$13:G$14),0)),"",VLOOKUP($A167,'Section 2'!$E$17:$V$216,COLUMNS('Section 2'!$E$13:G$14),0)))</f>
        <v/>
      </c>
      <c r="F167" s="52" t="str">
        <f>IF($C167="","",IF(ISBLANK(VLOOKUP($A167,'Section 2'!$E$17:$V$216,COLUMNS('Section 2'!$E$13:H$14),0)),"",VLOOKUP($A167,'Section 2'!$E$17:$V$216,COLUMNS('Section 2'!$E$13:H$14),0)))</f>
        <v/>
      </c>
      <c r="G167" s="52" t="str">
        <f>IF($C167="","",IF(ISBLANK(VLOOKUP($A167,'Section 2'!$E$17:$V$216,COLUMNS('Section 2'!$E$13:I$14),0)),"",VLOOKUP($A167,'Section 2'!$E$17:$V$216,COLUMNS('Section 2'!$E$13:I$14),0)))</f>
        <v/>
      </c>
      <c r="H167" s="52" t="str">
        <f>IF($C167="","",IF(ISBLANK(VLOOKUP($A167,'Section 2'!$E$17:$V$216,COLUMNS('Section 2'!$E$13:J$14),0)),"",VLOOKUP($A167,'Section 2'!$E$17:$V$216,COLUMNS('Section 2'!$E$13:J$14),0)))</f>
        <v/>
      </c>
      <c r="I167" s="52" t="str">
        <f>IF($C167="","",IF(ISBLANK(VLOOKUP($A167,'Section 2'!$E$17:$V$216,COLUMNS('Section 2'!$E$13:K$14),0)),"",VLOOKUP($A167,'Section 2'!$E$17:$V$216,COLUMNS('Section 2'!$E$13:K$14),0)))</f>
        <v/>
      </c>
      <c r="J167" s="52" t="str">
        <f>IF($C167="","",IF(ISBLANK(VLOOKUP($A167,'Section 2'!$E$17:$V$216,COLUMNS('Section 2'!$E$13:L$14),0)),"",VLOOKUP($A167,'Section 2'!$E$17:$V$216,COLUMNS('Section 2'!$E$13:L$14),0)))</f>
        <v/>
      </c>
      <c r="K167" s="52" t="str">
        <f>IF($C167="","",IF(ISBLANK(VLOOKUP($A167,'Section 2'!$E$17:$V$216,COLUMNS('Section 2'!$E$13:M$14),0)),"",VLOOKUP($A167,'Section 2'!$E$17:$V$216,COLUMNS('Section 2'!$E$13:M$14),0)))</f>
        <v/>
      </c>
      <c r="L167" s="52" t="str">
        <f>IF($C167="","",IF(ISBLANK(VLOOKUP($A167,'Section 2'!$E$17:$V$216,COLUMNS('Section 2'!$E$13:N$14),0)),"",VLOOKUP($A167,'Section 2'!$E$17:$V$216,COLUMNS('Section 2'!$E$13:N$14),0)))</f>
        <v/>
      </c>
      <c r="M167" s="52" t="str">
        <f>IF($C167="","",IF(ISBLANK(VLOOKUP($A167,'Section 2'!$E$17:$V$216,COLUMNS('Section 2'!$E$13:O$14),0)),"",VLOOKUP($A167,'Section 2'!$E$17:$V$216,COLUMNS('Section 2'!$E$13:O$14),0)))</f>
        <v/>
      </c>
      <c r="N167" s="52" t="str">
        <f>IF($C167="","",IF(ISBLANK(VLOOKUP($A167,'Section 2'!$E$17:$V$216,COLUMNS('Section 2'!$E$13:P$14),0)),"",VLOOKUP($A167,'Section 2'!$E$17:$V$216,COLUMNS('Section 2'!$E$13:P$14),0)))</f>
        <v/>
      </c>
      <c r="O167" s="52" t="str">
        <f>IF($C167="","",IF(ISBLANK(VLOOKUP($A167,'Section 2'!$E$17:$V$216,COLUMNS('Section 2'!$E$13:Q$14),0)),"",VLOOKUP($A167,'Section 2'!$E$17:$V$216,COLUMNS('Section 2'!$E$13:Q$14),0)))</f>
        <v/>
      </c>
      <c r="P167" s="52" t="str">
        <f>IF($C167="","",IF(ISBLANK(VLOOKUP($A167,'Section 2'!$E$17:$V$216,COLUMNS('Section 2'!$E$13:R$14),0)),"",VLOOKUP($A167,'Section 2'!$E$17:$V$216,COLUMNS('Section 2'!$E$13:R$14),0)))</f>
        <v/>
      </c>
      <c r="Q167" s="52" t="str">
        <f>IF($C167="","",IF(ISBLANK(VLOOKUP($A167,'Section 2'!$E$17:$V$216,COLUMNS('Section 2'!$E$13:S$14),0)),"",VLOOKUP($A167,'Section 2'!$E$17:$V$216,COLUMNS('Section 2'!$E$13:S$14),0)))</f>
        <v/>
      </c>
      <c r="R167" s="52" t="str">
        <f>IF($C167="","",IF(ISBLANK(VLOOKUP($A167,'Section 2'!$E$17:$V$216,COLUMNS('Section 2'!$E$13:T$14),0)),"",VLOOKUP($A167,'Section 2'!$E$17:$V$216,COLUMNS('Section 2'!$E$13:T$14),0)))</f>
        <v/>
      </c>
      <c r="S167" s="52" t="str">
        <f>IF($C167="","",IF(ISBLANK(VLOOKUP($A167,'Section 2'!$E$17:$V$216,COLUMNS('Section 2'!$E$13:U$14),0)),"",VLOOKUP($A167,'Section 2'!$E$17:$V$216,COLUMNS('Section 2'!$E$13:U$14),0)))</f>
        <v/>
      </c>
      <c r="T167" s="73" t="str">
        <f>IF($C167="","",IF(ISBLANK(VLOOKUP($A167,'Section 2'!$E$17:$V$216,COLUMNS('Section 2'!$E$13:V$14),0)),"",VLOOKUP($A167,'Section 2'!$E$17:$V$216,COLUMNS('Section 2'!$E$13:V$14),0)))</f>
        <v/>
      </c>
    </row>
    <row r="168" spans="1:20" s="54" customFormat="1" ht="12.75" customHeight="1" x14ac:dyDescent="0.25">
      <c r="A168" s="59">
        <v>167</v>
      </c>
      <c r="B168" s="52" t="str">
        <f t="shared" si="2"/>
        <v/>
      </c>
      <c r="C168" s="52" t="str">
        <f>IFERROR(VLOOKUP($A168,'Section 2'!$E$17:$V$216,COLUMNS('Section 2'!$E$13:E$14),0),"")</f>
        <v/>
      </c>
      <c r="D168" s="73" t="str">
        <f>IF($C168="","",IF(ISBLANK(VLOOKUP($A168,'Section 2'!$E$17:$V$216,COLUMNS('Section 2'!$E$13:F$14),0)),"",VLOOKUP($A168,'Section 2'!$E$17:$V$216,COLUMNS('Section 2'!$E$13:F$14),0)))</f>
        <v/>
      </c>
      <c r="E168" s="52" t="str">
        <f>IF($C168="","",IF(ISBLANK(VLOOKUP($A168,'Section 2'!$E$17:$V$216,COLUMNS('Section 2'!$E$13:G$14),0)),"",VLOOKUP($A168,'Section 2'!$E$17:$V$216,COLUMNS('Section 2'!$E$13:G$14),0)))</f>
        <v/>
      </c>
      <c r="F168" s="52" t="str">
        <f>IF($C168="","",IF(ISBLANK(VLOOKUP($A168,'Section 2'!$E$17:$V$216,COLUMNS('Section 2'!$E$13:H$14),0)),"",VLOOKUP($A168,'Section 2'!$E$17:$V$216,COLUMNS('Section 2'!$E$13:H$14),0)))</f>
        <v/>
      </c>
      <c r="G168" s="52" t="str">
        <f>IF($C168="","",IF(ISBLANK(VLOOKUP($A168,'Section 2'!$E$17:$V$216,COLUMNS('Section 2'!$E$13:I$14),0)),"",VLOOKUP($A168,'Section 2'!$E$17:$V$216,COLUMNS('Section 2'!$E$13:I$14),0)))</f>
        <v/>
      </c>
      <c r="H168" s="52" t="str">
        <f>IF($C168="","",IF(ISBLANK(VLOOKUP($A168,'Section 2'!$E$17:$V$216,COLUMNS('Section 2'!$E$13:J$14),0)),"",VLOOKUP($A168,'Section 2'!$E$17:$V$216,COLUMNS('Section 2'!$E$13:J$14),0)))</f>
        <v/>
      </c>
      <c r="I168" s="52" t="str">
        <f>IF($C168="","",IF(ISBLANK(VLOOKUP($A168,'Section 2'!$E$17:$V$216,COLUMNS('Section 2'!$E$13:K$14),0)),"",VLOOKUP($A168,'Section 2'!$E$17:$V$216,COLUMNS('Section 2'!$E$13:K$14),0)))</f>
        <v/>
      </c>
      <c r="J168" s="52" t="str">
        <f>IF($C168="","",IF(ISBLANK(VLOOKUP($A168,'Section 2'!$E$17:$V$216,COLUMNS('Section 2'!$E$13:L$14),0)),"",VLOOKUP($A168,'Section 2'!$E$17:$V$216,COLUMNS('Section 2'!$E$13:L$14),0)))</f>
        <v/>
      </c>
      <c r="K168" s="52" t="str">
        <f>IF($C168="","",IF(ISBLANK(VLOOKUP($A168,'Section 2'!$E$17:$V$216,COLUMNS('Section 2'!$E$13:M$14),0)),"",VLOOKUP($A168,'Section 2'!$E$17:$V$216,COLUMNS('Section 2'!$E$13:M$14),0)))</f>
        <v/>
      </c>
      <c r="L168" s="52" t="str">
        <f>IF($C168="","",IF(ISBLANK(VLOOKUP($A168,'Section 2'!$E$17:$V$216,COLUMNS('Section 2'!$E$13:N$14),0)),"",VLOOKUP($A168,'Section 2'!$E$17:$V$216,COLUMNS('Section 2'!$E$13:N$14),0)))</f>
        <v/>
      </c>
      <c r="M168" s="52" t="str">
        <f>IF($C168="","",IF(ISBLANK(VLOOKUP($A168,'Section 2'!$E$17:$V$216,COLUMNS('Section 2'!$E$13:O$14),0)),"",VLOOKUP($A168,'Section 2'!$E$17:$V$216,COLUMNS('Section 2'!$E$13:O$14),0)))</f>
        <v/>
      </c>
      <c r="N168" s="52" t="str">
        <f>IF($C168="","",IF(ISBLANK(VLOOKUP($A168,'Section 2'!$E$17:$V$216,COLUMNS('Section 2'!$E$13:P$14),0)),"",VLOOKUP($A168,'Section 2'!$E$17:$V$216,COLUMNS('Section 2'!$E$13:P$14),0)))</f>
        <v/>
      </c>
      <c r="O168" s="52" t="str">
        <f>IF($C168="","",IF(ISBLANK(VLOOKUP($A168,'Section 2'!$E$17:$V$216,COLUMNS('Section 2'!$E$13:Q$14),0)),"",VLOOKUP($A168,'Section 2'!$E$17:$V$216,COLUMNS('Section 2'!$E$13:Q$14),0)))</f>
        <v/>
      </c>
      <c r="P168" s="52" t="str">
        <f>IF($C168="","",IF(ISBLANK(VLOOKUP($A168,'Section 2'!$E$17:$V$216,COLUMNS('Section 2'!$E$13:R$14),0)),"",VLOOKUP($A168,'Section 2'!$E$17:$V$216,COLUMNS('Section 2'!$E$13:R$14),0)))</f>
        <v/>
      </c>
      <c r="Q168" s="52" t="str">
        <f>IF($C168="","",IF(ISBLANK(VLOOKUP($A168,'Section 2'!$E$17:$V$216,COLUMNS('Section 2'!$E$13:S$14),0)),"",VLOOKUP($A168,'Section 2'!$E$17:$V$216,COLUMNS('Section 2'!$E$13:S$14),0)))</f>
        <v/>
      </c>
      <c r="R168" s="52" t="str">
        <f>IF($C168="","",IF(ISBLANK(VLOOKUP($A168,'Section 2'!$E$17:$V$216,COLUMNS('Section 2'!$E$13:T$14),0)),"",VLOOKUP($A168,'Section 2'!$E$17:$V$216,COLUMNS('Section 2'!$E$13:T$14),0)))</f>
        <v/>
      </c>
      <c r="S168" s="52" t="str">
        <f>IF($C168="","",IF(ISBLANK(VLOOKUP($A168,'Section 2'!$E$17:$V$216,COLUMNS('Section 2'!$E$13:U$14),0)),"",VLOOKUP($A168,'Section 2'!$E$17:$V$216,COLUMNS('Section 2'!$E$13:U$14),0)))</f>
        <v/>
      </c>
      <c r="T168" s="73" t="str">
        <f>IF($C168="","",IF(ISBLANK(VLOOKUP($A168,'Section 2'!$E$17:$V$216,COLUMNS('Section 2'!$E$13:V$14),0)),"",VLOOKUP($A168,'Section 2'!$E$17:$V$216,COLUMNS('Section 2'!$E$13:V$14),0)))</f>
        <v/>
      </c>
    </row>
    <row r="169" spans="1:20" s="54" customFormat="1" ht="12.75" customHeight="1" x14ac:dyDescent="0.25">
      <c r="A169" s="59">
        <v>168</v>
      </c>
      <c r="B169" s="52" t="str">
        <f t="shared" si="2"/>
        <v/>
      </c>
      <c r="C169" s="52" t="str">
        <f>IFERROR(VLOOKUP($A169,'Section 2'!$E$17:$V$216,COLUMNS('Section 2'!$E$13:E$14),0),"")</f>
        <v/>
      </c>
      <c r="D169" s="73" t="str">
        <f>IF($C169="","",IF(ISBLANK(VLOOKUP($A169,'Section 2'!$E$17:$V$216,COLUMNS('Section 2'!$E$13:F$14),0)),"",VLOOKUP($A169,'Section 2'!$E$17:$V$216,COLUMNS('Section 2'!$E$13:F$14),0)))</f>
        <v/>
      </c>
      <c r="E169" s="52" t="str">
        <f>IF($C169="","",IF(ISBLANK(VLOOKUP($A169,'Section 2'!$E$17:$V$216,COLUMNS('Section 2'!$E$13:G$14),0)),"",VLOOKUP($A169,'Section 2'!$E$17:$V$216,COLUMNS('Section 2'!$E$13:G$14),0)))</f>
        <v/>
      </c>
      <c r="F169" s="52" t="str">
        <f>IF($C169="","",IF(ISBLANK(VLOOKUP($A169,'Section 2'!$E$17:$V$216,COLUMNS('Section 2'!$E$13:H$14),0)),"",VLOOKUP($A169,'Section 2'!$E$17:$V$216,COLUMNS('Section 2'!$E$13:H$14),0)))</f>
        <v/>
      </c>
      <c r="G169" s="52" t="str">
        <f>IF($C169="","",IF(ISBLANK(VLOOKUP($A169,'Section 2'!$E$17:$V$216,COLUMNS('Section 2'!$E$13:I$14),0)),"",VLOOKUP($A169,'Section 2'!$E$17:$V$216,COLUMNS('Section 2'!$E$13:I$14),0)))</f>
        <v/>
      </c>
      <c r="H169" s="52" t="str">
        <f>IF($C169="","",IF(ISBLANK(VLOOKUP($A169,'Section 2'!$E$17:$V$216,COLUMNS('Section 2'!$E$13:J$14),0)),"",VLOOKUP($A169,'Section 2'!$E$17:$V$216,COLUMNS('Section 2'!$E$13:J$14),0)))</f>
        <v/>
      </c>
      <c r="I169" s="52" t="str">
        <f>IF($C169="","",IF(ISBLANK(VLOOKUP($A169,'Section 2'!$E$17:$V$216,COLUMNS('Section 2'!$E$13:K$14),0)),"",VLOOKUP($A169,'Section 2'!$E$17:$V$216,COLUMNS('Section 2'!$E$13:K$14),0)))</f>
        <v/>
      </c>
      <c r="J169" s="52" t="str">
        <f>IF($C169="","",IF(ISBLANK(VLOOKUP($A169,'Section 2'!$E$17:$V$216,COLUMNS('Section 2'!$E$13:L$14),0)),"",VLOOKUP($A169,'Section 2'!$E$17:$V$216,COLUMNS('Section 2'!$E$13:L$14),0)))</f>
        <v/>
      </c>
      <c r="K169" s="52" t="str">
        <f>IF($C169="","",IF(ISBLANK(VLOOKUP($A169,'Section 2'!$E$17:$V$216,COLUMNS('Section 2'!$E$13:M$14),0)),"",VLOOKUP($A169,'Section 2'!$E$17:$V$216,COLUMNS('Section 2'!$E$13:M$14),0)))</f>
        <v/>
      </c>
      <c r="L169" s="52" t="str">
        <f>IF($C169="","",IF(ISBLANK(VLOOKUP($A169,'Section 2'!$E$17:$V$216,COLUMNS('Section 2'!$E$13:N$14),0)),"",VLOOKUP($A169,'Section 2'!$E$17:$V$216,COLUMNS('Section 2'!$E$13:N$14),0)))</f>
        <v/>
      </c>
      <c r="M169" s="52" t="str">
        <f>IF($C169="","",IF(ISBLANK(VLOOKUP($A169,'Section 2'!$E$17:$V$216,COLUMNS('Section 2'!$E$13:O$14),0)),"",VLOOKUP($A169,'Section 2'!$E$17:$V$216,COLUMNS('Section 2'!$E$13:O$14),0)))</f>
        <v/>
      </c>
      <c r="N169" s="52" t="str">
        <f>IF($C169="","",IF(ISBLANK(VLOOKUP($A169,'Section 2'!$E$17:$V$216,COLUMNS('Section 2'!$E$13:P$14),0)),"",VLOOKUP($A169,'Section 2'!$E$17:$V$216,COLUMNS('Section 2'!$E$13:P$14),0)))</f>
        <v/>
      </c>
      <c r="O169" s="52" t="str">
        <f>IF($C169="","",IF(ISBLANK(VLOOKUP($A169,'Section 2'!$E$17:$V$216,COLUMNS('Section 2'!$E$13:Q$14),0)),"",VLOOKUP($A169,'Section 2'!$E$17:$V$216,COLUMNS('Section 2'!$E$13:Q$14),0)))</f>
        <v/>
      </c>
      <c r="P169" s="52" t="str">
        <f>IF($C169="","",IF(ISBLANK(VLOOKUP($A169,'Section 2'!$E$17:$V$216,COLUMNS('Section 2'!$E$13:R$14),0)),"",VLOOKUP($A169,'Section 2'!$E$17:$V$216,COLUMNS('Section 2'!$E$13:R$14),0)))</f>
        <v/>
      </c>
      <c r="Q169" s="52" t="str">
        <f>IF($C169="","",IF(ISBLANK(VLOOKUP($A169,'Section 2'!$E$17:$V$216,COLUMNS('Section 2'!$E$13:S$14),0)),"",VLOOKUP($A169,'Section 2'!$E$17:$V$216,COLUMNS('Section 2'!$E$13:S$14),0)))</f>
        <v/>
      </c>
      <c r="R169" s="52" t="str">
        <f>IF($C169="","",IF(ISBLANK(VLOOKUP($A169,'Section 2'!$E$17:$V$216,COLUMNS('Section 2'!$E$13:T$14),0)),"",VLOOKUP($A169,'Section 2'!$E$17:$V$216,COLUMNS('Section 2'!$E$13:T$14),0)))</f>
        <v/>
      </c>
      <c r="S169" s="52" t="str">
        <f>IF($C169="","",IF(ISBLANK(VLOOKUP($A169,'Section 2'!$E$17:$V$216,COLUMNS('Section 2'!$E$13:U$14),0)),"",VLOOKUP($A169,'Section 2'!$E$17:$V$216,COLUMNS('Section 2'!$E$13:U$14),0)))</f>
        <v/>
      </c>
      <c r="T169" s="73" t="str">
        <f>IF($C169="","",IF(ISBLANK(VLOOKUP($A169,'Section 2'!$E$17:$V$216,COLUMNS('Section 2'!$E$13:V$14),0)),"",VLOOKUP($A169,'Section 2'!$E$17:$V$216,COLUMNS('Section 2'!$E$13:V$14),0)))</f>
        <v/>
      </c>
    </row>
    <row r="170" spans="1:20" s="54" customFormat="1" ht="12.75" customHeight="1" x14ac:dyDescent="0.25">
      <c r="A170" s="59">
        <v>169</v>
      </c>
      <c r="B170" s="52" t="str">
        <f t="shared" si="2"/>
        <v/>
      </c>
      <c r="C170" s="52" t="str">
        <f>IFERROR(VLOOKUP($A170,'Section 2'!$E$17:$V$216,COLUMNS('Section 2'!$E$13:E$14),0),"")</f>
        <v/>
      </c>
      <c r="D170" s="73" t="str">
        <f>IF($C170="","",IF(ISBLANK(VLOOKUP($A170,'Section 2'!$E$17:$V$216,COLUMNS('Section 2'!$E$13:F$14),0)),"",VLOOKUP($A170,'Section 2'!$E$17:$V$216,COLUMNS('Section 2'!$E$13:F$14),0)))</f>
        <v/>
      </c>
      <c r="E170" s="52" t="str">
        <f>IF($C170="","",IF(ISBLANK(VLOOKUP($A170,'Section 2'!$E$17:$V$216,COLUMNS('Section 2'!$E$13:G$14),0)),"",VLOOKUP($A170,'Section 2'!$E$17:$V$216,COLUMNS('Section 2'!$E$13:G$14),0)))</f>
        <v/>
      </c>
      <c r="F170" s="52" t="str">
        <f>IF($C170="","",IF(ISBLANK(VLOOKUP($A170,'Section 2'!$E$17:$V$216,COLUMNS('Section 2'!$E$13:H$14),0)),"",VLOOKUP($A170,'Section 2'!$E$17:$V$216,COLUMNS('Section 2'!$E$13:H$14),0)))</f>
        <v/>
      </c>
      <c r="G170" s="52" t="str">
        <f>IF($C170="","",IF(ISBLANK(VLOOKUP($A170,'Section 2'!$E$17:$V$216,COLUMNS('Section 2'!$E$13:I$14),0)),"",VLOOKUP($A170,'Section 2'!$E$17:$V$216,COLUMNS('Section 2'!$E$13:I$14),0)))</f>
        <v/>
      </c>
      <c r="H170" s="52" t="str">
        <f>IF($C170="","",IF(ISBLANK(VLOOKUP($A170,'Section 2'!$E$17:$V$216,COLUMNS('Section 2'!$E$13:J$14),0)),"",VLOOKUP($A170,'Section 2'!$E$17:$V$216,COLUMNS('Section 2'!$E$13:J$14),0)))</f>
        <v/>
      </c>
      <c r="I170" s="52" t="str">
        <f>IF($C170="","",IF(ISBLANK(VLOOKUP($A170,'Section 2'!$E$17:$V$216,COLUMNS('Section 2'!$E$13:K$14),0)),"",VLOOKUP($A170,'Section 2'!$E$17:$V$216,COLUMNS('Section 2'!$E$13:K$14),0)))</f>
        <v/>
      </c>
      <c r="J170" s="52" t="str">
        <f>IF($C170="","",IF(ISBLANK(VLOOKUP($A170,'Section 2'!$E$17:$V$216,COLUMNS('Section 2'!$E$13:L$14),0)),"",VLOOKUP($A170,'Section 2'!$E$17:$V$216,COLUMNS('Section 2'!$E$13:L$14),0)))</f>
        <v/>
      </c>
      <c r="K170" s="52" t="str">
        <f>IF($C170="","",IF(ISBLANK(VLOOKUP($A170,'Section 2'!$E$17:$V$216,COLUMNS('Section 2'!$E$13:M$14),0)),"",VLOOKUP($A170,'Section 2'!$E$17:$V$216,COLUMNS('Section 2'!$E$13:M$14),0)))</f>
        <v/>
      </c>
      <c r="L170" s="52" t="str">
        <f>IF($C170="","",IF(ISBLANK(VLOOKUP($A170,'Section 2'!$E$17:$V$216,COLUMNS('Section 2'!$E$13:N$14),0)),"",VLOOKUP($A170,'Section 2'!$E$17:$V$216,COLUMNS('Section 2'!$E$13:N$14),0)))</f>
        <v/>
      </c>
      <c r="M170" s="52" t="str">
        <f>IF($C170="","",IF(ISBLANK(VLOOKUP($A170,'Section 2'!$E$17:$V$216,COLUMNS('Section 2'!$E$13:O$14),0)),"",VLOOKUP($A170,'Section 2'!$E$17:$V$216,COLUMNS('Section 2'!$E$13:O$14),0)))</f>
        <v/>
      </c>
      <c r="N170" s="52" t="str">
        <f>IF($C170="","",IF(ISBLANK(VLOOKUP($A170,'Section 2'!$E$17:$V$216,COLUMNS('Section 2'!$E$13:P$14),0)),"",VLOOKUP($A170,'Section 2'!$E$17:$V$216,COLUMNS('Section 2'!$E$13:P$14),0)))</f>
        <v/>
      </c>
      <c r="O170" s="52" t="str">
        <f>IF($C170="","",IF(ISBLANK(VLOOKUP($A170,'Section 2'!$E$17:$V$216,COLUMNS('Section 2'!$E$13:Q$14),0)),"",VLOOKUP($A170,'Section 2'!$E$17:$V$216,COLUMNS('Section 2'!$E$13:Q$14),0)))</f>
        <v/>
      </c>
      <c r="P170" s="52" t="str">
        <f>IF($C170="","",IF(ISBLANK(VLOOKUP($A170,'Section 2'!$E$17:$V$216,COLUMNS('Section 2'!$E$13:R$14),0)),"",VLOOKUP($A170,'Section 2'!$E$17:$V$216,COLUMNS('Section 2'!$E$13:R$14),0)))</f>
        <v/>
      </c>
      <c r="Q170" s="52" t="str">
        <f>IF($C170="","",IF(ISBLANK(VLOOKUP($A170,'Section 2'!$E$17:$V$216,COLUMNS('Section 2'!$E$13:S$14),0)),"",VLOOKUP($A170,'Section 2'!$E$17:$V$216,COLUMNS('Section 2'!$E$13:S$14),0)))</f>
        <v/>
      </c>
      <c r="R170" s="52" t="str">
        <f>IF($C170="","",IF(ISBLANK(VLOOKUP($A170,'Section 2'!$E$17:$V$216,COLUMNS('Section 2'!$E$13:T$14),0)),"",VLOOKUP($A170,'Section 2'!$E$17:$V$216,COLUMNS('Section 2'!$E$13:T$14),0)))</f>
        <v/>
      </c>
      <c r="S170" s="52" t="str">
        <f>IF($C170="","",IF(ISBLANK(VLOOKUP($A170,'Section 2'!$E$17:$V$216,COLUMNS('Section 2'!$E$13:U$14),0)),"",VLOOKUP($A170,'Section 2'!$E$17:$V$216,COLUMNS('Section 2'!$E$13:U$14),0)))</f>
        <v/>
      </c>
      <c r="T170" s="73" t="str">
        <f>IF($C170="","",IF(ISBLANK(VLOOKUP($A170,'Section 2'!$E$17:$V$216,COLUMNS('Section 2'!$E$13:V$14),0)),"",VLOOKUP($A170,'Section 2'!$E$17:$V$216,COLUMNS('Section 2'!$E$13:V$14),0)))</f>
        <v/>
      </c>
    </row>
    <row r="171" spans="1:20" s="54" customFormat="1" ht="12.75" customHeight="1" x14ac:dyDescent="0.25">
      <c r="A171" s="59">
        <v>170</v>
      </c>
      <c r="B171" s="52" t="str">
        <f t="shared" si="2"/>
        <v/>
      </c>
      <c r="C171" s="52" t="str">
        <f>IFERROR(VLOOKUP($A171,'Section 2'!$E$17:$V$216,COLUMNS('Section 2'!$E$13:E$14),0),"")</f>
        <v/>
      </c>
      <c r="D171" s="73" t="str">
        <f>IF($C171="","",IF(ISBLANK(VLOOKUP($A171,'Section 2'!$E$17:$V$216,COLUMNS('Section 2'!$E$13:F$14),0)),"",VLOOKUP($A171,'Section 2'!$E$17:$V$216,COLUMNS('Section 2'!$E$13:F$14),0)))</f>
        <v/>
      </c>
      <c r="E171" s="52" t="str">
        <f>IF($C171="","",IF(ISBLANK(VLOOKUP($A171,'Section 2'!$E$17:$V$216,COLUMNS('Section 2'!$E$13:G$14),0)),"",VLOOKUP($A171,'Section 2'!$E$17:$V$216,COLUMNS('Section 2'!$E$13:G$14),0)))</f>
        <v/>
      </c>
      <c r="F171" s="52" t="str">
        <f>IF($C171="","",IF(ISBLANK(VLOOKUP($A171,'Section 2'!$E$17:$V$216,COLUMNS('Section 2'!$E$13:H$14),0)),"",VLOOKUP($A171,'Section 2'!$E$17:$V$216,COLUMNS('Section 2'!$E$13:H$14),0)))</f>
        <v/>
      </c>
      <c r="G171" s="52" t="str">
        <f>IF($C171="","",IF(ISBLANK(VLOOKUP($A171,'Section 2'!$E$17:$V$216,COLUMNS('Section 2'!$E$13:I$14),0)),"",VLOOKUP($A171,'Section 2'!$E$17:$V$216,COLUMNS('Section 2'!$E$13:I$14),0)))</f>
        <v/>
      </c>
      <c r="H171" s="52" t="str">
        <f>IF($C171="","",IF(ISBLANK(VLOOKUP($A171,'Section 2'!$E$17:$V$216,COLUMNS('Section 2'!$E$13:J$14),0)),"",VLOOKUP($A171,'Section 2'!$E$17:$V$216,COLUMNS('Section 2'!$E$13:J$14),0)))</f>
        <v/>
      </c>
      <c r="I171" s="52" t="str">
        <f>IF($C171="","",IF(ISBLANK(VLOOKUP($A171,'Section 2'!$E$17:$V$216,COLUMNS('Section 2'!$E$13:K$14),0)),"",VLOOKUP($A171,'Section 2'!$E$17:$V$216,COLUMNS('Section 2'!$E$13:K$14),0)))</f>
        <v/>
      </c>
      <c r="J171" s="52" t="str">
        <f>IF($C171="","",IF(ISBLANK(VLOOKUP($A171,'Section 2'!$E$17:$V$216,COLUMNS('Section 2'!$E$13:L$14),0)),"",VLOOKUP($A171,'Section 2'!$E$17:$V$216,COLUMNS('Section 2'!$E$13:L$14),0)))</f>
        <v/>
      </c>
      <c r="K171" s="52" t="str">
        <f>IF($C171="","",IF(ISBLANK(VLOOKUP($A171,'Section 2'!$E$17:$V$216,COLUMNS('Section 2'!$E$13:M$14),0)),"",VLOOKUP($A171,'Section 2'!$E$17:$V$216,COLUMNS('Section 2'!$E$13:M$14),0)))</f>
        <v/>
      </c>
      <c r="L171" s="52" t="str">
        <f>IF($C171="","",IF(ISBLANK(VLOOKUP($A171,'Section 2'!$E$17:$V$216,COLUMNS('Section 2'!$E$13:N$14),0)),"",VLOOKUP($A171,'Section 2'!$E$17:$V$216,COLUMNS('Section 2'!$E$13:N$14),0)))</f>
        <v/>
      </c>
      <c r="M171" s="52" t="str">
        <f>IF($C171="","",IF(ISBLANK(VLOOKUP($A171,'Section 2'!$E$17:$V$216,COLUMNS('Section 2'!$E$13:O$14),0)),"",VLOOKUP($A171,'Section 2'!$E$17:$V$216,COLUMNS('Section 2'!$E$13:O$14),0)))</f>
        <v/>
      </c>
      <c r="N171" s="52" t="str">
        <f>IF($C171="","",IF(ISBLANK(VLOOKUP($A171,'Section 2'!$E$17:$V$216,COLUMNS('Section 2'!$E$13:P$14),0)),"",VLOOKUP($A171,'Section 2'!$E$17:$V$216,COLUMNS('Section 2'!$E$13:P$14),0)))</f>
        <v/>
      </c>
      <c r="O171" s="52" t="str">
        <f>IF($C171="","",IF(ISBLANK(VLOOKUP($A171,'Section 2'!$E$17:$V$216,COLUMNS('Section 2'!$E$13:Q$14),0)),"",VLOOKUP($A171,'Section 2'!$E$17:$V$216,COLUMNS('Section 2'!$E$13:Q$14),0)))</f>
        <v/>
      </c>
      <c r="P171" s="52" t="str">
        <f>IF($C171="","",IF(ISBLANK(VLOOKUP($A171,'Section 2'!$E$17:$V$216,COLUMNS('Section 2'!$E$13:R$14),0)),"",VLOOKUP($A171,'Section 2'!$E$17:$V$216,COLUMNS('Section 2'!$E$13:R$14),0)))</f>
        <v/>
      </c>
      <c r="Q171" s="52" t="str">
        <f>IF($C171="","",IF(ISBLANK(VLOOKUP($A171,'Section 2'!$E$17:$V$216,COLUMNS('Section 2'!$E$13:S$14),0)),"",VLOOKUP($A171,'Section 2'!$E$17:$V$216,COLUMNS('Section 2'!$E$13:S$14),0)))</f>
        <v/>
      </c>
      <c r="R171" s="52" t="str">
        <f>IF($C171="","",IF(ISBLANK(VLOOKUP($A171,'Section 2'!$E$17:$V$216,COLUMNS('Section 2'!$E$13:T$14),0)),"",VLOOKUP($A171,'Section 2'!$E$17:$V$216,COLUMNS('Section 2'!$E$13:T$14),0)))</f>
        <v/>
      </c>
      <c r="S171" s="52" t="str">
        <f>IF($C171="","",IF(ISBLANK(VLOOKUP($A171,'Section 2'!$E$17:$V$216,COLUMNS('Section 2'!$E$13:U$14),0)),"",VLOOKUP($A171,'Section 2'!$E$17:$V$216,COLUMNS('Section 2'!$E$13:U$14),0)))</f>
        <v/>
      </c>
      <c r="T171" s="73" t="str">
        <f>IF($C171="","",IF(ISBLANK(VLOOKUP($A171,'Section 2'!$E$17:$V$216,COLUMNS('Section 2'!$E$13:V$14),0)),"",VLOOKUP($A171,'Section 2'!$E$17:$V$216,COLUMNS('Section 2'!$E$13:V$14),0)))</f>
        <v/>
      </c>
    </row>
    <row r="172" spans="1:20" s="54" customFormat="1" ht="12.75" customHeight="1" x14ac:dyDescent="0.25">
      <c r="A172" s="59">
        <v>171</v>
      </c>
      <c r="B172" s="52" t="str">
        <f t="shared" si="2"/>
        <v/>
      </c>
      <c r="C172" s="52" t="str">
        <f>IFERROR(VLOOKUP($A172,'Section 2'!$E$17:$V$216,COLUMNS('Section 2'!$E$13:E$14),0),"")</f>
        <v/>
      </c>
      <c r="D172" s="73" t="str">
        <f>IF($C172="","",IF(ISBLANK(VLOOKUP($A172,'Section 2'!$E$17:$V$216,COLUMNS('Section 2'!$E$13:F$14),0)),"",VLOOKUP($A172,'Section 2'!$E$17:$V$216,COLUMNS('Section 2'!$E$13:F$14),0)))</f>
        <v/>
      </c>
      <c r="E172" s="52" t="str">
        <f>IF($C172="","",IF(ISBLANK(VLOOKUP($A172,'Section 2'!$E$17:$V$216,COLUMNS('Section 2'!$E$13:G$14),0)),"",VLOOKUP($A172,'Section 2'!$E$17:$V$216,COLUMNS('Section 2'!$E$13:G$14),0)))</f>
        <v/>
      </c>
      <c r="F172" s="52" t="str">
        <f>IF($C172="","",IF(ISBLANK(VLOOKUP($A172,'Section 2'!$E$17:$V$216,COLUMNS('Section 2'!$E$13:H$14),0)),"",VLOOKUP($A172,'Section 2'!$E$17:$V$216,COLUMNS('Section 2'!$E$13:H$14),0)))</f>
        <v/>
      </c>
      <c r="G172" s="52" t="str">
        <f>IF($C172="","",IF(ISBLANK(VLOOKUP($A172,'Section 2'!$E$17:$V$216,COLUMNS('Section 2'!$E$13:I$14),0)),"",VLOOKUP($A172,'Section 2'!$E$17:$V$216,COLUMNS('Section 2'!$E$13:I$14),0)))</f>
        <v/>
      </c>
      <c r="H172" s="52" t="str">
        <f>IF($C172="","",IF(ISBLANK(VLOOKUP($A172,'Section 2'!$E$17:$V$216,COLUMNS('Section 2'!$E$13:J$14),0)),"",VLOOKUP($A172,'Section 2'!$E$17:$V$216,COLUMNS('Section 2'!$E$13:J$14),0)))</f>
        <v/>
      </c>
      <c r="I172" s="52" t="str">
        <f>IF($C172="","",IF(ISBLANK(VLOOKUP($A172,'Section 2'!$E$17:$V$216,COLUMNS('Section 2'!$E$13:K$14),0)),"",VLOOKUP($A172,'Section 2'!$E$17:$V$216,COLUMNS('Section 2'!$E$13:K$14),0)))</f>
        <v/>
      </c>
      <c r="J172" s="52" t="str">
        <f>IF($C172="","",IF(ISBLANK(VLOOKUP($A172,'Section 2'!$E$17:$V$216,COLUMNS('Section 2'!$E$13:L$14),0)),"",VLOOKUP($A172,'Section 2'!$E$17:$V$216,COLUMNS('Section 2'!$E$13:L$14),0)))</f>
        <v/>
      </c>
      <c r="K172" s="52" t="str">
        <f>IF($C172="","",IF(ISBLANK(VLOOKUP($A172,'Section 2'!$E$17:$V$216,COLUMNS('Section 2'!$E$13:M$14),0)),"",VLOOKUP($A172,'Section 2'!$E$17:$V$216,COLUMNS('Section 2'!$E$13:M$14),0)))</f>
        <v/>
      </c>
      <c r="L172" s="52" t="str">
        <f>IF($C172="","",IF(ISBLANK(VLOOKUP($A172,'Section 2'!$E$17:$V$216,COLUMNS('Section 2'!$E$13:N$14),0)),"",VLOOKUP($A172,'Section 2'!$E$17:$V$216,COLUMNS('Section 2'!$E$13:N$14),0)))</f>
        <v/>
      </c>
      <c r="M172" s="52" t="str">
        <f>IF($C172="","",IF(ISBLANK(VLOOKUP($A172,'Section 2'!$E$17:$V$216,COLUMNS('Section 2'!$E$13:O$14),0)),"",VLOOKUP($A172,'Section 2'!$E$17:$V$216,COLUMNS('Section 2'!$E$13:O$14),0)))</f>
        <v/>
      </c>
      <c r="N172" s="52" t="str">
        <f>IF($C172="","",IF(ISBLANK(VLOOKUP($A172,'Section 2'!$E$17:$V$216,COLUMNS('Section 2'!$E$13:P$14),0)),"",VLOOKUP($A172,'Section 2'!$E$17:$V$216,COLUMNS('Section 2'!$E$13:P$14),0)))</f>
        <v/>
      </c>
      <c r="O172" s="52" t="str">
        <f>IF($C172="","",IF(ISBLANK(VLOOKUP($A172,'Section 2'!$E$17:$V$216,COLUMNS('Section 2'!$E$13:Q$14),0)),"",VLOOKUP($A172,'Section 2'!$E$17:$V$216,COLUMNS('Section 2'!$E$13:Q$14),0)))</f>
        <v/>
      </c>
      <c r="P172" s="52" t="str">
        <f>IF($C172="","",IF(ISBLANK(VLOOKUP($A172,'Section 2'!$E$17:$V$216,COLUMNS('Section 2'!$E$13:R$14),0)),"",VLOOKUP($A172,'Section 2'!$E$17:$V$216,COLUMNS('Section 2'!$E$13:R$14),0)))</f>
        <v/>
      </c>
      <c r="Q172" s="52" t="str">
        <f>IF($C172="","",IF(ISBLANK(VLOOKUP($A172,'Section 2'!$E$17:$V$216,COLUMNS('Section 2'!$E$13:S$14),0)),"",VLOOKUP($A172,'Section 2'!$E$17:$V$216,COLUMNS('Section 2'!$E$13:S$14),0)))</f>
        <v/>
      </c>
      <c r="R172" s="52" t="str">
        <f>IF($C172="","",IF(ISBLANK(VLOOKUP($A172,'Section 2'!$E$17:$V$216,COLUMNS('Section 2'!$E$13:T$14),0)),"",VLOOKUP($A172,'Section 2'!$E$17:$V$216,COLUMNS('Section 2'!$E$13:T$14),0)))</f>
        <v/>
      </c>
      <c r="S172" s="52" t="str">
        <f>IF($C172="","",IF(ISBLANK(VLOOKUP($A172,'Section 2'!$E$17:$V$216,COLUMNS('Section 2'!$E$13:U$14),0)),"",VLOOKUP($A172,'Section 2'!$E$17:$V$216,COLUMNS('Section 2'!$E$13:U$14),0)))</f>
        <v/>
      </c>
      <c r="T172" s="73" t="str">
        <f>IF($C172="","",IF(ISBLANK(VLOOKUP($A172,'Section 2'!$E$17:$V$216,COLUMNS('Section 2'!$E$13:V$14),0)),"",VLOOKUP($A172,'Section 2'!$E$17:$V$216,COLUMNS('Section 2'!$E$13:V$14),0)))</f>
        <v/>
      </c>
    </row>
    <row r="173" spans="1:20" s="54" customFormat="1" ht="12.75" customHeight="1" x14ac:dyDescent="0.25">
      <c r="A173" s="59">
        <v>172</v>
      </c>
      <c r="B173" s="52" t="str">
        <f t="shared" si="2"/>
        <v/>
      </c>
      <c r="C173" s="52" t="str">
        <f>IFERROR(VLOOKUP($A173,'Section 2'!$E$17:$V$216,COLUMNS('Section 2'!$E$13:E$14),0),"")</f>
        <v/>
      </c>
      <c r="D173" s="73" t="str">
        <f>IF($C173="","",IF(ISBLANK(VLOOKUP($A173,'Section 2'!$E$17:$V$216,COLUMNS('Section 2'!$E$13:F$14),0)),"",VLOOKUP($A173,'Section 2'!$E$17:$V$216,COLUMNS('Section 2'!$E$13:F$14),0)))</f>
        <v/>
      </c>
      <c r="E173" s="52" t="str">
        <f>IF($C173="","",IF(ISBLANK(VLOOKUP($A173,'Section 2'!$E$17:$V$216,COLUMNS('Section 2'!$E$13:G$14),0)),"",VLOOKUP($A173,'Section 2'!$E$17:$V$216,COLUMNS('Section 2'!$E$13:G$14),0)))</f>
        <v/>
      </c>
      <c r="F173" s="52" t="str">
        <f>IF($C173="","",IF(ISBLANK(VLOOKUP($A173,'Section 2'!$E$17:$V$216,COLUMNS('Section 2'!$E$13:H$14),0)),"",VLOOKUP($A173,'Section 2'!$E$17:$V$216,COLUMNS('Section 2'!$E$13:H$14),0)))</f>
        <v/>
      </c>
      <c r="G173" s="52" t="str">
        <f>IF($C173="","",IF(ISBLANK(VLOOKUP($A173,'Section 2'!$E$17:$V$216,COLUMNS('Section 2'!$E$13:I$14),0)),"",VLOOKUP($A173,'Section 2'!$E$17:$V$216,COLUMNS('Section 2'!$E$13:I$14),0)))</f>
        <v/>
      </c>
      <c r="H173" s="52" t="str">
        <f>IF($C173="","",IF(ISBLANK(VLOOKUP($A173,'Section 2'!$E$17:$V$216,COLUMNS('Section 2'!$E$13:J$14),0)),"",VLOOKUP($A173,'Section 2'!$E$17:$V$216,COLUMNS('Section 2'!$E$13:J$14),0)))</f>
        <v/>
      </c>
      <c r="I173" s="52" t="str">
        <f>IF($C173="","",IF(ISBLANK(VLOOKUP($A173,'Section 2'!$E$17:$V$216,COLUMNS('Section 2'!$E$13:K$14),0)),"",VLOOKUP($A173,'Section 2'!$E$17:$V$216,COLUMNS('Section 2'!$E$13:K$14),0)))</f>
        <v/>
      </c>
      <c r="J173" s="52" t="str">
        <f>IF($C173="","",IF(ISBLANK(VLOOKUP($A173,'Section 2'!$E$17:$V$216,COLUMNS('Section 2'!$E$13:L$14),0)),"",VLOOKUP($A173,'Section 2'!$E$17:$V$216,COLUMNS('Section 2'!$E$13:L$14),0)))</f>
        <v/>
      </c>
      <c r="K173" s="52" t="str">
        <f>IF($C173="","",IF(ISBLANK(VLOOKUP($A173,'Section 2'!$E$17:$V$216,COLUMNS('Section 2'!$E$13:M$14),0)),"",VLOOKUP($A173,'Section 2'!$E$17:$V$216,COLUMNS('Section 2'!$E$13:M$14),0)))</f>
        <v/>
      </c>
      <c r="L173" s="52" t="str">
        <f>IF($C173="","",IF(ISBLANK(VLOOKUP($A173,'Section 2'!$E$17:$V$216,COLUMNS('Section 2'!$E$13:N$14),0)),"",VLOOKUP($A173,'Section 2'!$E$17:$V$216,COLUMNS('Section 2'!$E$13:N$14),0)))</f>
        <v/>
      </c>
      <c r="M173" s="52" t="str">
        <f>IF($C173="","",IF(ISBLANK(VLOOKUP($A173,'Section 2'!$E$17:$V$216,COLUMNS('Section 2'!$E$13:O$14),0)),"",VLOOKUP($A173,'Section 2'!$E$17:$V$216,COLUMNS('Section 2'!$E$13:O$14),0)))</f>
        <v/>
      </c>
      <c r="N173" s="52" t="str">
        <f>IF($C173="","",IF(ISBLANK(VLOOKUP($A173,'Section 2'!$E$17:$V$216,COLUMNS('Section 2'!$E$13:P$14),0)),"",VLOOKUP($A173,'Section 2'!$E$17:$V$216,COLUMNS('Section 2'!$E$13:P$14),0)))</f>
        <v/>
      </c>
      <c r="O173" s="52" t="str">
        <f>IF($C173="","",IF(ISBLANK(VLOOKUP($A173,'Section 2'!$E$17:$V$216,COLUMNS('Section 2'!$E$13:Q$14),0)),"",VLOOKUP($A173,'Section 2'!$E$17:$V$216,COLUMNS('Section 2'!$E$13:Q$14),0)))</f>
        <v/>
      </c>
      <c r="P173" s="52" t="str">
        <f>IF($C173="","",IF(ISBLANK(VLOOKUP($A173,'Section 2'!$E$17:$V$216,COLUMNS('Section 2'!$E$13:R$14),0)),"",VLOOKUP($A173,'Section 2'!$E$17:$V$216,COLUMNS('Section 2'!$E$13:R$14),0)))</f>
        <v/>
      </c>
      <c r="Q173" s="52" t="str">
        <f>IF($C173="","",IF(ISBLANK(VLOOKUP($A173,'Section 2'!$E$17:$V$216,COLUMNS('Section 2'!$E$13:S$14),0)),"",VLOOKUP($A173,'Section 2'!$E$17:$V$216,COLUMNS('Section 2'!$E$13:S$14),0)))</f>
        <v/>
      </c>
      <c r="R173" s="52" t="str">
        <f>IF($C173="","",IF(ISBLANK(VLOOKUP($A173,'Section 2'!$E$17:$V$216,COLUMNS('Section 2'!$E$13:T$14),0)),"",VLOOKUP($A173,'Section 2'!$E$17:$V$216,COLUMNS('Section 2'!$E$13:T$14),0)))</f>
        <v/>
      </c>
      <c r="S173" s="52" t="str">
        <f>IF($C173="","",IF(ISBLANK(VLOOKUP($A173,'Section 2'!$E$17:$V$216,COLUMNS('Section 2'!$E$13:U$14),0)),"",VLOOKUP($A173,'Section 2'!$E$17:$V$216,COLUMNS('Section 2'!$E$13:U$14),0)))</f>
        <v/>
      </c>
      <c r="T173" s="73" t="str">
        <f>IF($C173="","",IF(ISBLANK(VLOOKUP($A173,'Section 2'!$E$17:$V$216,COLUMNS('Section 2'!$E$13:V$14),0)),"",VLOOKUP($A173,'Section 2'!$E$17:$V$216,COLUMNS('Section 2'!$E$13:V$14),0)))</f>
        <v/>
      </c>
    </row>
    <row r="174" spans="1:20" s="54" customFormat="1" ht="12.75" customHeight="1" x14ac:dyDescent="0.25">
      <c r="A174" s="59">
        <v>173</v>
      </c>
      <c r="B174" s="52" t="str">
        <f t="shared" si="2"/>
        <v/>
      </c>
      <c r="C174" s="52" t="str">
        <f>IFERROR(VLOOKUP($A174,'Section 2'!$E$17:$V$216,COLUMNS('Section 2'!$E$13:E$14),0),"")</f>
        <v/>
      </c>
      <c r="D174" s="73" t="str">
        <f>IF($C174="","",IF(ISBLANK(VLOOKUP($A174,'Section 2'!$E$17:$V$216,COLUMNS('Section 2'!$E$13:F$14),0)),"",VLOOKUP($A174,'Section 2'!$E$17:$V$216,COLUMNS('Section 2'!$E$13:F$14),0)))</f>
        <v/>
      </c>
      <c r="E174" s="52" t="str">
        <f>IF($C174="","",IF(ISBLANK(VLOOKUP($A174,'Section 2'!$E$17:$V$216,COLUMNS('Section 2'!$E$13:G$14),0)),"",VLOOKUP($A174,'Section 2'!$E$17:$V$216,COLUMNS('Section 2'!$E$13:G$14),0)))</f>
        <v/>
      </c>
      <c r="F174" s="52" t="str">
        <f>IF($C174="","",IF(ISBLANK(VLOOKUP($A174,'Section 2'!$E$17:$V$216,COLUMNS('Section 2'!$E$13:H$14),0)),"",VLOOKUP($A174,'Section 2'!$E$17:$V$216,COLUMNS('Section 2'!$E$13:H$14),0)))</f>
        <v/>
      </c>
      <c r="G174" s="52" t="str">
        <f>IF($C174="","",IF(ISBLANK(VLOOKUP($A174,'Section 2'!$E$17:$V$216,COLUMNS('Section 2'!$E$13:I$14),0)),"",VLOOKUP($A174,'Section 2'!$E$17:$V$216,COLUMNS('Section 2'!$E$13:I$14),0)))</f>
        <v/>
      </c>
      <c r="H174" s="52" t="str">
        <f>IF($C174="","",IF(ISBLANK(VLOOKUP($A174,'Section 2'!$E$17:$V$216,COLUMNS('Section 2'!$E$13:J$14),0)),"",VLOOKUP($A174,'Section 2'!$E$17:$V$216,COLUMNS('Section 2'!$E$13:J$14),0)))</f>
        <v/>
      </c>
      <c r="I174" s="52" t="str">
        <f>IF($C174="","",IF(ISBLANK(VLOOKUP($A174,'Section 2'!$E$17:$V$216,COLUMNS('Section 2'!$E$13:K$14),0)),"",VLOOKUP($A174,'Section 2'!$E$17:$V$216,COLUMNS('Section 2'!$E$13:K$14),0)))</f>
        <v/>
      </c>
      <c r="J174" s="52" t="str">
        <f>IF($C174="","",IF(ISBLANK(VLOOKUP($A174,'Section 2'!$E$17:$V$216,COLUMNS('Section 2'!$E$13:L$14),0)),"",VLOOKUP($A174,'Section 2'!$E$17:$V$216,COLUMNS('Section 2'!$E$13:L$14),0)))</f>
        <v/>
      </c>
      <c r="K174" s="52" t="str">
        <f>IF($C174="","",IF(ISBLANK(VLOOKUP($A174,'Section 2'!$E$17:$V$216,COLUMNS('Section 2'!$E$13:M$14),0)),"",VLOOKUP($A174,'Section 2'!$E$17:$V$216,COLUMNS('Section 2'!$E$13:M$14),0)))</f>
        <v/>
      </c>
      <c r="L174" s="52" t="str">
        <f>IF($C174="","",IF(ISBLANK(VLOOKUP($A174,'Section 2'!$E$17:$V$216,COLUMNS('Section 2'!$E$13:N$14),0)),"",VLOOKUP($A174,'Section 2'!$E$17:$V$216,COLUMNS('Section 2'!$E$13:N$14),0)))</f>
        <v/>
      </c>
      <c r="M174" s="52" t="str">
        <f>IF($C174="","",IF(ISBLANK(VLOOKUP($A174,'Section 2'!$E$17:$V$216,COLUMNS('Section 2'!$E$13:O$14),0)),"",VLOOKUP($A174,'Section 2'!$E$17:$V$216,COLUMNS('Section 2'!$E$13:O$14),0)))</f>
        <v/>
      </c>
      <c r="N174" s="52" t="str">
        <f>IF($C174="","",IF(ISBLANK(VLOOKUP($A174,'Section 2'!$E$17:$V$216,COLUMNS('Section 2'!$E$13:P$14),0)),"",VLOOKUP($A174,'Section 2'!$E$17:$V$216,COLUMNS('Section 2'!$E$13:P$14),0)))</f>
        <v/>
      </c>
      <c r="O174" s="52" t="str">
        <f>IF($C174="","",IF(ISBLANK(VLOOKUP($A174,'Section 2'!$E$17:$V$216,COLUMNS('Section 2'!$E$13:Q$14),0)),"",VLOOKUP($A174,'Section 2'!$E$17:$V$216,COLUMNS('Section 2'!$E$13:Q$14),0)))</f>
        <v/>
      </c>
      <c r="P174" s="52" t="str">
        <f>IF($C174="","",IF(ISBLANK(VLOOKUP($A174,'Section 2'!$E$17:$V$216,COLUMNS('Section 2'!$E$13:R$14),0)),"",VLOOKUP($A174,'Section 2'!$E$17:$V$216,COLUMNS('Section 2'!$E$13:R$14),0)))</f>
        <v/>
      </c>
      <c r="Q174" s="52" t="str">
        <f>IF($C174="","",IF(ISBLANK(VLOOKUP($A174,'Section 2'!$E$17:$V$216,COLUMNS('Section 2'!$E$13:S$14),0)),"",VLOOKUP($A174,'Section 2'!$E$17:$V$216,COLUMNS('Section 2'!$E$13:S$14),0)))</f>
        <v/>
      </c>
      <c r="R174" s="52" t="str">
        <f>IF($C174="","",IF(ISBLANK(VLOOKUP($A174,'Section 2'!$E$17:$V$216,COLUMNS('Section 2'!$E$13:T$14),0)),"",VLOOKUP($A174,'Section 2'!$E$17:$V$216,COLUMNS('Section 2'!$E$13:T$14),0)))</f>
        <v/>
      </c>
      <c r="S174" s="52" t="str">
        <f>IF($C174="","",IF(ISBLANK(VLOOKUP($A174,'Section 2'!$E$17:$V$216,COLUMNS('Section 2'!$E$13:U$14),0)),"",VLOOKUP($A174,'Section 2'!$E$17:$V$216,COLUMNS('Section 2'!$E$13:U$14),0)))</f>
        <v/>
      </c>
      <c r="T174" s="73" t="str">
        <f>IF($C174="","",IF(ISBLANK(VLOOKUP($A174,'Section 2'!$E$17:$V$216,COLUMNS('Section 2'!$E$13:V$14),0)),"",VLOOKUP($A174,'Section 2'!$E$17:$V$216,COLUMNS('Section 2'!$E$13:V$14),0)))</f>
        <v/>
      </c>
    </row>
    <row r="175" spans="1:20" s="54" customFormat="1" ht="12.75" customHeight="1" x14ac:dyDescent="0.25">
      <c r="A175" s="59">
        <v>174</v>
      </c>
      <c r="B175" s="52" t="str">
        <f t="shared" si="2"/>
        <v/>
      </c>
      <c r="C175" s="52" t="str">
        <f>IFERROR(VLOOKUP($A175,'Section 2'!$E$17:$V$216,COLUMNS('Section 2'!$E$13:E$14),0),"")</f>
        <v/>
      </c>
      <c r="D175" s="73" t="str">
        <f>IF($C175="","",IF(ISBLANK(VLOOKUP($A175,'Section 2'!$E$17:$V$216,COLUMNS('Section 2'!$E$13:F$14),0)),"",VLOOKUP($A175,'Section 2'!$E$17:$V$216,COLUMNS('Section 2'!$E$13:F$14),0)))</f>
        <v/>
      </c>
      <c r="E175" s="52" t="str">
        <f>IF($C175="","",IF(ISBLANK(VLOOKUP($A175,'Section 2'!$E$17:$V$216,COLUMNS('Section 2'!$E$13:G$14),0)),"",VLOOKUP($A175,'Section 2'!$E$17:$V$216,COLUMNS('Section 2'!$E$13:G$14),0)))</f>
        <v/>
      </c>
      <c r="F175" s="52" t="str">
        <f>IF($C175="","",IF(ISBLANK(VLOOKUP($A175,'Section 2'!$E$17:$V$216,COLUMNS('Section 2'!$E$13:H$14),0)),"",VLOOKUP($A175,'Section 2'!$E$17:$V$216,COLUMNS('Section 2'!$E$13:H$14),0)))</f>
        <v/>
      </c>
      <c r="G175" s="52" t="str">
        <f>IF($C175="","",IF(ISBLANK(VLOOKUP($A175,'Section 2'!$E$17:$V$216,COLUMNS('Section 2'!$E$13:I$14),0)),"",VLOOKUP($A175,'Section 2'!$E$17:$V$216,COLUMNS('Section 2'!$E$13:I$14),0)))</f>
        <v/>
      </c>
      <c r="H175" s="52" t="str">
        <f>IF($C175="","",IF(ISBLANK(VLOOKUP($A175,'Section 2'!$E$17:$V$216,COLUMNS('Section 2'!$E$13:J$14),0)),"",VLOOKUP($A175,'Section 2'!$E$17:$V$216,COLUMNS('Section 2'!$E$13:J$14),0)))</f>
        <v/>
      </c>
      <c r="I175" s="52" t="str">
        <f>IF($C175="","",IF(ISBLANK(VLOOKUP($A175,'Section 2'!$E$17:$V$216,COLUMNS('Section 2'!$E$13:K$14),0)),"",VLOOKUP($A175,'Section 2'!$E$17:$V$216,COLUMNS('Section 2'!$E$13:K$14),0)))</f>
        <v/>
      </c>
      <c r="J175" s="52" t="str">
        <f>IF($C175="","",IF(ISBLANK(VLOOKUP($A175,'Section 2'!$E$17:$V$216,COLUMNS('Section 2'!$E$13:L$14),0)),"",VLOOKUP($A175,'Section 2'!$E$17:$V$216,COLUMNS('Section 2'!$E$13:L$14),0)))</f>
        <v/>
      </c>
      <c r="K175" s="52" t="str">
        <f>IF($C175="","",IF(ISBLANK(VLOOKUP($A175,'Section 2'!$E$17:$V$216,COLUMNS('Section 2'!$E$13:M$14),0)),"",VLOOKUP($A175,'Section 2'!$E$17:$V$216,COLUMNS('Section 2'!$E$13:M$14),0)))</f>
        <v/>
      </c>
      <c r="L175" s="52" t="str">
        <f>IF($C175="","",IF(ISBLANK(VLOOKUP($A175,'Section 2'!$E$17:$V$216,COLUMNS('Section 2'!$E$13:N$14),0)),"",VLOOKUP($A175,'Section 2'!$E$17:$V$216,COLUMNS('Section 2'!$E$13:N$14),0)))</f>
        <v/>
      </c>
      <c r="M175" s="52" t="str">
        <f>IF($C175="","",IF(ISBLANK(VLOOKUP($A175,'Section 2'!$E$17:$V$216,COLUMNS('Section 2'!$E$13:O$14),0)),"",VLOOKUP($A175,'Section 2'!$E$17:$V$216,COLUMNS('Section 2'!$E$13:O$14),0)))</f>
        <v/>
      </c>
      <c r="N175" s="52" t="str">
        <f>IF($C175="","",IF(ISBLANK(VLOOKUP($A175,'Section 2'!$E$17:$V$216,COLUMNS('Section 2'!$E$13:P$14),0)),"",VLOOKUP($A175,'Section 2'!$E$17:$V$216,COLUMNS('Section 2'!$E$13:P$14),0)))</f>
        <v/>
      </c>
      <c r="O175" s="52" t="str">
        <f>IF($C175="","",IF(ISBLANK(VLOOKUP($A175,'Section 2'!$E$17:$V$216,COLUMNS('Section 2'!$E$13:Q$14),0)),"",VLOOKUP($A175,'Section 2'!$E$17:$V$216,COLUMNS('Section 2'!$E$13:Q$14),0)))</f>
        <v/>
      </c>
      <c r="P175" s="52" t="str">
        <f>IF($C175="","",IF(ISBLANK(VLOOKUP($A175,'Section 2'!$E$17:$V$216,COLUMNS('Section 2'!$E$13:R$14),0)),"",VLOOKUP($A175,'Section 2'!$E$17:$V$216,COLUMNS('Section 2'!$E$13:R$14),0)))</f>
        <v/>
      </c>
      <c r="Q175" s="52" t="str">
        <f>IF($C175="","",IF(ISBLANK(VLOOKUP($A175,'Section 2'!$E$17:$V$216,COLUMNS('Section 2'!$E$13:S$14),0)),"",VLOOKUP($A175,'Section 2'!$E$17:$V$216,COLUMNS('Section 2'!$E$13:S$14),0)))</f>
        <v/>
      </c>
      <c r="R175" s="52" t="str">
        <f>IF($C175="","",IF(ISBLANK(VLOOKUP($A175,'Section 2'!$E$17:$V$216,COLUMNS('Section 2'!$E$13:T$14),0)),"",VLOOKUP($A175,'Section 2'!$E$17:$V$216,COLUMNS('Section 2'!$E$13:T$14),0)))</f>
        <v/>
      </c>
      <c r="S175" s="52" t="str">
        <f>IF($C175="","",IF(ISBLANK(VLOOKUP($A175,'Section 2'!$E$17:$V$216,COLUMNS('Section 2'!$E$13:U$14),0)),"",VLOOKUP($A175,'Section 2'!$E$17:$V$216,COLUMNS('Section 2'!$E$13:U$14),0)))</f>
        <v/>
      </c>
      <c r="T175" s="73" t="str">
        <f>IF($C175="","",IF(ISBLANK(VLOOKUP($A175,'Section 2'!$E$17:$V$216,COLUMNS('Section 2'!$E$13:V$14),0)),"",VLOOKUP($A175,'Section 2'!$E$17:$V$216,COLUMNS('Section 2'!$E$13:V$14),0)))</f>
        <v/>
      </c>
    </row>
    <row r="176" spans="1:20" s="54" customFormat="1" ht="12.75" customHeight="1" x14ac:dyDescent="0.25">
      <c r="A176" s="59">
        <v>175</v>
      </c>
      <c r="B176" s="52" t="str">
        <f t="shared" si="2"/>
        <v/>
      </c>
      <c r="C176" s="52" t="str">
        <f>IFERROR(VLOOKUP($A176,'Section 2'!$E$17:$V$216,COLUMNS('Section 2'!$E$13:E$14),0),"")</f>
        <v/>
      </c>
      <c r="D176" s="73" t="str">
        <f>IF($C176="","",IF(ISBLANK(VLOOKUP($A176,'Section 2'!$E$17:$V$216,COLUMNS('Section 2'!$E$13:F$14),0)),"",VLOOKUP($A176,'Section 2'!$E$17:$V$216,COLUMNS('Section 2'!$E$13:F$14),0)))</f>
        <v/>
      </c>
      <c r="E176" s="52" t="str">
        <f>IF($C176="","",IF(ISBLANK(VLOOKUP($A176,'Section 2'!$E$17:$V$216,COLUMNS('Section 2'!$E$13:G$14),0)),"",VLOOKUP($A176,'Section 2'!$E$17:$V$216,COLUMNS('Section 2'!$E$13:G$14),0)))</f>
        <v/>
      </c>
      <c r="F176" s="52" t="str">
        <f>IF($C176="","",IF(ISBLANK(VLOOKUP($A176,'Section 2'!$E$17:$V$216,COLUMNS('Section 2'!$E$13:H$14),0)),"",VLOOKUP($A176,'Section 2'!$E$17:$V$216,COLUMNS('Section 2'!$E$13:H$14),0)))</f>
        <v/>
      </c>
      <c r="G176" s="52" t="str">
        <f>IF($C176="","",IF(ISBLANK(VLOOKUP($A176,'Section 2'!$E$17:$V$216,COLUMNS('Section 2'!$E$13:I$14),0)),"",VLOOKUP($A176,'Section 2'!$E$17:$V$216,COLUMNS('Section 2'!$E$13:I$14),0)))</f>
        <v/>
      </c>
      <c r="H176" s="52" t="str">
        <f>IF($C176="","",IF(ISBLANK(VLOOKUP($A176,'Section 2'!$E$17:$V$216,COLUMNS('Section 2'!$E$13:J$14),0)),"",VLOOKUP($A176,'Section 2'!$E$17:$V$216,COLUMNS('Section 2'!$E$13:J$14),0)))</f>
        <v/>
      </c>
      <c r="I176" s="52" t="str">
        <f>IF($C176="","",IF(ISBLANK(VLOOKUP($A176,'Section 2'!$E$17:$V$216,COLUMNS('Section 2'!$E$13:K$14),0)),"",VLOOKUP($A176,'Section 2'!$E$17:$V$216,COLUMNS('Section 2'!$E$13:K$14),0)))</f>
        <v/>
      </c>
      <c r="J176" s="52" t="str">
        <f>IF($C176="","",IF(ISBLANK(VLOOKUP($A176,'Section 2'!$E$17:$V$216,COLUMNS('Section 2'!$E$13:L$14),0)),"",VLOOKUP($A176,'Section 2'!$E$17:$V$216,COLUMNS('Section 2'!$E$13:L$14),0)))</f>
        <v/>
      </c>
      <c r="K176" s="52" t="str">
        <f>IF($C176="","",IF(ISBLANK(VLOOKUP($A176,'Section 2'!$E$17:$V$216,COLUMNS('Section 2'!$E$13:M$14),0)),"",VLOOKUP($A176,'Section 2'!$E$17:$V$216,COLUMNS('Section 2'!$E$13:M$14),0)))</f>
        <v/>
      </c>
      <c r="L176" s="52" t="str">
        <f>IF($C176="","",IF(ISBLANK(VLOOKUP($A176,'Section 2'!$E$17:$V$216,COLUMNS('Section 2'!$E$13:N$14),0)),"",VLOOKUP($A176,'Section 2'!$E$17:$V$216,COLUMNS('Section 2'!$E$13:N$14),0)))</f>
        <v/>
      </c>
      <c r="M176" s="52" t="str">
        <f>IF($C176="","",IF(ISBLANK(VLOOKUP($A176,'Section 2'!$E$17:$V$216,COLUMNS('Section 2'!$E$13:O$14),0)),"",VLOOKUP($A176,'Section 2'!$E$17:$V$216,COLUMNS('Section 2'!$E$13:O$14),0)))</f>
        <v/>
      </c>
      <c r="N176" s="52" t="str">
        <f>IF($C176="","",IF(ISBLANK(VLOOKUP($A176,'Section 2'!$E$17:$V$216,COLUMNS('Section 2'!$E$13:P$14),0)),"",VLOOKUP($A176,'Section 2'!$E$17:$V$216,COLUMNS('Section 2'!$E$13:P$14),0)))</f>
        <v/>
      </c>
      <c r="O176" s="52" t="str">
        <f>IF($C176="","",IF(ISBLANK(VLOOKUP($A176,'Section 2'!$E$17:$V$216,COLUMNS('Section 2'!$E$13:Q$14),0)),"",VLOOKUP($A176,'Section 2'!$E$17:$V$216,COLUMNS('Section 2'!$E$13:Q$14),0)))</f>
        <v/>
      </c>
      <c r="P176" s="52" t="str">
        <f>IF($C176="","",IF(ISBLANK(VLOOKUP($A176,'Section 2'!$E$17:$V$216,COLUMNS('Section 2'!$E$13:R$14),0)),"",VLOOKUP($A176,'Section 2'!$E$17:$V$216,COLUMNS('Section 2'!$E$13:R$14),0)))</f>
        <v/>
      </c>
      <c r="Q176" s="52" t="str">
        <f>IF($C176="","",IF(ISBLANK(VLOOKUP($A176,'Section 2'!$E$17:$V$216,COLUMNS('Section 2'!$E$13:S$14),0)),"",VLOOKUP($A176,'Section 2'!$E$17:$V$216,COLUMNS('Section 2'!$E$13:S$14),0)))</f>
        <v/>
      </c>
      <c r="R176" s="52" t="str">
        <f>IF($C176="","",IF(ISBLANK(VLOOKUP($A176,'Section 2'!$E$17:$V$216,COLUMNS('Section 2'!$E$13:T$14),0)),"",VLOOKUP($A176,'Section 2'!$E$17:$V$216,COLUMNS('Section 2'!$E$13:T$14),0)))</f>
        <v/>
      </c>
      <c r="S176" s="52" t="str">
        <f>IF($C176="","",IF(ISBLANK(VLOOKUP($A176,'Section 2'!$E$17:$V$216,COLUMNS('Section 2'!$E$13:U$14),0)),"",VLOOKUP($A176,'Section 2'!$E$17:$V$216,COLUMNS('Section 2'!$E$13:U$14),0)))</f>
        <v/>
      </c>
      <c r="T176" s="73" t="str">
        <f>IF($C176="","",IF(ISBLANK(VLOOKUP($A176,'Section 2'!$E$17:$V$216,COLUMNS('Section 2'!$E$13:V$14),0)),"",VLOOKUP($A176,'Section 2'!$E$17:$V$216,COLUMNS('Section 2'!$E$13:V$14),0)))</f>
        <v/>
      </c>
    </row>
    <row r="177" spans="1:20" s="54" customFormat="1" ht="12.75" customHeight="1" x14ac:dyDescent="0.25">
      <c r="A177" s="59">
        <v>176</v>
      </c>
      <c r="B177" s="52" t="str">
        <f t="shared" si="2"/>
        <v/>
      </c>
      <c r="C177" s="52" t="str">
        <f>IFERROR(VLOOKUP($A177,'Section 2'!$E$17:$V$216,COLUMNS('Section 2'!$E$13:E$14),0),"")</f>
        <v/>
      </c>
      <c r="D177" s="73" t="str">
        <f>IF($C177="","",IF(ISBLANK(VLOOKUP($A177,'Section 2'!$E$17:$V$216,COLUMNS('Section 2'!$E$13:F$14),0)),"",VLOOKUP($A177,'Section 2'!$E$17:$V$216,COLUMNS('Section 2'!$E$13:F$14),0)))</f>
        <v/>
      </c>
      <c r="E177" s="52" t="str">
        <f>IF($C177="","",IF(ISBLANK(VLOOKUP($A177,'Section 2'!$E$17:$V$216,COLUMNS('Section 2'!$E$13:G$14),0)),"",VLOOKUP($A177,'Section 2'!$E$17:$V$216,COLUMNS('Section 2'!$E$13:G$14),0)))</f>
        <v/>
      </c>
      <c r="F177" s="52" t="str">
        <f>IF($C177="","",IF(ISBLANK(VLOOKUP($A177,'Section 2'!$E$17:$V$216,COLUMNS('Section 2'!$E$13:H$14),0)),"",VLOOKUP($A177,'Section 2'!$E$17:$V$216,COLUMNS('Section 2'!$E$13:H$14),0)))</f>
        <v/>
      </c>
      <c r="G177" s="52" t="str">
        <f>IF($C177="","",IF(ISBLANK(VLOOKUP($A177,'Section 2'!$E$17:$V$216,COLUMNS('Section 2'!$E$13:I$14),0)),"",VLOOKUP($A177,'Section 2'!$E$17:$V$216,COLUMNS('Section 2'!$E$13:I$14),0)))</f>
        <v/>
      </c>
      <c r="H177" s="52" t="str">
        <f>IF($C177="","",IF(ISBLANK(VLOOKUP($A177,'Section 2'!$E$17:$V$216,COLUMNS('Section 2'!$E$13:J$14),0)),"",VLOOKUP($A177,'Section 2'!$E$17:$V$216,COLUMNS('Section 2'!$E$13:J$14),0)))</f>
        <v/>
      </c>
      <c r="I177" s="52" t="str">
        <f>IF($C177="","",IF(ISBLANK(VLOOKUP($A177,'Section 2'!$E$17:$V$216,COLUMNS('Section 2'!$E$13:K$14),0)),"",VLOOKUP($A177,'Section 2'!$E$17:$V$216,COLUMNS('Section 2'!$E$13:K$14),0)))</f>
        <v/>
      </c>
      <c r="J177" s="52" t="str">
        <f>IF($C177="","",IF(ISBLANK(VLOOKUP($A177,'Section 2'!$E$17:$V$216,COLUMNS('Section 2'!$E$13:L$14),0)),"",VLOOKUP($A177,'Section 2'!$E$17:$V$216,COLUMNS('Section 2'!$E$13:L$14),0)))</f>
        <v/>
      </c>
      <c r="K177" s="52" t="str">
        <f>IF($C177="","",IF(ISBLANK(VLOOKUP($A177,'Section 2'!$E$17:$V$216,COLUMNS('Section 2'!$E$13:M$14),0)),"",VLOOKUP($A177,'Section 2'!$E$17:$V$216,COLUMNS('Section 2'!$E$13:M$14),0)))</f>
        <v/>
      </c>
      <c r="L177" s="52" t="str">
        <f>IF($C177="","",IF(ISBLANK(VLOOKUP($A177,'Section 2'!$E$17:$V$216,COLUMNS('Section 2'!$E$13:N$14),0)),"",VLOOKUP($A177,'Section 2'!$E$17:$V$216,COLUMNS('Section 2'!$E$13:N$14),0)))</f>
        <v/>
      </c>
      <c r="M177" s="52" t="str">
        <f>IF($C177="","",IF(ISBLANK(VLOOKUP($A177,'Section 2'!$E$17:$V$216,COLUMNS('Section 2'!$E$13:O$14),0)),"",VLOOKUP($A177,'Section 2'!$E$17:$V$216,COLUMNS('Section 2'!$E$13:O$14),0)))</f>
        <v/>
      </c>
      <c r="N177" s="52" t="str">
        <f>IF($C177="","",IF(ISBLANK(VLOOKUP($A177,'Section 2'!$E$17:$V$216,COLUMNS('Section 2'!$E$13:P$14),0)),"",VLOOKUP($A177,'Section 2'!$E$17:$V$216,COLUMNS('Section 2'!$E$13:P$14),0)))</f>
        <v/>
      </c>
      <c r="O177" s="52" t="str">
        <f>IF($C177="","",IF(ISBLANK(VLOOKUP($A177,'Section 2'!$E$17:$V$216,COLUMNS('Section 2'!$E$13:Q$14),0)),"",VLOOKUP($A177,'Section 2'!$E$17:$V$216,COLUMNS('Section 2'!$E$13:Q$14),0)))</f>
        <v/>
      </c>
      <c r="P177" s="52" t="str">
        <f>IF($C177="","",IF(ISBLANK(VLOOKUP($A177,'Section 2'!$E$17:$V$216,COLUMNS('Section 2'!$E$13:R$14),0)),"",VLOOKUP($A177,'Section 2'!$E$17:$V$216,COLUMNS('Section 2'!$E$13:R$14),0)))</f>
        <v/>
      </c>
      <c r="Q177" s="52" t="str">
        <f>IF($C177="","",IF(ISBLANK(VLOOKUP($A177,'Section 2'!$E$17:$V$216,COLUMNS('Section 2'!$E$13:S$14),0)),"",VLOOKUP($A177,'Section 2'!$E$17:$V$216,COLUMNS('Section 2'!$E$13:S$14),0)))</f>
        <v/>
      </c>
      <c r="R177" s="52" t="str">
        <f>IF($C177="","",IF(ISBLANK(VLOOKUP($A177,'Section 2'!$E$17:$V$216,COLUMNS('Section 2'!$E$13:T$14),0)),"",VLOOKUP($A177,'Section 2'!$E$17:$V$216,COLUMNS('Section 2'!$E$13:T$14),0)))</f>
        <v/>
      </c>
      <c r="S177" s="52" t="str">
        <f>IF($C177="","",IF(ISBLANK(VLOOKUP($A177,'Section 2'!$E$17:$V$216,COLUMNS('Section 2'!$E$13:U$14),0)),"",VLOOKUP($A177,'Section 2'!$E$17:$V$216,COLUMNS('Section 2'!$E$13:U$14),0)))</f>
        <v/>
      </c>
      <c r="T177" s="73" t="str">
        <f>IF($C177="","",IF(ISBLANK(VLOOKUP($A177,'Section 2'!$E$17:$V$216,COLUMNS('Section 2'!$E$13:V$14),0)),"",VLOOKUP($A177,'Section 2'!$E$17:$V$216,COLUMNS('Section 2'!$E$13:V$14),0)))</f>
        <v/>
      </c>
    </row>
    <row r="178" spans="1:20" s="54" customFormat="1" ht="12.75" customHeight="1" x14ac:dyDescent="0.25">
      <c r="A178" s="59">
        <v>177</v>
      </c>
      <c r="B178" s="52" t="str">
        <f t="shared" si="2"/>
        <v/>
      </c>
      <c r="C178" s="52" t="str">
        <f>IFERROR(VLOOKUP($A178,'Section 2'!$E$17:$V$216,COLUMNS('Section 2'!$E$13:E$14),0),"")</f>
        <v/>
      </c>
      <c r="D178" s="73" t="str">
        <f>IF($C178="","",IF(ISBLANK(VLOOKUP($A178,'Section 2'!$E$17:$V$216,COLUMNS('Section 2'!$E$13:F$14),0)),"",VLOOKUP($A178,'Section 2'!$E$17:$V$216,COLUMNS('Section 2'!$E$13:F$14),0)))</f>
        <v/>
      </c>
      <c r="E178" s="52" t="str">
        <f>IF($C178="","",IF(ISBLANK(VLOOKUP($A178,'Section 2'!$E$17:$V$216,COLUMNS('Section 2'!$E$13:G$14),0)),"",VLOOKUP($A178,'Section 2'!$E$17:$V$216,COLUMNS('Section 2'!$E$13:G$14),0)))</f>
        <v/>
      </c>
      <c r="F178" s="52" t="str">
        <f>IF($C178="","",IF(ISBLANK(VLOOKUP($A178,'Section 2'!$E$17:$V$216,COLUMNS('Section 2'!$E$13:H$14),0)),"",VLOOKUP($A178,'Section 2'!$E$17:$V$216,COLUMNS('Section 2'!$E$13:H$14),0)))</f>
        <v/>
      </c>
      <c r="G178" s="52" t="str">
        <f>IF($C178="","",IF(ISBLANK(VLOOKUP($A178,'Section 2'!$E$17:$V$216,COLUMNS('Section 2'!$E$13:I$14),0)),"",VLOOKUP($A178,'Section 2'!$E$17:$V$216,COLUMNS('Section 2'!$E$13:I$14),0)))</f>
        <v/>
      </c>
      <c r="H178" s="52" t="str">
        <f>IF($C178="","",IF(ISBLANK(VLOOKUP($A178,'Section 2'!$E$17:$V$216,COLUMNS('Section 2'!$E$13:J$14),0)),"",VLOOKUP($A178,'Section 2'!$E$17:$V$216,COLUMNS('Section 2'!$E$13:J$14),0)))</f>
        <v/>
      </c>
      <c r="I178" s="52" t="str">
        <f>IF($C178="","",IF(ISBLANK(VLOOKUP($A178,'Section 2'!$E$17:$V$216,COLUMNS('Section 2'!$E$13:K$14),0)),"",VLOOKUP($A178,'Section 2'!$E$17:$V$216,COLUMNS('Section 2'!$E$13:K$14),0)))</f>
        <v/>
      </c>
      <c r="J178" s="52" t="str">
        <f>IF($C178="","",IF(ISBLANK(VLOOKUP($A178,'Section 2'!$E$17:$V$216,COLUMNS('Section 2'!$E$13:L$14),0)),"",VLOOKUP($A178,'Section 2'!$E$17:$V$216,COLUMNS('Section 2'!$E$13:L$14),0)))</f>
        <v/>
      </c>
      <c r="K178" s="52" t="str">
        <f>IF($C178="","",IF(ISBLANK(VLOOKUP($A178,'Section 2'!$E$17:$V$216,COLUMNS('Section 2'!$E$13:M$14),0)),"",VLOOKUP($A178,'Section 2'!$E$17:$V$216,COLUMNS('Section 2'!$E$13:M$14),0)))</f>
        <v/>
      </c>
      <c r="L178" s="52" t="str">
        <f>IF($C178="","",IF(ISBLANK(VLOOKUP($A178,'Section 2'!$E$17:$V$216,COLUMNS('Section 2'!$E$13:N$14),0)),"",VLOOKUP($A178,'Section 2'!$E$17:$V$216,COLUMNS('Section 2'!$E$13:N$14),0)))</f>
        <v/>
      </c>
      <c r="M178" s="52" t="str">
        <f>IF($C178="","",IF(ISBLANK(VLOOKUP($A178,'Section 2'!$E$17:$V$216,COLUMNS('Section 2'!$E$13:O$14),0)),"",VLOOKUP($A178,'Section 2'!$E$17:$V$216,COLUMNS('Section 2'!$E$13:O$14),0)))</f>
        <v/>
      </c>
      <c r="N178" s="52" t="str">
        <f>IF($C178="","",IF(ISBLANK(VLOOKUP($A178,'Section 2'!$E$17:$V$216,COLUMNS('Section 2'!$E$13:P$14),0)),"",VLOOKUP($A178,'Section 2'!$E$17:$V$216,COLUMNS('Section 2'!$E$13:P$14),0)))</f>
        <v/>
      </c>
      <c r="O178" s="52" t="str">
        <f>IF($C178="","",IF(ISBLANK(VLOOKUP($A178,'Section 2'!$E$17:$V$216,COLUMNS('Section 2'!$E$13:Q$14),0)),"",VLOOKUP($A178,'Section 2'!$E$17:$V$216,COLUMNS('Section 2'!$E$13:Q$14),0)))</f>
        <v/>
      </c>
      <c r="P178" s="52" t="str">
        <f>IF($C178="","",IF(ISBLANK(VLOOKUP($A178,'Section 2'!$E$17:$V$216,COLUMNS('Section 2'!$E$13:R$14),0)),"",VLOOKUP($A178,'Section 2'!$E$17:$V$216,COLUMNS('Section 2'!$E$13:R$14),0)))</f>
        <v/>
      </c>
      <c r="Q178" s="52" t="str">
        <f>IF($C178="","",IF(ISBLANK(VLOOKUP($A178,'Section 2'!$E$17:$V$216,COLUMNS('Section 2'!$E$13:S$14),0)),"",VLOOKUP($A178,'Section 2'!$E$17:$V$216,COLUMNS('Section 2'!$E$13:S$14),0)))</f>
        <v/>
      </c>
      <c r="R178" s="52" t="str">
        <f>IF($C178="","",IF(ISBLANK(VLOOKUP($A178,'Section 2'!$E$17:$V$216,COLUMNS('Section 2'!$E$13:T$14),0)),"",VLOOKUP($A178,'Section 2'!$E$17:$V$216,COLUMNS('Section 2'!$E$13:T$14),0)))</f>
        <v/>
      </c>
      <c r="S178" s="52" t="str">
        <f>IF($C178="","",IF(ISBLANK(VLOOKUP($A178,'Section 2'!$E$17:$V$216,COLUMNS('Section 2'!$E$13:U$14),0)),"",VLOOKUP($A178,'Section 2'!$E$17:$V$216,COLUMNS('Section 2'!$E$13:U$14),0)))</f>
        <v/>
      </c>
      <c r="T178" s="73" t="str">
        <f>IF($C178="","",IF(ISBLANK(VLOOKUP($A178,'Section 2'!$E$17:$V$216,COLUMNS('Section 2'!$E$13:V$14),0)),"",VLOOKUP($A178,'Section 2'!$E$17:$V$216,COLUMNS('Section 2'!$E$13:V$14),0)))</f>
        <v/>
      </c>
    </row>
    <row r="179" spans="1:20" s="54" customFormat="1" ht="12.75" customHeight="1" x14ac:dyDescent="0.25">
      <c r="A179" s="59">
        <v>178</v>
      </c>
      <c r="B179" s="52" t="str">
        <f t="shared" si="2"/>
        <v/>
      </c>
      <c r="C179" s="52" t="str">
        <f>IFERROR(VLOOKUP($A179,'Section 2'!$E$17:$V$216,COLUMNS('Section 2'!$E$13:E$14),0),"")</f>
        <v/>
      </c>
      <c r="D179" s="73" t="str">
        <f>IF($C179="","",IF(ISBLANK(VLOOKUP($A179,'Section 2'!$E$17:$V$216,COLUMNS('Section 2'!$E$13:F$14),0)),"",VLOOKUP($A179,'Section 2'!$E$17:$V$216,COLUMNS('Section 2'!$E$13:F$14),0)))</f>
        <v/>
      </c>
      <c r="E179" s="52" t="str">
        <f>IF($C179="","",IF(ISBLANK(VLOOKUP($A179,'Section 2'!$E$17:$V$216,COLUMNS('Section 2'!$E$13:G$14),0)),"",VLOOKUP($A179,'Section 2'!$E$17:$V$216,COLUMNS('Section 2'!$E$13:G$14),0)))</f>
        <v/>
      </c>
      <c r="F179" s="52" t="str">
        <f>IF($C179="","",IF(ISBLANK(VLOOKUP($A179,'Section 2'!$E$17:$V$216,COLUMNS('Section 2'!$E$13:H$14),0)),"",VLOOKUP($A179,'Section 2'!$E$17:$V$216,COLUMNS('Section 2'!$E$13:H$14),0)))</f>
        <v/>
      </c>
      <c r="G179" s="52" t="str">
        <f>IF($C179="","",IF(ISBLANK(VLOOKUP($A179,'Section 2'!$E$17:$V$216,COLUMNS('Section 2'!$E$13:I$14),0)),"",VLOOKUP($A179,'Section 2'!$E$17:$V$216,COLUMNS('Section 2'!$E$13:I$14),0)))</f>
        <v/>
      </c>
      <c r="H179" s="52" t="str">
        <f>IF($C179="","",IF(ISBLANK(VLOOKUP($A179,'Section 2'!$E$17:$V$216,COLUMNS('Section 2'!$E$13:J$14),0)),"",VLOOKUP($A179,'Section 2'!$E$17:$V$216,COLUMNS('Section 2'!$E$13:J$14),0)))</f>
        <v/>
      </c>
      <c r="I179" s="52" t="str">
        <f>IF($C179="","",IF(ISBLANK(VLOOKUP($A179,'Section 2'!$E$17:$V$216,COLUMNS('Section 2'!$E$13:K$14),0)),"",VLOOKUP($A179,'Section 2'!$E$17:$V$216,COLUMNS('Section 2'!$E$13:K$14),0)))</f>
        <v/>
      </c>
      <c r="J179" s="52" t="str">
        <f>IF($C179="","",IF(ISBLANK(VLOOKUP($A179,'Section 2'!$E$17:$V$216,COLUMNS('Section 2'!$E$13:L$14),0)),"",VLOOKUP($A179,'Section 2'!$E$17:$V$216,COLUMNS('Section 2'!$E$13:L$14),0)))</f>
        <v/>
      </c>
      <c r="K179" s="52" t="str">
        <f>IF($C179="","",IF(ISBLANK(VLOOKUP($A179,'Section 2'!$E$17:$V$216,COLUMNS('Section 2'!$E$13:M$14),0)),"",VLOOKUP($A179,'Section 2'!$E$17:$V$216,COLUMNS('Section 2'!$E$13:M$14),0)))</f>
        <v/>
      </c>
      <c r="L179" s="52" t="str">
        <f>IF($C179="","",IF(ISBLANK(VLOOKUP($A179,'Section 2'!$E$17:$V$216,COLUMNS('Section 2'!$E$13:N$14),0)),"",VLOOKUP($A179,'Section 2'!$E$17:$V$216,COLUMNS('Section 2'!$E$13:N$14),0)))</f>
        <v/>
      </c>
      <c r="M179" s="52" t="str">
        <f>IF($C179="","",IF(ISBLANK(VLOOKUP($A179,'Section 2'!$E$17:$V$216,COLUMNS('Section 2'!$E$13:O$14),0)),"",VLOOKUP($A179,'Section 2'!$E$17:$V$216,COLUMNS('Section 2'!$E$13:O$14),0)))</f>
        <v/>
      </c>
      <c r="N179" s="52" t="str">
        <f>IF($C179="","",IF(ISBLANK(VLOOKUP($A179,'Section 2'!$E$17:$V$216,COLUMNS('Section 2'!$E$13:P$14),0)),"",VLOOKUP($A179,'Section 2'!$E$17:$V$216,COLUMNS('Section 2'!$E$13:P$14),0)))</f>
        <v/>
      </c>
      <c r="O179" s="52" t="str">
        <f>IF($C179="","",IF(ISBLANK(VLOOKUP($A179,'Section 2'!$E$17:$V$216,COLUMNS('Section 2'!$E$13:Q$14),0)),"",VLOOKUP($A179,'Section 2'!$E$17:$V$216,COLUMNS('Section 2'!$E$13:Q$14),0)))</f>
        <v/>
      </c>
      <c r="P179" s="52" t="str">
        <f>IF($C179="","",IF(ISBLANK(VLOOKUP($A179,'Section 2'!$E$17:$V$216,COLUMNS('Section 2'!$E$13:R$14),0)),"",VLOOKUP($A179,'Section 2'!$E$17:$V$216,COLUMNS('Section 2'!$E$13:R$14),0)))</f>
        <v/>
      </c>
      <c r="Q179" s="52" t="str">
        <f>IF($C179="","",IF(ISBLANK(VLOOKUP($A179,'Section 2'!$E$17:$V$216,COLUMNS('Section 2'!$E$13:S$14),0)),"",VLOOKUP($A179,'Section 2'!$E$17:$V$216,COLUMNS('Section 2'!$E$13:S$14),0)))</f>
        <v/>
      </c>
      <c r="R179" s="52" t="str">
        <f>IF($C179="","",IF(ISBLANK(VLOOKUP($A179,'Section 2'!$E$17:$V$216,COLUMNS('Section 2'!$E$13:T$14),0)),"",VLOOKUP($A179,'Section 2'!$E$17:$V$216,COLUMNS('Section 2'!$E$13:T$14),0)))</f>
        <v/>
      </c>
      <c r="S179" s="52" t="str">
        <f>IF($C179="","",IF(ISBLANK(VLOOKUP($A179,'Section 2'!$E$17:$V$216,COLUMNS('Section 2'!$E$13:U$14),0)),"",VLOOKUP($A179,'Section 2'!$E$17:$V$216,COLUMNS('Section 2'!$E$13:U$14),0)))</f>
        <v/>
      </c>
      <c r="T179" s="73" t="str">
        <f>IF($C179="","",IF(ISBLANK(VLOOKUP($A179,'Section 2'!$E$17:$V$216,COLUMNS('Section 2'!$E$13:V$14),0)),"",VLOOKUP($A179,'Section 2'!$E$17:$V$216,COLUMNS('Section 2'!$E$13:V$14),0)))</f>
        <v/>
      </c>
    </row>
    <row r="180" spans="1:20" s="54" customFormat="1" ht="12.75" customHeight="1" x14ac:dyDescent="0.25">
      <c r="A180" s="59">
        <v>179</v>
      </c>
      <c r="B180" s="52" t="str">
        <f t="shared" si="2"/>
        <v/>
      </c>
      <c r="C180" s="52" t="str">
        <f>IFERROR(VLOOKUP($A180,'Section 2'!$E$17:$V$216,COLUMNS('Section 2'!$E$13:E$14),0),"")</f>
        <v/>
      </c>
      <c r="D180" s="73" t="str">
        <f>IF($C180="","",IF(ISBLANK(VLOOKUP($A180,'Section 2'!$E$17:$V$216,COLUMNS('Section 2'!$E$13:F$14),0)),"",VLOOKUP($A180,'Section 2'!$E$17:$V$216,COLUMNS('Section 2'!$E$13:F$14),0)))</f>
        <v/>
      </c>
      <c r="E180" s="52" t="str">
        <f>IF($C180="","",IF(ISBLANK(VLOOKUP($A180,'Section 2'!$E$17:$V$216,COLUMNS('Section 2'!$E$13:G$14),0)),"",VLOOKUP($A180,'Section 2'!$E$17:$V$216,COLUMNS('Section 2'!$E$13:G$14),0)))</f>
        <v/>
      </c>
      <c r="F180" s="52" t="str">
        <f>IF($C180="","",IF(ISBLANK(VLOOKUP($A180,'Section 2'!$E$17:$V$216,COLUMNS('Section 2'!$E$13:H$14),0)),"",VLOOKUP($A180,'Section 2'!$E$17:$V$216,COLUMNS('Section 2'!$E$13:H$14),0)))</f>
        <v/>
      </c>
      <c r="G180" s="52" t="str">
        <f>IF($C180="","",IF(ISBLANK(VLOOKUP($A180,'Section 2'!$E$17:$V$216,COLUMNS('Section 2'!$E$13:I$14),0)),"",VLOOKUP($A180,'Section 2'!$E$17:$V$216,COLUMNS('Section 2'!$E$13:I$14),0)))</f>
        <v/>
      </c>
      <c r="H180" s="52" t="str">
        <f>IF($C180="","",IF(ISBLANK(VLOOKUP($A180,'Section 2'!$E$17:$V$216,COLUMNS('Section 2'!$E$13:J$14),0)),"",VLOOKUP($A180,'Section 2'!$E$17:$V$216,COLUMNS('Section 2'!$E$13:J$14),0)))</f>
        <v/>
      </c>
      <c r="I180" s="52" t="str">
        <f>IF($C180="","",IF(ISBLANK(VLOOKUP($A180,'Section 2'!$E$17:$V$216,COLUMNS('Section 2'!$E$13:K$14),0)),"",VLOOKUP($A180,'Section 2'!$E$17:$V$216,COLUMNS('Section 2'!$E$13:K$14),0)))</f>
        <v/>
      </c>
      <c r="J180" s="52" t="str">
        <f>IF($C180="","",IF(ISBLANK(VLOOKUP($A180,'Section 2'!$E$17:$V$216,COLUMNS('Section 2'!$E$13:L$14),0)),"",VLOOKUP($A180,'Section 2'!$E$17:$V$216,COLUMNS('Section 2'!$E$13:L$14),0)))</f>
        <v/>
      </c>
      <c r="K180" s="52" t="str">
        <f>IF($C180="","",IF(ISBLANK(VLOOKUP($A180,'Section 2'!$E$17:$V$216,COLUMNS('Section 2'!$E$13:M$14),0)),"",VLOOKUP($A180,'Section 2'!$E$17:$V$216,COLUMNS('Section 2'!$E$13:M$14),0)))</f>
        <v/>
      </c>
      <c r="L180" s="52" t="str">
        <f>IF($C180="","",IF(ISBLANK(VLOOKUP($A180,'Section 2'!$E$17:$V$216,COLUMNS('Section 2'!$E$13:N$14),0)),"",VLOOKUP($A180,'Section 2'!$E$17:$V$216,COLUMNS('Section 2'!$E$13:N$14),0)))</f>
        <v/>
      </c>
      <c r="M180" s="52" t="str">
        <f>IF($C180="","",IF(ISBLANK(VLOOKUP($A180,'Section 2'!$E$17:$V$216,COLUMNS('Section 2'!$E$13:O$14),0)),"",VLOOKUP($A180,'Section 2'!$E$17:$V$216,COLUMNS('Section 2'!$E$13:O$14),0)))</f>
        <v/>
      </c>
      <c r="N180" s="52" t="str">
        <f>IF($C180="","",IF(ISBLANK(VLOOKUP($A180,'Section 2'!$E$17:$V$216,COLUMNS('Section 2'!$E$13:P$14),0)),"",VLOOKUP($A180,'Section 2'!$E$17:$V$216,COLUMNS('Section 2'!$E$13:P$14),0)))</f>
        <v/>
      </c>
      <c r="O180" s="52" t="str">
        <f>IF($C180="","",IF(ISBLANK(VLOOKUP($A180,'Section 2'!$E$17:$V$216,COLUMNS('Section 2'!$E$13:Q$14),0)),"",VLOOKUP($A180,'Section 2'!$E$17:$V$216,COLUMNS('Section 2'!$E$13:Q$14),0)))</f>
        <v/>
      </c>
      <c r="P180" s="52" t="str">
        <f>IF($C180="","",IF(ISBLANK(VLOOKUP($A180,'Section 2'!$E$17:$V$216,COLUMNS('Section 2'!$E$13:R$14),0)),"",VLOOKUP($A180,'Section 2'!$E$17:$V$216,COLUMNS('Section 2'!$E$13:R$14),0)))</f>
        <v/>
      </c>
      <c r="Q180" s="52" t="str">
        <f>IF($C180="","",IF(ISBLANK(VLOOKUP($A180,'Section 2'!$E$17:$V$216,COLUMNS('Section 2'!$E$13:S$14),0)),"",VLOOKUP($A180,'Section 2'!$E$17:$V$216,COLUMNS('Section 2'!$E$13:S$14),0)))</f>
        <v/>
      </c>
      <c r="R180" s="52" t="str">
        <f>IF($C180="","",IF(ISBLANK(VLOOKUP($A180,'Section 2'!$E$17:$V$216,COLUMNS('Section 2'!$E$13:T$14),0)),"",VLOOKUP($A180,'Section 2'!$E$17:$V$216,COLUMNS('Section 2'!$E$13:T$14),0)))</f>
        <v/>
      </c>
      <c r="S180" s="52" t="str">
        <f>IF($C180="","",IF(ISBLANK(VLOOKUP($A180,'Section 2'!$E$17:$V$216,COLUMNS('Section 2'!$E$13:U$14),0)),"",VLOOKUP($A180,'Section 2'!$E$17:$V$216,COLUMNS('Section 2'!$E$13:U$14),0)))</f>
        <v/>
      </c>
      <c r="T180" s="73" t="str">
        <f>IF($C180="","",IF(ISBLANK(VLOOKUP($A180,'Section 2'!$E$17:$V$216,COLUMNS('Section 2'!$E$13:V$14),0)),"",VLOOKUP($A180,'Section 2'!$E$17:$V$216,COLUMNS('Section 2'!$E$13:V$14),0)))</f>
        <v/>
      </c>
    </row>
    <row r="181" spans="1:20" s="54" customFormat="1" ht="12.75" customHeight="1" x14ac:dyDescent="0.25">
      <c r="A181" s="59">
        <v>180</v>
      </c>
      <c r="B181" s="52" t="str">
        <f t="shared" si="2"/>
        <v/>
      </c>
      <c r="C181" s="52" t="str">
        <f>IFERROR(VLOOKUP($A181,'Section 2'!$E$17:$V$216,COLUMNS('Section 2'!$E$13:E$14),0),"")</f>
        <v/>
      </c>
      <c r="D181" s="73" t="str">
        <f>IF($C181="","",IF(ISBLANK(VLOOKUP($A181,'Section 2'!$E$17:$V$216,COLUMNS('Section 2'!$E$13:F$14),0)),"",VLOOKUP($A181,'Section 2'!$E$17:$V$216,COLUMNS('Section 2'!$E$13:F$14),0)))</f>
        <v/>
      </c>
      <c r="E181" s="52" t="str">
        <f>IF($C181="","",IF(ISBLANK(VLOOKUP($A181,'Section 2'!$E$17:$V$216,COLUMNS('Section 2'!$E$13:G$14),0)),"",VLOOKUP($A181,'Section 2'!$E$17:$V$216,COLUMNS('Section 2'!$E$13:G$14),0)))</f>
        <v/>
      </c>
      <c r="F181" s="52" t="str">
        <f>IF($C181="","",IF(ISBLANK(VLOOKUP($A181,'Section 2'!$E$17:$V$216,COLUMNS('Section 2'!$E$13:H$14),0)),"",VLOOKUP($A181,'Section 2'!$E$17:$V$216,COLUMNS('Section 2'!$E$13:H$14),0)))</f>
        <v/>
      </c>
      <c r="G181" s="52" t="str">
        <f>IF($C181="","",IF(ISBLANK(VLOOKUP($A181,'Section 2'!$E$17:$V$216,COLUMNS('Section 2'!$E$13:I$14),0)),"",VLOOKUP($A181,'Section 2'!$E$17:$V$216,COLUMNS('Section 2'!$E$13:I$14),0)))</f>
        <v/>
      </c>
      <c r="H181" s="52" t="str">
        <f>IF($C181="","",IF(ISBLANK(VLOOKUP($A181,'Section 2'!$E$17:$V$216,COLUMNS('Section 2'!$E$13:J$14),0)),"",VLOOKUP($A181,'Section 2'!$E$17:$V$216,COLUMNS('Section 2'!$E$13:J$14),0)))</f>
        <v/>
      </c>
      <c r="I181" s="52" t="str">
        <f>IF($C181="","",IF(ISBLANK(VLOOKUP($A181,'Section 2'!$E$17:$V$216,COLUMNS('Section 2'!$E$13:K$14),0)),"",VLOOKUP($A181,'Section 2'!$E$17:$V$216,COLUMNS('Section 2'!$E$13:K$14),0)))</f>
        <v/>
      </c>
      <c r="J181" s="52" t="str">
        <f>IF($C181="","",IF(ISBLANK(VLOOKUP($A181,'Section 2'!$E$17:$V$216,COLUMNS('Section 2'!$E$13:L$14),0)),"",VLOOKUP($A181,'Section 2'!$E$17:$V$216,COLUMNS('Section 2'!$E$13:L$14),0)))</f>
        <v/>
      </c>
      <c r="K181" s="52" t="str">
        <f>IF($C181="","",IF(ISBLANK(VLOOKUP($A181,'Section 2'!$E$17:$V$216,COLUMNS('Section 2'!$E$13:M$14),0)),"",VLOOKUP($A181,'Section 2'!$E$17:$V$216,COLUMNS('Section 2'!$E$13:M$14),0)))</f>
        <v/>
      </c>
      <c r="L181" s="52" t="str">
        <f>IF($C181="","",IF(ISBLANK(VLOOKUP($A181,'Section 2'!$E$17:$V$216,COLUMNS('Section 2'!$E$13:N$14),0)),"",VLOOKUP($A181,'Section 2'!$E$17:$V$216,COLUMNS('Section 2'!$E$13:N$14),0)))</f>
        <v/>
      </c>
      <c r="M181" s="52" t="str">
        <f>IF($C181="","",IF(ISBLANK(VLOOKUP($A181,'Section 2'!$E$17:$V$216,COLUMNS('Section 2'!$E$13:O$14),0)),"",VLOOKUP($A181,'Section 2'!$E$17:$V$216,COLUMNS('Section 2'!$E$13:O$14),0)))</f>
        <v/>
      </c>
      <c r="N181" s="52" t="str">
        <f>IF($C181="","",IF(ISBLANK(VLOOKUP($A181,'Section 2'!$E$17:$V$216,COLUMNS('Section 2'!$E$13:P$14),0)),"",VLOOKUP($A181,'Section 2'!$E$17:$V$216,COLUMNS('Section 2'!$E$13:P$14),0)))</f>
        <v/>
      </c>
      <c r="O181" s="52" t="str">
        <f>IF($C181="","",IF(ISBLANK(VLOOKUP($A181,'Section 2'!$E$17:$V$216,COLUMNS('Section 2'!$E$13:Q$14),0)),"",VLOOKUP($A181,'Section 2'!$E$17:$V$216,COLUMNS('Section 2'!$E$13:Q$14),0)))</f>
        <v/>
      </c>
      <c r="P181" s="52" t="str">
        <f>IF($C181="","",IF(ISBLANK(VLOOKUP($A181,'Section 2'!$E$17:$V$216,COLUMNS('Section 2'!$E$13:R$14),0)),"",VLOOKUP($A181,'Section 2'!$E$17:$V$216,COLUMNS('Section 2'!$E$13:R$14),0)))</f>
        <v/>
      </c>
      <c r="Q181" s="52" t="str">
        <f>IF($C181="","",IF(ISBLANK(VLOOKUP($A181,'Section 2'!$E$17:$V$216,COLUMNS('Section 2'!$E$13:S$14),0)),"",VLOOKUP($A181,'Section 2'!$E$17:$V$216,COLUMNS('Section 2'!$E$13:S$14),0)))</f>
        <v/>
      </c>
      <c r="R181" s="52" t="str">
        <f>IF($C181="","",IF(ISBLANK(VLOOKUP($A181,'Section 2'!$E$17:$V$216,COLUMNS('Section 2'!$E$13:T$14),0)),"",VLOOKUP($A181,'Section 2'!$E$17:$V$216,COLUMNS('Section 2'!$E$13:T$14),0)))</f>
        <v/>
      </c>
      <c r="S181" s="52" t="str">
        <f>IF($C181="","",IF(ISBLANK(VLOOKUP($A181,'Section 2'!$E$17:$V$216,COLUMNS('Section 2'!$E$13:U$14),0)),"",VLOOKUP($A181,'Section 2'!$E$17:$V$216,COLUMNS('Section 2'!$E$13:U$14),0)))</f>
        <v/>
      </c>
      <c r="T181" s="73" t="str">
        <f>IF($C181="","",IF(ISBLANK(VLOOKUP($A181,'Section 2'!$E$17:$V$216,COLUMNS('Section 2'!$E$13:V$14),0)),"",VLOOKUP($A181,'Section 2'!$E$17:$V$216,COLUMNS('Section 2'!$E$13:V$14),0)))</f>
        <v/>
      </c>
    </row>
    <row r="182" spans="1:20" s="54" customFormat="1" ht="12.75" customHeight="1" x14ac:dyDescent="0.25">
      <c r="A182" s="59">
        <v>181</v>
      </c>
      <c r="B182" s="52" t="str">
        <f t="shared" si="2"/>
        <v/>
      </c>
      <c r="C182" s="52" t="str">
        <f>IFERROR(VLOOKUP($A182,'Section 2'!$E$17:$V$216,COLUMNS('Section 2'!$E$13:E$14),0),"")</f>
        <v/>
      </c>
      <c r="D182" s="73" t="str">
        <f>IF($C182="","",IF(ISBLANK(VLOOKUP($A182,'Section 2'!$E$17:$V$216,COLUMNS('Section 2'!$E$13:F$14),0)),"",VLOOKUP($A182,'Section 2'!$E$17:$V$216,COLUMNS('Section 2'!$E$13:F$14),0)))</f>
        <v/>
      </c>
      <c r="E182" s="52" t="str">
        <f>IF($C182="","",IF(ISBLANK(VLOOKUP($A182,'Section 2'!$E$17:$V$216,COLUMNS('Section 2'!$E$13:G$14),0)),"",VLOOKUP($A182,'Section 2'!$E$17:$V$216,COLUMNS('Section 2'!$E$13:G$14),0)))</f>
        <v/>
      </c>
      <c r="F182" s="52" t="str">
        <f>IF($C182="","",IF(ISBLANK(VLOOKUP($A182,'Section 2'!$E$17:$V$216,COLUMNS('Section 2'!$E$13:H$14),0)),"",VLOOKUP($A182,'Section 2'!$E$17:$V$216,COLUMNS('Section 2'!$E$13:H$14),0)))</f>
        <v/>
      </c>
      <c r="G182" s="52" t="str">
        <f>IF($C182="","",IF(ISBLANK(VLOOKUP($A182,'Section 2'!$E$17:$V$216,COLUMNS('Section 2'!$E$13:I$14),0)),"",VLOOKUP($A182,'Section 2'!$E$17:$V$216,COLUMNS('Section 2'!$E$13:I$14),0)))</f>
        <v/>
      </c>
      <c r="H182" s="52" t="str">
        <f>IF($C182="","",IF(ISBLANK(VLOOKUP($A182,'Section 2'!$E$17:$V$216,COLUMNS('Section 2'!$E$13:J$14),0)),"",VLOOKUP($A182,'Section 2'!$E$17:$V$216,COLUMNS('Section 2'!$E$13:J$14),0)))</f>
        <v/>
      </c>
      <c r="I182" s="52" t="str">
        <f>IF($C182="","",IF(ISBLANK(VLOOKUP($A182,'Section 2'!$E$17:$V$216,COLUMNS('Section 2'!$E$13:K$14),0)),"",VLOOKUP($A182,'Section 2'!$E$17:$V$216,COLUMNS('Section 2'!$E$13:K$14),0)))</f>
        <v/>
      </c>
      <c r="J182" s="52" t="str">
        <f>IF($C182="","",IF(ISBLANK(VLOOKUP($A182,'Section 2'!$E$17:$V$216,COLUMNS('Section 2'!$E$13:L$14),0)),"",VLOOKUP($A182,'Section 2'!$E$17:$V$216,COLUMNS('Section 2'!$E$13:L$14),0)))</f>
        <v/>
      </c>
      <c r="K182" s="52" t="str">
        <f>IF($C182="","",IF(ISBLANK(VLOOKUP($A182,'Section 2'!$E$17:$V$216,COLUMNS('Section 2'!$E$13:M$14),0)),"",VLOOKUP($A182,'Section 2'!$E$17:$V$216,COLUMNS('Section 2'!$E$13:M$14),0)))</f>
        <v/>
      </c>
      <c r="L182" s="52" t="str">
        <f>IF($C182="","",IF(ISBLANK(VLOOKUP($A182,'Section 2'!$E$17:$V$216,COLUMNS('Section 2'!$E$13:N$14),0)),"",VLOOKUP($A182,'Section 2'!$E$17:$V$216,COLUMNS('Section 2'!$E$13:N$14),0)))</f>
        <v/>
      </c>
      <c r="M182" s="52" t="str">
        <f>IF($C182="","",IF(ISBLANK(VLOOKUP($A182,'Section 2'!$E$17:$V$216,COLUMNS('Section 2'!$E$13:O$14),0)),"",VLOOKUP($A182,'Section 2'!$E$17:$V$216,COLUMNS('Section 2'!$E$13:O$14),0)))</f>
        <v/>
      </c>
      <c r="N182" s="52" t="str">
        <f>IF($C182="","",IF(ISBLANK(VLOOKUP($A182,'Section 2'!$E$17:$V$216,COLUMNS('Section 2'!$E$13:P$14),0)),"",VLOOKUP($A182,'Section 2'!$E$17:$V$216,COLUMNS('Section 2'!$E$13:P$14),0)))</f>
        <v/>
      </c>
      <c r="O182" s="52" t="str">
        <f>IF($C182="","",IF(ISBLANK(VLOOKUP($A182,'Section 2'!$E$17:$V$216,COLUMNS('Section 2'!$E$13:Q$14),0)),"",VLOOKUP($A182,'Section 2'!$E$17:$V$216,COLUMNS('Section 2'!$E$13:Q$14),0)))</f>
        <v/>
      </c>
      <c r="P182" s="52" t="str">
        <f>IF($C182="","",IF(ISBLANK(VLOOKUP($A182,'Section 2'!$E$17:$V$216,COLUMNS('Section 2'!$E$13:R$14),0)),"",VLOOKUP($A182,'Section 2'!$E$17:$V$216,COLUMNS('Section 2'!$E$13:R$14),0)))</f>
        <v/>
      </c>
      <c r="Q182" s="52" t="str">
        <f>IF($C182="","",IF(ISBLANK(VLOOKUP($A182,'Section 2'!$E$17:$V$216,COLUMNS('Section 2'!$E$13:S$14),0)),"",VLOOKUP($A182,'Section 2'!$E$17:$V$216,COLUMNS('Section 2'!$E$13:S$14),0)))</f>
        <v/>
      </c>
      <c r="R182" s="52" t="str">
        <f>IF($C182="","",IF(ISBLANK(VLOOKUP($A182,'Section 2'!$E$17:$V$216,COLUMNS('Section 2'!$E$13:T$14),0)),"",VLOOKUP($A182,'Section 2'!$E$17:$V$216,COLUMNS('Section 2'!$E$13:T$14),0)))</f>
        <v/>
      </c>
      <c r="S182" s="52" t="str">
        <f>IF($C182="","",IF(ISBLANK(VLOOKUP($A182,'Section 2'!$E$17:$V$216,COLUMNS('Section 2'!$E$13:U$14),0)),"",VLOOKUP($A182,'Section 2'!$E$17:$V$216,COLUMNS('Section 2'!$E$13:U$14),0)))</f>
        <v/>
      </c>
      <c r="T182" s="73" t="str">
        <f>IF($C182="","",IF(ISBLANK(VLOOKUP($A182,'Section 2'!$E$17:$V$216,COLUMNS('Section 2'!$E$13:V$14),0)),"",VLOOKUP($A182,'Section 2'!$E$17:$V$216,COLUMNS('Section 2'!$E$13:V$14),0)))</f>
        <v/>
      </c>
    </row>
    <row r="183" spans="1:20" s="54" customFormat="1" ht="12.75" customHeight="1" x14ac:dyDescent="0.25">
      <c r="A183" s="59">
        <v>182</v>
      </c>
      <c r="B183" s="52" t="str">
        <f t="shared" si="2"/>
        <v/>
      </c>
      <c r="C183" s="52" t="str">
        <f>IFERROR(VLOOKUP($A183,'Section 2'!$E$17:$V$216,COLUMNS('Section 2'!$E$13:E$14),0),"")</f>
        <v/>
      </c>
      <c r="D183" s="73" t="str">
        <f>IF($C183="","",IF(ISBLANK(VLOOKUP($A183,'Section 2'!$E$17:$V$216,COLUMNS('Section 2'!$E$13:F$14),0)),"",VLOOKUP($A183,'Section 2'!$E$17:$V$216,COLUMNS('Section 2'!$E$13:F$14),0)))</f>
        <v/>
      </c>
      <c r="E183" s="52" t="str">
        <f>IF($C183="","",IF(ISBLANK(VLOOKUP($A183,'Section 2'!$E$17:$V$216,COLUMNS('Section 2'!$E$13:G$14),0)),"",VLOOKUP($A183,'Section 2'!$E$17:$V$216,COLUMNS('Section 2'!$E$13:G$14),0)))</f>
        <v/>
      </c>
      <c r="F183" s="52" t="str">
        <f>IF($C183="","",IF(ISBLANK(VLOOKUP($A183,'Section 2'!$E$17:$V$216,COLUMNS('Section 2'!$E$13:H$14),0)),"",VLOOKUP($A183,'Section 2'!$E$17:$V$216,COLUMNS('Section 2'!$E$13:H$14),0)))</f>
        <v/>
      </c>
      <c r="G183" s="52" t="str">
        <f>IF($C183="","",IF(ISBLANK(VLOOKUP($A183,'Section 2'!$E$17:$V$216,COLUMNS('Section 2'!$E$13:I$14),0)),"",VLOOKUP($A183,'Section 2'!$E$17:$V$216,COLUMNS('Section 2'!$E$13:I$14),0)))</f>
        <v/>
      </c>
      <c r="H183" s="52" t="str">
        <f>IF($C183="","",IF(ISBLANK(VLOOKUP($A183,'Section 2'!$E$17:$V$216,COLUMNS('Section 2'!$E$13:J$14),0)),"",VLOOKUP($A183,'Section 2'!$E$17:$V$216,COLUMNS('Section 2'!$E$13:J$14),0)))</f>
        <v/>
      </c>
      <c r="I183" s="52" t="str">
        <f>IF($C183="","",IF(ISBLANK(VLOOKUP($A183,'Section 2'!$E$17:$V$216,COLUMNS('Section 2'!$E$13:K$14),0)),"",VLOOKUP($A183,'Section 2'!$E$17:$V$216,COLUMNS('Section 2'!$E$13:K$14),0)))</f>
        <v/>
      </c>
      <c r="J183" s="52" t="str">
        <f>IF($C183="","",IF(ISBLANK(VLOOKUP($A183,'Section 2'!$E$17:$V$216,COLUMNS('Section 2'!$E$13:L$14),0)),"",VLOOKUP($A183,'Section 2'!$E$17:$V$216,COLUMNS('Section 2'!$E$13:L$14),0)))</f>
        <v/>
      </c>
      <c r="K183" s="52" t="str">
        <f>IF($C183="","",IF(ISBLANK(VLOOKUP($A183,'Section 2'!$E$17:$V$216,COLUMNS('Section 2'!$E$13:M$14),0)),"",VLOOKUP($A183,'Section 2'!$E$17:$V$216,COLUMNS('Section 2'!$E$13:M$14),0)))</f>
        <v/>
      </c>
      <c r="L183" s="52" t="str">
        <f>IF($C183="","",IF(ISBLANK(VLOOKUP($A183,'Section 2'!$E$17:$V$216,COLUMNS('Section 2'!$E$13:N$14),0)),"",VLOOKUP($A183,'Section 2'!$E$17:$V$216,COLUMNS('Section 2'!$E$13:N$14),0)))</f>
        <v/>
      </c>
      <c r="M183" s="52" t="str">
        <f>IF($C183="","",IF(ISBLANK(VLOOKUP($A183,'Section 2'!$E$17:$V$216,COLUMNS('Section 2'!$E$13:O$14),0)),"",VLOOKUP($A183,'Section 2'!$E$17:$V$216,COLUMNS('Section 2'!$E$13:O$14),0)))</f>
        <v/>
      </c>
      <c r="N183" s="52" t="str">
        <f>IF($C183="","",IF(ISBLANK(VLOOKUP($A183,'Section 2'!$E$17:$V$216,COLUMNS('Section 2'!$E$13:P$14),0)),"",VLOOKUP($A183,'Section 2'!$E$17:$V$216,COLUMNS('Section 2'!$E$13:P$14),0)))</f>
        <v/>
      </c>
      <c r="O183" s="52" t="str">
        <f>IF($C183="","",IF(ISBLANK(VLOOKUP($A183,'Section 2'!$E$17:$V$216,COLUMNS('Section 2'!$E$13:Q$14),0)),"",VLOOKUP($A183,'Section 2'!$E$17:$V$216,COLUMNS('Section 2'!$E$13:Q$14),0)))</f>
        <v/>
      </c>
      <c r="P183" s="52" t="str">
        <f>IF($C183="","",IF(ISBLANK(VLOOKUP($A183,'Section 2'!$E$17:$V$216,COLUMNS('Section 2'!$E$13:R$14),0)),"",VLOOKUP($A183,'Section 2'!$E$17:$V$216,COLUMNS('Section 2'!$E$13:R$14),0)))</f>
        <v/>
      </c>
      <c r="Q183" s="52" t="str">
        <f>IF($C183="","",IF(ISBLANK(VLOOKUP($A183,'Section 2'!$E$17:$V$216,COLUMNS('Section 2'!$E$13:S$14),0)),"",VLOOKUP($A183,'Section 2'!$E$17:$V$216,COLUMNS('Section 2'!$E$13:S$14),0)))</f>
        <v/>
      </c>
      <c r="R183" s="52" t="str">
        <f>IF($C183="","",IF(ISBLANK(VLOOKUP($A183,'Section 2'!$E$17:$V$216,COLUMNS('Section 2'!$E$13:T$14),0)),"",VLOOKUP($A183,'Section 2'!$E$17:$V$216,COLUMNS('Section 2'!$E$13:T$14),0)))</f>
        <v/>
      </c>
      <c r="S183" s="52" t="str">
        <f>IF($C183="","",IF(ISBLANK(VLOOKUP($A183,'Section 2'!$E$17:$V$216,COLUMNS('Section 2'!$E$13:U$14),0)),"",VLOOKUP($A183,'Section 2'!$E$17:$V$216,COLUMNS('Section 2'!$E$13:U$14),0)))</f>
        <v/>
      </c>
      <c r="T183" s="73" t="str">
        <f>IF($C183="","",IF(ISBLANK(VLOOKUP($A183,'Section 2'!$E$17:$V$216,COLUMNS('Section 2'!$E$13:V$14),0)),"",VLOOKUP($A183,'Section 2'!$E$17:$V$216,COLUMNS('Section 2'!$E$13:V$14),0)))</f>
        <v/>
      </c>
    </row>
    <row r="184" spans="1:20" s="54" customFormat="1" ht="12.75" customHeight="1" x14ac:dyDescent="0.25">
      <c r="A184" s="59">
        <v>183</v>
      </c>
      <c r="B184" s="52" t="str">
        <f t="shared" si="2"/>
        <v/>
      </c>
      <c r="C184" s="52" t="str">
        <f>IFERROR(VLOOKUP($A184,'Section 2'!$E$17:$V$216,COLUMNS('Section 2'!$E$13:E$14),0),"")</f>
        <v/>
      </c>
      <c r="D184" s="73" t="str">
        <f>IF($C184="","",IF(ISBLANK(VLOOKUP($A184,'Section 2'!$E$17:$V$216,COLUMNS('Section 2'!$E$13:F$14),0)),"",VLOOKUP($A184,'Section 2'!$E$17:$V$216,COLUMNS('Section 2'!$E$13:F$14),0)))</f>
        <v/>
      </c>
      <c r="E184" s="52" t="str">
        <f>IF($C184="","",IF(ISBLANK(VLOOKUP($A184,'Section 2'!$E$17:$V$216,COLUMNS('Section 2'!$E$13:G$14),0)),"",VLOOKUP($A184,'Section 2'!$E$17:$V$216,COLUMNS('Section 2'!$E$13:G$14),0)))</f>
        <v/>
      </c>
      <c r="F184" s="52" t="str">
        <f>IF($C184="","",IF(ISBLANK(VLOOKUP($A184,'Section 2'!$E$17:$V$216,COLUMNS('Section 2'!$E$13:H$14),0)),"",VLOOKUP($A184,'Section 2'!$E$17:$V$216,COLUMNS('Section 2'!$E$13:H$14),0)))</f>
        <v/>
      </c>
      <c r="G184" s="52" t="str">
        <f>IF($C184="","",IF(ISBLANK(VLOOKUP($A184,'Section 2'!$E$17:$V$216,COLUMNS('Section 2'!$E$13:I$14),0)),"",VLOOKUP($A184,'Section 2'!$E$17:$V$216,COLUMNS('Section 2'!$E$13:I$14),0)))</f>
        <v/>
      </c>
      <c r="H184" s="52" t="str">
        <f>IF($C184="","",IF(ISBLANK(VLOOKUP($A184,'Section 2'!$E$17:$V$216,COLUMNS('Section 2'!$E$13:J$14),0)),"",VLOOKUP($A184,'Section 2'!$E$17:$V$216,COLUMNS('Section 2'!$E$13:J$14),0)))</f>
        <v/>
      </c>
      <c r="I184" s="52" t="str">
        <f>IF($C184="","",IF(ISBLANK(VLOOKUP($A184,'Section 2'!$E$17:$V$216,COLUMNS('Section 2'!$E$13:K$14),0)),"",VLOOKUP($A184,'Section 2'!$E$17:$V$216,COLUMNS('Section 2'!$E$13:K$14),0)))</f>
        <v/>
      </c>
      <c r="J184" s="52" t="str">
        <f>IF($C184="","",IF(ISBLANK(VLOOKUP($A184,'Section 2'!$E$17:$V$216,COLUMNS('Section 2'!$E$13:L$14),0)),"",VLOOKUP($A184,'Section 2'!$E$17:$V$216,COLUMNS('Section 2'!$E$13:L$14),0)))</f>
        <v/>
      </c>
      <c r="K184" s="52" t="str">
        <f>IF($C184="","",IF(ISBLANK(VLOOKUP($A184,'Section 2'!$E$17:$V$216,COLUMNS('Section 2'!$E$13:M$14),0)),"",VLOOKUP($A184,'Section 2'!$E$17:$V$216,COLUMNS('Section 2'!$E$13:M$14),0)))</f>
        <v/>
      </c>
      <c r="L184" s="52" t="str">
        <f>IF($C184="","",IF(ISBLANK(VLOOKUP($A184,'Section 2'!$E$17:$V$216,COLUMNS('Section 2'!$E$13:N$14),0)),"",VLOOKUP($A184,'Section 2'!$E$17:$V$216,COLUMNS('Section 2'!$E$13:N$14),0)))</f>
        <v/>
      </c>
      <c r="M184" s="52" t="str">
        <f>IF($C184="","",IF(ISBLANK(VLOOKUP($A184,'Section 2'!$E$17:$V$216,COLUMNS('Section 2'!$E$13:O$14),0)),"",VLOOKUP($A184,'Section 2'!$E$17:$V$216,COLUMNS('Section 2'!$E$13:O$14),0)))</f>
        <v/>
      </c>
      <c r="N184" s="52" t="str">
        <f>IF($C184="","",IF(ISBLANK(VLOOKUP($A184,'Section 2'!$E$17:$V$216,COLUMNS('Section 2'!$E$13:P$14),0)),"",VLOOKUP($A184,'Section 2'!$E$17:$V$216,COLUMNS('Section 2'!$E$13:P$14),0)))</f>
        <v/>
      </c>
      <c r="O184" s="52" t="str">
        <f>IF($C184="","",IF(ISBLANK(VLOOKUP($A184,'Section 2'!$E$17:$V$216,COLUMNS('Section 2'!$E$13:Q$14),0)),"",VLOOKUP($A184,'Section 2'!$E$17:$V$216,COLUMNS('Section 2'!$E$13:Q$14),0)))</f>
        <v/>
      </c>
      <c r="P184" s="52" t="str">
        <f>IF($C184="","",IF(ISBLANK(VLOOKUP($A184,'Section 2'!$E$17:$V$216,COLUMNS('Section 2'!$E$13:R$14),0)),"",VLOOKUP($A184,'Section 2'!$E$17:$V$216,COLUMNS('Section 2'!$E$13:R$14),0)))</f>
        <v/>
      </c>
      <c r="Q184" s="52" t="str">
        <f>IF($C184="","",IF(ISBLANK(VLOOKUP($A184,'Section 2'!$E$17:$V$216,COLUMNS('Section 2'!$E$13:S$14),0)),"",VLOOKUP($A184,'Section 2'!$E$17:$V$216,COLUMNS('Section 2'!$E$13:S$14),0)))</f>
        <v/>
      </c>
      <c r="R184" s="52" t="str">
        <f>IF($C184="","",IF(ISBLANK(VLOOKUP($A184,'Section 2'!$E$17:$V$216,COLUMNS('Section 2'!$E$13:T$14),0)),"",VLOOKUP($A184,'Section 2'!$E$17:$V$216,COLUMNS('Section 2'!$E$13:T$14),0)))</f>
        <v/>
      </c>
      <c r="S184" s="52" t="str">
        <f>IF($C184="","",IF(ISBLANK(VLOOKUP($A184,'Section 2'!$E$17:$V$216,COLUMNS('Section 2'!$E$13:U$14),0)),"",VLOOKUP($A184,'Section 2'!$E$17:$V$216,COLUMNS('Section 2'!$E$13:U$14),0)))</f>
        <v/>
      </c>
      <c r="T184" s="73" t="str">
        <f>IF($C184="","",IF(ISBLANK(VLOOKUP($A184,'Section 2'!$E$17:$V$216,COLUMNS('Section 2'!$E$13:V$14),0)),"",VLOOKUP($A184,'Section 2'!$E$17:$V$216,COLUMNS('Section 2'!$E$13:V$14),0)))</f>
        <v/>
      </c>
    </row>
    <row r="185" spans="1:20" s="54" customFormat="1" ht="12.75" customHeight="1" x14ac:dyDescent="0.25">
      <c r="A185" s="59">
        <v>184</v>
      </c>
      <c r="B185" s="52" t="str">
        <f t="shared" si="2"/>
        <v/>
      </c>
      <c r="C185" s="52" t="str">
        <f>IFERROR(VLOOKUP($A185,'Section 2'!$E$17:$V$216,COLUMNS('Section 2'!$E$13:E$14),0),"")</f>
        <v/>
      </c>
      <c r="D185" s="73" t="str">
        <f>IF($C185="","",IF(ISBLANK(VLOOKUP($A185,'Section 2'!$E$17:$V$216,COLUMNS('Section 2'!$E$13:F$14),0)),"",VLOOKUP($A185,'Section 2'!$E$17:$V$216,COLUMNS('Section 2'!$E$13:F$14),0)))</f>
        <v/>
      </c>
      <c r="E185" s="52" t="str">
        <f>IF($C185="","",IF(ISBLANK(VLOOKUP($A185,'Section 2'!$E$17:$V$216,COLUMNS('Section 2'!$E$13:G$14),0)),"",VLOOKUP($A185,'Section 2'!$E$17:$V$216,COLUMNS('Section 2'!$E$13:G$14),0)))</f>
        <v/>
      </c>
      <c r="F185" s="52" t="str">
        <f>IF($C185="","",IF(ISBLANK(VLOOKUP($A185,'Section 2'!$E$17:$V$216,COLUMNS('Section 2'!$E$13:H$14),0)),"",VLOOKUP($A185,'Section 2'!$E$17:$V$216,COLUMNS('Section 2'!$E$13:H$14),0)))</f>
        <v/>
      </c>
      <c r="G185" s="52" t="str">
        <f>IF($C185="","",IF(ISBLANK(VLOOKUP($A185,'Section 2'!$E$17:$V$216,COLUMNS('Section 2'!$E$13:I$14),0)),"",VLOOKUP($A185,'Section 2'!$E$17:$V$216,COLUMNS('Section 2'!$E$13:I$14),0)))</f>
        <v/>
      </c>
      <c r="H185" s="52" t="str">
        <f>IF($C185="","",IF(ISBLANK(VLOOKUP($A185,'Section 2'!$E$17:$V$216,COLUMNS('Section 2'!$E$13:J$14),0)),"",VLOOKUP($A185,'Section 2'!$E$17:$V$216,COLUMNS('Section 2'!$E$13:J$14),0)))</f>
        <v/>
      </c>
      <c r="I185" s="52" t="str">
        <f>IF($C185="","",IF(ISBLANK(VLOOKUP($A185,'Section 2'!$E$17:$V$216,COLUMNS('Section 2'!$E$13:K$14),0)),"",VLOOKUP($A185,'Section 2'!$E$17:$V$216,COLUMNS('Section 2'!$E$13:K$14),0)))</f>
        <v/>
      </c>
      <c r="J185" s="52" t="str">
        <f>IF($C185="","",IF(ISBLANK(VLOOKUP($A185,'Section 2'!$E$17:$V$216,COLUMNS('Section 2'!$E$13:L$14),0)),"",VLOOKUP($A185,'Section 2'!$E$17:$V$216,COLUMNS('Section 2'!$E$13:L$14),0)))</f>
        <v/>
      </c>
      <c r="K185" s="52" t="str">
        <f>IF($C185="","",IF(ISBLANK(VLOOKUP($A185,'Section 2'!$E$17:$V$216,COLUMNS('Section 2'!$E$13:M$14),0)),"",VLOOKUP($A185,'Section 2'!$E$17:$V$216,COLUMNS('Section 2'!$E$13:M$14),0)))</f>
        <v/>
      </c>
      <c r="L185" s="52" t="str">
        <f>IF($C185="","",IF(ISBLANK(VLOOKUP($A185,'Section 2'!$E$17:$V$216,COLUMNS('Section 2'!$E$13:N$14),0)),"",VLOOKUP($A185,'Section 2'!$E$17:$V$216,COLUMNS('Section 2'!$E$13:N$14),0)))</f>
        <v/>
      </c>
      <c r="M185" s="52" t="str">
        <f>IF($C185="","",IF(ISBLANK(VLOOKUP($A185,'Section 2'!$E$17:$V$216,COLUMNS('Section 2'!$E$13:O$14),0)),"",VLOOKUP($A185,'Section 2'!$E$17:$V$216,COLUMNS('Section 2'!$E$13:O$14),0)))</f>
        <v/>
      </c>
      <c r="N185" s="52" t="str">
        <f>IF($C185="","",IF(ISBLANK(VLOOKUP($A185,'Section 2'!$E$17:$V$216,COLUMNS('Section 2'!$E$13:P$14),0)),"",VLOOKUP($A185,'Section 2'!$E$17:$V$216,COLUMNS('Section 2'!$E$13:P$14),0)))</f>
        <v/>
      </c>
      <c r="O185" s="52" t="str">
        <f>IF($C185="","",IF(ISBLANK(VLOOKUP($A185,'Section 2'!$E$17:$V$216,COLUMNS('Section 2'!$E$13:Q$14),0)),"",VLOOKUP($A185,'Section 2'!$E$17:$V$216,COLUMNS('Section 2'!$E$13:Q$14),0)))</f>
        <v/>
      </c>
      <c r="P185" s="52" t="str">
        <f>IF($C185="","",IF(ISBLANK(VLOOKUP($A185,'Section 2'!$E$17:$V$216,COLUMNS('Section 2'!$E$13:R$14),0)),"",VLOOKUP($A185,'Section 2'!$E$17:$V$216,COLUMNS('Section 2'!$E$13:R$14),0)))</f>
        <v/>
      </c>
      <c r="Q185" s="52" t="str">
        <f>IF($C185="","",IF(ISBLANK(VLOOKUP($A185,'Section 2'!$E$17:$V$216,COLUMNS('Section 2'!$E$13:S$14),0)),"",VLOOKUP($A185,'Section 2'!$E$17:$V$216,COLUMNS('Section 2'!$E$13:S$14),0)))</f>
        <v/>
      </c>
      <c r="R185" s="52" t="str">
        <f>IF($C185="","",IF(ISBLANK(VLOOKUP($A185,'Section 2'!$E$17:$V$216,COLUMNS('Section 2'!$E$13:T$14),0)),"",VLOOKUP($A185,'Section 2'!$E$17:$V$216,COLUMNS('Section 2'!$E$13:T$14),0)))</f>
        <v/>
      </c>
      <c r="S185" s="52" t="str">
        <f>IF($C185="","",IF(ISBLANK(VLOOKUP($A185,'Section 2'!$E$17:$V$216,COLUMNS('Section 2'!$E$13:U$14),0)),"",VLOOKUP($A185,'Section 2'!$E$17:$V$216,COLUMNS('Section 2'!$E$13:U$14),0)))</f>
        <v/>
      </c>
      <c r="T185" s="73" t="str">
        <f>IF($C185="","",IF(ISBLANK(VLOOKUP($A185,'Section 2'!$E$17:$V$216,COLUMNS('Section 2'!$E$13:V$14),0)),"",VLOOKUP($A185,'Section 2'!$E$17:$V$216,COLUMNS('Section 2'!$E$13:V$14),0)))</f>
        <v/>
      </c>
    </row>
    <row r="186" spans="1:20" s="54" customFormat="1" ht="12.75" customHeight="1" x14ac:dyDescent="0.25">
      <c r="A186" s="59">
        <v>185</v>
      </c>
      <c r="B186" s="52" t="str">
        <f t="shared" si="2"/>
        <v/>
      </c>
      <c r="C186" s="52" t="str">
        <f>IFERROR(VLOOKUP($A186,'Section 2'!$E$17:$V$216,COLUMNS('Section 2'!$E$13:E$14),0),"")</f>
        <v/>
      </c>
      <c r="D186" s="73" t="str">
        <f>IF($C186="","",IF(ISBLANK(VLOOKUP($A186,'Section 2'!$E$17:$V$216,COLUMNS('Section 2'!$E$13:F$14),0)),"",VLOOKUP($A186,'Section 2'!$E$17:$V$216,COLUMNS('Section 2'!$E$13:F$14),0)))</f>
        <v/>
      </c>
      <c r="E186" s="52" t="str">
        <f>IF($C186="","",IF(ISBLANK(VLOOKUP($A186,'Section 2'!$E$17:$V$216,COLUMNS('Section 2'!$E$13:G$14),0)),"",VLOOKUP($A186,'Section 2'!$E$17:$V$216,COLUMNS('Section 2'!$E$13:G$14),0)))</f>
        <v/>
      </c>
      <c r="F186" s="52" t="str">
        <f>IF($C186="","",IF(ISBLANK(VLOOKUP($A186,'Section 2'!$E$17:$V$216,COLUMNS('Section 2'!$E$13:H$14),0)),"",VLOOKUP($A186,'Section 2'!$E$17:$V$216,COLUMNS('Section 2'!$E$13:H$14),0)))</f>
        <v/>
      </c>
      <c r="G186" s="52" t="str">
        <f>IF($C186="","",IF(ISBLANK(VLOOKUP($A186,'Section 2'!$E$17:$V$216,COLUMNS('Section 2'!$E$13:I$14),0)),"",VLOOKUP($A186,'Section 2'!$E$17:$V$216,COLUMNS('Section 2'!$E$13:I$14),0)))</f>
        <v/>
      </c>
      <c r="H186" s="52" t="str">
        <f>IF($C186="","",IF(ISBLANK(VLOOKUP($A186,'Section 2'!$E$17:$V$216,COLUMNS('Section 2'!$E$13:J$14),0)),"",VLOOKUP($A186,'Section 2'!$E$17:$V$216,COLUMNS('Section 2'!$E$13:J$14),0)))</f>
        <v/>
      </c>
      <c r="I186" s="52" t="str">
        <f>IF($C186="","",IF(ISBLANK(VLOOKUP($A186,'Section 2'!$E$17:$V$216,COLUMNS('Section 2'!$E$13:K$14),0)),"",VLOOKUP($A186,'Section 2'!$E$17:$V$216,COLUMNS('Section 2'!$E$13:K$14),0)))</f>
        <v/>
      </c>
      <c r="J186" s="52" t="str">
        <f>IF($C186="","",IF(ISBLANK(VLOOKUP($A186,'Section 2'!$E$17:$V$216,COLUMNS('Section 2'!$E$13:L$14),0)),"",VLOOKUP($A186,'Section 2'!$E$17:$V$216,COLUMNS('Section 2'!$E$13:L$14),0)))</f>
        <v/>
      </c>
      <c r="K186" s="52" t="str">
        <f>IF($C186="","",IF(ISBLANK(VLOOKUP($A186,'Section 2'!$E$17:$V$216,COLUMNS('Section 2'!$E$13:M$14),0)),"",VLOOKUP($A186,'Section 2'!$E$17:$V$216,COLUMNS('Section 2'!$E$13:M$14),0)))</f>
        <v/>
      </c>
      <c r="L186" s="52" t="str">
        <f>IF($C186="","",IF(ISBLANK(VLOOKUP($A186,'Section 2'!$E$17:$V$216,COLUMNS('Section 2'!$E$13:N$14),0)),"",VLOOKUP($A186,'Section 2'!$E$17:$V$216,COLUMNS('Section 2'!$E$13:N$14),0)))</f>
        <v/>
      </c>
      <c r="M186" s="52" t="str">
        <f>IF($C186="","",IF(ISBLANK(VLOOKUP($A186,'Section 2'!$E$17:$V$216,COLUMNS('Section 2'!$E$13:O$14),0)),"",VLOOKUP($A186,'Section 2'!$E$17:$V$216,COLUMNS('Section 2'!$E$13:O$14),0)))</f>
        <v/>
      </c>
      <c r="N186" s="52" t="str">
        <f>IF($C186="","",IF(ISBLANK(VLOOKUP($A186,'Section 2'!$E$17:$V$216,COLUMNS('Section 2'!$E$13:P$14),0)),"",VLOOKUP($A186,'Section 2'!$E$17:$V$216,COLUMNS('Section 2'!$E$13:P$14),0)))</f>
        <v/>
      </c>
      <c r="O186" s="52" t="str">
        <f>IF($C186="","",IF(ISBLANK(VLOOKUP($A186,'Section 2'!$E$17:$V$216,COLUMNS('Section 2'!$E$13:Q$14),0)),"",VLOOKUP($A186,'Section 2'!$E$17:$V$216,COLUMNS('Section 2'!$E$13:Q$14),0)))</f>
        <v/>
      </c>
      <c r="P186" s="52" t="str">
        <f>IF($C186="","",IF(ISBLANK(VLOOKUP($A186,'Section 2'!$E$17:$V$216,COLUMNS('Section 2'!$E$13:R$14),0)),"",VLOOKUP($A186,'Section 2'!$E$17:$V$216,COLUMNS('Section 2'!$E$13:R$14),0)))</f>
        <v/>
      </c>
      <c r="Q186" s="52" t="str">
        <f>IF($C186="","",IF(ISBLANK(VLOOKUP($A186,'Section 2'!$E$17:$V$216,COLUMNS('Section 2'!$E$13:S$14),0)),"",VLOOKUP($A186,'Section 2'!$E$17:$V$216,COLUMNS('Section 2'!$E$13:S$14),0)))</f>
        <v/>
      </c>
      <c r="R186" s="52" t="str">
        <f>IF($C186="","",IF(ISBLANK(VLOOKUP($A186,'Section 2'!$E$17:$V$216,COLUMNS('Section 2'!$E$13:T$14),0)),"",VLOOKUP($A186,'Section 2'!$E$17:$V$216,COLUMNS('Section 2'!$E$13:T$14),0)))</f>
        <v/>
      </c>
      <c r="S186" s="52" t="str">
        <f>IF($C186="","",IF(ISBLANK(VLOOKUP($A186,'Section 2'!$E$17:$V$216,COLUMNS('Section 2'!$E$13:U$14),0)),"",VLOOKUP($A186,'Section 2'!$E$17:$V$216,COLUMNS('Section 2'!$E$13:U$14),0)))</f>
        <v/>
      </c>
      <c r="T186" s="73" t="str">
        <f>IF($C186="","",IF(ISBLANK(VLOOKUP($A186,'Section 2'!$E$17:$V$216,COLUMNS('Section 2'!$E$13:V$14),0)),"",VLOOKUP($A186,'Section 2'!$E$17:$V$216,COLUMNS('Section 2'!$E$13:V$14),0)))</f>
        <v/>
      </c>
    </row>
    <row r="187" spans="1:20" s="54" customFormat="1" ht="12.75" customHeight="1" x14ac:dyDescent="0.25">
      <c r="A187" s="59">
        <v>186</v>
      </c>
      <c r="B187" s="52" t="str">
        <f t="shared" si="2"/>
        <v/>
      </c>
      <c r="C187" s="52" t="str">
        <f>IFERROR(VLOOKUP($A187,'Section 2'!$E$17:$V$216,COLUMNS('Section 2'!$E$13:E$14),0),"")</f>
        <v/>
      </c>
      <c r="D187" s="73" t="str">
        <f>IF($C187="","",IF(ISBLANK(VLOOKUP($A187,'Section 2'!$E$17:$V$216,COLUMNS('Section 2'!$E$13:F$14),0)),"",VLOOKUP($A187,'Section 2'!$E$17:$V$216,COLUMNS('Section 2'!$E$13:F$14),0)))</f>
        <v/>
      </c>
      <c r="E187" s="52" t="str">
        <f>IF($C187="","",IF(ISBLANK(VLOOKUP($A187,'Section 2'!$E$17:$V$216,COLUMNS('Section 2'!$E$13:G$14),0)),"",VLOOKUP($A187,'Section 2'!$E$17:$V$216,COLUMNS('Section 2'!$E$13:G$14),0)))</f>
        <v/>
      </c>
      <c r="F187" s="52" t="str">
        <f>IF($C187="","",IF(ISBLANK(VLOOKUP($A187,'Section 2'!$E$17:$V$216,COLUMNS('Section 2'!$E$13:H$14),0)),"",VLOOKUP($A187,'Section 2'!$E$17:$V$216,COLUMNS('Section 2'!$E$13:H$14),0)))</f>
        <v/>
      </c>
      <c r="G187" s="52" t="str">
        <f>IF($C187="","",IF(ISBLANK(VLOOKUP($A187,'Section 2'!$E$17:$V$216,COLUMNS('Section 2'!$E$13:I$14),0)),"",VLOOKUP($A187,'Section 2'!$E$17:$V$216,COLUMNS('Section 2'!$E$13:I$14),0)))</f>
        <v/>
      </c>
      <c r="H187" s="52" t="str">
        <f>IF($C187="","",IF(ISBLANK(VLOOKUP($A187,'Section 2'!$E$17:$V$216,COLUMNS('Section 2'!$E$13:J$14),0)),"",VLOOKUP($A187,'Section 2'!$E$17:$V$216,COLUMNS('Section 2'!$E$13:J$14),0)))</f>
        <v/>
      </c>
      <c r="I187" s="52" t="str">
        <f>IF($C187="","",IF(ISBLANK(VLOOKUP($A187,'Section 2'!$E$17:$V$216,COLUMNS('Section 2'!$E$13:K$14),0)),"",VLOOKUP($A187,'Section 2'!$E$17:$V$216,COLUMNS('Section 2'!$E$13:K$14),0)))</f>
        <v/>
      </c>
      <c r="J187" s="52" t="str">
        <f>IF($C187="","",IF(ISBLANK(VLOOKUP($A187,'Section 2'!$E$17:$V$216,COLUMNS('Section 2'!$E$13:L$14),0)),"",VLOOKUP($A187,'Section 2'!$E$17:$V$216,COLUMNS('Section 2'!$E$13:L$14),0)))</f>
        <v/>
      </c>
      <c r="K187" s="52" t="str">
        <f>IF($C187="","",IF(ISBLANK(VLOOKUP($A187,'Section 2'!$E$17:$V$216,COLUMNS('Section 2'!$E$13:M$14),0)),"",VLOOKUP($A187,'Section 2'!$E$17:$V$216,COLUMNS('Section 2'!$E$13:M$14),0)))</f>
        <v/>
      </c>
      <c r="L187" s="52" t="str">
        <f>IF($C187="","",IF(ISBLANK(VLOOKUP($A187,'Section 2'!$E$17:$V$216,COLUMNS('Section 2'!$E$13:N$14),0)),"",VLOOKUP($A187,'Section 2'!$E$17:$V$216,COLUMNS('Section 2'!$E$13:N$14),0)))</f>
        <v/>
      </c>
      <c r="M187" s="52" t="str">
        <f>IF($C187="","",IF(ISBLANK(VLOOKUP($A187,'Section 2'!$E$17:$V$216,COLUMNS('Section 2'!$E$13:O$14),0)),"",VLOOKUP($A187,'Section 2'!$E$17:$V$216,COLUMNS('Section 2'!$E$13:O$14),0)))</f>
        <v/>
      </c>
      <c r="N187" s="52" t="str">
        <f>IF($C187="","",IF(ISBLANK(VLOOKUP($A187,'Section 2'!$E$17:$V$216,COLUMNS('Section 2'!$E$13:P$14),0)),"",VLOOKUP($A187,'Section 2'!$E$17:$V$216,COLUMNS('Section 2'!$E$13:P$14),0)))</f>
        <v/>
      </c>
      <c r="O187" s="52" t="str">
        <f>IF($C187="","",IF(ISBLANK(VLOOKUP($A187,'Section 2'!$E$17:$V$216,COLUMNS('Section 2'!$E$13:Q$14),0)),"",VLOOKUP($A187,'Section 2'!$E$17:$V$216,COLUMNS('Section 2'!$E$13:Q$14),0)))</f>
        <v/>
      </c>
      <c r="P187" s="52" t="str">
        <f>IF($C187="","",IF(ISBLANK(VLOOKUP($A187,'Section 2'!$E$17:$V$216,COLUMNS('Section 2'!$E$13:R$14),0)),"",VLOOKUP($A187,'Section 2'!$E$17:$V$216,COLUMNS('Section 2'!$E$13:R$14),0)))</f>
        <v/>
      </c>
      <c r="Q187" s="52" t="str">
        <f>IF($C187="","",IF(ISBLANK(VLOOKUP($A187,'Section 2'!$E$17:$V$216,COLUMNS('Section 2'!$E$13:S$14),0)),"",VLOOKUP($A187,'Section 2'!$E$17:$V$216,COLUMNS('Section 2'!$E$13:S$14),0)))</f>
        <v/>
      </c>
      <c r="R187" s="52" t="str">
        <f>IF($C187="","",IF(ISBLANK(VLOOKUP($A187,'Section 2'!$E$17:$V$216,COLUMNS('Section 2'!$E$13:T$14),0)),"",VLOOKUP($A187,'Section 2'!$E$17:$V$216,COLUMNS('Section 2'!$E$13:T$14),0)))</f>
        <v/>
      </c>
      <c r="S187" s="52" t="str">
        <f>IF($C187="","",IF(ISBLANK(VLOOKUP($A187,'Section 2'!$E$17:$V$216,COLUMNS('Section 2'!$E$13:U$14),0)),"",VLOOKUP($A187,'Section 2'!$E$17:$V$216,COLUMNS('Section 2'!$E$13:U$14),0)))</f>
        <v/>
      </c>
      <c r="T187" s="73" t="str">
        <f>IF($C187="","",IF(ISBLANK(VLOOKUP($A187,'Section 2'!$E$17:$V$216,COLUMNS('Section 2'!$E$13:V$14),0)),"",VLOOKUP($A187,'Section 2'!$E$17:$V$216,COLUMNS('Section 2'!$E$13:V$14),0)))</f>
        <v/>
      </c>
    </row>
    <row r="188" spans="1:20" s="54" customFormat="1" ht="12.75" customHeight="1" x14ac:dyDescent="0.25">
      <c r="A188" s="59">
        <v>187</v>
      </c>
      <c r="B188" s="52" t="str">
        <f t="shared" si="2"/>
        <v/>
      </c>
      <c r="C188" s="52" t="str">
        <f>IFERROR(VLOOKUP($A188,'Section 2'!$E$17:$V$216,COLUMNS('Section 2'!$E$13:E$14),0),"")</f>
        <v/>
      </c>
      <c r="D188" s="73" t="str">
        <f>IF($C188="","",IF(ISBLANK(VLOOKUP($A188,'Section 2'!$E$17:$V$216,COLUMNS('Section 2'!$E$13:F$14),0)),"",VLOOKUP($A188,'Section 2'!$E$17:$V$216,COLUMNS('Section 2'!$E$13:F$14),0)))</f>
        <v/>
      </c>
      <c r="E188" s="52" t="str">
        <f>IF($C188="","",IF(ISBLANK(VLOOKUP($A188,'Section 2'!$E$17:$V$216,COLUMNS('Section 2'!$E$13:G$14),0)),"",VLOOKUP($A188,'Section 2'!$E$17:$V$216,COLUMNS('Section 2'!$E$13:G$14),0)))</f>
        <v/>
      </c>
      <c r="F188" s="52" t="str">
        <f>IF($C188="","",IF(ISBLANK(VLOOKUP($A188,'Section 2'!$E$17:$V$216,COLUMNS('Section 2'!$E$13:H$14),0)),"",VLOOKUP($A188,'Section 2'!$E$17:$V$216,COLUMNS('Section 2'!$E$13:H$14),0)))</f>
        <v/>
      </c>
      <c r="G188" s="52" t="str">
        <f>IF($C188="","",IF(ISBLANK(VLOOKUP($A188,'Section 2'!$E$17:$V$216,COLUMNS('Section 2'!$E$13:I$14),0)),"",VLOOKUP($A188,'Section 2'!$E$17:$V$216,COLUMNS('Section 2'!$E$13:I$14),0)))</f>
        <v/>
      </c>
      <c r="H188" s="52" t="str">
        <f>IF($C188="","",IF(ISBLANK(VLOOKUP($A188,'Section 2'!$E$17:$V$216,COLUMNS('Section 2'!$E$13:J$14),0)),"",VLOOKUP($A188,'Section 2'!$E$17:$V$216,COLUMNS('Section 2'!$E$13:J$14),0)))</f>
        <v/>
      </c>
      <c r="I188" s="52" t="str">
        <f>IF($C188="","",IF(ISBLANK(VLOOKUP($A188,'Section 2'!$E$17:$V$216,COLUMNS('Section 2'!$E$13:K$14),0)),"",VLOOKUP($A188,'Section 2'!$E$17:$V$216,COLUMNS('Section 2'!$E$13:K$14),0)))</f>
        <v/>
      </c>
      <c r="J188" s="52" t="str">
        <f>IF($C188="","",IF(ISBLANK(VLOOKUP($A188,'Section 2'!$E$17:$V$216,COLUMNS('Section 2'!$E$13:L$14),0)),"",VLOOKUP($A188,'Section 2'!$E$17:$V$216,COLUMNS('Section 2'!$E$13:L$14),0)))</f>
        <v/>
      </c>
      <c r="K188" s="52" t="str">
        <f>IF($C188="","",IF(ISBLANK(VLOOKUP($A188,'Section 2'!$E$17:$V$216,COLUMNS('Section 2'!$E$13:M$14),0)),"",VLOOKUP($A188,'Section 2'!$E$17:$V$216,COLUMNS('Section 2'!$E$13:M$14),0)))</f>
        <v/>
      </c>
      <c r="L188" s="52" t="str">
        <f>IF($C188="","",IF(ISBLANK(VLOOKUP($A188,'Section 2'!$E$17:$V$216,COLUMNS('Section 2'!$E$13:N$14),0)),"",VLOOKUP($A188,'Section 2'!$E$17:$V$216,COLUMNS('Section 2'!$E$13:N$14),0)))</f>
        <v/>
      </c>
      <c r="M188" s="52" t="str">
        <f>IF($C188="","",IF(ISBLANK(VLOOKUP($A188,'Section 2'!$E$17:$V$216,COLUMNS('Section 2'!$E$13:O$14),0)),"",VLOOKUP($A188,'Section 2'!$E$17:$V$216,COLUMNS('Section 2'!$E$13:O$14),0)))</f>
        <v/>
      </c>
      <c r="N188" s="52" t="str">
        <f>IF($C188="","",IF(ISBLANK(VLOOKUP($A188,'Section 2'!$E$17:$V$216,COLUMNS('Section 2'!$E$13:P$14),0)),"",VLOOKUP($A188,'Section 2'!$E$17:$V$216,COLUMNS('Section 2'!$E$13:P$14),0)))</f>
        <v/>
      </c>
      <c r="O188" s="52" t="str">
        <f>IF($C188="","",IF(ISBLANK(VLOOKUP($A188,'Section 2'!$E$17:$V$216,COLUMNS('Section 2'!$E$13:Q$14),0)),"",VLOOKUP($A188,'Section 2'!$E$17:$V$216,COLUMNS('Section 2'!$E$13:Q$14),0)))</f>
        <v/>
      </c>
      <c r="P188" s="52" t="str">
        <f>IF($C188="","",IF(ISBLANK(VLOOKUP($A188,'Section 2'!$E$17:$V$216,COLUMNS('Section 2'!$E$13:R$14),0)),"",VLOOKUP($A188,'Section 2'!$E$17:$V$216,COLUMNS('Section 2'!$E$13:R$14),0)))</f>
        <v/>
      </c>
      <c r="Q188" s="52" t="str">
        <f>IF($C188="","",IF(ISBLANK(VLOOKUP($A188,'Section 2'!$E$17:$V$216,COLUMNS('Section 2'!$E$13:S$14),0)),"",VLOOKUP($A188,'Section 2'!$E$17:$V$216,COLUMNS('Section 2'!$E$13:S$14),0)))</f>
        <v/>
      </c>
      <c r="R188" s="52" t="str">
        <f>IF($C188="","",IF(ISBLANK(VLOOKUP($A188,'Section 2'!$E$17:$V$216,COLUMNS('Section 2'!$E$13:T$14),0)),"",VLOOKUP($A188,'Section 2'!$E$17:$V$216,COLUMNS('Section 2'!$E$13:T$14),0)))</f>
        <v/>
      </c>
      <c r="S188" s="52" t="str">
        <f>IF($C188="","",IF(ISBLANK(VLOOKUP($A188,'Section 2'!$E$17:$V$216,COLUMNS('Section 2'!$E$13:U$14),0)),"",VLOOKUP($A188,'Section 2'!$E$17:$V$216,COLUMNS('Section 2'!$E$13:U$14),0)))</f>
        <v/>
      </c>
      <c r="T188" s="73" t="str">
        <f>IF($C188="","",IF(ISBLANK(VLOOKUP($A188,'Section 2'!$E$17:$V$216,COLUMNS('Section 2'!$E$13:V$14),0)),"",VLOOKUP($A188,'Section 2'!$E$17:$V$216,COLUMNS('Section 2'!$E$13:V$14),0)))</f>
        <v/>
      </c>
    </row>
    <row r="189" spans="1:20" s="54" customFormat="1" ht="12.75" customHeight="1" x14ac:dyDescent="0.25">
      <c r="A189" s="59">
        <v>188</v>
      </c>
      <c r="B189" s="52" t="str">
        <f t="shared" si="2"/>
        <v/>
      </c>
      <c r="C189" s="52" t="str">
        <f>IFERROR(VLOOKUP($A189,'Section 2'!$E$17:$V$216,COLUMNS('Section 2'!$E$13:E$14),0),"")</f>
        <v/>
      </c>
      <c r="D189" s="73" t="str">
        <f>IF($C189="","",IF(ISBLANK(VLOOKUP($A189,'Section 2'!$E$17:$V$216,COLUMNS('Section 2'!$E$13:F$14),0)),"",VLOOKUP($A189,'Section 2'!$E$17:$V$216,COLUMNS('Section 2'!$E$13:F$14),0)))</f>
        <v/>
      </c>
      <c r="E189" s="52" t="str">
        <f>IF($C189="","",IF(ISBLANK(VLOOKUP($A189,'Section 2'!$E$17:$V$216,COLUMNS('Section 2'!$E$13:G$14),0)),"",VLOOKUP($A189,'Section 2'!$E$17:$V$216,COLUMNS('Section 2'!$E$13:G$14),0)))</f>
        <v/>
      </c>
      <c r="F189" s="52" t="str">
        <f>IF($C189="","",IF(ISBLANK(VLOOKUP($A189,'Section 2'!$E$17:$V$216,COLUMNS('Section 2'!$E$13:H$14),0)),"",VLOOKUP($A189,'Section 2'!$E$17:$V$216,COLUMNS('Section 2'!$E$13:H$14),0)))</f>
        <v/>
      </c>
      <c r="G189" s="52" t="str">
        <f>IF($C189="","",IF(ISBLANK(VLOOKUP($A189,'Section 2'!$E$17:$V$216,COLUMNS('Section 2'!$E$13:I$14),0)),"",VLOOKUP($A189,'Section 2'!$E$17:$V$216,COLUMNS('Section 2'!$E$13:I$14),0)))</f>
        <v/>
      </c>
      <c r="H189" s="52" t="str">
        <f>IF($C189="","",IF(ISBLANK(VLOOKUP($A189,'Section 2'!$E$17:$V$216,COLUMNS('Section 2'!$E$13:J$14),0)),"",VLOOKUP($A189,'Section 2'!$E$17:$V$216,COLUMNS('Section 2'!$E$13:J$14),0)))</f>
        <v/>
      </c>
      <c r="I189" s="52" t="str">
        <f>IF($C189="","",IF(ISBLANK(VLOOKUP($A189,'Section 2'!$E$17:$V$216,COLUMNS('Section 2'!$E$13:K$14),0)),"",VLOOKUP($A189,'Section 2'!$E$17:$V$216,COLUMNS('Section 2'!$E$13:K$14),0)))</f>
        <v/>
      </c>
      <c r="J189" s="52" t="str">
        <f>IF($C189="","",IF(ISBLANK(VLOOKUP($A189,'Section 2'!$E$17:$V$216,COLUMNS('Section 2'!$E$13:L$14),0)),"",VLOOKUP($A189,'Section 2'!$E$17:$V$216,COLUMNS('Section 2'!$E$13:L$14),0)))</f>
        <v/>
      </c>
      <c r="K189" s="52" t="str">
        <f>IF($C189="","",IF(ISBLANK(VLOOKUP($A189,'Section 2'!$E$17:$V$216,COLUMNS('Section 2'!$E$13:M$14),0)),"",VLOOKUP($A189,'Section 2'!$E$17:$V$216,COLUMNS('Section 2'!$E$13:M$14),0)))</f>
        <v/>
      </c>
      <c r="L189" s="52" t="str">
        <f>IF($C189="","",IF(ISBLANK(VLOOKUP($A189,'Section 2'!$E$17:$V$216,COLUMNS('Section 2'!$E$13:N$14),0)),"",VLOOKUP($A189,'Section 2'!$E$17:$V$216,COLUMNS('Section 2'!$E$13:N$14),0)))</f>
        <v/>
      </c>
      <c r="M189" s="52" t="str">
        <f>IF($C189="","",IF(ISBLANK(VLOOKUP($A189,'Section 2'!$E$17:$V$216,COLUMNS('Section 2'!$E$13:O$14),0)),"",VLOOKUP($A189,'Section 2'!$E$17:$V$216,COLUMNS('Section 2'!$E$13:O$14),0)))</f>
        <v/>
      </c>
      <c r="N189" s="52" t="str">
        <f>IF($C189="","",IF(ISBLANK(VLOOKUP($A189,'Section 2'!$E$17:$V$216,COLUMNS('Section 2'!$E$13:P$14),0)),"",VLOOKUP($A189,'Section 2'!$E$17:$V$216,COLUMNS('Section 2'!$E$13:P$14),0)))</f>
        <v/>
      </c>
      <c r="O189" s="52" t="str">
        <f>IF($C189="","",IF(ISBLANK(VLOOKUP($A189,'Section 2'!$E$17:$V$216,COLUMNS('Section 2'!$E$13:Q$14),0)),"",VLOOKUP($A189,'Section 2'!$E$17:$V$216,COLUMNS('Section 2'!$E$13:Q$14),0)))</f>
        <v/>
      </c>
      <c r="P189" s="52" t="str">
        <f>IF($C189="","",IF(ISBLANK(VLOOKUP($A189,'Section 2'!$E$17:$V$216,COLUMNS('Section 2'!$E$13:R$14),0)),"",VLOOKUP($A189,'Section 2'!$E$17:$V$216,COLUMNS('Section 2'!$E$13:R$14),0)))</f>
        <v/>
      </c>
      <c r="Q189" s="52" t="str">
        <f>IF($C189="","",IF(ISBLANK(VLOOKUP($A189,'Section 2'!$E$17:$V$216,COLUMNS('Section 2'!$E$13:S$14),0)),"",VLOOKUP($A189,'Section 2'!$E$17:$V$216,COLUMNS('Section 2'!$E$13:S$14),0)))</f>
        <v/>
      </c>
      <c r="R189" s="52" t="str">
        <f>IF($C189="","",IF(ISBLANK(VLOOKUP($A189,'Section 2'!$E$17:$V$216,COLUMNS('Section 2'!$E$13:T$14),0)),"",VLOOKUP($A189,'Section 2'!$E$17:$V$216,COLUMNS('Section 2'!$E$13:T$14),0)))</f>
        <v/>
      </c>
      <c r="S189" s="52" t="str">
        <f>IF($C189="","",IF(ISBLANK(VLOOKUP($A189,'Section 2'!$E$17:$V$216,COLUMNS('Section 2'!$E$13:U$14),0)),"",VLOOKUP($A189,'Section 2'!$E$17:$V$216,COLUMNS('Section 2'!$E$13:U$14),0)))</f>
        <v/>
      </c>
      <c r="T189" s="73" t="str">
        <f>IF($C189="","",IF(ISBLANK(VLOOKUP($A189,'Section 2'!$E$17:$V$216,COLUMNS('Section 2'!$E$13:V$14),0)),"",VLOOKUP($A189,'Section 2'!$E$17:$V$216,COLUMNS('Section 2'!$E$13:V$14),0)))</f>
        <v/>
      </c>
    </row>
    <row r="190" spans="1:20" s="54" customFormat="1" ht="12.75" customHeight="1" x14ac:dyDescent="0.25">
      <c r="A190" s="59">
        <v>189</v>
      </c>
      <c r="B190" s="52" t="str">
        <f t="shared" si="2"/>
        <v/>
      </c>
      <c r="C190" s="52" t="str">
        <f>IFERROR(VLOOKUP($A190,'Section 2'!$E$17:$V$216,COLUMNS('Section 2'!$E$13:E$14),0),"")</f>
        <v/>
      </c>
      <c r="D190" s="73" t="str">
        <f>IF($C190="","",IF(ISBLANK(VLOOKUP($A190,'Section 2'!$E$17:$V$216,COLUMNS('Section 2'!$E$13:F$14),0)),"",VLOOKUP($A190,'Section 2'!$E$17:$V$216,COLUMNS('Section 2'!$E$13:F$14),0)))</f>
        <v/>
      </c>
      <c r="E190" s="52" t="str">
        <f>IF($C190="","",IF(ISBLANK(VLOOKUP($A190,'Section 2'!$E$17:$V$216,COLUMNS('Section 2'!$E$13:G$14),0)),"",VLOOKUP($A190,'Section 2'!$E$17:$V$216,COLUMNS('Section 2'!$E$13:G$14),0)))</f>
        <v/>
      </c>
      <c r="F190" s="52" t="str">
        <f>IF($C190="","",IF(ISBLANK(VLOOKUP($A190,'Section 2'!$E$17:$V$216,COLUMNS('Section 2'!$E$13:H$14),0)),"",VLOOKUP($A190,'Section 2'!$E$17:$V$216,COLUMNS('Section 2'!$E$13:H$14),0)))</f>
        <v/>
      </c>
      <c r="G190" s="52" t="str">
        <f>IF($C190="","",IF(ISBLANK(VLOOKUP($A190,'Section 2'!$E$17:$V$216,COLUMNS('Section 2'!$E$13:I$14),0)),"",VLOOKUP($A190,'Section 2'!$E$17:$V$216,COLUMNS('Section 2'!$E$13:I$14),0)))</f>
        <v/>
      </c>
      <c r="H190" s="52" t="str">
        <f>IF($C190="","",IF(ISBLANK(VLOOKUP($A190,'Section 2'!$E$17:$V$216,COLUMNS('Section 2'!$E$13:J$14),0)),"",VLOOKUP($A190,'Section 2'!$E$17:$V$216,COLUMNS('Section 2'!$E$13:J$14),0)))</f>
        <v/>
      </c>
      <c r="I190" s="52" t="str">
        <f>IF($C190="","",IF(ISBLANK(VLOOKUP($A190,'Section 2'!$E$17:$V$216,COLUMNS('Section 2'!$E$13:K$14),0)),"",VLOOKUP($A190,'Section 2'!$E$17:$V$216,COLUMNS('Section 2'!$E$13:K$14),0)))</f>
        <v/>
      </c>
      <c r="J190" s="52" t="str">
        <f>IF($C190="","",IF(ISBLANK(VLOOKUP($A190,'Section 2'!$E$17:$V$216,COLUMNS('Section 2'!$E$13:L$14),0)),"",VLOOKUP($A190,'Section 2'!$E$17:$V$216,COLUMNS('Section 2'!$E$13:L$14),0)))</f>
        <v/>
      </c>
      <c r="K190" s="52" t="str">
        <f>IF($C190="","",IF(ISBLANK(VLOOKUP($A190,'Section 2'!$E$17:$V$216,COLUMNS('Section 2'!$E$13:M$14),0)),"",VLOOKUP($A190,'Section 2'!$E$17:$V$216,COLUMNS('Section 2'!$E$13:M$14),0)))</f>
        <v/>
      </c>
      <c r="L190" s="52" t="str">
        <f>IF($C190="","",IF(ISBLANK(VLOOKUP($A190,'Section 2'!$E$17:$V$216,COLUMNS('Section 2'!$E$13:N$14),0)),"",VLOOKUP($A190,'Section 2'!$E$17:$V$216,COLUMNS('Section 2'!$E$13:N$14),0)))</f>
        <v/>
      </c>
      <c r="M190" s="52" t="str">
        <f>IF($C190="","",IF(ISBLANK(VLOOKUP($A190,'Section 2'!$E$17:$V$216,COLUMNS('Section 2'!$E$13:O$14),0)),"",VLOOKUP($A190,'Section 2'!$E$17:$V$216,COLUMNS('Section 2'!$E$13:O$14),0)))</f>
        <v/>
      </c>
      <c r="N190" s="52" t="str">
        <f>IF($C190="","",IF(ISBLANK(VLOOKUP($A190,'Section 2'!$E$17:$V$216,COLUMNS('Section 2'!$E$13:P$14),0)),"",VLOOKUP($A190,'Section 2'!$E$17:$V$216,COLUMNS('Section 2'!$E$13:P$14),0)))</f>
        <v/>
      </c>
      <c r="O190" s="52" t="str">
        <f>IF($C190="","",IF(ISBLANK(VLOOKUP($A190,'Section 2'!$E$17:$V$216,COLUMNS('Section 2'!$E$13:Q$14),0)),"",VLOOKUP($A190,'Section 2'!$E$17:$V$216,COLUMNS('Section 2'!$E$13:Q$14),0)))</f>
        <v/>
      </c>
      <c r="P190" s="52" t="str">
        <f>IF($C190="","",IF(ISBLANK(VLOOKUP($A190,'Section 2'!$E$17:$V$216,COLUMNS('Section 2'!$E$13:R$14),0)),"",VLOOKUP($A190,'Section 2'!$E$17:$V$216,COLUMNS('Section 2'!$E$13:R$14),0)))</f>
        <v/>
      </c>
      <c r="Q190" s="52" t="str">
        <f>IF($C190="","",IF(ISBLANK(VLOOKUP($A190,'Section 2'!$E$17:$V$216,COLUMNS('Section 2'!$E$13:S$14),0)),"",VLOOKUP($A190,'Section 2'!$E$17:$V$216,COLUMNS('Section 2'!$E$13:S$14),0)))</f>
        <v/>
      </c>
      <c r="R190" s="52" t="str">
        <f>IF($C190="","",IF(ISBLANK(VLOOKUP($A190,'Section 2'!$E$17:$V$216,COLUMNS('Section 2'!$E$13:T$14),0)),"",VLOOKUP($A190,'Section 2'!$E$17:$V$216,COLUMNS('Section 2'!$E$13:T$14),0)))</f>
        <v/>
      </c>
      <c r="S190" s="52" t="str">
        <f>IF($C190="","",IF(ISBLANK(VLOOKUP($A190,'Section 2'!$E$17:$V$216,COLUMNS('Section 2'!$E$13:U$14),0)),"",VLOOKUP($A190,'Section 2'!$E$17:$V$216,COLUMNS('Section 2'!$E$13:U$14),0)))</f>
        <v/>
      </c>
      <c r="T190" s="73" t="str">
        <f>IF($C190="","",IF(ISBLANK(VLOOKUP($A190,'Section 2'!$E$17:$V$216,COLUMNS('Section 2'!$E$13:V$14),0)),"",VLOOKUP($A190,'Section 2'!$E$17:$V$216,COLUMNS('Section 2'!$E$13:V$14),0)))</f>
        <v/>
      </c>
    </row>
    <row r="191" spans="1:20" s="54" customFormat="1" ht="12.75" customHeight="1" x14ac:dyDescent="0.25">
      <c r="A191" s="59">
        <v>190</v>
      </c>
      <c r="B191" s="52" t="str">
        <f t="shared" si="2"/>
        <v/>
      </c>
      <c r="C191" s="52" t="str">
        <f>IFERROR(VLOOKUP($A191,'Section 2'!$E$17:$V$216,COLUMNS('Section 2'!$E$13:E$14),0),"")</f>
        <v/>
      </c>
      <c r="D191" s="73" t="str">
        <f>IF($C191="","",IF(ISBLANK(VLOOKUP($A191,'Section 2'!$E$17:$V$216,COLUMNS('Section 2'!$E$13:F$14),0)),"",VLOOKUP($A191,'Section 2'!$E$17:$V$216,COLUMNS('Section 2'!$E$13:F$14),0)))</f>
        <v/>
      </c>
      <c r="E191" s="52" t="str">
        <f>IF($C191="","",IF(ISBLANK(VLOOKUP($A191,'Section 2'!$E$17:$V$216,COLUMNS('Section 2'!$E$13:G$14),0)),"",VLOOKUP($A191,'Section 2'!$E$17:$V$216,COLUMNS('Section 2'!$E$13:G$14),0)))</f>
        <v/>
      </c>
      <c r="F191" s="52" t="str">
        <f>IF($C191="","",IF(ISBLANK(VLOOKUP($A191,'Section 2'!$E$17:$V$216,COLUMNS('Section 2'!$E$13:H$14),0)),"",VLOOKUP($A191,'Section 2'!$E$17:$V$216,COLUMNS('Section 2'!$E$13:H$14),0)))</f>
        <v/>
      </c>
      <c r="G191" s="52" t="str">
        <f>IF($C191="","",IF(ISBLANK(VLOOKUP($A191,'Section 2'!$E$17:$V$216,COLUMNS('Section 2'!$E$13:I$14),0)),"",VLOOKUP($A191,'Section 2'!$E$17:$V$216,COLUMNS('Section 2'!$E$13:I$14),0)))</f>
        <v/>
      </c>
      <c r="H191" s="52" t="str">
        <f>IF($C191="","",IF(ISBLANK(VLOOKUP($A191,'Section 2'!$E$17:$V$216,COLUMNS('Section 2'!$E$13:J$14),0)),"",VLOOKUP($A191,'Section 2'!$E$17:$V$216,COLUMNS('Section 2'!$E$13:J$14),0)))</f>
        <v/>
      </c>
      <c r="I191" s="52" t="str">
        <f>IF($C191="","",IF(ISBLANK(VLOOKUP($A191,'Section 2'!$E$17:$V$216,COLUMNS('Section 2'!$E$13:K$14),0)),"",VLOOKUP($A191,'Section 2'!$E$17:$V$216,COLUMNS('Section 2'!$E$13:K$14),0)))</f>
        <v/>
      </c>
      <c r="J191" s="52" t="str">
        <f>IF($C191="","",IF(ISBLANK(VLOOKUP($A191,'Section 2'!$E$17:$V$216,COLUMNS('Section 2'!$E$13:L$14),0)),"",VLOOKUP($A191,'Section 2'!$E$17:$V$216,COLUMNS('Section 2'!$E$13:L$14),0)))</f>
        <v/>
      </c>
      <c r="K191" s="52" t="str">
        <f>IF($C191="","",IF(ISBLANK(VLOOKUP($A191,'Section 2'!$E$17:$V$216,COLUMNS('Section 2'!$E$13:M$14),0)),"",VLOOKUP($A191,'Section 2'!$E$17:$V$216,COLUMNS('Section 2'!$E$13:M$14),0)))</f>
        <v/>
      </c>
      <c r="L191" s="52" t="str">
        <f>IF($C191="","",IF(ISBLANK(VLOOKUP($A191,'Section 2'!$E$17:$V$216,COLUMNS('Section 2'!$E$13:N$14),0)),"",VLOOKUP($A191,'Section 2'!$E$17:$V$216,COLUMNS('Section 2'!$E$13:N$14),0)))</f>
        <v/>
      </c>
      <c r="M191" s="52" t="str">
        <f>IF($C191="","",IF(ISBLANK(VLOOKUP($A191,'Section 2'!$E$17:$V$216,COLUMNS('Section 2'!$E$13:O$14),0)),"",VLOOKUP($A191,'Section 2'!$E$17:$V$216,COLUMNS('Section 2'!$E$13:O$14),0)))</f>
        <v/>
      </c>
      <c r="N191" s="52" t="str">
        <f>IF($C191="","",IF(ISBLANK(VLOOKUP($A191,'Section 2'!$E$17:$V$216,COLUMNS('Section 2'!$E$13:P$14),0)),"",VLOOKUP($A191,'Section 2'!$E$17:$V$216,COLUMNS('Section 2'!$E$13:P$14),0)))</f>
        <v/>
      </c>
      <c r="O191" s="52" t="str">
        <f>IF($C191="","",IF(ISBLANK(VLOOKUP($A191,'Section 2'!$E$17:$V$216,COLUMNS('Section 2'!$E$13:Q$14),0)),"",VLOOKUP($A191,'Section 2'!$E$17:$V$216,COLUMNS('Section 2'!$E$13:Q$14),0)))</f>
        <v/>
      </c>
      <c r="P191" s="52" t="str">
        <f>IF($C191="","",IF(ISBLANK(VLOOKUP($A191,'Section 2'!$E$17:$V$216,COLUMNS('Section 2'!$E$13:R$14),0)),"",VLOOKUP($A191,'Section 2'!$E$17:$V$216,COLUMNS('Section 2'!$E$13:R$14),0)))</f>
        <v/>
      </c>
      <c r="Q191" s="52" t="str">
        <f>IF($C191="","",IF(ISBLANK(VLOOKUP($A191,'Section 2'!$E$17:$V$216,COLUMNS('Section 2'!$E$13:S$14),0)),"",VLOOKUP($A191,'Section 2'!$E$17:$V$216,COLUMNS('Section 2'!$E$13:S$14),0)))</f>
        <v/>
      </c>
      <c r="R191" s="52" t="str">
        <f>IF($C191="","",IF(ISBLANK(VLOOKUP($A191,'Section 2'!$E$17:$V$216,COLUMNS('Section 2'!$E$13:T$14),0)),"",VLOOKUP($A191,'Section 2'!$E$17:$V$216,COLUMNS('Section 2'!$E$13:T$14),0)))</f>
        <v/>
      </c>
      <c r="S191" s="52" t="str">
        <f>IF($C191="","",IF(ISBLANK(VLOOKUP($A191,'Section 2'!$E$17:$V$216,COLUMNS('Section 2'!$E$13:U$14),0)),"",VLOOKUP($A191,'Section 2'!$E$17:$V$216,COLUMNS('Section 2'!$E$13:U$14),0)))</f>
        <v/>
      </c>
      <c r="T191" s="73" t="str">
        <f>IF($C191="","",IF(ISBLANK(VLOOKUP($A191,'Section 2'!$E$17:$V$216,COLUMNS('Section 2'!$E$13:V$14),0)),"",VLOOKUP($A191,'Section 2'!$E$17:$V$216,COLUMNS('Section 2'!$E$13:V$14),0)))</f>
        <v/>
      </c>
    </row>
    <row r="192" spans="1:20" s="54" customFormat="1" ht="12.75" customHeight="1" x14ac:dyDescent="0.25">
      <c r="A192" s="59">
        <v>191</v>
      </c>
      <c r="B192" s="52" t="str">
        <f t="shared" si="2"/>
        <v/>
      </c>
      <c r="C192" s="52" t="str">
        <f>IFERROR(VLOOKUP($A192,'Section 2'!$E$17:$V$216,COLUMNS('Section 2'!$E$13:E$14),0),"")</f>
        <v/>
      </c>
      <c r="D192" s="73" t="str">
        <f>IF($C192="","",IF(ISBLANK(VLOOKUP($A192,'Section 2'!$E$17:$V$216,COLUMNS('Section 2'!$E$13:F$14),0)),"",VLOOKUP($A192,'Section 2'!$E$17:$V$216,COLUMNS('Section 2'!$E$13:F$14),0)))</f>
        <v/>
      </c>
      <c r="E192" s="52" t="str">
        <f>IF($C192="","",IF(ISBLANK(VLOOKUP($A192,'Section 2'!$E$17:$V$216,COLUMNS('Section 2'!$E$13:G$14),0)),"",VLOOKUP($A192,'Section 2'!$E$17:$V$216,COLUMNS('Section 2'!$E$13:G$14),0)))</f>
        <v/>
      </c>
      <c r="F192" s="52" t="str">
        <f>IF($C192="","",IF(ISBLANK(VLOOKUP($A192,'Section 2'!$E$17:$V$216,COLUMNS('Section 2'!$E$13:H$14),0)),"",VLOOKUP($A192,'Section 2'!$E$17:$V$216,COLUMNS('Section 2'!$E$13:H$14),0)))</f>
        <v/>
      </c>
      <c r="G192" s="52" t="str">
        <f>IF($C192="","",IF(ISBLANK(VLOOKUP($A192,'Section 2'!$E$17:$V$216,COLUMNS('Section 2'!$E$13:I$14),0)),"",VLOOKUP($A192,'Section 2'!$E$17:$V$216,COLUMNS('Section 2'!$E$13:I$14),0)))</f>
        <v/>
      </c>
      <c r="H192" s="52" t="str">
        <f>IF($C192="","",IF(ISBLANK(VLOOKUP($A192,'Section 2'!$E$17:$V$216,COLUMNS('Section 2'!$E$13:J$14),0)),"",VLOOKUP($A192,'Section 2'!$E$17:$V$216,COLUMNS('Section 2'!$E$13:J$14),0)))</f>
        <v/>
      </c>
      <c r="I192" s="52" t="str">
        <f>IF($C192="","",IF(ISBLANK(VLOOKUP($A192,'Section 2'!$E$17:$V$216,COLUMNS('Section 2'!$E$13:K$14),0)),"",VLOOKUP($A192,'Section 2'!$E$17:$V$216,COLUMNS('Section 2'!$E$13:K$14),0)))</f>
        <v/>
      </c>
      <c r="J192" s="52" t="str">
        <f>IF($C192="","",IF(ISBLANK(VLOOKUP($A192,'Section 2'!$E$17:$V$216,COLUMNS('Section 2'!$E$13:L$14),0)),"",VLOOKUP($A192,'Section 2'!$E$17:$V$216,COLUMNS('Section 2'!$E$13:L$14),0)))</f>
        <v/>
      </c>
      <c r="K192" s="52" t="str">
        <f>IF($C192="","",IF(ISBLANK(VLOOKUP($A192,'Section 2'!$E$17:$V$216,COLUMNS('Section 2'!$E$13:M$14),0)),"",VLOOKUP($A192,'Section 2'!$E$17:$V$216,COLUMNS('Section 2'!$E$13:M$14),0)))</f>
        <v/>
      </c>
      <c r="L192" s="52" t="str">
        <f>IF($C192="","",IF(ISBLANK(VLOOKUP($A192,'Section 2'!$E$17:$V$216,COLUMNS('Section 2'!$E$13:N$14),0)),"",VLOOKUP($A192,'Section 2'!$E$17:$V$216,COLUMNS('Section 2'!$E$13:N$14),0)))</f>
        <v/>
      </c>
      <c r="M192" s="52" t="str">
        <f>IF($C192="","",IF(ISBLANK(VLOOKUP($A192,'Section 2'!$E$17:$V$216,COLUMNS('Section 2'!$E$13:O$14),0)),"",VLOOKUP($A192,'Section 2'!$E$17:$V$216,COLUMNS('Section 2'!$E$13:O$14),0)))</f>
        <v/>
      </c>
      <c r="N192" s="52" t="str">
        <f>IF($C192="","",IF(ISBLANK(VLOOKUP($A192,'Section 2'!$E$17:$V$216,COLUMNS('Section 2'!$E$13:P$14),0)),"",VLOOKUP($A192,'Section 2'!$E$17:$V$216,COLUMNS('Section 2'!$E$13:P$14),0)))</f>
        <v/>
      </c>
      <c r="O192" s="52" t="str">
        <f>IF($C192="","",IF(ISBLANK(VLOOKUP($A192,'Section 2'!$E$17:$V$216,COLUMNS('Section 2'!$E$13:Q$14),0)),"",VLOOKUP($A192,'Section 2'!$E$17:$V$216,COLUMNS('Section 2'!$E$13:Q$14),0)))</f>
        <v/>
      </c>
      <c r="P192" s="52" t="str">
        <f>IF($C192="","",IF(ISBLANK(VLOOKUP($A192,'Section 2'!$E$17:$V$216,COLUMNS('Section 2'!$E$13:R$14),0)),"",VLOOKUP($A192,'Section 2'!$E$17:$V$216,COLUMNS('Section 2'!$E$13:R$14),0)))</f>
        <v/>
      </c>
      <c r="Q192" s="52" t="str">
        <f>IF($C192="","",IF(ISBLANK(VLOOKUP($A192,'Section 2'!$E$17:$V$216,COLUMNS('Section 2'!$E$13:S$14),0)),"",VLOOKUP($A192,'Section 2'!$E$17:$V$216,COLUMNS('Section 2'!$E$13:S$14),0)))</f>
        <v/>
      </c>
      <c r="R192" s="52" t="str">
        <f>IF($C192="","",IF(ISBLANK(VLOOKUP($A192,'Section 2'!$E$17:$V$216,COLUMNS('Section 2'!$E$13:T$14),0)),"",VLOOKUP($A192,'Section 2'!$E$17:$V$216,COLUMNS('Section 2'!$E$13:T$14),0)))</f>
        <v/>
      </c>
      <c r="S192" s="52" t="str">
        <f>IF($C192="","",IF(ISBLANK(VLOOKUP($A192,'Section 2'!$E$17:$V$216,COLUMNS('Section 2'!$E$13:U$14),0)),"",VLOOKUP($A192,'Section 2'!$E$17:$V$216,COLUMNS('Section 2'!$E$13:U$14),0)))</f>
        <v/>
      </c>
      <c r="T192" s="73" t="str">
        <f>IF($C192="","",IF(ISBLANK(VLOOKUP($A192,'Section 2'!$E$17:$V$216,COLUMNS('Section 2'!$E$13:V$14),0)),"",VLOOKUP($A192,'Section 2'!$E$17:$V$216,COLUMNS('Section 2'!$E$13:V$14),0)))</f>
        <v/>
      </c>
    </row>
    <row r="193" spans="1:20" s="54" customFormat="1" ht="12.75" customHeight="1" x14ac:dyDescent="0.25">
      <c r="A193" s="59">
        <v>192</v>
      </c>
      <c r="B193" s="52" t="str">
        <f t="shared" si="2"/>
        <v/>
      </c>
      <c r="C193" s="52" t="str">
        <f>IFERROR(VLOOKUP($A193,'Section 2'!$E$17:$V$216,COLUMNS('Section 2'!$E$13:E$14),0),"")</f>
        <v/>
      </c>
      <c r="D193" s="73" t="str">
        <f>IF($C193="","",IF(ISBLANK(VLOOKUP($A193,'Section 2'!$E$17:$V$216,COLUMNS('Section 2'!$E$13:F$14),0)),"",VLOOKUP($A193,'Section 2'!$E$17:$V$216,COLUMNS('Section 2'!$E$13:F$14),0)))</f>
        <v/>
      </c>
      <c r="E193" s="52" t="str">
        <f>IF($C193="","",IF(ISBLANK(VLOOKUP($A193,'Section 2'!$E$17:$V$216,COLUMNS('Section 2'!$E$13:G$14),0)),"",VLOOKUP($A193,'Section 2'!$E$17:$V$216,COLUMNS('Section 2'!$E$13:G$14),0)))</f>
        <v/>
      </c>
      <c r="F193" s="52" t="str">
        <f>IF($C193="","",IF(ISBLANK(VLOOKUP($A193,'Section 2'!$E$17:$V$216,COLUMNS('Section 2'!$E$13:H$14),0)),"",VLOOKUP($A193,'Section 2'!$E$17:$V$216,COLUMNS('Section 2'!$E$13:H$14),0)))</f>
        <v/>
      </c>
      <c r="G193" s="52" t="str">
        <f>IF($C193="","",IF(ISBLANK(VLOOKUP($A193,'Section 2'!$E$17:$V$216,COLUMNS('Section 2'!$E$13:I$14),0)),"",VLOOKUP($A193,'Section 2'!$E$17:$V$216,COLUMNS('Section 2'!$E$13:I$14),0)))</f>
        <v/>
      </c>
      <c r="H193" s="52" t="str">
        <f>IF($C193="","",IF(ISBLANK(VLOOKUP($A193,'Section 2'!$E$17:$V$216,COLUMNS('Section 2'!$E$13:J$14),0)),"",VLOOKUP($A193,'Section 2'!$E$17:$V$216,COLUMNS('Section 2'!$E$13:J$14),0)))</f>
        <v/>
      </c>
      <c r="I193" s="52" t="str">
        <f>IF($C193="","",IF(ISBLANK(VLOOKUP($A193,'Section 2'!$E$17:$V$216,COLUMNS('Section 2'!$E$13:K$14),0)),"",VLOOKUP($A193,'Section 2'!$E$17:$V$216,COLUMNS('Section 2'!$E$13:K$14),0)))</f>
        <v/>
      </c>
      <c r="J193" s="52" t="str">
        <f>IF($C193="","",IF(ISBLANK(VLOOKUP($A193,'Section 2'!$E$17:$V$216,COLUMNS('Section 2'!$E$13:L$14),0)),"",VLOOKUP($A193,'Section 2'!$E$17:$V$216,COLUMNS('Section 2'!$E$13:L$14),0)))</f>
        <v/>
      </c>
      <c r="K193" s="52" t="str">
        <f>IF($C193="","",IF(ISBLANK(VLOOKUP($A193,'Section 2'!$E$17:$V$216,COLUMNS('Section 2'!$E$13:M$14),0)),"",VLOOKUP($A193,'Section 2'!$E$17:$V$216,COLUMNS('Section 2'!$E$13:M$14),0)))</f>
        <v/>
      </c>
      <c r="L193" s="52" t="str">
        <f>IF($C193="","",IF(ISBLANK(VLOOKUP($A193,'Section 2'!$E$17:$V$216,COLUMNS('Section 2'!$E$13:N$14),0)),"",VLOOKUP($A193,'Section 2'!$E$17:$V$216,COLUMNS('Section 2'!$E$13:N$14),0)))</f>
        <v/>
      </c>
      <c r="M193" s="52" t="str">
        <f>IF($C193="","",IF(ISBLANK(VLOOKUP($A193,'Section 2'!$E$17:$V$216,COLUMNS('Section 2'!$E$13:O$14),0)),"",VLOOKUP($A193,'Section 2'!$E$17:$V$216,COLUMNS('Section 2'!$E$13:O$14),0)))</f>
        <v/>
      </c>
      <c r="N193" s="52" t="str">
        <f>IF($C193="","",IF(ISBLANK(VLOOKUP($A193,'Section 2'!$E$17:$V$216,COLUMNS('Section 2'!$E$13:P$14),0)),"",VLOOKUP($A193,'Section 2'!$E$17:$V$216,COLUMNS('Section 2'!$E$13:P$14),0)))</f>
        <v/>
      </c>
      <c r="O193" s="52" t="str">
        <f>IF($C193="","",IF(ISBLANK(VLOOKUP($A193,'Section 2'!$E$17:$V$216,COLUMNS('Section 2'!$E$13:Q$14),0)),"",VLOOKUP($A193,'Section 2'!$E$17:$V$216,COLUMNS('Section 2'!$E$13:Q$14),0)))</f>
        <v/>
      </c>
      <c r="P193" s="52" t="str">
        <f>IF($C193="","",IF(ISBLANK(VLOOKUP($A193,'Section 2'!$E$17:$V$216,COLUMNS('Section 2'!$E$13:R$14),0)),"",VLOOKUP($A193,'Section 2'!$E$17:$V$216,COLUMNS('Section 2'!$E$13:R$14),0)))</f>
        <v/>
      </c>
      <c r="Q193" s="52" t="str">
        <f>IF($C193="","",IF(ISBLANK(VLOOKUP($A193,'Section 2'!$E$17:$V$216,COLUMNS('Section 2'!$E$13:S$14),0)),"",VLOOKUP($A193,'Section 2'!$E$17:$V$216,COLUMNS('Section 2'!$E$13:S$14),0)))</f>
        <v/>
      </c>
      <c r="R193" s="52" t="str">
        <f>IF($C193="","",IF(ISBLANK(VLOOKUP($A193,'Section 2'!$E$17:$V$216,COLUMNS('Section 2'!$E$13:T$14),0)),"",VLOOKUP($A193,'Section 2'!$E$17:$V$216,COLUMNS('Section 2'!$E$13:T$14),0)))</f>
        <v/>
      </c>
      <c r="S193" s="52" t="str">
        <f>IF($C193="","",IF(ISBLANK(VLOOKUP($A193,'Section 2'!$E$17:$V$216,COLUMNS('Section 2'!$E$13:U$14),0)),"",VLOOKUP($A193,'Section 2'!$E$17:$V$216,COLUMNS('Section 2'!$E$13:U$14),0)))</f>
        <v/>
      </c>
      <c r="T193" s="73" t="str">
        <f>IF($C193="","",IF(ISBLANK(VLOOKUP($A193,'Section 2'!$E$17:$V$216,COLUMNS('Section 2'!$E$13:V$14),0)),"",VLOOKUP($A193,'Section 2'!$E$17:$V$216,COLUMNS('Section 2'!$E$13:V$14),0)))</f>
        <v/>
      </c>
    </row>
    <row r="194" spans="1:20" s="54" customFormat="1" ht="12.75" customHeight="1" x14ac:dyDescent="0.25">
      <c r="A194" s="59">
        <v>193</v>
      </c>
      <c r="B194" s="52" t="str">
        <f t="shared" si="2"/>
        <v/>
      </c>
      <c r="C194" s="52" t="str">
        <f>IFERROR(VLOOKUP($A194,'Section 2'!$E$17:$V$216,COLUMNS('Section 2'!$E$13:E$14),0),"")</f>
        <v/>
      </c>
      <c r="D194" s="73" t="str">
        <f>IF($C194="","",IF(ISBLANK(VLOOKUP($A194,'Section 2'!$E$17:$V$216,COLUMNS('Section 2'!$E$13:F$14),0)),"",VLOOKUP($A194,'Section 2'!$E$17:$V$216,COLUMNS('Section 2'!$E$13:F$14),0)))</f>
        <v/>
      </c>
      <c r="E194" s="52" t="str">
        <f>IF($C194="","",IF(ISBLANK(VLOOKUP($A194,'Section 2'!$E$17:$V$216,COLUMNS('Section 2'!$E$13:G$14),0)),"",VLOOKUP($A194,'Section 2'!$E$17:$V$216,COLUMNS('Section 2'!$E$13:G$14),0)))</f>
        <v/>
      </c>
      <c r="F194" s="52" t="str">
        <f>IF($C194="","",IF(ISBLANK(VLOOKUP($A194,'Section 2'!$E$17:$V$216,COLUMNS('Section 2'!$E$13:H$14),0)),"",VLOOKUP($A194,'Section 2'!$E$17:$V$216,COLUMNS('Section 2'!$E$13:H$14),0)))</f>
        <v/>
      </c>
      <c r="G194" s="52" t="str">
        <f>IF($C194="","",IF(ISBLANK(VLOOKUP($A194,'Section 2'!$E$17:$V$216,COLUMNS('Section 2'!$E$13:I$14),0)),"",VLOOKUP($A194,'Section 2'!$E$17:$V$216,COLUMNS('Section 2'!$E$13:I$14),0)))</f>
        <v/>
      </c>
      <c r="H194" s="52" t="str">
        <f>IF($C194="","",IF(ISBLANK(VLOOKUP($A194,'Section 2'!$E$17:$V$216,COLUMNS('Section 2'!$E$13:J$14),0)),"",VLOOKUP($A194,'Section 2'!$E$17:$V$216,COLUMNS('Section 2'!$E$13:J$14),0)))</f>
        <v/>
      </c>
      <c r="I194" s="52" t="str">
        <f>IF($C194="","",IF(ISBLANK(VLOOKUP($A194,'Section 2'!$E$17:$V$216,COLUMNS('Section 2'!$E$13:K$14),0)),"",VLOOKUP($A194,'Section 2'!$E$17:$V$216,COLUMNS('Section 2'!$E$13:K$14),0)))</f>
        <v/>
      </c>
      <c r="J194" s="52" t="str">
        <f>IF($C194="","",IF(ISBLANK(VLOOKUP($A194,'Section 2'!$E$17:$V$216,COLUMNS('Section 2'!$E$13:L$14),0)),"",VLOOKUP($A194,'Section 2'!$E$17:$V$216,COLUMNS('Section 2'!$E$13:L$14),0)))</f>
        <v/>
      </c>
      <c r="K194" s="52" t="str">
        <f>IF($C194="","",IF(ISBLANK(VLOOKUP($A194,'Section 2'!$E$17:$V$216,COLUMNS('Section 2'!$E$13:M$14),0)),"",VLOOKUP($A194,'Section 2'!$E$17:$V$216,COLUMNS('Section 2'!$E$13:M$14),0)))</f>
        <v/>
      </c>
      <c r="L194" s="52" t="str">
        <f>IF($C194="","",IF(ISBLANK(VLOOKUP($A194,'Section 2'!$E$17:$V$216,COLUMNS('Section 2'!$E$13:N$14),0)),"",VLOOKUP($A194,'Section 2'!$E$17:$V$216,COLUMNS('Section 2'!$E$13:N$14),0)))</f>
        <v/>
      </c>
      <c r="M194" s="52" t="str">
        <f>IF($C194="","",IF(ISBLANK(VLOOKUP($A194,'Section 2'!$E$17:$V$216,COLUMNS('Section 2'!$E$13:O$14),0)),"",VLOOKUP($A194,'Section 2'!$E$17:$V$216,COLUMNS('Section 2'!$E$13:O$14),0)))</f>
        <v/>
      </c>
      <c r="N194" s="52" t="str">
        <f>IF($C194="","",IF(ISBLANK(VLOOKUP($A194,'Section 2'!$E$17:$V$216,COLUMNS('Section 2'!$E$13:P$14),0)),"",VLOOKUP($A194,'Section 2'!$E$17:$V$216,COLUMNS('Section 2'!$E$13:P$14),0)))</f>
        <v/>
      </c>
      <c r="O194" s="52" t="str">
        <f>IF($C194="","",IF(ISBLANK(VLOOKUP($A194,'Section 2'!$E$17:$V$216,COLUMNS('Section 2'!$E$13:Q$14),0)),"",VLOOKUP($A194,'Section 2'!$E$17:$V$216,COLUMNS('Section 2'!$E$13:Q$14),0)))</f>
        <v/>
      </c>
      <c r="P194" s="52" t="str">
        <f>IF($C194="","",IF(ISBLANK(VLOOKUP($A194,'Section 2'!$E$17:$V$216,COLUMNS('Section 2'!$E$13:R$14),0)),"",VLOOKUP($A194,'Section 2'!$E$17:$V$216,COLUMNS('Section 2'!$E$13:R$14),0)))</f>
        <v/>
      </c>
      <c r="Q194" s="52" t="str">
        <f>IF($C194="","",IF(ISBLANK(VLOOKUP($A194,'Section 2'!$E$17:$V$216,COLUMNS('Section 2'!$E$13:S$14),0)),"",VLOOKUP($A194,'Section 2'!$E$17:$V$216,COLUMNS('Section 2'!$E$13:S$14),0)))</f>
        <v/>
      </c>
      <c r="R194" s="52" t="str">
        <f>IF($C194="","",IF(ISBLANK(VLOOKUP($A194,'Section 2'!$E$17:$V$216,COLUMNS('Section 2'!$E$13:T$14),0)),"",VLOOKUP($A194,'Section 2'!$E$17:$V$216,COLUMNS('Section 2'!$E$13:T$14),0)))</f>
        <v/>
      </c>
      <c r="S194" s="52" t="str">
        <f>IF($C194="","",IF(ISBLANK(VLOOKUP($A194,'Section 2'!$E$17:$V$216,COLUMNS('Section 2'!$E$13:U$14),0)),"",VLOOKUP($A194,'Section 2'!$E$17:$V$216,COLUMNS('Section 2'!$E$13:U$14),0)))</f>
        <v/>
      </c>
      <c r="T194" s="73" t="str">
        <f>IF($C194="","",IF(ISBLANK(VLOOKUP($A194,'Section 2'!$E$17:$V$216,COLUMNS('Section 2'!$E$13:V$14),0)),"",VLOOKUP($A194,'Section 2'!$E$17:$V$216,COLUMNS('Section 2'!$E$13:V$14),0)))</f>
        <v/>
      </c>
    </row>
    <row r="195" spans="1:20" s="54" customFormat="1" ht="12.75" customHeight="1" x14ac:dyDescent="0.25">
      <c r="A195" s="59">
        <v>194</v>
      </c>
      <c r="B195" s="52" t="str">
        <f t="shared" ref="B195:B201" si="3">IF(C195="","",2)</f>
        <v/>
      </c>
      <c r="C195" s="52" t="str">
        <f>IFERROR(VLOOKUP($A195,'Section 2'!$E$17:$V$216,COLUMNS('Section 2'!$E$13:E$14),0),"")</f>
        <v/>
      </c>
      <c r="D195" s="73" t="str">
        <f>IF($C195="","",IF(ISBLANK(VLOOKUP($A195,'Section 2'!$E$17:$V$216,COLUMNS('Section 2'!$E$13:F$14),0)),"",VLOOKUP($A195,'Section 2'!$E$17:$V$216,COLUMNS('Section 2'!$E$13:F$14),0)))</f>
        <v/>
      </c>
      <c r="E195" s="52" t="str">
        <f>IF($C195="","",IF(ISBLANK(VLOOKUP($A195,'Section 2'!$E$17:$V$216,COLUMNS('Section 2'!$E$13:G$14),0)),"",VLOOKUP($A195,'Section 2'!$E$17:$V$216,COLUMNS('Section 2'!$E$13:G$14),0)))</f>
        <v/>
      </c>
      <c r="F195" s="52" t="str">
        <f>IF($C195="","",IF(ISBLANK(VLOOKUP($A195,'Section 2'!$E$17:$V$216,COLUMNS('Section 2'!$E$13:H$14),0)),"",VLOOKUP($A195,'Section 2'!$E$17:$V$216,COLUMNS('Section 2'!$E$13:H$14),0)))</f>
        <v/>
      </c>
      <c r="G195" s="52" t="str">
        <f>IF($C195="","",IF(ISBLANK(VLOOKUP($A195,'Section 2'!$E$17:$V$216,COLUMNS('Section 2'!$E$13:I$14),0)),"",VLOOKUP($A195,'Section 2'!$E$17:$V$216,COLUMNS('Section 2'!$E$13:I$14),0)))</f>
        <v/>
      </c>
      <c r="H195" s="52" t="str">
        <f>IF($C195="","",IF(ISBLANK(VLOOKUP($A195,'Section 2'!$E$17:$V$216,COLUMNS('Section 2'!$E$13:J$14),0)),"",VLOOKUP($A195,'Section 2'!$E$17:$V$216,COLUMNS('Section 2'!$E$13:J$14),0)))</f>
        <v/>
      </c>
      <c r="I195" s="52" t="str">
        <f>IF($C195="","",IF(ISBLANK(VLOOKUP($A195,'Section 2'!$E$17:$V$216,COLUMNS('Section 2'!$E$13:K$14),0)),"",VLOOKUP($A195,'Section 2'!$E$17:$V$216,COLUMNS('Section 2'!$E$13:K$14),0)))</f>
        <v/>
      </c>
      <c r="J195" s="52" t="str">
        <f>IF($C195="","",IF(ISBLANK(VLOOKUP($A195,'Section 2'!$E$17:$V$216,COLUMNS('Section 2'!$E$13:L$14),0)),"",VLOOKUP($A195,'Section 2'!$E$17:$V$216,COLUMNS('Section 2'!$E$13:L$14),0)))</f>
        <v/>
      </c>
      <c r="K195" s="52" t="str">
        <f>IF($C195="","",IF(ISBLANK(VLOOKUP($A195,'Section 2'!$E$17:$V$216,COLUMNS('Section 2'!$E$13:M$14),0)),"",VLOOKUP($A195,'Section 2'!$E$17:$V$216,COLUMNS('Section 2'!$E$13:M$14),0)))</f>
        <v/>
      </c>
      <c r="L195" s="52" t="str">
        <f>IF($C195="","",IF(ISBLANK(VLOOKUP($A195,'Section 2'!$E$17:$V$216,COLUMNS('Section 2'!$E$13:N$14),0)),"",VLOOKUP($A195,'Section 2'!$E$17:$V$216,COLUMNS('Section 2'!$E$13:N$14),0)))</f>
        <v/>
      </c>
      <c r="M195" s="52" t="str">
        <f>IF($C195="","",IF(ISBLANK(VLOOKUP($A195,'Section 2'!$E$17:$V$216,COLUMNS('Section 2'!$E$13:O$14),0)),"",VLOOKUP($A195,'Section 2'!$E$17:$V$216,COLUMNS('Section 2'!$E$13:O$14),0)))</f>
        <v/>
      </c>
      <c r="N195" s="52" t="str">
        <f>IF($C195="","",IF(ISBLANK(VLOOKUP($A195,'Section 2'!$E$17:$V$216,COLUMNS('Section 2'!$E$13:P$14),0)),"",VLOOKUP($A195,'Section 2'!$E$17:$V$216,COLUMNS('Section 2'!$E$13:P$14),0)))</f>
        <v/>
      </c>
      <c r="O195" s="52" t="str">
        <f>IF($C195="","",IF(ISBLANK(VLOOKUP($A195,'Section 2'!$E$17:$V$216,COLUMNS('Section 2'!$E$13:Q$14),0)),"",VLOOKUP($A195,'Section 2'!$E$17:$V$216,COLUMNS('Section 2'!$E$13:Q$14),0)))</f>
        <v/>
      </c>
      <c r="P195" s="52" t="str">
        <f>IF($C195="","",IF(ISBLANK(VLOOKUP($A195,'Section 2'!$E$17:$V$216,COLUMNS('Section 2'!$E$13:R$14),0)),"",VLOOKUP($A195,'Section 2'!$E$17:$V$216,COLUMNS('Section 2'!$E$13:R$14),0)))</f>
        <v/>
      </c>
      <c r="Q195" s="52" t="str">
        <f>IF($C195="","",IF(ISBLANK(VLOOKUP($A195,'Section 2'!$E$17:$V$216,COLUMNS('Section 2'!$E$13:S$14),0)),"",VLOOKUP($A195,'Section 2'!$E$17:$V$216,COLUMNS('Section 2'!$E$13:S$14),0)))</f>
        <v/>
      </c>
      <c r="R195" s="52" t="str">
        <f>IF($C195="","",IF(ISBLANK(VLOOKUP($A195,'Section 2'!$E$17:$V$216,COLUMNS('Section 2'!$E$13:T$14),0)),"",VLOOKUP($A195,'Section 2'!$E$17:$V$216,COLUMNS('Section 2'!$E$13:T$14),0)))</f>
        <v/>
      </c>
      <c r="S195" s="52" t="str">
        <f>IF($C195="","",IF(ISBLANK(VLOOKUP($A195,'Section 2'!$E$17:$V$216,COLUMNS('Section 2'!$E$13:U$14),0)),"",VLOOKUP($A195,'Section 2'!$E$17:$V$216,COLUMNS('Section 2'!$E$13:U$14),0)))</f>
        <v/>
      </c>
      <c r="T195" s="73" t="str">
        <f>IF($C195="","",IF(ISBLANK(VLOOKUP($A195,'Section 2'!$E$17:$V$216,COLUMNS('Section 2'!$E$13:V$14),0)),"",VLOOKUP($A195,'Section 2'!$E$17:$V$216,COLUMNS('Section 2'!$E$13:V$14),0)))</f>
        <v/>
      </c>
    </row>
    <row r="196" spans="1:20" s="54" customFormat="1" ht="12.75" customHeight="1" x14ac:dyDescent="0.25">
      <c r="A196" s="59">
        <v>195</v>
      </c>
      <c r="B196" s="52" t="str">
        <f t="shared" si="3"/>
        <v/>
      </c>
      <c r="C196" s="52" t="str">
        <f>IFERROR(VLOOKUP($A196,'Section 2'!$E$17:$V$216,COLUMNS('Section 2'!$E$13:E$14),0),"")</f>
        <v/>
      </c>
      <c r="D196" s="73" t="str">
        <f>IF($C196="","",IF(ISBLANK(VLOOKUP($A196,'Section 2'!$E$17:$V$216,COLUMNS('Section 2'!$E$13:F$14),0)),"",VLOOKUP($A196,'Section 2'!$E$17:$V$216,COLUMNS('Section 2'!$E$13:F$14),0)))</f>
        <v/>
      </c>
      <c r="E196" s="52" t="str">
        <f>IF($C196="","",IF(ISBLANK(VLOOKUP($A196,'Section 2'!$E$17:$V$216,COLUMNS('Section 2'!$E$13:G$14),0)),"",VLOOKUP($A196,'Section 2'!$E$17:$V$216,COLUMNS('Section 2'!$E$13:G$14),0)))</f>
        <v/>
      </c>
      <c r="F196" s="52" t="str">
        <f>IF($C196="","",IF(ISBLANK(VLOOKUP($A196,'Section 2'!$E$17:$V$216,COLUMNS('Section 2'!$E$13:H$14),0)),"",VLOOKUP($A196,'Section 2'!$E$17:$V$216,COLUMNS('Section 2'!$E$13:H$14),0)))</f>
        <v/>
      </c>
      <c r="G196" s="52" t="str">
        <f>IF($C196="","",IF(ISBLANK(VLOOKUP($A196,'Section 2'!$E$17:$V$216,COLUMNS('Section 2'!$E$13:I$14),0)),"",VLOOKUP($A196,'Section 2'!$E$17:$V$216,COLUMNS('Section 2'!$E$13:I$14),0)))</f>
        <v/>
      </c>
      <c r="H196" s="52" t="str">
        <f>IF($C196="","",IF(ISBLANK(VLOOKUP($A196,'Section 2'!$E$17:$V$216,COLUMNS('Section 2'!$E$13:J$14),0)),"",VLOOKUP($A196,'Section 2'!$E$17:$V$216,COLUMNS('Section 2'!$E$13:J$14),0)))</f>
        <v/>
      </c>
      <c r="I196" s="52" t="str">
        <f>IF($C196="","",IF(ISBLANK(VLOOKUP($A196,'Section 2'!$E$17:$V$216,COLUMNS('Section 2'!$E$13:K$14),0)),"",VLOOKUP($A196,'Section 2'!$E$17:$V$216,COLUMNS('Section 2'!$E$13:K$14),0)))</f>
        <v/>
      </c>
      <c r="J196" s="52" t="str">
        <f>IF($C196="","",IF(ISBLANK(VLOOKUP($A196,'Section 2'!$E$17:$V$216,COLUMNS('Section 2'!$E$13:L$14),0)),"",VLOOKUP($A196,'Section 2'!$E$17:$V$216,COLUMNS('Section 2'!$E$13:L$14),0)))</f>
        <v/>
      </c>
      <c r="K196" s="52" t="str">
        <f>IF($C196="","",IF(ISBLANK(VLOOKUP($A196,'Section 2'!$E$17:$V$216,COLUMNS('Section 2'!$E$13:M$14),0)),"",VLOOKUP($A196,'Section 2'!$E$17:$V$216,COLUMNS('Section 2'!$E$13:M$14),0)))</f>
        <v/>
      </c>
      <c r="L196" s="52" t="str">
        <f>IF($C196="","",IF(ISBLANK(VLOOKUP($A196,'Section 2'!$E$17:$V$216,COLUMNS('Section 2'!$E$13:N$14),0)),"",VLOOKUP($A196,'Section 2'!$E$17:$V$216,COLUMNS('Section 2'!$E$13:N$14),0)))</f>
        <v/>
      </c>
      <c r="M196" s="52" t="str">
        <f>IF($C196="","",IF(ISBLANK(VLOOKUP($A196,'Section 2'!$E$17:$V$216,COLUMNS('Section 2'!$E$13:O$14),0)),"",VLOOKUP($A196,'Section 2'!$E$17:$V$216,COLUMNS('Section 2'!$E$13:O$14),0)))</f>
        <v/>
      </c>
      <c r="N196" s="52" t="str">
        <f>IF($C196="","",IF(ISBLANK(VLOOKUP($A196,'Section 2'!$E$17:$V$216,COLUMNS('Section 2'!$E$13:P$14),0)),"",VLOOKUP($A196,'Section 2'!$E$17:$V$216,COLUMNS('Section 2'!$E$13:P$14),0)))</f>
        <v/>
      </c>
      <c r="O196" s="52" t="str">
        <f>IF($C196="","",IF(ISBLANK(VLOOKUP($A196,'Section 2'!$E$17:$V$216,COLUMNS('Section 2'!$E$13:Q$14),0)),"",VLOOKUP($A196,'Section 2'!$E$17:$V$216,COLUMNS('Section 2'!$E$13:Q$14),0)))</f>
        <v/>
      </c>
      <c r="P196" s="52" t="str">
        <f>IF($C196="","",IF(ISBLANK(VLOOKUP($A196,'Section 2'!$E$17:$V$216,COLUMNS('Section 2'!$E$13:R$14),0)),"",VLOOKUP($A196,'Section 2'!$E$17:$V$216,COLUMNS('Section 2'!$E$13:R$14),0)))</f>
        <v/>
      </c>
      <c r="Q196" s="52" t="str">
        <f>IF($C196="","",IF(ISBLANK(VLOOKUP($A196,'Section 2'!$E$17:$V$216,COLUMNS('Section 2'!$E$13:S$14),0)),"",VLOOKUP($A196,'Section 2'!$E$17:$V$216,COLUMNS('Section 2'!$E$13:S$14),0)))</f>
        <v/>
      </c>
      <c r="R196" s="52" t="str">
        <f>IF($C196="","",IF(ISBLANK(VLOOKUP($A196,'Section 2'!$E$17:$V$216,COLUMNS('Section 2'!$E$13:T$14),0)),"",VLOOKUP($A196,'Section 2'!$E$17:$V$216,COLUMNS('Section 2'!$E$13:T$14),0)))</f>
        <v/>
      </c>
      <c r="S196" s="52" t="str">
        <f>IF($C196="","",IF(ISBLANK(VLOOKUP($A196,'Section 2'!$E$17:$V$216,COLUMNS('Section 2'!$E$13:U$14),0)),"",VLOOKUP($A196,'Section 2'!$E$17:$V$216,COLUMNS('Section 2'!$E$13:U$14),0)))</f>
        <v/>
      </c>
      <c r="T196" s="73" t="str">
        <f>IF($C196="","",IF(ISBLANK(VLOOKUP($A196,'Section 2'!$E$17:$V$216,COLUMNS('Section 2'!$E$13:V$14),0)),"",VLOOKUP($A196,'Section 2'!$E$17:$V$216,COLUMNS('Section 2'!$E$13:V$14),0)))</f>
        <v/>
      </c>
    </row>
    <row r="197" spans="1:20" s="54" customFormat="1" ht="12.75" customHeight="1" x14ac:dyDescent="0.25">
      <c r="A197" s="59">
        <v>196</v>
      </c>
      <c r="B197" s="52" t="str">
        <f t="shared" si="3"/>
        <v/>
      </c>
      <c r="C197" s="52" t="str">
        <f>IFERROR(VLOOKUP($A197,'Section 2'!$E$17:$V$216,COLUMNS('Section 2'!$E$13:E$14),0),"")</f>
        <v/>
      </c>
      <c r="D197" s="73" t="str">
        <f>IF($C197="","",IF(ISBLANK(VLOOKUP($A197,'Section 2'!$E$17:$V$216,COLUMNS('Section 2'!$E$13:F$14),0)),"",VLOOKUP($A197,'Section 2'!$E$17:$V$216,COLUMNS('Section 2'!$E$13:F$14),0)))</f>
        <v/>
      </c>
      <c r="E197" s="52" t="str">
        <f>IF($C197="","",IF(ISBLANK(VLOOKUP($A197,'Section 2'!$E$17:$V$216,COLUMNS('Section 2'!$E$13:G$14),0)),"",VLOOKUP($A197,'Section 2'!$E$17:$V$216,COLUMNS('Section 2'!$E$13:G$14),0)))</f>
        <v/>
      </c>
      <c r="F197" s="52" t="str">
        <f>IF($C197="","",IF(ISBLANK(VLOOKUP($A197,'Section 2'!$E$17:$V$216,COLUMNS('Section 2'!$E$13:H$14),0)),"",VLOOKUP($A197,'Section 2'!$E$17:$V$216,COLUMNS('Section 2'!$E$13:H$14),0)))</f>
        <v/>
      </c>
      <c r="G197" s="52" t="str">
        <f>IF($C197="","",IF(ISBLANK(VLOOKUP($A197,'Section 2'!$E$17:$V$216,COLUMNS('Section 2'!$E$13:I$14),0)),"",VLOOKUP($A197,'Section 2'!$E$17:$V$216,COLUMNS('Section 2'!$E$13:I$14),0)))</f>
        <v/>
      </c>
      <c r="H197" s="52" t="str">
        <f>IF($C197="","",IF(ISBLANK(VLOOKUP($A197,'Section 2'!$E$17:$V$216,COLUMNS('Section 2'!$E$13:J$14),0)),"",VLOOKUP($A197,'Section 2'!$E$17:$V$216,COLUMNS('Section 2'!$E$13:J$14),0)))</f>
        <v/>
      </c>
      <c r="I197" s="52" t="str">
        <f>IF($C197="","",IF(ISBLANK(VLOOKUP($A197,'Section 2'!$E$17:$V$216,COLUMNS('Section 2'!$E$13:K$14),0)),"",VLOOKUP($A197,'Section 2'!$E$17:$V$216,COLUMNS('Section 2'!$E$13:K$14),0)))</f>
        <v/>
      </c>
      <c r="J197" s="52" t="str">
        <f>IF($C197="","",IF(ISBLANK(VLOOKUP($A197,'Section 2'!$E$17:$V$216,COLUMNS('Section 2'!$E$13:L$14),0)),"",VLOOKUP($A197,'Section 2'!$E$17:$V$216,COLUMNS('Section 2'!$E$13:L$14),0)))</f>
        <v/>
      </c>
      <c r="K197" s="52" t="str">
        <f>IF($C197="","",IF(ISBLANK(VLOOKUP($A197,'Section 2'!$E$17:$V$216,COLUMNS('Section 2'!$E$13:M$14),0)),"",VLOOKUP($A197,'Section 2'!$E$17:$V$216,COLUMNS('Section 2'!$E$13:M$14),0)))</f>
        <v/>
      </c>
      <c r="L197" s="52" t="str">
        <f>IF($C197="","",IF(ISBLANK(VLOOKUP($A197,'Section 2'!$E$17:$V$216,COLUMNS('Section 2'!$E$13:N$14),0)),"",VLOOKUP($A197,'Section 2'!$E$17:$V$216,COLUMNS('Section 2'!$E$13:N$14),0)))</f>
        <v/>
      </c>
      <c r="M197" s="52" t="str">
        <f>IF($C197="","",IF(ISBLANK(VLOOKUP($A197,'Section 2'!$E$17:$V$216,COLUMNS('Section 2'!$E$13:O$14),0)),"",VLOOKUP($A197,'Section 2'!$E$17:$V$216,COLUMNS('Section 2'!$E$13:O$14),0)))</f>
        <v/>
      </c>
      <c r="N197" s="52" t="str">
        <f>IF($C197="","",IF(ISBLANK(VLOOKUP($A197,'Section 2'!$E$17:$V$216,COLUMNS('Section 2'!$E$13:P$14),0)),"",VLOOKUP($A197,'Section 2'!$E$17:$V$216,COLUMNS('Section 2'!$E$13:P$14),0)))</f>
        <v/>
      </c>
      <c r="O197" s="52" t="str">
        <f>IF($C197="","",IF(ISBLANK(VLOOKUP($A197,'Section 2'!$E$17:$V$216,COLUMNS('Section 2'!$E$13:Q$14),0)),"",VLOOKUP($A197,'Section 2'!$E$17:$V$216,COLUMNS('Section 2'!$E$13:Q$14),0)))</f>
        <v/>
      </c>
      <c r="P197" s="52" t="str">
        <f>IF($C197="","",IF(ISBLANK(VLOOKUP($A197,'Section 2'!$E$17:$V$216,COLUMNS('Section 2'!$E$13:R$14),0)),"",VLOOKUP($A197,'Section 2'!$E$17:$V$216,COLUMNS('Section 2'!$E$13:R$14),0)))</f>
        <v/>
      </c>
      <c r="Q197" s="52" t="str">
        <f>IF($C197="","",IF(ISBLANK(VLOOKUP($A197,'Section 2'!$E$17:$V$216,COLUMNS('Section 2'!$E$13:S$14),0)),"",VLOOKUP($A197,'Section 2'!$E$17:$V$216,COLUMNS('Section 2'!$E$13:S$14),0)))</f>
        <v/>
      </c>
      <c r="R197" s="52" t="str">
        <f>IF($C197="","",IF(ISBLANK(VLOOKUP($A197,'Section 2'!$E$17:$V$216,COLUMNS('Section 2'!$E$13:T$14),0)),"",VLOOKUP($A197,'Section 2'!$E$17:$V$216,COLUMNS('Section 2'!$E$13:T$14),0)))</f>
        <v/>
      </c>
      <c r="S197" s="52" t="str">
        <f>IF($C197="","",IF(ISBLANK(VLOOKUP($A197,'Section 2'!$E$17:$V$216,COLUMNS('Section 2'!$E$13:U$14),0)),"",VLOOKUP($A197,'Section 2'!$E$17:$V$216,COLUMNS('Section 2'!$E$13:U$14),0)))</f>
        <v/>
      </c>
      <c r="T197" s="73" t="str">
        <f>IF($C197="","",IF(ISBLANK(VLOOKUP($A197,'Section 2'!$E$17:$V$216,COLUMNS('Section 2'!$E$13:V$14),0)),"",VLOOKUP($A197,'Section 2'!$E$17:$V$216,COLUMNS('Section 2'!$E$13:V$14),0)))</f>
        <v/>
      </c>
    </row>
    <row r="198" spans="1:20" s="54" customFormat="1" ht="12.75" customHeight="1" x14ac:dyDescent="0.25">
      <c r="A198" s="59">
        <v>197</v>
      </c>
      <c r="B198" s="52" t="str">
        <f t="shared" si="3"/>
        <v/>
      </c>
      <c r="C198" s="52" t="str">
        <f>IFERROR(VLOOKUP($A198,'Section 2'!$E$17:$V$216,COLUMNS('Section 2'!$E$13:E$14),0),"")</f>
        <v/>
      </c>
      <c r="D198" s="73" t="str">
        <f>IF($C198="","",IF(ISBLANK(VLOOKUP($A198,'Section 2'!$E$17:$V$216,COLUMNS('Section 2'!$E$13:F$14),0)),"",VLOOKUP($A198,'Section 2'!$E$17:$V$216,COLUMNS('Section 2'!$E$13:F$14),0)))</f>
        <v/>
      </c>
      <c r="E198" s="52" t="str">
        <f>IF($C198="","",IF(ISBLANK(VLOOKUP($A198,'Section 2'!$E$17:$V$216,COLUMNS('Section 2'!$E$13:G$14),0)),"",VLOOKUP($A198,'Section 2'!$E$17:$V$216,COLUMNS('Section 2'!$E$13:G$14),0)))</f>
        <v/>
      </c>
      <c r="F198" s="52" t="str">
        <f>IF($C198="","",IF(ISBLANK(VLOOKUP($A198,'Section 2'!$E$17:$V$216,COLUMNS('Section 2'!$E$13:H$14),0)),"",VLOOKUP($A198,'Section 2'!$E$17:$V$216,COLUMNS('Section 2'!$E$13:H$14),0)))</f>
        <v/>
      </c>
      <c r="G198" s="52" t="str">
        <f>IF($C198="","",IF(ISBLANK(VLOOKUP($A198,'Section 2'!$E$17:$V$216,COLUMNS('Section 2'!$E$13:I$14),0)),"",VLOOKUP($A198,'Section 2'!$E$17:$V$216,COLUMNS('Section 2'!$E$13:I$14),0)))</f>
        <v/>
      </c>
      <c r="H198" s="52" t="str">
        <f>IF($C198="","",IF(ISBLANK(VLOOKUP($A198,'Section 2'!$E$17:$V$216,COLUMNS('Section 2'!$E$13:J$14),0)),"",VLOOKUP($A198,'Section 2'!$E$17:$V$216,COLUMNS('Section 2'!$E$13:J$14),0)))</f>
        <v/>
      </c>
      <c r="I198" s="52" t="str">
        <f>IF($C198="","",IF(ISBLANK(VLOOKUP($A198,'Section 2'!$E$17:$V$216,COLUMNS('Section 2'!$E$13:K$14),0)),"",VLOOKUP($A198,'Section 2'!$E$17:$V$216,COLUMNS('Section 2'!$E$13:K$14),0)))</f>
        <v/>
      </c>
      <c r="J198" s="52" t="str">
        <f>IF($C198="","",IF(ISBLANK(VLOOKUP($A198,'Section 2'!$E$17:$V$216,COLUMNS('Section 2'!$E$13:L$14),0)),"",VLOOKUP($A198,'Section 2'!$E$17:$V$216,COLUMNS('Section 2'!$E$13:L$14),0)))</f>
        <v/>
      </c>
      <c r="K198" s="52" t="str">
        <f>IF($C198="","",IF(ISBLANK(VLOOKUP($A198,'Section 2'!$E$17:$V$216,COLUMNS('Section 2'!$E$13:M$14),0)),"",VLOOKUP($A198,'Section 2'!$E$17:$V$216,COLUMNS('Section 2'!$E$13:M$14),0)))</f>
        <v/>
      </c>
      <c r="L198" s="52" t="str">
        <f>IF($C198="","",IF(ISBLANK(VLOOKUP($A198,'Section 2'!$E$17:$V$216,COLUMNS('Section 2'!$E$13:N$14),0)),"",VLOOKUP($A198,'Section 2'!$E$17:$V$216,COLUMNS('Section 2'!$E$13:N$14),0)))</f>
        <v/>
      </c>
      <c r="M198" s="52" t="str">
        <f>IF($C198="","",IF(ISBLANK(VLOOKUP($A198,'Section 2'!$E$17:$V$216,COLUMNS('Section 2'!$E$13:O$14),0)),"",VLOOKUP($A198,'Section 2'!$E$17:$V$216,COLUMNS('Section 2'!$E$13:O$14),0)))</f>
        <v/>
      </c>
      <c r="N198" s="52" t="str">
        <f>IF($C198="","",IF(ISBLANK(VLOOKUP($A198,'Section 2'!$E$17:$V$216,COLUMNS('Section 2'!$E$13:P$14),0)),"",VLOOKUP($A198,'Section 2'!$E$17:$V$216,COLUMNS('Section 2'!$E$13:P$14),0)))</f>
        <v/>
      </c>
      <c r="O198" s="52" t="str">
        <f>IF($C198="","",IF(ISBLANK(VLOOKUP($A198,'Section 2'!$E$17:$V$216,COLUMNS('Section 2'!$E$13:Q$14),0)),"",VLOOKUP($A198,'Section 2'!$E$17:$V$216,COLUMNS('Section 2'!$E$13:Q$14),0)))</f>
        <v/>
      </c>
      <c r="P198" s="52" t="str">
        <f>IF($C198="","",IF(ISBLANK(VLOOKUP($A198,'Section 2'!$E$17:$V$216,COLUMNS('Section 2'!$E$13:R$14),0)),"",VLOOKUP($A198,'Section 2'!$E$17:$V$216,COLUMNS('Section 2'!$E$13:R$14),0)))</f>
        <v/>
      </c>
      <c r="Q198" s="52" t="str">
        <f>IF($C198="","",IF(ISBLANK(VLOOKUP($A198,'Section 2'!$E$17:$V$216,COLUMNS('Section 2'!$E$13:S$14),0)),"",VLOOKUP($A198,'Section 2'!$E$17:$V$216,COLUMNS('Section 2'!$E$13:S$14),0)))</f>
        <v/>
      </c>
      <c r="R198" s="52" t="str">
        <f>IF($C198="","",IF(ISBLANK(VLOOKUP($A198,'Section 2'!$E$17:$V$216,COLUMNS('Section 2'!$E$13:T$14),0)),"",VLOOKUP($A198,'Section 2'!$E$17:$V$216,COLUMNS('Section 2'!$E$13:T$14),0)))</f>
        <v/>
      </c>
      <c r="S198" s="52" t="str">
        <f>IF($C198="","",IF(ISBLANK(VLOOKUP($A198,'Section 2'!$E$17:$V$216,COLUMNS('Section 2'!$E$13:U$14),0)),"",VLOOKUP($A198,'Section 2'!$E$17:$V$216,COLUMNS('Section 2'!$E$13:U$14),0)))</f>
        <v/>
      </c>
      <c r="T198" s="73" t="str">
        <f>IF($C198="","",IF(ISBLANK(VLOOKUP($A198,'Section 2'!$E$17:$V$216,COLUMNS('Section 2'!$E$13:V$14),0)),"",VLOOKUP($A198,'Section 2'!$E$17:$V$216,COLUMNS('Section 2'!$E$13:V$14),0)))</f>
        <v/>
      </c>
    </row>
    <row r="199" spans="1:20" s="54" customFormat="1" ht="12.75" customHeight="1" x14ac:dyDescent="0.25">
      <c r="A199" s="59">
        <v>198</v>
      </c>
      <c r="B199" s="52" t="str">
        <f t="shared" si="3"/>
        <v/>
      </c>
      <c r="C199" s="52" t="str">
        <f>IFERROR(VLOOKUP($A199,'Section 2'!$E$17:$V$216,COLUMNS('Section 2'!$E$13:E$14),0),"")</f>
        <v/>
      </c>
      <c r="D199" s="73" t="str">
        <f>IF($C199="","",IF(ISBLANK(VLOOKUP($A199,'Section 2'!$E$17:$V$216,COLUMNS('Section 2'!$E$13:F$14),0)),"",VLOOKUP($A199,'Section 2'!$E$17:$V$216,COLUMNS('Section 2'!$E$13:F$14),0)))</f>
        <v/>
      </c>
      <c r="E199" s="52" t="str">
        <f>IF($C199="","",IF(ISBLANK(VLOOKUP($A199,'Section 2'!$E$17:$V$216,COLUMNS('Section 2'!$E$13:G$14),0)),"",VLOOKUP($A199,'Section 2'!$E$17:$V$216,COLUMNS('Section 2'!$E$13:G$14),0)))</f>
        <v/>
      </c>
      <c r="F199" s="52" t="str">
        <f>IF($C199="","",IF(ISBLANK(VLOOKUP($A199,'Section 2'!$E$17:$V$216,COLUMNS('Section 2'!$E$13:H$14),0)),"",VLOOKUP($A199,'Section 2'!$E$17:$V$216,COLUMNS('Section 2'!$E$13:H$14),0)))</f>
        <v/>
      </c>
      <c r="G199" s="52" t="str">
        <f>IF($C199="","",IF(ISBLANK(VLOOKUP($A199,'Section 2'!$E$17:$V$216,COLUMNS('Section 2'!$E$13:I$14),0)),"",VLOOKUP($A199,'Section 2'!$E$17:$V$216,COLUMNS('Section 2'!$E$13:I$14),0)))</f>
        <v/>
      </c>
      <c r="H199" s="52" t="str">
        <f>IF($C199="","",IF(ISBLANK(VLOOKUP($A199,'Section 2'!$E$17:$V$216,COLUMNS('Section 2'!$E$13:J$14),0)),"",VLOOKUP($A199,'Section 2'!$E$17:$V$216,COLUMNS('Section 2'!$E$13:J$14),0)))</f>
        <v/>
      </c>
      <c r="I199" s="52" t="str">
        <f>IF($C199="","",IF(ISBLANK(VLOOKUP($A199,'Section 2'!$E$17:$V$216,COLUMNS('Section 2'!$E$13:K$14),0)),"",VLOOKUP($A199,'Section 2'!$E$17:$V$216,COLUMNS('Section 2'!$E$13:K$14),0)))</f>
        <v/>
      </c>
      <c r="J199" s="52" t="str">
        <f>IF($C199="","",IF(ISBLANK(VLOOKUP($A199,'Section 2'!$E$17:$V$216,COLUMNS('Section 2'!$E$13:L$14),0)),"",VLOOKUP($A199,'Section 2'!$E$17:$V$216,COLUMNS('Section 2'!$E$13:L$14),0)))</f>
        <v/>
      </c>
      <c r="K199" s="52" t="str">
        <f>IF($C199="","",IF(ISBLANK(VLOOKUP($A199,'Section 2'!$E$17:$V$216,COLUMNS('Section 2'!$E$13:M$14),0)),"",VLOOKUP($A199,'Section 2'!$E$17:$V$216,COLUMNS('Section 2'!$E$13:M$14),0)))</f>
        <v/>
      </c>
      <c r="L199" s="52" t="str">
        <f>IF($C199="","",IF(ISBLANK(VLOOKUP($A199,'Section 2'!$E$17:$V$216,COLUMNS('Section 2'!$E$13:N$14),0)),"",VLOOKUP($A199,'Section 2'!$E$17:$V$216,COLUMNS('Section 2'!$E$13:N$14),0)))</f>
        <v/>
      </c>
      <c r="M199" s="52" t="str">
        <f>IF($C199="","",IF(ISBLANK(VLOOKUP($A199,'Section 2'!$E$17:$V$216,COLUMNS('Section 2'!$E$13:O$14),0)),"",VLOOKUP($A199,'Section 2'!$E$17:$V$216,COLUMNS('Section 2'!$E$13:O$14),0)))</f>
        <v/>
      </c>
      <c r="N199" s="52" t="str">
        <f>IF($C199="","",IF(ISBLANK(VLOOKUP($A199,'Section 2'!$E$17:$V$216,COLUMNS('Section 2'!$E$13:P$14),0)),"",VLOOKUP($A199,'Section 2'!$E$17:$V$216,COLUMNS('Section 2'!$E$13:P$14),0)))</f>
        <v/>
      </c>
      <c r="O199" s="52" t="str">
        <f>IF($C199="","",IF(ISBLANK(VLOOKUP($A199,'Section 2'!$E$17:$V$216,COLUMNS('Section 2'!$E$13:Q$14),0)),"",VLOOKUP($A199,'Section 2'!$E$17:$V$216,COLUMNS('Section 2'!$E$13:Q$14),0)))</f>
        <v/>
      </c>
      <c r="P199" s="52" t="str">
        <f>IF($C199="","",IF(ISBLANK(VLOOKUP($A199,'Section 2'!$E$17:$V$216,COLUMNS('Section 2'!$E$13:R$14),0)),"",VLOOKUP($A199,'Section 2'!$E$17:$V$216,COLUMNS('Section 2'!$E$13:R$14),0)))</f>
        <v/>
      </c>
      <c r="Q199" s="52" t="str">
        <f>IF($C199="","",IF(ISBLANK(VLOOKUP($A199,'Section 2'!$E$17:$V$216,COLUMNS('Section 2'!$E$13:S$14),0)),"",VLOOKUP($A199,'Section 2'!$E$17:$V$216,COLUMNS('Section 2'!$E$13:S$14),0)))</f>
        <v/>
      </c>
      <c r="R199" s="52" t="str">
        <f>IF($C199="","",IF(ISBLANK(VLOOKUP($A199,'Section 2'!$E$17:$V$216,COLUMNS('Section 2'!$E$13:T$14),0)),"",VLOOKUP($A199,'Section 2'!$E$17:$V$216,COLUMNS('Section 2'!$E$13:T$14),0)))</f>
        <v/>
      </c>
      <c r="S199" s="52" t="str">
        <f>IF($C199="","",IF(ISBLANK(VLOOKUP($A199,'Section 2'!$E$17:$V$216,COLUMNS('Section 2'!$E$13:U$14),0)),"",VLOOKUP($A199,'Section 2'!$E$17:$V$216,COLUMNS('Section 2'!$E$13:U$14),0)))</f>
        <v/>
      </c>
      <c r="T199" s="73" t="str">
        <f>IF($C199="","",IF(ISBLANK(VLOOKUP($A199,'Section 2'!$E$17:$V$216,COLUMNS('Section 2'!$E$13:V$14),0)),"",VLOOKUP($A199,'Section 2'!$E$17:$V$216,COLUMNS('Section 2'!$E$13:V$14),0)))</f>
        <v/>
      </c>
    </row>
    <row r="200" spans="1:20" s="54" customFormat="1" ht="12.75" customHeight="1" x14ac:dyDescent="0.25">
      <c r="A200" s="59">
        <v>199</v>
      </c>
      <c r="B200" s="52" t="str">
        <f t="shared" si="3"/>
        <v/>
      </c>
      <c r="C200" s="52" t="str">
        <f>IFERROR(VLOOKUP($A200,'Section 2'!$E$17:$V$216,COLUMNS('Section 2'!$E$13:E$14),0),"")</f>
        <v/>
      </c>
      <c r="D200" s="73" t="str">
        <f>IF($C200="","",IF(ISBLANK(VLOOKUP($A200,'Section 2'!$E$17:$V$216,COLUMNS('Section 2'!$E$13:F$14),0)),"",VLOOKUP($A200,'Section 2'!$E$17:$V$216,COLUMNS('Section 2'!$E$13:F$14),0)))</f>
        <v/>
      </c>
      <c r="E200" s="52" t="str">
        <f>IF($C200="","",IF(ISBLANK(VLOOKUP($A200,'Section 2'!$E$17:$V$216,COLUMNS('Section 2'!$E$13:G$14),0)),"",VLOOKUP($A200,'Section 2'!$E$17:$V$216,COLUMNS('Section 2'!$E$13:G$14),0)))</f>
        <v/>
      </c>
      <c r="F200" s="52" t="str">
        <f>IF($C200="","",IF(ISBLANK(VLOOKUP($A200,'Section 2'!$E$17:$V$216,COLUMNS('Section 2'!$E$13:H$14),0)),"",VLOOKUP($A200,'Section 2'!$E$17:$V$216,COLUMNS('Section 2'!$E$13:H$14),0)))</f>
        <v/>
      </c>
      <c r="G200" s="52" t="str">
        <f>IF($C200="","",IF(ISBLANK(VLOOKUP($A200,'Section 2'!$E$17:$V$216,COLUMNS('Section 2'!$E$13:I$14),0)),"",VLOOKUP($A200,'Section 2'!$E$17:$V$216,COLUMNS('Section 2'!$E$13:I$14),0)))</f>
        <v/>
      </c>
      <c r="H200" s="52" t="str">
        <f>IF($C200="","",IF(ISBLANK(VLOOKUP($A200,'Section 2'!$E$17:$V$216,COLUMNS('Section 2'!$E$13:J$14),0)),"",VLOOKUP($A200,'Section 2'!$E$17:$V$216,COLUMNS('Section 2'!$E$13:J$14),0)))</f>
        <v/>
      </c>
      <c r="I200" s="52" t="str">
        <f>IF($C200="","",IF(ISBLANK(VLOOKUP($A200,'Section 2'!$E$17:$V$216,COLUMNS('Section 2'!$E$13:K$14),0)),"",VLOOKUP($A200,'Section 2'!$E$17:$V$216,COLUMNS('Section 2'!$E$13:K$14),0)))</f>
        <v/>
      </c>
      <c r="J200" s="52" t="str">
        <f>IF($C200="","",IF(ISBLANK(VLOOKUP($A200,'Section 2'!$E$17:$V$216,COLUMNS('Section 2'!$E$13:L$14),0)),"",VLOOKUP($A200,'Section 2'!$E$17:$V$216,COLUMNS('Section 2'!$E$13:L$14),0)))</f>
        <v/>
      </c>
      <c r="K200" s="52" t="str">
        <f>IF($C200="","",IF(ISBLANK(VLOOKUP($A200,'Section 2'!$E$17:$V$216,COLUMNS('Section 2'!$E$13:M$14),0)),"",VLOOKUP($A200,'Section 2'!$E$17:$V$216,COLUMNS('Section 2'!$E$13:M$14),0)))</f>
        <v/>
      </c>
      <c r="L200" s="52" t="str">
        <f>IF($C200="","",IF(ISBLANK(VLOOKUP($A200,'Section 2'!$E$17:$V$216,COLUMNS('Section 2'!$E$13:N$14),0)),"",VLOOKUP($A200,'Section 2'!$E$17:$V$216,COLUMNS('Section 2'!$E$13:N$14),0)))</f>
        <v/>
      </c>
      <c r="M200" s="52" t="str">
        <f>IF($C200="","",IF(ISBLANK(VLOOKUP($A200,'Section 2'!$E$17:$V$216,COLUMNS('Section 2'!$E$13:O$14),0)),"",VLOOKUP($A200,'Section 2'!$E$17:$V$216,COLUMNS('Section 2'!$E$13:O$14),0)))</f>
        <v/>
      </c>
      <c r="N200" s="52" t="str">
        <f>IF($C200="","",IF(ISBLANK(VLOOKUP($A200,'Section 2'!$E$17:$V$216,COLUMNS('Section 2'!$E$13:P$14),0)),"",VLOOKUP($A200,'Section 2'!$E$17:$V$216,COLUMNS('Section 2'!$E$13:P$14),0)))</f>
        <v/>
      </c>
      <c r="O200" s="52" t="str">
        <f>IF($C200="","",IF(ISBLANK(VLOOKUP($A200,'Section 2'!$E$17:$V$216,COLUMNS('Section 2'!$E$13:Q$14),0)),"",VLOOKUP($A200,'Section 2'!$E$17:$V$216,COLUMNS('Section 2'!$E$13:Q$14),0)))</f>
        <v/>
      </c>
      <c r="P200" s="52" t="str">
        <f>IF($C200="","",IF(ISBLANK(VLOOKUP($A200,'Section 2'!$E$17:$V$216,COLUMNS('Section 2'!$E$13:R$14),0)),"",VLOOKUP($A200,'Section 2'!$E$17:$V$216,COLUMNS('Section 2'!$E$13:R$14),0)))</f>
        <v/>
      </c>
      <c r="Q200" s="52" t="str">
        <f>IF($C200="","",IF(ISBLANK(VLOOKUP($A200,'Section 2'!$E$17:$V$216,COLUMNS('Section 2'!$E$13:S$14),0)),"",VLOOKUP($A200,'Section 2'!$E$17:$V$216,COLUMNS('Section 2'!$E$13:S$14),0)))</f>
        <v/>
      </c>
      <c r="R200" s="52" t="str">
        <f>IF($C200="","",IF(ISBLANK(VLOOKUP($A200,'Section 2'!$E$17:$V$216,COLUMNS('Section 2'!$E$13:T$14),0)),"",VLOOKUP($A200,'Section 2'!$E$17:$V$216,COLUMNS('Section 2'!$E$13:T$14),0)))</f>
        <v/>
      </c>
      <c r="S200" s="52" t="str">
        <f>IF($C200="","",IF(ISBLANK(VLOOKUP($A200,'Section 2'!$E$17:$V$216,COLUMNS('Section 2'!$E$13:U$14),0)),"",VLOOKUP($A200,'Section 2'!$E$17:$V$216,COLUMNS('Section 2'!$E$13:U$14),0)))</f>
        <v/>
      </c>
      <c r="T200" s="73" t="str">
        <f>IF($C200="","",IF(ISBLANK(VLOOKUP($A200,'Section 2'!$E$17:$V$216,COLUMNS('Section 2'!$E$13:V$14),0)),"",VLOOKUP($A200,'Section 2'!$E$17:$V$216,COLUMNS('Section 2'!$E$13:V$14),0)))</f>
        <v/>
      </c>
    </row>
    <row r="201" spans="1:20" s="54" customFormat="1" ht="12.75" customHeight="1" x14ac:dyDescent="0.25">
      <c r="A201" s="59">
        <v>200</v>
      </c>
      <c r="B201" s="52" t="str">
        <f t="shared" si="3"/>
        <v/>
      </c>
      <c r="C201" s="52" t="str">
        <f>IFERROR(VLOOKUP($A201,'Section 2'!$E$17:$V$216,COLUMNS('Section 2'!$E$13:E$14),0),"")</f>
        <v/>
      </c>
      <c r="D201" s="73" t="str">
        <f>IF($C201="","",IF(ISBLANK(VLOOKUP($A201,'Section 2'!$E$17:$V$216,COLUMNS('Section 2'!$E$13:F$14),0)),"",VLOOKUP($A201,'Section 2'!$E$17:$V$216,COLUMNS('Section 2'!$E$13:F$14),0)))</f>
        <v/>
      </c>
      <c r="E201" s="52" t="str">
        <f>IF($C201="","",IF(ISBLANK(VLOOKUP($A201,'Section 2'!$E$17:$V$216,COLUMNS('Section 2'!$E$13:G$14),0)),"",VLOOKUP($A201,'Section 2'!$E$17:$V$216,COLUMNS('Section 2'!$E$13:G$14),0)))</f>
        <v/>
      </c>
      <c r="F201" s="52" t="str">
        <f>IF($C201="","",IF(ISBLANK(VLOOKUP($A201,'Section 2'!$E$17:$V$216,COLUMNS('Section 2'!$E$13:H$14),0)),"",VLOOKUP($A201,'Section 2'!$E$17:$V$216,COLUMNS('Section 2'!$E$13:H$14),0)))</f>
        <v/>
      </c>
      <c r="G201" s="52" t="str">
        <f>IF($C201="","",IF(ISBLANK(VLOOKUP($A201,'Section 2'!$E$17:$V$216,COLUMNS('Section 2'!$E$13:I$14),0)),"",VLOOKUP($A201,'Section 2'!$E$17:$V$216,COLUMNS('Section 2'!$E$13:I$14),0)))</f>
        <v/>
      </c>
      <c r="H201" s="52" t="str">
        <f>IF($C201="","",IF(ISBLANK(VLOOKUP($A201,'Section 2'!$E$17:$V$216,COLUMNS('Section 2'!$E$13:J$14),0)),"",VLOOKUP($A201,'Section 2'!$E$17:$V$216,COLUMNS('Section 2'!$E$13:J$14),0)))</f>
        <v/>
      </c>
      <c r="I201" s="52" t="str">
        <f>IF($C201="","",IF(ISBLANK(VLOOKUP($A201,'Section 2'!$E$17:$V$216,COLUMNS('Section 2'!$E$13:K$14),0)),"",VLOOKUP($A201,'Section 2'!$E$17:$V$216,COLUMNS('Section 2'!$E$13:K$14),0)))</f>
        <v/>
      </c>
      <c r="J201" s="52" t="str">
        <f>IF($C201="","",IF(ISBLANK(VLOOKUP($A201,'Section 2'!$E$17:$V$216,COLUMNS('Section 2'!$E$13:L$14),0)),"",VLOOKUP($A201,'Section 2'!$E$17:$V$216,COLUMNS('Section 2'!$E$13:L$14),0)))</f>
        <v/>
      </c>
      <c r="K201" s="52" t="str">
        <f>IF($C201="","",IF(ISBLANK(VLOOKUP($A201,'Section 2'!$E$17:$V$216,COLUMNS('Section 2'!$E$13:M$14),0)),"",VLOOKUP($A201,'Section 2'!$E$17:$V$216,COLUMNS('Section 2'!$E$13:M$14),0)))</f>
        <v/>
      </c>
      <c r="L201" s="52" t="str">
        <f>IF($C201="","",IF(ISBLANK(VLOOKUP($A201,'Section 2'!$E$17:$V$216,COLUMNS('Section 2'!$E$13:N$14),0)),"",VLOOKUP($A201,'Section 2'!$E$17:$V$216,COLUMNS('Section 2'!$E$13:N$14),0)))</f>
        <v/>
      </c>
      <c r="M201" s="52" t="str">
        <f>IF($C201="","",IF(ISBLANK(VLOOKUP($A201,'Section 2'!$E$17:$V$216,COLUMNS('Section 2'!$E$13:O$14),0)),"",VLOOKUP($A201,'Section 2'!$E$17:$V$216,COLUMNS('Section 2'!$E$13:O$14),0)))</f>
        <v/>
      </c>
      <c r="N201" s="52" t="str">
        <f>IF($C201="","",IF(ISBLANK(VLOOKUP($A201,'Section 2'!$E$17:$V$216,COLUMNS('Section 2'!$E$13:P$14),0)),"",VLOOKUP($A201,'Section 2'!$E$17:$V$216,COLUMNS('Section 2'!$E$13:P$14),0)))</f>
        <v/>
      </c>
      <c r="O201" s="52" t="str">
        <f>IF($C201="","",IF(ISBLANK(VLOOKUP($A201,'Section 2'!$E$17:$V$216,COLUMNS('Section 2'!$E$13:Q$14),0)),"",VLOOKUP($A201,'Section 2'!$E$17:$V$216,COLUMNS('Section 2'!$E$13:Q$14),0)))</f>
        <v/>
      </c>
      <c r="P201" s="52" t="str">
        <f>IF($C201="","",IF(ISBLANK(VLOOKUP($A201,'Section 2'!$E$17:$V$216,COLUMNS('Section 2'!$E$13:R$14),0)),"",VLOOKUP($A201,'Section 2'!$E$17:$V$216,COLUMNS('Section 2'!$E$13:R$14),0)))</f>
        <v/>
      </c>
      <c r="Q201" s="52" t="str">
        <f>IF($C201="","",IF(ISBLANK(VLOOKUP($A201,'Section 2'!$E$17:$V$216,COLUMNS('Section 2'!$E$13:S$14),0)),"",VLOOKUP($A201,'Section 2'!$E$17:$V$216,COLUMNS('Section 2'!$E$13:S$14),0)))</f>
        <v/>
      </c>
      <c r="R201" s="52" t="str">
        <f>IF($C201="","",IF(ISBLANK(VLOOKUP($A201,'Section 2'!$E$17:$V$216,COLUMNS('Section 2'!$E$13:T$14),0)),"",VLOOKUP($A201,'Section 2'!$E$17:$V$216,COLUMNS('Section 2'!$E$13:T$14),0)))</f>
        <v/>
      </c>
      <c r="S201" s="52" t="str">
        <f>IF($C201="","",IF(ISBLANK(VLOOKUP($A201,'Section 2'!$E$17:$V$216,COLUMNS('Section 2'!$E$13:U$14),0)),"",VLOOKUP($A201,'Section 2'!$E$17:$V$216,COLUMNS('Section 2'!$E$13:U$14),0)))</f>
        <v/>
      </c>
      <c r="T201" s="73" t="str">
        <f>IF($C201="","",IF(ISBLANK(VLOOKUP($A201,'Section 2'!$E$17:$V$216,COLUMNS('Section 2'!$E$13:V$14),0)),"",VLOOKUP($A201,'Section 2'!$E$17:$V$216,COLUMNS('Section 2'!$E$13:V$14),0)))</f>
        <v/>
      </c>
    </row>
    <row r="202" spans="1:20" x14ac:dyDescent="0.25">
      <c r="A202" t="s">
        <v>259</v>
      </c>
    </row>
  </sheetData>
  <sheetProtection algorithmName="SHA-512" hashValue="GnY9mnN2Dq+XOqqPTQs92Fk2EMU8GIm4joNUARTetvLuR28gB7+XYHLLbTAEvb5ThhLQyWHGnUm8NTqJ4Klpsg==" saltValue="a+X5dq1Tk1wEO9oh4zs16w=="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B2:T201" xr:uid="{00000000-0002-0000-0700-000000000000}"/>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2" ma:contentTypeDescription="Create a new document." ma:contentTypeScope="" ma:versionID="e6fd70c8d1750bea1c11ae984cc22cca">
  <xsd:schema xmlns:xsd="http://www.w3.org/2001/XMLSchema" xmlns:xs="http://www.w3.org/2001/XMLSchema" xmlns:p="http://schemas.microsoft.com/office/2006/metadata/properties" xmlns:ns2="506e8920-8709-453c-ac34-7beb15a2da9c" targetNamespace="http://schemas.microsoft.com/office/2006/metadata/properties" ma:root="true" ma:fieldsID="ca961863a8c37400125d4e21bf0a4f31" ns2:_="">
    <xsd:import namespace="506e8920-8709-453c-ac34-7beb15a2da9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BC770D5-20A6-4CF0-996B-EF8F41CDD579}">
  <ds:schemaRefs>
    <ds:schemaRef ds:uri="http://schemas.microsoft.com/sharepoint/v3/contenttype/forms"/>
  </ds:schemaRefs>
</ds:datastoreItem>
</file>

<file path=customXml/itemProps2.xml><?xml version="1.0" encoding="utf-8"?>
<ds:datastoreItem xmlns:ds="http://schemas.openxmlformats.org/officeDocument/2006/customXml" ds:itemID="{5980BC85-87B2-46D9-BA38-20314DE02C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E1AE41-51B1-4656-A9FB-F1D20371D6CC}">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506e8920-8709-453c-ac34-7beb15a2da9c"/>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37</vt:i4>
      </vt:variant>
    </vt:vector>
  </HeadingPairs>
  <TitlesOfParts>
    <vt:vector size="45" baseType="lpstr">
      <vt:lpstr>Instructions</vt:lpstr>
      <vt:lpstr>Section 1</vt:lpstr>
      <vt:lpstr>Section 2</vt:lpstr>
      <vt:lpstr>Summary</vt:lpstr>
      <vt:lpstr>Reference List</vt:lpstr>
      <vt:lpstr>Checks</vt:lpstr>
      <vt:lpstr>Lists</vt:lpstr>
      <vt:lpstr>OutputForCSV</vt:lpstr>
      <vt:lpstr>AllError</vt:lpstr>
      <vt:lpstr>ChemAllowances</vt:lpstr>
      <vt:lpstr>ChemName</vt:lpstr>
      <vt:lpstr>ClassIIChemAllowance</vt:lpstr>
      <vt:lpstr>CompName</vt:lpstr>
      <vt:lpstr>Countries</vt:lpstr>
      <vt:lpstr>CSVDate</vt:lpstr>
      <vt:lpstr>DateofExport</vt:lpstr>
      <vt:lpstr>DatePurchased</vt:lpstr>
      <vt:lpstr>EINCol</vt:lpstr>
      <vt:lpstr>EINNum</vt:lpstr>
      <vt:lpstr>EndRowS2</vt:lpstr>
      <vt:lpstr>HeelsIntendedUses</vt:lpstr>
      <vt:lpstr>LastCol</vt:lpstr>
      <vt:lpstr>LastRow</vt:lpstr>
      <vt:lpstr>LockStatus</vt:lpstr>
      <vt:lpstr>Instructions!Print_Area</vt:lpstr>
      <vt:lpstr>'Reference List'!Print_Area</vt:lpstr>
      <vt:lpstr>'Section 1'!Print_Area</vt:lpstr>
      <vt:lpstr>'Section 2'!Print_Area</vt:lpstr>
      <vt:lpstr>Summary!Print_Area</vt:lpstr>
      <vt:lpstr>ProduceImport</vt:lpstr>
      <vt:lpstr>ReportingYear</vt:lpstr>
      <vt:lpstr>ReportType</vt:lpstr>
      <vt:lpstr>ReportYr</vt:lpstr>
      <vt:lpstr>RowComplete</vt:lpstr>
      <vt:lpstr>Sec1Status</vt:lpstr>
      <vt:lpstr>Sec2Error</vt:lpstr>
      <vt:lpstr>Sec2Filled</vt:lpstr>
      <vt:lpstr>SourceCountry</vt:lpstr>
      <vt:lpstr>StartRowS2</vt:lpstr>
      <vt:lpstr>SubmissionType</vt:lpstr>
      <vt:lpstr>SubTSelection</vt:lpstr>
      <vt:lpstr>Table2</vt:lpstr>
      <vt:lpstr>ValidChemical</vt:lpstr>
      <vt:lpstr>ValidCountry</vt:lpstr>
      <vt:lpstr>ValidState</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Altan Gabbay</cp:lastModifiedBy>
  <cp:lastPrinted>2015-03-19T16:38:11Z</cp:lastPrinted>
  <dcterms:created xsi:type="dcterms:W3CDTF">2015-03-18T20:34:42Z</dcterms:created>
  <dcterms:modified xsi:type="dcterms:W3CDTF">2019-03-28T18:33:56Z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AuthorIds_UIVersion_2048">
    <vt:lpwstr>24</vt:lpwstr>
  </property>
</Properties>
</file>