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<sst xmlns="http://schemas.openxmlformats.org/spreadsheetml/2006/main" count="123" uniqueCount="86">
  <si>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</si>
  <si>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</si>
  <si>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</si>
  <si>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</si>
  <si>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</si>
  <si>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</si>
  <si>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</si>
  <si>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</si>
  <si>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</si>
  <si>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</si>
  <si>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</si>
  <si>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</si>
  <si>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</si>
  <si>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</si>
  <si>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</si>
  <si>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</si>
  <si>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</si>
  <si>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</si>
  <si>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</si>
  <si>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</si>
  <si>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</si>
  <si>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</si>
  <si>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</si>
  <si>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</si>
  <si>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</si>
  <si>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</si>
  <si>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</si>
  <si>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</si>
  <si>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</si>
  <si>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</si>
  <si>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</si>
  <si>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</si>
  <si>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</si>
  <si>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FORMS APPROVED WITH THIS DOCKET</t>
  </si>
  <si>
    <t>1951.223 (b)(4)</t>
  </si>
  <si>
    <t>Reamortization Request</t>
  </si>
  <si>
    <t>RHS - CF</t>
  </si>
  <si>
    <t xml:space="preserve"> </t>
  </si>
  <si>
    <t>RBS - B&amp;I Direct</t>
  </si>
  <si>
    <t>1951.230 (c)(1)</t>
  </si>
  <si>
    <t>Community Programs Assumption Agreement</t>
  </si>
  <si>
    <t>1951-15</t>
  </si>
  <si>
    <t xml:space="preserve"> REPORTING REQUIREMENTS - NO FORMS APPROVED</t>
  </si>
  <si>
    <t>1951.222 (c)(2)                                 1951.223 (b)(2)</t>
  </si>
  <si>
    <t>Balance Sheet</t>
  </si>
  <si>
    <t>1951.223 (c)(3) &amp; (4)</t>
  </si>
  <si>
    <t>New Debt Instrument</t>
  </si>
  <si>
    <t>1951.223 (c)(4)(ii) &amp; Exhibit H</t>
  </si>
  <si>
    <t>Rescheduling Agreement</t>
  </si>
  <si>
    <t>1951.230 (a)(9)</t>
  </si>
  <si>
    <t>Credit Report</t>
  </si>
  <si>
    <t>1951.241 (b)(1) &amp; Exhibit G</t>
  </si>
  <si>
    <t>Borrower's Request to Change Interest Rate</t>
  </si>
  <si>
    <t>1951.222 (c)(1)                                              1951.224 (b)(6)                                  1951.226 (c)(1) (vi)</t>
  </si>
  <si>
    <t>Application for Partial Release, Subordination, or Consent</t>
  </si>
  <si>
    <t>1951.223 (b)(1)                             1951.230 (a)(9)</t>
  </si>
  <si>
    <t>Statement of Budget, Income, and Equity</t>
  </si>
  <si>
    <t>1951.226 (b)(4) (i)                              1951.230(a) (7)</t>
  </si>
  <si>
    <t>Assurance Agreement</t>
  </si>
  <si>
    <t>1951.230 (d)(5)</t>
  </si>
  <si>
    <t>Transfer of Real Estate Security</t>
  </si>
  <si>
    <t>1951.230 (f)(2)</t>
  </si>
  <si>
    <t>Letter of Intent to Meet Conditions</t>
  </si>
  <si>
    <t>1951.222 (c)(3)</t>
  </si>
  <si>
    <t>Operating Budget</t>
  </si>
  <si>
    <t>RHS-CF</t>
  </si>
  <si>
    <t>1951.242(b) &amp; (d)(3)(ii)</t>
  </si>
  <si>
    <t>Workout Agreement</t>
  </si>
  <si>
    <t>1951-10</t>
  </si>
  <si>
    <t>1951.242 (c)</t>
  </si>
  <si>
    <t>Financial Statements</t>
  </si>
  <si>
    <t xml:space="preserve">1951.223(c)(2) &amp; (4) </t>
  </si>
  <si>
    <t>Legal Opinions for above 2</t>
  </si>
  <si>
    <t>RBS - B&amp; I Direct</t>
  </si>
  <si>
    <t xml:space="preserve">465-1      </t>
  </si>
  <si>
    <t xml:space="preserve">465-5    </t>
  </si>
  <si>
    <t>SUBTOTAL</t>
  </si>
  <si>
    <t>1951-33</t>
  </si>
  <si>
    <t>400-4</t>
  </si>
  <si>
    <t>442-2</t>
  </si>
  <si>
    <t>442-3</t>
  </si>
  <si>
    <t>1942-46</t>
  </si>
  <si>
    <t>442-7</t>
  </si>
  <si>
    <t>TOTAL</t>
  </si>
  <si>
    <t>COVID-19 Flexibility</t>
  </si>
  <si>
    <t>Request for Deferral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</si>
</sst>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3" fontId="4" fillId="0" borderId="14" xfId="42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5" xfId="42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 quotePrefix="1">
      <alignment horizontal="left" wrapText="1"/>
    </xf>
    <xf numFmtId="3" fontId="4" fillId="0" borderId="0" xfId="42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3" fontId="4" fillId="0" borderId="19" xfId="42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3" fontId="4" fillId="0" borderId="21" xfId="42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 quotePrefix="1">
      <alignment horizontal="left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2" xfId="0" applyNumberForma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24" xfId="0" applyNumberFormat="1" applyFont="1" applyBorder="1" applyAlignment="1">
      <alignment wrapText="1"/>
    </xf>
    <xf numFmtId="165" fontId="4" fillId="0" borderId="25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23" xfId="0" applyNumberFormat="1" applyBorder="1" applyAlignment="1">
      <alignment wrapText="1"/>
    </xf>
    <xf numFmtId="165" fontId="0" fillId="0" borderId="24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26" xfId="0" applyNumberFormat="1" applyBorder="1" applyAlignment="1">
      <alignment wrapText="1"/>
    </xf>
    <xf numFmtId="3" fontId="4" fillId="0" borderId="27" xfId="42" applyNumberFormat="1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27" xfId="0" applyFont="1" applyBorder="1" applyAlignment="1">
      <alignment vertical="center" wrapText="1"/>
    </xf>
    <xf numFmtId="0" fontId="0" fillId="0" borderId="19" xfId="0" applyBorder="1" applyAlignment="1">
      <alignment horizontal="left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4" fillId="0" borderId="29" xfId="42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5" fontId="4" fillId="0" borderId="31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/>
    </xf>
    <xf numFmtId="0" fontId="4" fillId="0" borderId="32" xfId="0" applyFont="1" applyBorder="1" applyAlignment="1">
      <alignment horizontal="center" wrapText="1"/>
    </xf>
    <xf numFmtId="3" fontId="4" fillId="0" borderId="24" xfId="42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165" fontId="0" fillId="0" borderId="15" xfId="0" applyNumberFormat="1" applyBorder="1" applyAlignment="1">
      <alignment wrapTex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horizontal="left"/>
    </xf>
    <xf numFmtId="3" fontId="4" fillId="0" borderId="33" xfId="42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165" fontId="0" fillId="0" borderId="34" xfId="0" applyNumberFormat="1" applyBorder="1" applyAlignment="1">
      <alignment wrapText="1"/>
    </xf>
    <xf numFmtId="3" fontId="0" fillId="0" borderId="33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Font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3" fontId="0" fillId="0" borderId="33" xfId="42" applyNumberFormat="1" applyFont="1" applyBorder="1" applyAlignment="1">
      <alignment horizontal="center" wrapText="1"/>
    </xf>
    <xf numFmtId="165" fontId="0" fillId="0" borderId="34" xfId="0" applyNumberFormat="1" applyFont="1" applyBorder="1" applyAlignment="1">
      <alignment wrapText="1"/>
    </xf>
    <xf numFmtId="3" fontId="0" fillId="0" borderId="33" xfId="0" applyNumberFormat="1" applyBorder="1" applyAlignment="1">
      <alignment horizontal="center" wrapText="1"/>
    </xf>
    <xf numFmtId="0" fontId="4" fillId="33" borderId="19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 wrapText="1"/>
    </xf>
    <xf numFmtId="3" fontId="4" fillId="33" borderId="19" xfId="42" applyNumberFormat="1" applyFont="1" applyFill="1" applyBorder="1" applyAlignment="1">
      <alignment horizontal="center" wrapText="1"/>
    </xf>
    <xf numFmtId="3" fontId="4" fillId="33" borderId="15" xfId="42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4" fillId="33" borderId="1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3" fontId="4" fillId="33" borderId="27" xfId="42" applyNumberFormat="1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4" fillId="33" borderId="21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 wrapText="1"/>
    </xf>
    <xf numFmtId="165" fontId="4" fillId="33" borderId="25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 quotePrefix="1">
      <alignment horizontal="left" wrapText="1"/>
    </xf>
    <xf numFmtId="0" fontId="4" fillId="33" borderId="19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25.140625" style="0" customWidth="1"/>
    <col min="2" max="2" width="18.7109375" style="1" customWidth="1"/>
    <col min="3" max="3" width="8.57421875" style="0" customWidth="1"/>
    <col min="4" max="4" width="11.421875" style="0" customWidth="1"/>
    <col min="5" max="5" width="8.140625" style="0" customWidth="1"/>
    <col min="6" max="6" width="10.57421875" style="0" customWidth="1"/>
    <col min="7" max="7" width="12.140625" style="1" customWidth="1"/>
    <col min="8" max="8" width="9.140625" style="1" customWidth="1"/>
    <col min="10" max="10" width="9.140625" style="61" customWidth="1"/>
  </cols>
  <sheetData>
    <row r="1" spans="1:10" ht="12.75">
      <c r="A1" s="6" t="s">
        <v>0</v>
      </c>
      <c r="B1" s="7"/>
      <c r="C1" s="16"/>
      <c r="D1" s="16"/>
      <c r="E1" s="7" t="s">
        <v>1</v>
      </c>
      <c r="F1" s="7" t="s">
        <v>2</v>
      </c>
      <c r="G1" s="6" t="s">
        <v>3</v>
      </c>
      <c r="H1" s="6" t="s">
        <v>4</v>
      </c>
      <c r="I1" s="7"/>
      <c r="J1" s="57" t="s">
        <v>5</v>
      </c>
    </row>
    <row r="2" spans="1:10" ht="12.75">
      <c r="A2" s="8" t="s">
        <v>6</v>
      </c>
      <c r="B2" s="14"/>
      <c r="C2" s="9" t="s">
        <v>7</v>
      </c>
      <c r="D2" s="9" t="s">
        <v>3</v>
      </c>
      <c r="E2" s="9" t="s">
        <v>8</v>
      </c>
      <c r="F2" s="9" t="s">
        <v>9</v>
      </c>
      <c r="G2" s="8" t="s">
        <v>10</v>
      </c>
      <c r="H2" s="8" t="s">
        <v>11</v>
      </c>
      <c r="I2" s="9" t="s">
        <v>12</v>
      </c>
      <c r="J2" s="58" t="s">
        <v>13</v>
      </c>
    </row>
    <row r="3" spans="1:10" ht="13.5" thickBot="1">
      <c r="A3" s="10"/>
      <c r="B3" s="15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0" t="s">
        <v>19</v>
      </c>
      <c r="H3" s="10" t="s">
        <v>20</v>
      </c>
      <c r="I3" s="11" t="s">
        <v>21</v>
      </c>
      <c r="J3" s="59" t="s">
        <v>22</v>
      </c>
    </row>
    <row r="4" spans="1:12" ht="12.75" customHeight="1" thickBot="1">
      <c r="A4" s="17" t="s">
        <v>23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8" t="s">
        <v>31</v>
      </c>
      <c r="J4" s="60" t="s">
        <v>32</v>
      </c>
      <c r="K4" s="85"/>
      <c r="L4" s="86"/>
    </row>
    <row r="5" spans="1:10" ht="12.75" customHeight="1">
      <c r="A5" s="82"/>
      <c r="B5" s="82"/>
      <c r="C5" s="82"/>
      <c r="D5" s="82"/>
      <c r="E5" s="82"/>
      <c r="F5" s="82"/>
      <c r="G5" s="82"/>
      <c r="H5" s="82"/>
      <c r="I5" s="83"/>
      <c r="J5" s="84"/>
    </row>
    <row r="6" spans="1:8" ht="13.5" thickBot="1">
      <c r="A6" s="2"/>
      <c r="B6" s="21" t="s">
        <v>33</v>
      </c>
      <c r="C6" s="2"/>
      <c r="D6" s="2"/>
      <c r="E6" s="2"/>
      <c r="F6" s="2"/>
      <c r="G6" s="3"/>
      <c r="H6" s="3"/>
    </row>
    <row r="7" spans="1:8" ht="15" customHeight="1" hidden="1">
      <c r="A7" s="2"/>
      <c r="B7" s="13"/>
      <c r="C7" s="2"/>
      <c r="D7" s="2"/>
      <c r="E7" s="2"/>
      <c r="F7" s="2"/>
      <c r="G7" s="3"/>
      <c r="H7" s="3"/>
    </row>
    <row r="8" ht="12.75" hidden="1"/>
    <row r="9" ht="12.75" hidden="1"/>
    <row r="10" ht="12.75" hidden="1"/>
    <row r="11" ht="12.75" hidden="1"/>
    <row r="12" ht="12.75" hidden="1"/>
    <row r="13" spans="1:10" ht="12.75">
      <c r="A13" s="28" t="s">
        <v>34</v>
      </c>
      <c r="B13" s="19" t="s">
        <v>35</v>
      </c>
      <c r="C13" s="29" t="s">
        <v>77</v>
      </c>
      <c r="D13" s="30"/>
      <c r="E13" s="29"/>
      <c r="F13" s="30"/>
      <c r="G13" s="29"/>
      <c r="H13" s="30"/>
      <c r="I13" s="31"/>
      <c r="J13" s="62"/>
    </row>
    <row r="14" spans="1:10" ht="12.75">
      <c r="A14" s="46"/>
      <c r="B14" s="47" t="s">
        <v>36</v>
      </c>
      <c r="C14" s="48"/>
      <c r="D14" s="49">
        <v>8</v>
      </c>
      <c r="E14" s="48">
        <v>1</v>
      </c>
      <c r="F14" s="49">
        <f>D14*E14</f>
        <v>8</v>
      </c>
      <c r="G14" s="48">
        <v>0.25</v>
      </c>
      <c r="H14" s="49">
        <f aca="true" t="shared" si="0" ref="H14:H35">F14*G14</f>
        <v>2</v>
      </c>
      <c r="I14" s="51">
        <v>47</v>
      </c>
      <c r="J14" s="63">
        <f>H14*I14</f>
        <v>94</v>
      </c>
    </row>
    <row r="15" spans="1:10" ht="12.75">
      <c r="A15" s="46" t="s">
        <v>37</v>
      </c>
      <c r="B15" s="47" t="s">
        <v>38</v>
      </c>
      <c r="C15" s="48"/>
      <c r="D15" s="49">
        <v>22</v>
      </c>
      <c r="E15" s="48">
        <v>1</v>
      </c>
      <c r="F15" s="49">
        <f>D15*E15</f>
        <v>22</v>
      </c>
      <c r="G15" s="48">
        <v>0.25</v>
      </c>
      <c r="H15" s="49">
        <f t="shared" si="0"/>
        <v>5.5</v>
      </c>
      <c r="I15" s="51">
        <v>62</v>
      </c>
      <c r="J15" s="63">
        <f>H15*I15</f>
        <v>341</v>
      </c>
    </row>
    <row r="16" spans="1:10" ht="12.75">
      <c r="A16" s="46"/>
      <c r="B16" s="47"/>
      <c r="C16" s="48"/>
      <c r="D16" s="49"/>
      <c r="E16" s="48"/>
      <c r="F16" s="49"/>
      <c r="G16" s="48"/>
      <c r="H16" s="49"/>
      <c r="I16" s="51"/>
      <c r="J16" s="63"/>
    </row>
    <row r="17" spans="1:10" s="27" customFormat="1" ht="21">
      <c r="A17" s="32" t="s">
        <v>39</v>
      </c>
      <c r="B17" s="20" t="s">
        <v>40</v>
      </c>
      <c r="C17" s="26" t="s">
        <v>41</v>
      </c>
      <c r="D17" s="33"/>
      <c r="E17" s="26"/>
      <c r="F17" s="33"/>
      <c r="G17" s="26"/>
      <c r="H17" s="33"/>
      <c r="I17" s="23"/>
      <c r="J17" s="64"/>
    </row>
    <row r="18" spans="1:10" s="27" customFormat="1" ht="12.75">
      <c r="A18" s="40"/>
      <c r="B18" s="50" t="s">
        <v>36</v>
      </c>
      <c r="C18" s="42"/>
      <c r="D18" s="43">
        <v>8</v>
      </c>
      <c r="E18" s="42">
        <v>1</v>
      </c>
      <c r="F18" s="49">
        <f>D18*E18</f>
        <v>8</v>
      </c>
      <c r="G18" s="42">
        <v>0.5</v>
      </c>
      <c r="H18" s="49">
        <f t="shared" si="0"/>
        <v>4</v>
      </c>
      <c r="I18" s="51">
        <f>I$14</f>
        <v>47</v>
      </c>
      <c r="J18" s="65">
        <f>H18*I18</f>
        <v>188</v>
      </c>
    </row>
    <row r="19" spans="1:10" s="27" customFormat="1" ht="12.75">
      <c r="A19" s="40"/>
      <c r="B19" s="50" t="s">
        <v>38</v>
      </c>
      <c r="C19" s="42"/>
      <c r="D19" s="43">
        <v>11</v>
      </c>
      <c r="E19" s="42">
        <v>1</v>
      </c>
      <c r="F19" s="49">
        <f>D19*E19</f>
        <v>11</v>
      </c>
      <c r="G19" s="42">
        <v>0.5</v>
      </c>
      <c r="H19" s="49">
        <f t="shared" si="0"/>
        <v>5.5</v>
      </c>
      <c r="I19" s="51">
        <v>62</v>
      </c>
      <c r="J19" s="65">
        <f>H19*I19</f>
        <v>341</v>
      </c>
    </row>
    <row r="20" spans="1:10" s="27" customFormat="1" ht="12.75">
      <c r="A20" s="40"/>
      <c r="B20" s="50"/>
      <c r="C20" s="42"/>
      <c r="D20" s="43"/>
      <c r="E20" s="42"/>
      <c r="F20" s="71"/>
      <c r="G20" s="42"/>
      <c r="H20" s="71"/>
      <c r="I20" s="53"/>
      <c r="J20" s="65"/>
    </row>
    <row r="21" spans="1:10" s="27" customFormat="1" ht="12.75">
      <c r="A21" s="40" t="s">
        <v>66</v>
      </c>
      <c r="B21" s="114" t="s">
        <v>67</v>
      </c>
      <c r="C21" s="115" t="s">
        <v>68</v>
      </c>
      <c r="D21" s="116"/>
      <c r="E21" s="115"/>
      <c r="F21" s="117"/>
      <c r="G21" s="115"/>
      <c r="H21" s="117"/>
      <c r="I21" s="118"/>
      <c r="J21" s="65"/>
    </row>
    <row r="22" spans="1:10" s="27" customFormat="1" ht="12.75">
      <c r="A22" s="32"/>
      <c r="B22" s="119" t="s">
        <v>36</v>
      </c>
      <c r="C22" s="120"/>
      <c r="D22" s="116">
        <v>79</v>
      </c>
      <c r="E22" s="115">
        <v>1</v>
      </c>
      <c r="F22" s="121">
        <f>D22*E22</f>
        <v>79</v>
      </c>
      <c r="G22" s="115">
        <v>3</v>
      </c>
      <c r="H22" s="121">
        <f t="shared" si="0"/>
        <v>237</v>
      </c>
      <c r="I22" s="122">
        <f>I$14</f>
        <v>47</v>
      </c>
      <c r="J22" s="65">
        <f>H22*I22</f>
        <v>11139</v>
      </c>
    </row>
    <row r="23" spans="1:10" s="27" customFormat="1" ht="12.75">
      <c r="A23" s="46"/>
      <c r="B23" s="123" t="s">
        <v>84</v>
      </c>
      <c r="C23" s="124"/>
      <c r="D23" s="116">
        <v>5000</v>
      </c>
      <c r="E23" s="115">
        <v>1</v>
      </c>
      <c r="F23" s="121">
        <f>D23*E23</f>
        <v>5000</v>
      </c>
      <c r="G23" s="115">
        <v>3</v>
      </c>
      <c r="H23" s="121">
        <f>F23*G23</f>
        <v>15000</v>
      </c>
      <c r="I23" s="122">
        <v>47</v>
      </c>
      <c r="J23" s="125">
        <f>H23*I23</f>
        <v>705000</v>
      </c>
    </row>
    <row r="24" spans="1:10" s="27" customFormat="1" ht="12.75">
      <c r="A24" s="46"/>
      <c r="B24" s="47"/>
      <c r="C24" s="48"/>
      <c r="D24" s="43"/>
      <c r="E24" s="42"/>
      <c r="F24" s="33"/>
      <c r="G24" s="42"/>
      <c r="H24" s="33"/>
      <c r="I24" s="51"/>
      <c r="J24" s="65"/>
    </row>
    <row r="25" spans="1:10" s="27" customFormat="1" ht="36.75" customHeight="1">
      <c r="A25" s="32" t="s">
        <v>53</v>
      </c>
      <c r="B25" s="55" t="s">
        <v>54</v>
      </c>
      <c r="C25" s="48" t="s">
        <v>74</v>
      </c>
      <c r="D25" s="33"/>
      <c r="E25" s="26" t="s">
        <v>37</v>
      </c>
      <c r="F25" s="33"/>
      <c r="G25" s="26" t="s">
        <v>37</v>
      </c>
      <c r="H25" s="33"/>
      <c r="I25" s="23"/>
      <c r="J25" s="64"/>
    </row>
    <row r="26" spans="1:10" s="27" customFormat="1" ht="12.75" customHeight="1">
      <c r="A26" s="35"/>
      <c r="B26" s="55" t="s">
        <v>65</v>
      </c>
      <c r="C26" s="48"/>
      <c r="D26" s="49">
        <v>10</v>
      </c>
      <c r="E26" s="48">
        <v>1</v>
      </c>
      <c r="F26" s="56">
        <f>D26*E26</f>
        <v>10</v>
      </c>
      <c r="G26" s="48">
        <v>1</v>
      </c>
      <c r="H26" s="56">
        <f t="shared" si="0"/>
        <v>10</v>
      </c>
      <c r="I26" s="72">
        <v>47</v>
      </c>
      <c r="J26" s="64">
        <f>H26*I26</f>
        <v>470</v>
      </c>
    </row>
    <row r="27" spans="1:10" s="27" customFormat="1" ht="15" customHeight="1">
      <c r="A27" s="35"/>
      <c r="B27" s="55" t="s">
        <v>38</v>
      </c>
      <c r="C27" s="48"/>
      <c r="D27" s="49">
        <v>0</v>
      </c>
      <c r="E27" s="48"/>
      <c r="F27" s="56">
        <f>D27*E27</f>
        <v>0</v>
      </c>
      <c r="G27" s="48"/>
      <c r="H27" s="56">
        <f t="shared" si="0"/>
        <v>0</v>
      </c>
      <c r="I27" s="23"/>
      <c r="J27" s="64">
        <f>H27*I27</f>
        <v>0</v>
      </c>
    </row>
    <row r="28" spans="1:10" s="27" customFormat="1" ht="15" customHeight="1">
      <c r="A28" s="35"/>
      <c r="B28" s="79"/>
      <c r="C28" s="48"/>
      <c r="D28" s="49"/>
      <c r="E28" s="48"/>
      <c r="F28" s="56"/>
      <c r="G28" s="48"/>
      <c r="H28" s="56"/>
      <c r="I28" s="23"/>
      <c r="J28" s="67"/>
    </row>
    <row r="29" spans="1:10" s="27" customFormat="1" ht="34.5" customHeight="1">
      <c r="A29" s="32" t="s">
        <v>59</v>
      </c>
      <c r="B29" s="41" t="s">
        <v>60</v>
      </c>
      <c r="C29" s="26" t="s">
        <v>75</v>
      </c>
      <c r="D29" s="33"/>
      <c r="E29" s="26"/>
      <c r="F29" s="37"/>
      <c r="G29" s="26"/>
      <c r="H29" s="37">
        <f t="shared" si="0"/>
        <v>0</v>
      </c>
      <c r="I29" s="23"/>
      <c r="J29" s="68"/>
    </row>
    <row r="30" spans="1:10" s="27" customFormat="1" ht="14.25" customHeight="1">
      <c r="A30" s="92"/>
      <c r="B30" s="25" t="s">
        <v>65</v>
      </c>
      <c r="C30" s="76"/>
      <c r="D30" s="43">
        <v>7</v>
      </c>
      <c r="E30" s="42">
        <v>1</v>
      </c>
      <c r="F30" s="44">
        <f>D30*E30</f>
        <v>7</v>
      </c>
      <c r="G30" s="42">
        <v>0.5</v>
      </c>
      <c r="H30" s="42">
        <f t="shared" si="0"/>
        <v>3.5</v>
      </c>
      <c r="I30" s="51">
        <v>47</v>
      </c>
      <c r="J30" s="65">
        <f>H30*I30</f>
        <v>164.5</v>
      </c>
    </row>
    <row r="31" spans="1:10" s="27" customFormat="1" ht="14.25" customHeight="1">
      <c r="A31" s="96"/>
      <c r="B31" s="25" t="s">
        <v>38</v>
      </c>
      <c r="C31" s="96"/>
      <c r="D31" s="33">
        <v>0</v>
      </c>
      <c r="E31" s="26"/>
      <c r="F31" s="37">
        <f>D31*E31</f>
        <v>0</v>
      </c>
      <c r="G31" s="26"/>
      <c r="H31" s="26">
        <f t="shared" si="0"/>
        <v>0</v>
      </c>
      <c r="I31" s="95"/>
      <c r="J31" s="64">
        <f>H31*I31</f>
        <v>0</v>
      </c>
    </row>
    <row r="32" spans="1:10" s="27" customFormat="1" ht="14.25" customHeight="1">
      <c r="A32" s="96"/>
      <c r="B32" s="25"/>
      <c r="C32" s="96"/>
      <c r="D32" s="33"/>
      <c r="E32" s="26"/>
      <c r="F32" s="37"/>
      <c r="G32" s="26"/>
      <c r="H32" s="26">
        <f t="shared" si="0"/>
        <v>0</v>
      </c>
      <c r="I32" s="95"/>
      <c r="J32" s="64"/>
    </row>
    <row r="33" spans="1:10" s="27" customFormat="1" ht="25.5" customHeight="1">
      <c r="A33" s="23" t="s">
        <v>57</v>
      </c>
      <c r="B33" s="25" t="s">
        <v>58</v>
      </c>
      <c r="C33" s="26" t="s">
        <v>78</v>
      </c>
      <c r="D33" s="33"/>
      <c r="E33" s="26"/>
      <c r="F33" s="37"/>
      <c r="G33" s="26"/>
      <c r="H33" s="26"/>
      <c r="I33" s="95"/>
      <c r="J33" s="64"/>
    </row>
    <row r="34" spans="1:10" s="27" customFormat="1" ht="14.25" customHeight="1">
      <c r="A34" s="96"/>
      <c r="B34" s="25" t="s">
        <v>65</v>
      </c>
      <c r="C34" s="96"/>
      <c r="D34" s="33">
        <v>8</v>
      </c>
      <c r="E34" s="26">
        <v>1</v>
      </c>
      <c r="F34" s="37">
        <f>D34*E34</f>
        <v>8</v>
      </c>
      <c r="G34" s="26">
        <v>0.25</v>
      </c>
      <c r="H34" s="26">
        <f t="shared" si="0"/>
        <v>2</v>
      </c>
      <c r="I34" s="23">
        <v>47</v>
      </c>
      <c r="J34" s="68">
        <f>H34*I34</f>
        <v>94</v>
      </c>
    </row>
    <row r="35" spans="1:10" s="27" customFormat="1" ht="14.25" customHeight="1">
      <c r="A35" s="80"/>
      <c r="B35" s="41" t="s">
        <v>38</v>
      </c>
      <c r="C35" s="80"/>
      <c r="D35" s="43">
        <v>0</v>
      </c>
      <c r="E35" s="42"/>
      <c r="F35" s="44">
        <f>D35*E35</f>
        <v>0</v>
      </c>
      <c r="G35" s="42"/>
      <c r="H35" s="42">
        <f t="shared" si="0"/>
        <v>0</v>
      </c>
      <c r="I35" s="53"/>
      <c r="J35" s="69">
        <f>H35*I35</f>
        <v>0</v>
      </c>
    </row>
    <row r="36" spans="1:10" s="27" customFormat="1" ht="12" customHeight="1">
      <c r="A36" s="96"/>
      <c r="B36" s="25"/>
      <c r="C36" s="96"/>
      <c r="D36" s="33"/>
      <c r="E36" s="26"/>
      <c r="F36" s="37"/>
      <c r="G36" s="26"/>
      <c r="H36" s="26"/>
      <c r="I36" s="23"/>
      <c r="J36" s="97"/>
    </row>
    <row r="37" spans="1:10" s="27" customFormat="1" ht="25.5" customHeight="1">
      <c r="A37" s="46" t="s">
        <v>55</v>
      </c>
      <c r="B37" s="55" t="s">
        <v>56</v>
      </c>
      <c r="C37" s="48" t="s">
        <v>79</v>
      </c>
      <c r="D37" s="49" t="s">
        <v>37</v>
      </c>
      <c r="E37" s="48"/>
      <c r="F37" s="56"/>
      <c r="G37" s="48"/>
      <c r="H37" s="48"/>
      <c r="I37" s="51"/>
      <c r="J37" s="67"/>
    </row>
    <row r="38" spans="1:10" s="27" customFormat="1" ht="14.25" customHeight="1">
      <c r="A38" s="32"/>
      <c r="B38" s="25" t="s">
        <v>65</v>
      </c>
      <c r="C38" s="26"/>
      <c r="D38" s="33">
        <v>26</v>
      </c>
      <c r="E38" s="26">
        <v>1</v>
      </c>
      <c r="F38" s="37">
        <f>D38*E38</f>
        <v>26</v>
      </c>
      <c r="G38" s="26">
        <v>2.5</v>
      </c>
      <c r="H38" s="26">
        <f>F38*G38</f>
        <v>65</v>
      </c>
      <c r="I38" s="53">
        <v>47</v>
      </c>
      <c r="J38" s="68">
        <f>H38*I38</f>
        <v>3055</v>
      </c>
    </row>
    <row r="39" spans="1:10" s="27" customFormat="1" ht="14.25" customHeight="1">
      <c r="A39" s="32"/>
      <c r="B39" s="25" t="s">
        <v>38</v>
      </c>
      <c r="C39" s="26"/>
      <c r="D39" s="33">
        <v>47</v>
      </c>
      <c r="E39" s="26">
        <v>1</v>
      </c>
      <c r="F39" s="37">
        <f>D39*E39</f>
        <v>47</v>
      </c>
      <c r="G39" s="26">
        <v>2.5</v>
      </c>
      <c r="H39" s="26">
        <f>F39*G39</f>
        <v>117.5</v>
      </c>
      <c r="I39" s="53">
        <v>62</v>
      </c>
      <c r="J39" s="68">
        <f>H39*I39</f>
        <v>7285</v>
      </c>
    </row>
    <row r="40" spans="1:10" s="27" customFormat="1" ht="14.25" customHeight="1">
      <c r="A40" s="32"/>
      <c r="B40" s="25"/>
      <c r="C40" s="26"/>
      <c r="D40" s="33"/>
      <c r="E40" s="26"/>
      <c r="F40" s="37"/>
      <c r="G40" s="26"/>
      <c r="H40" s="26"/>
      <c r="I40" s="23"/>
      <c r="J40" s="68"/>
    </row>
    <row r="41" spans="1:10" s="27" customFormat="1" ht="26.25" customHeight="1">
      <c r="A41" s="32" t="s">
        <v>49</v>
      </c>
      <c r="B41" s="25" t="s">
        <v>44</v>
      </c>
      <c r="C41" s="26" t="s">
        <v>80</v>
      </c>
      <c r="D41" s="33"/>
      <c r="E41" s="26"/>
      <c r="F41" s="37"/>
      <c r="G41" s="26"/>
      <c r="H41" s="26"/>
      <c r="I41" s="23"/>
      <c r="J41" s="68"/>
    </row>
    <row r="42" spans="1:10" s="27" customFormat="1" ht="14.25" customHeight="1">
      <c r="A42" s="40"/>
      <c r="B42" s="41" t="s">
        <v>65</v>
      </c>
      <c r="C42" s="42"/>
      <c r="D42" s="43">
        <v>27</v>
      </c>
      <c r="E42" s="42">
        <v>1</v>
      </c>
      <c r="F42" s="44">
        <f>D42*E42</f>
        <v>27</v>
      </c>
      <c r="G42" s="42">
        <v>1</v>
      </c>
      <c r="H42" s="42">
        <f>F42*G42</f>
        <v>27</v>
      </c>
      <c r="I42" s="53">
        <v>47</v>
      </c>
      <c r="J42" s="69">
        <f>H42*I42</f>
        <v>1269</v>
      </c>
    </row>
    <row r="43" spans="1:10" s="27" customFormat="1" ht="14.25" customHeight="1">
      <c r="A43" s="40"/>
      <c r="B43" s="41" t="s">
        <v>38</v>
      </c>
      <c r="C43" s="42"/>
      <c r="D43" s="43">
        <v>47</v>
      </c>
      <c r="E43" s="42">
        <v>1</v>
      </c>
      <c r="F43" s="44">
        <f>D43*E43</f>
        <v>47</v>
      </c>
      <c r="G43" s="42">
        <v>1</v>
      </c>
      <c r="H43" s="42">
        <f>F43*G43</f>
        <v>47</v>
      </c>
      <c r="I43" s="53">
        <v>62</v>
      </c>
      <c r="J43" s="69">
        <f>H43*I43</f>
        <v>2914</v>
      </c>
    </row>
    <row r="44" spans="1:10" s="27" customFormat="1" ht="14.25" customHeight="1">
      <c r="A44" s="40"/>
      <c r="B44" s="41"/>
      <c r="C44" s="42"/>
      <c r="D44" s="43"/>
      <c r="E44" s="42"/>
      <c r="F44" s="44"/>
      <c r="G44" s="42"/>
      <c r="H44" s="42"/>
      <c r="I44" s="53"/>
      <c r="J44" s="69"/>
    </row>
    <row r="45" spans="1:10" s="27" customFormat="1" ht="21.75" customHeight="1">
      <c r="A45" s="40" t="s">
        <v>61</v>
      </c>
      <c r="B45" s="41" t="s">
        <v>62</v>
      </c>
      <c r="C45" s="42" t="s">
        <v>81</v>
      </c>
      <c r="D45" s="43"/>
      <c r="E45" s="42"/>
      <c r="F45" s="44"/>
      <c r="G45" s="42"/>
      <c r="H45" s="42"/>
      <c r="I45" s="45"/>
      <c r="J45" s="69"/>
    </row>
    <row r="46" spans="1:10" s="27" customFormat="1" ht="14.25" customHeight="1">
      <c r="A46" s="40"/>
      <c r="B46" s="41" t="s">
        <v>65</v>
      </c>
      <c r="C46" s="42"/>
      <c r="D46" s="43">
        <v>8</v>
      </c>
      <c r="E46" s="42">
        <v>1</v>
      </c>
      <c r="F46" s="44">
        <f>D46*E46</f>
        <v>8</v>
      </c>
      <c r="G46" s="42">
        <v>1</v>
      </c>
      <c r="H46" s="42">
        <f>F46*G46</f>
        <v>8</v>
      </c>
      <c r="I46" s="53">
        <v>47</v>
      </c>
      <c r="J46" s="69">
        <f>H46*I46</f>
        <v>376</v>
      </c>
    </row>
    <row r="47" spans="1:10" s="27" customFormat="1" ht="14.25" customHeight="1">
      <c r="A47" s="40"/>
      <c r="B47" s="41" t="s">
        <v>38</v>
      </c>
      <c r="C47" s="42"/>
      <c r="D47" s="43">
        <v>0</v>
      </c>
      <c r="E47" s="42"/>
      <c r="F47" s="44">
        <f>D47*E47</f>
        <v>0</v>
      </c>
      <c r="G47" s="42"/>
      <c r="H47" s="42">
        <f>F47*G47</f>
        <v>0</v>
      </c>
      <c r="I47" s="53"/>
      <c r="J47" s="69">
        <f>H47*I47</f>
        <v>0</v>
      </c>
    </row>
    <row r="48" spans="1:10" s="27" customFormat="1" ht="14.25" customHeight="1">
      <c r="A48" s="40"/>
      <c r="B48" s="41"/>
      <c r="C48" s="42"/>
      <c r="D48" s="43"/>
      <c r="E48" s="42"/>
      <c r="F48" s="44"/>
      <c r="G48" s="42"/>
      <c r="H48" s="42"/>
      <c r="I48" s="45"/>
      <c r="J48" s="69"/>
    </row>
    <row r="49" spans="1:10" s="27" customFormat="1" ht="24" customHeight="1">
      <c r="A49" s="40" t="s">
        <v>63</v>
      </c>
      <c r="B49" s="41" t="s">
        <v>64</v>
      </c>
      <c r="C49" s="42" t="s">
        <v>82</v>
      </c>
      <c r="D49" s="43"/>
      <c r="E49" s="42"/>
      <c r="F49" s="44"/>
      <c r="G49" s="42"/>
      <c r="H49" s="42"/>
      <c r="I49" s="45"/>
      <c r="J49" s="69"/>
    </row>
    <row r="50" spans="1:10" s="27" customFormat="1" ht="14.25" customHeight="1">
      <c r="A50" s="40"/>
      <c r="B50" s="41" t="s">
        <v>65</v>
      </c>
      <c r="C50" s="42"/>
      <c r="D50" s="43">
        <v>26</v>
      </c>
      <c r="E50" s="42">
        <v>1</v>
      </c>
      <c r="F50" s="44">
        <f>D50*E50</f>
        <v>26</v>
      </c>
      <c r="G50" s="42">
        <v>5</v>
      </c>
      <c r="H50" s="42">
        <f>F50*G50</f>
        <v>130</v>
      </c>
      <c r="I50" s="53">
        <v>47</v>
      </c>
      <c r="J50" s="69">
        <f>H50*I50</f>
        <v>6110</v>
      </c>
    </row>
    <row r="51" spans="1:10" s="27" customFormat="1" ht="14.25" customHeight="1">
      <c r="A51" s="32"/>
      <c r="B51" s="25" t="s">
        <v>38</v>
      </c>
      <c r="C51" s="26"/>
      <c r="D51" s="33">
        <v>0</v>
      </c>
      <c r="E51" s="26"/>
      <c r="F51" s="37">
        <f>D51*E51</f>
        <v>0</v>
      </c>
      <c r="G51" s="26"/>
      <c r="H51" s="26">
        <v>0</v>
      </c>
      <c r="I51" s="23"/>
      <c r="J51" s="68">
        <f>H51*I51</f>
        <v>0</v>
      </c>
    </row>
    <row r="52" spans="1:10" s="27" customFormat="1" ht="14.25" customHeight="1" thickBot="1">
      <c r="A52" s="80"/>
      <c r="B52" s="41"/>
      <c r="C52" s="80"/>
      <c r="D52" s="43"/>
      <c r="E52" s="42"/>
      <c r="F52" s="44"/>
      <c r="G52" s="42"/>
      <c r="H52" s="42"/>
      <c r="I52" s="53"/>
      <c r="J52" s="70"/>
    </row>
    <row r="53" spans="1:10" s="27" customFormat="1" ht="14.25" customHeight="1" thickBot="1">
      <c r="A53" s="105" t="s">
        <v>76</v>
      </c>
      <c r="B53" s="98"/>
      <c r="C53" s="99"/>
      <c r="D53" s="100"/>
      <c r="E53" s="101"/>
      <c r="F53" s="104">
        <f>SUM(F14:F52)</f>
        <v>5334</v>
      </c>
      <c r="G53" s="101"/>
      <c r="H53" s="104">
        <f>SUM(H14:H52)</f>
        <v>15664</v>
      </c>
      <c r="I53" s="102"/>
      <c r="J53" s="103">
        <f>SUM(J14:J52)</f>
        <v>738840.5</v>
      </c>
    </row>
    <row r="54" spans="1:10" s="27" customFormat="1" ht="14.25" customHeight="1">
      <c r="A54" s="77"/>
      <c r="B54" s="73"/>
      <c r="C54" s="77"/>
      <c r="D54" s="36"/>
      <c r="E54" s="12"/>
      <c r="F54" s="74"/>
      <c r="G54" s="12"/>
      <c r="H54" s="12"/>
      <c r="I54" s="54"/>
      <c r="J54" s="75"/>
    </row>
    <row r="55" spans="1:10" s="27" customFormat="1" ht="14.25" customHeight="1">
      <c r="A55" s="38"/>
      <c r="B55" s="39"/>
      <c r="C55" s="12"/>
      <c r="D55" s="36"/>
      <c r="E55" s="12"/>
      <c r="F55" s="36"/>
      <c r="G55" s="12"/>
      <c r="H55" s="36"/>
      <c r="I55" s="54"/>
      <c r="J55" s="66"/>
    </row>
    <row r="56" spans="1:10" s="27" customFormat="1" ht="14.25" customHeight="1">
      <c r="A56" s="2"/>
      <c r="B56" s="24" t="s">
        <v>42</v>
      </c>
      <c r="C56" s="4"/>
      <c r="D56" s="5"/>
      <c r="E56" s="4"/>
      <c r="F56" s="5"/>
      <c r="G56" s="4"/>
      <c r="H56" s="5"/>
      <c r="I56" s="89"/>
      <c r="J56" s="90"/>
    </row>
    <row r="57" spans="1:10" ht="0.75" customHeight="1" thickBot="1">
      <c r="A57" s="2"/>
      <c r="B57" s="24"/>
      <c r="C57" s="4"/>
      <c r="D57" s="5"/>
      <c r="E57" s="4"/>
      <c r="F57" s="5"/>
      <c r="G57" s="4"/>
      <c r="H57" s="87">
        <f>F57*G57</f>
        <v>0</v>
      </c>
      <c r="I57" s="88"/>
      <c r="J57" s="90"/>
    </row>
    <row r="58" spans="1:10" ht="24" customHeight="1">
      <c r="A58" s="28" t="s">
        <v>43</v>
      </c>
      <c r="B58" s="22" t="s">
        <v>44</v>
      </c>
      <c r="C58" s="29"/>
      <c r="D58" s="30"/>
      <c r="E58" s="29"/>
      <c r="F58" s="30"/>
      <c r="G58" s="29"/>
      <c r="H58" s="30"/>
      <c r="I58" s="51"/>
      <c r="J58" s="63"/>
    </row>
    <row r="59" spans="1:10" s="27" customFormat="1" ht="12.75">
      <c r="A59" s="46"/>
      <c r="B59" s="51" t="s">
        <v>36</v>
      </c>
      <c r="C59" s="48"/>
      <c r="D59" s="49">
        <v>32</v>
      </c>
      <c r="E59" s="48">
        <v>1</v>
      </c>
      <c r="F59" s="49">
        <f>D59*E59</f>
        <v>32</v>
      </c>
      <c r="G59" s="48">
        <v>1</v>
      </c>
      <c r="H59" s="49">
        <f>F59*G59</f>
        <v>32</v>
      </c>
      <c r="I59" s="51">
        <v>47</v>
      </c>
      <c r="J59" s="63">
        <f>H59*I59</f>
        <v>1504</v>
      </c>
    </row>
    <row r="60" spans="1:10" s="27" customFormat="1" ht="12.75">
      <c r="A60" s="46"/>
      <c r="B60" s="51" t="s">
        <v>38</v>
      </c>
      <c r="C60" s="48"/>
      <c r="D60" s="49">
        <v>47</v>
      </c>
      <c r="E60" s="48">
        <v>1</v>
      </c>
      <c r="F60" s="49">
        <f>D60*E60</f>
        <v>47</v>
      </c>
      <c r="G60" s="48">
        <v>1</v>
      </c>
      <c r="H60" s="49">
        <f>F60*G60</f>
        <v>47</v>
      </c>
      <c r="I60" s="51">
        <v>62</v>
      </c>
      <c r="J60" s="63">
        <f>H60*I60</f>
        <v>2914</v>
      </c>
    </row>
    <row r="61" spans="1:10" s="27" customFormat="1" ht="12.75">
      <c r="A61" s="46"/>
      <c r="B61" s="51"/>
      <c r="C61" s="48"/>
      <c r="D61" s="49"/>
      <c r="E61" s="48"/>
      <c r="F61" s="49"/>
      <c r="G61" s="48"/>
      <c r="H61" s="49"/>
      <c r="I61" s="23"/>
      <c r="J61" s="63"/>
    </row>
    <row r="62" spans="1:10" s="27" customFormat="1" ht="12.75">
      <c r="A62" s="32" t="s">
        <v>45</v>
      </c>
      <c r="B62" s="23" t="s">
        <v>46</v>
      </c>
      <c r="C62" s="26"/>
      <c r="D62" s="33"/>
      <c r="E62" s="26"/>
      <c r="F62" s="33"/>
      <c r="G62" s="26"/>
      <c r="H62" s="33"/>
      <c r="I62" s="23"/>
      <c r="J62" s="64"/>
    </row>
    <row r="63" spans="1:10" s="27" customFormat="1" ht="12.75">
      <c r="A63" s="32"/>
      <c r="B63" s="23" t="s">
        <v>36</v>
      </c>
      <c r="C63" s="26"/>
      <c r="D63" s="33">
        <v>33</v>
      </c>
      <c r="E63" s="26">
        <v>1</v>
      </c>
      <c r="F63" s="33">
        <f>D63*E63</f>
        <v>33</v>
      </c>
      <c r="G63" s="26">
        <v>1</v>
      </c>
      <c r="H63" s="33">
        <f>F63*G63</f>
        <v>33</v>
      </c>
      <c r="I63" s="51">
        <v>47</v>
      </c>
      <c r="J63" s="64">
        <f>H63*I63</f>
        <v>1551</v>
      </c>
    </row>
    <row r="64" spans="1:10" s="27" customFormat="1" ht="12.75">
      <c r="A64" s="32"/>
      <c r="B64" s="23" t="s">
        <v>38</v>
      </c>
      <c r="C64" s="26"/>
      <c r="D64" s="33">
        <v>121</v>
      </c>
      <c r="E64" s="26">
        <v>1</v>
      </c>
      <c r="F64" s="33">
        <f>D64*E64</f>
        <v>121</v>
      </c>
      <c r="G64" s="26">
        <v>1</v>
      </c>
      <c r="H64" s="33">
        <f>F64*G64</f>
        <v>121</v>
      </c>
      <c r="I64" s="51">
        <v>62</v>
      </c>
      <c r="J64" s="64">
        <f>H64*I64</f>
        <v>7502</v>
      </c>
    </row>
    <row r="65" spans="1:10" s="27" customFormat="1" ht="12.75">
      <c r="A65" s="32"/>
      <c r="B65" s="23"/>
      <c r="C65" s="26"/>
      <c r="D65" s="33"/>
      <c r="E65" s="26"/>
      <c r="F65" s="33"/>
      <c r="G65" s="26"/>
      <c r="H65" s="33"/>
      <c r="I65" s="23"/>
      <c r="J65" s="64"/>
    </row>
    <row r="66" spans="1:10" s="27" customFormat="1" ht="12.75">
      <c r="A66" s="32" t="s">
        <v>47</v>
      </c>
      <c r="B66" s="23" t="s">
        <v>48</v>
      </c>
      <c r="C66" s="26"/>
      <c r="D66" s="33"/>
      <c r="E66" s="26"/>
      <c r="F66" s="33"/>
      <c r="G66" s="26"/>
      <c r="H66" s="33"/>
      <c r="I66" s="23"/>
      <c r="J66" s="64"/>
    </row>
    <row r="67" spans="1:10" s="27" customFormat="1" ht="12.75">
      <c r="A67" s="32"/>
      <c r="B67" s="23" t="s">
        <v>36</v>
      </c>
      <c r="C67" s="26"/>
      <c r="D67" s="33">
        <v>3</v>
      </c>
      <c r="E67" s="26">
        <v>1</v>
      </c>
      <c r="F67" s="33">
        <f>D67*E67</f>
        <v>3</v>
      </c>
      <c r="G67" s="26">
        <v>1</v>
      </c>
      <c r="H67" s="33">
        <f>F67*G67</f>
        <v>3</v>
      </c>
      <c r="I67" s="51">
        <v>47</v>
      </c>
      <c r="J67" s="64">
        <f>H67*I67</f>
        <v>141</v>
      </c>
    </row>
    <row r="68" spans="1:10" s="27" customFormat="1" ht="12.75">
      <c r="A68" s="32"/>
      <c r="B68" s="23" t="s">
        <v>38</v>
      </c>
      <c r="C68" s="26"/>
      <c r="D68" s="33">
        <v>11</v>
      </c>
      <c r="E68" s="26">
        <v>1</v>
      </c>
      <c r="F68" s="33">
        <f>D68*E68</f>
        <v>11</v>
      </c>
      <c r="G68" s="26">
        <v>1</v>
      </c>
      <c r="H68" s="33">
        <f>F68*G68</f>
        <v>11</v>
      </c>
      <c r="I68" s="51">
        <v>62</v>
      </c>
      <c r="J68" s="64">
        <f>H68*I68</f>
        <v>682</v>
      </c>
    </row>
    <row r="69" spans="1:10" s="27" customFormat="1" ht="12.75">
      <c r="A69" s="32"/>
      <c r="B69" s="23"/>
      <c r="C69" s="26"/>
      <c r="D69" s="33"/>
      <c r="E69" s="26"/>
      <c r="F69" s="33"/>
      <c r="G69" s="26"/>
      <c r="H69" s="33"/>
      <c r="I69" s="23"/>
      <c r="J69" s="64"/>
    </row>
    <row r="70" spans="1:10" s="27" customFormat="1" ht="12.75">
      <c r="A70" s="32" t="s">
        <v>71</v>
      </c>
      <c r="B70" s="23" t="s">
        <v>72</v>
      </c>
      <c r="C70" s="26"/>
      <c r="D70" s="33"/>
      <c r="E70" s="26"/>
      <c r="F70" s="33"/>
      <c r="G70" s="26"/>
      <c r="H70" s="33"/>
      <c r="I70" s="23"/>
      <c r="J70" s="64"/>
    </row>
    <row r="71" spans="1:10" s="27" customFormat="1" ht="12.75">
      <c r="A71" s="32"/>
      <c r="B71" s="23" t="s">
        <v>36</v>
      </c>
      <c r="C71" s="26"/>
      <c r="D71" s="33">
        <v>32</v>
      </c>
      <c r="E71" s="26">
        <v>1</v>
      </c>
      <c r="F71" s="33">
        <f>D71*E71</f>
        <v>32</v>
      </c>
      <c r="G71" s="26">
        <v>2</v>
      </c>
      <c r="H71" s="33">
        <f>F71*G71</f>
        <v>64</v>
      </c>
      <c r="I71" s="23">
        <v>228</v>
      </c>
      <c r="J71" s="64">
        <f>H71*I71</f>
        <v>14592</v>
      </c>
    </row>
    <row r="72" spans="1:10" s="27" customFormat="1" ht="12.75">
      <c r="A72" s="32"/>
      <c r="B72" s="23" t="s">
        <v>73</v>
      </c>
      <c r="C72" s="26"/>
      <c r="D72" s="33">
        <v>36</v>
      </c>
      <c r="E72" s="26">
        <v>1</v>
      </c>
      <c r="F72" s="33">
        <f>D72*E72</f>
        <v>36</v>
      </c>
      <c r="G72" s="26">
        <v>2</v>
      </c>
      <c r="H72" s="33">
        <f>F72*G72</f>
        <v>72</v>
      </c>
      <c r="I72" s="23">
        <v>228</v>
      </c>
      <c r="J72" s="64">
        <f>H72*I72</f>
        <v>16416</v>
      </c>
    </row>
    <row r="73" spans="1:10" s="27" customFormat="1" ht="12.75">
      <c r="A73" s="32"/>
      <c r="B73" s="23"/>
      <c r="C73" s="26"/>
      <c r="D73" s="94"/>
      <c r="E73" s="93"/>
      <c r="F73" s="33"/>
      <c r="G73" s="26"/>
      <c r="H73" s="33"/>
      <c r="I73" s="23"/>
      <c r="J73" s="64"/>
    </row>
    <row r="74" spans="1:10" s="27" customFormat="1" ht="12.75">
      <c r="A74" s="32" t="s">
        <v>49</v>
      </c>
      <c r="B74" s="23" t="s">
        <v>50</v>
      </c>
      <c r="C74" s="26"/>
      <c r="D74" s="33"/>
      <c r="E74" s="26"/>
      <c r="F74" s="33"/>
      <c r="G74" s="26"/>
      <c r="H74" s="33"/>
      <c r="I74" s="23"/>
      <c r="J74" s="64"/>
    </row>
    <row r="75" spans="1:10" s="27" customFormat="1" ht="12.75">
      <c r="A75" s="32"/>
      <c r="B75" s="23" t="s">
        <v>36</v>
      </c>
      <c r="C75" s="26"/>
      <c r="D75" s="33">
        <v>8</v>
      </c>
      <c r="E75" s="26">
        <v>1</v>
      </c>
      <c r="F75" s="33">
        <f>D75*E75</f>
        <v>8</v>
      </c>
      <c r="G75" s="26">
        <v>0.5</v>
      </c>
      <c r="H75" s="33">
        <f>F75*G75</f>
        <v>4</v>
      </c>
      <c r="I75" s="51">
        <v>47</v>
      </c>
      <c r="J75" s="64">
        <f>H75*I75</f>
        <v>188</v>
      </c>
    </row>
    <row r="76" spans="1:10" s="27" customFormat="1" ht="12.75">
      <c r="A76" s="32"/>
      <c r="B76" s="23" t="s">
        <v>38</v>
      </c>
      <c r="C76" s="26"/>
      <c r="D76" s="33">
        <v>48</v>
      </c>
      <c r="E76" s="26">
        <v>1</v>
      </c>
      <c r="F76" s="33">
        <f>D76*E76</f>
        <v>48</v>
      </c>
      <c r="G76" s="26">
        <v>0.5</v>
      </c>
      <c r="H76" s="33">
        <f>F76*G76</f>
        <v>24</v>
      </c>
      <c r="I76" s="51">
        <v>62</v>
      </c>
      <c r="J76" s="64">
        <f>H76*I76</f>
        <v>1488</v>
      </c>
    </row>
    <row r="77" spans="1:10" s="27" customFormat="1" ht="12.75">
      <c r="A77" s="32"/>
      <c r="B77" s="23"/>
      <c r="C77" s="26"/>
      <c r="D77" s="33"/>
      <c r="E77" s="26"/>
      <c r="F77" s="33"/>
      <c r="G77" s="26"/>
      <c r="H77" s="33"/>
      <c r="I77" s="51"/>
      <c r="J77" s="64"/>
    </row>
    <row r="78" spans="1:10" s="27" customFormat="1" ht="21">
      <c r="A78" s="34" t="s">
        <v>51</v>
      </c>
      <c r="B78" s="23" t="s">
        <v>52</v>
      </c>
      <c r="C78" s="26"/>
      <c r="D78" s="33"/>
      <c r="E78" s="26"/>
      <c r="F78" s="33"/>
      <c r="G78" s="26"/>
      <c r="H78" s="33"/>
      <c r="I78" s="23"/>
      <c r="J78" s="64"/>
    </row>
    <row r="79" spans="1:10" s="27" customFormat="1" ht="12.75">
      <c r="A79" s="35"/>
      <c r="B79" s="20" t="s">
        <v>36</v>
      </c>
      <c r="C79" s="26"/>
      <c r="D79" s="33">
        <v>0</v>
      </c>
      <c r="E79" s="26"/>
      <c r="F79" s="33">
        <f>D79*E79</f>
        <v>0</v>
      </c>
      <c r="G79" s="26"/>
      <c r="H79" s="33">
        <f>F79*G79</f>
        <v>0</v>
      </c>
      <c r="I79" s="51">
        <v>0</v>
      </c>
      <c r="J79" s="64">
        <f>H79*I79</f>
        <v>0</v>
      </c>
    </row>
    <row r="80" spans="1:10" s="27" customFormat="1" ht="12.75">
      <c r="A80" s="52"/>
      <c r="B80" s="50" t="s">
        <v>38</v>
      </c>
      <c r="C80" s="42"/>
      <c r="D80" s="43">
        <v>61</v>
      </c>
      <c r="E80" s="42">
        <v>1</v>
      </c>
      <c r="F80" s="43">
        <f>D80*E80</f>
        <v>61</v>
      </c>
      <c r="G80" s="42">
        <v>0.5</v>
      </c>
      <c r="H80" s="43">
        <f>F80*G80</f>
        <v>30.5</v>
      </c>
      <c r="I80" s="51">
        <v>62</v>
      </c>
      <c r="J80" s="65">
        <f>H80*I80</f>
        <v>1891</v>
      </c>
    </row>
    <row r="81" spans="1:10" s="27" customFormat="1" ht="12.75">
      <c r="A81" s="52"/>
      <c r="B81" s="50"/>
      <c r="C81" s="42"/>
      <c r="D81" s="43"/>
      <c r="E81" s="42"/>
      <c r="F81" s="33"/>
      <c r="G81" s="42"/>
      <c r="H81" s="33"/>
      <c r="I81" s="53"/>
      <c r="J81" s="65"/>
    </row>
    <row r="82" spans="1:10" s="27" customFormat="1" ht="12.75">
      <c r="A82" s="52" t="s">
        <v>69</v>
      </c>
      <c r="B82" s="50" t="s">
        <v>70</v>
      </c>
      <c r="C82" s="42"/>
      <c r="D82" s="43"/>
      <c r="E82" s="42"/>
      <c r="F82" s="49"/>
      <c r="G82" s="42"/>
      <c r="H82" s="49"/>
      <c r="I82" s="23"/>
      <c r="J82" s="65"/>
    </row>
    <row r="83" spans="1:10" s="27" customFormat="1" ht="12.75">
      <c r="A83" s="52"/>
      <c r="B83" s="50" t="s">
        <v>36</v>
      </c>
      <c r="C83" s="42"/>
      <c r="D83" s="43">
        <v>79</v>
      </c>
      <c r="E83" s="42">
        <v>11</v>
      </c>
      <c r="F83" s="43">
        <f>D83*E83</f>
        <v>869</v>
      </c>
      <c r="G83" s="42">
        <v>0.5</v>
      </c>
      <c r="H83" s="43">
        <f>F83*G83</f>
        <v>434.5</v>
      </c>
      <c r="I83" s="51">
        <v>47</v>
      </c>
      <c r="J83" s="65">
        <f>H83*I83</f>
        <v>20421.5</v>
      </c>
    </row>
    <row r="84" spans="1:10" s="27" customFormat="1" ht="12.75">
      <c r="A84" s="52"/>
      <c r="B84" s="50"/>
      <c r="C84" s="42"/>
      <c r="D84" s="43"/>
      <c r="E84" s="42"/>
      <c r="F84" s="43"/>
      <c r="G84" s="42"/>
      <c r="H84" s="43"/>
      <c r="I84" s="72"/>
      <c r="J84" s="65"/>
    </row>
    <row r="85" spans="1:10" s="27" customFormat="1" ht="12.75">
      <c r="A85" s="126" t="s">
        <v>66</v>
      </c>
      <c r="B85" s="114" t="s">
        <v>85</v>
      </c>
      <c r="C85" s="115"/>
      <c r="D85" s="116"/>
      <c r="E85" s="115"/>
      <c r="F85" s="116"/>
      <c r="G85" s="115"/>
      <c r="H85" s="116"/>
      <c r="I85" s="127"/>
      <c r="J85" s="125"/>
    </row>
    <row r="86" spans="1:10" s="27" customFormat="1" ht="12.75">
      <c r="A86" s="128"/>
      <c r="B86" s="119" t="s">
        <v>84</v>
      </c>
      <c r="C86" s="120"/>
      <c r="D86" s="116">
        <v>5000</v>
      </c>
      <c r="E86" s="115">
        <v>1</v>
      </c>
      <c r="F86" s="116">
        <f>D86*E86</f>
        <v>5000</v>
      </c>
      <c r="G86" s="115">
        <v>0.167</v>
      </c>
      <c r="H86" s="116">
        <f>F86*G86</f>
        <v>835</v>
      </c>
      <c r="I86" s="129">
        <v>47</v>
      </c>
      <c r="J86" s="125">
        <f>H86*I86</f>
        <v>39245</v>
      </c>
    </row>
    <row r="87" spans="1:10" s="27" customFormat="1" ht="13.5" thickBot="1">
      <c r="A87" s="91"/>
      <c r="B87" s="41"/>
      <c r="C87" s="80"/>
      <c r="D87" s="43"/>
      <c r="E87" s="42"/>
      <c r="F87" s="44"/>
      <c r="G87" s="42"/>
      <c r="H87" s="42"/>
      <c r="I87" s="81"/>
      <c r="J87" s="69"/>
    </row>
    <row r="88" spans="1:10" s="27" customFormat="1" ht="14.25" customHeight="1" thickBot="1">
      <c r="A88" s="107" t="s">
        <v>76</v>
      </c>
      <c r="B88" s="98"/>
      <c r="C88" s="99"/>
      <c r="D88" s="100"/>
      <c r="E88" s="101"/>
      <c r="F88" s="111">
        <f>SUM(F59:F87)</f>
        <v>6301</v>
      </c>
      <c r="G88" s="101"/>
      <c r="H88" s="104">
        <f>SUM(H59:H87)</f>
        <v>1711</v>
      </c>
      <c r="I88" s="108"/>
      <c r="J88" s="112">
        <f>SUM(J59:J87)</f>
        <v>108535.5</v>
      </c>
    </row>
    <row r="89" spans="1:10" ht="13.5" customHeight="1" thickBot="1">
      <c r="A89" s="106"/>
      <c r="B89" s="73"/>
      <c r="C89" s="77"/>
      <c r="D89" s="36"/>
      <c r="E89" s="12"/>
      <c r="F89" s="74"/>
      <c r="G89" s="12"/>
      <c r="H89" s="12"/>
      <c r="I89" s="78"/>
      <c r="J89" s="103"/>
    </row>
    <row r="90" spans="1:10" s="27" customFormat="1" ht="13.5" thickBot="1">
      <c r="A90" s="109" t="s">
        <v>83</v>
      </c>
      <c r="B90" s="110"/>
      <c r="C90" s="110"/>
      <c r="D90" s="110"/>
      <c r="E90" s="110"/>
      <c r="F90" s="113">
        <f>F53+F88</f>
        <v>11635</v>
      </c>
      <c r="G90" s="110"/>
      <c r="H90" s="113">
        <f>H53+H88</f>
        <v>17375</v>
      </c>
      <c r="I90" s="110"/>
      <c r="J90" s="103">
        <f>J53+J88</f>
        <v>847376</v>
      </c>
    </row>
    <row r="91" spans="1:10" s="27" customFormat="1" ht="12.75">
      <c r="A91"/>
      <c r="B91" s="1"/>
      <c r="C91"/>
      <c r="D91"/>
      <c r="E91"/>
      <c r="F91"/>
      <c r="G91" s="1"/>
      <c r="H91" s="1"/>
      <c r="I91"/>
      <c r="J91" s="61"/>
    </row>
    <row r="92" spans="1:10" s="27" customFormat="1" ht="12.75">
      <c r="A92"/>
      <c r="B92" s="1"/>
      <c r="C92"/>
      <c r="D92"/>
      <c r="E92"/>
      <c r="F92"/>
      <c r="G92" s="1"/>
      <c r="H92" s="1"/>
      <c r="I92"/>
      <c r="J92" s="61"/>
    </row>
    <row r="93" spans="1:10" s="27" customFormat="1" ht="12.75">
      <c r="A93"/>
      <c r="B93" s="1"/>
      <c r="C93"/>
      <c r="D93"/>
      <c r="E93"/>
      <c r="F93"/>
      <c r="G93" s="1"/>
      <c r="H93" s="1"/>
      <c r="I93"/>
      <c r="J93" s="61"/>
    </row>
    <row r="94" spans="1:10" s="27" customFormat="1" ht="12.75">
      <c r="A94"/>
      <c r="B94" s="1"/>
      <c r="C94"/>
      <c r="D94"/>
      <c r="E94"/>
      <c r="F94"/>
      <c r="G94" s="1"/>
      <c r="H94" s="1"/>
      <c r="I94"/>
      <c r="J94" s="61"/>
    </row>
    <row r="95" spans="1:10" s="27" customFormat="1" ht="12.75">
      <c r="A95"/>
      <c r="B95" s="1"/>
      <c r="C95"/>
      <c r="D95"/>
      <c r="E95"/>
      <c r="F95"/>
      <c r="G95" s="1"/>
      <c r="H95" s="1"/>
      <c r="I95"/>
      <c r="J95" s="61"/>
    </row>
    <row r="96" spans="1:10" s="27" customFormat="1" ht="12.75">
      <c r="A96"/>
      <c r="B96" s="1"/>
      <c r="C96"/>
      <c r="D96"/>
      <c r="E96"/>
      <c r="F96"/>
      <c r="G96" s="1"/>
      <c r="H96" s="1"/>
      <c r="I96"/>
      <c r="J96" s="61"/>
    </row>
    <row r="97" spans="1:10" s="27" customFormat="1" ht="12.75">
      <c r="A97"/>
      <c r="B97" s="1"/>
      <c r="C97"/>
      <c r="D97"/>
      <c r="E97"/>
      <c r="F97"/>
      <c r="G97" s="1"/>
      <c r="H97" s="1"/>
      <c r="I97"/>
      <c r="J97" s="61"/>
    </row>
    <row r="98" spans="1:10" s="27" customFormat="1" ht="12.75">
      <c r="A98"/>
      <c r="B98" s="1"/>
      <c r="C98"/>
      <c r="D98"/>
      <c r="E98"/>
      <c r="F98"/>
      <c r="G98" s="1"/>
      <c r="H98" s="1"/>
      <c r="I98"/>
      <c r="J98" s="61"/>
    </row>
    <row r="99" spans="1:10" s="27" customFormat="1" ht="12.75">
      <c r="A99"/>
      <c r="B99" s="1"/>
      <c r="C99"/>
      <c r="D99"/>
      <c r="E99"/>
      <c r="F99"/>
      <c r="G99" s="1"/>
      <c r="H99" s="1"/>
      <c r="I99"/>
      <c r="J99" s="61"/>
    </row>
    <row r="100" spans="1:10" s="27" customFormat="1" ht="12.75">
      <c r="A100"/>
      <c r="B100" s="1"/>
      <c r="C100"/>
      <c r="D100"/>
      <c r="E100"/>
      <c r="F100"/>
      <c r="G100" s="1"/>
      <c r="H100" s="1"/>
      <c r="I100"/>
      <c r="J100" s="61"/>
    </row>
    <row r="101" spans="1:10" s="27" customFormat="1" ht="12.75">
      <c r="A101"/>
      <c r="B101" s="1"/>
      <c r="C101"/>
      <c r="D101"/>
      <c r="E101"/>
      <c r="F101"/>
      <c r="G101" s="1"/>
      <c r="H101" s="1"/>
      <c r="I101"/>
      <c r="J101" s="61"/>
    </row>
    <row r="102" spans="1:10" s="27" customFormat="1" ht="12.75">
      <c r="A102"/>
      <c r="B102" s="1"/>
      <c r="C102"/>
      <c r="D102"/>
      <c r="E102"/>
      <c r="F102"/>
      <c r="G102" s="1"/>
      <c r="H102" s="1"/>
      <c r="I102"/>
      <c r="J102" s="61"/>
    </row>
    <row r="103" spans="1:10" s="27" customFormat="1" ht="12.75">
      <c r="A103"/>
      <c r="B103" s="1"/>
      <c r="C103"/>
      <c r="D103"/>
      <c r="E103"/>
      <c r="F103"/>
      <c r="G103" s="1"/>
      <c r="H103" s="1"/>
      <c r="I103"/>
      <c r="J103" s="61"/>
    </row>
    <row r="104" spans="1:10" s="27" customFormat="1" ht="12.75">
      <c r="A104"/>
      <c r="B104" s="1"/>
      <c r="C104"/>
      <c r="D104"/>
      <c r="E104"/>
      <c r="F104"/>
      <c r="G104" s="1"/>
      <c r="H104" s="1"/>
      <c r="I104"/>
      <c r="J104" s="61"/>
    </row>
    <row r="105" spans="1:10" s="27" customFormat="1" ht="12.75">
      <c r="A105"/>
      <c r="B105" s="1"/>
      <c r="C105"/>
      <c r="D105"/>
      <c r="E105"/>
      <c r="F105"/>
      <c r="G105" s="1"/>
      <c r="H105" s="1"/>
      <c r="I105"/>
      <c r="J105" s="61"/>
    </row>
    <row r="106" spans="1:10" s="27" customFormat="1" ht="12.75">
      <c r="A106"/>
      <c r="B106" s="1"/>
      <c r="C106"/>
      <c r="D106"/>
      <c r="E106"/>
      <c r="F106"/>
      <c r="G106" s="1"/>
      <c r="H106" s="1"/>
      <c r="I106"/>
      <c r="J106" s="61"/>
    </row>
    <row r="107" spans="1:10" s="27" customFormat="1" ht="12.75">
      <c r="A107"/>
      <c r="B107" s="1"/>
      <c r="C107"/>
      <c r="D107"/>
      <c r="E107"/>
      <c r="F107"/>
      <c r="G107" s="1"/>
      <c r="H107" s="1"/>
      <c r="I107"/>
      <c r="J107" s="61"/>
    </row>
    <row r="108" spans="1:10" s="27" customFormat="1" ht="12.75">
      <c r="A108"/>
      <c r="B108" s="1"/>
      <c r="C108"/>
      <c r="D108"/>
      <c r="E108"/>
      <c r="F108"/>
      <c r="G108" s="1"/>
      <c r="H108" s="1"/>
      <c r="I108"/>
      <c r="J108" s="61"/>
    </row>
    <row r="109" spans="1:10" s="27" customFormat="1" ht="12.75">
      <c r="A109"/>
      <c r="B109" s="1"/>
      <c r="C109"/>
      <c r="D109"/>
      <c r="E109"/>
      <c r="F109"/>
      <c r="G109" s="1"/>
      <c r="H109" s="1"/>
      <c r="I109"/>
      <c r="J109" s="61"/>
    </row>
  </sheetData>
  <sheetProtection/>
  <printOptions horizontalCentered="1" verticalCentered="1"/>
  <pageMargins left="0.25" right="0.25" top="0.5" bottom="0.5" header="0.25" footer="0.25"/>
  <pageSetup horizontalDpi="600" verticalDpi="600" orientation="landscape" scale="96" r:id="rId1"/>
  <headerFooter alignWithMargins="0">
    <oddHeader>&amp;C&amp;"Arial,Bold"&amp;12 7 CFR 1951-E, "Servicing of Community and Direct Business Programs Loans and Grants"
OMB No 0575-0066</oddHeader>
    <oddFooter>&amp;CPage &amp;P</oddFooter>
  </headerFooter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Brown, Kimble - OCIO-CIO, Washington, DC</cp:lastModifiedBy>
  <cp:lastPrinted>2017-10-25T19:24:17Z</cp:lastPrinted>
  <dcterms:created xsi:type="dcterms:W3CDTF">2002-11-27T15:55:54Z</dcterms:created>
  <dcterms:modified xsi:type="dcterms:W3CDTF">2020-04-13T17:48:30Z</dcterms:modified>
  <cp:category/>
  <cp:version/>
  <cp:contentType/>
  <cp:contentStatus/>
</cp:coreProperties>
</file>