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 codeName="{1AED2BDD-1FA3-CEF2-32D4-FBADEFEB71E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Ann.Ball\Desktop\"/>
    </mc:Choice>
  </mc:AlternateContent>
  <xr:revisionPtr revIDLastSave="0" documentId="13_ncr:1_{646A8363-E560-439D-9BA1-FBCB3D3C5572}" xr6:coauthVersionLast="44" xr6:coauthVersionMax="44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9" l="1"/>
  <c r="R23" i="19"/>
  <c r="R24" i="19"/>
  <c r="R25" i="19"/>
  <c r="R26" i="19"/>
  <c r="M21" i="19"/>
  <c r="R21" i="19" s="1"/>
  <c r="L26" i="19"/>
  <c r="J21" i="19" l="1"/>
  <c r="J22" i="19"/>
  <c r="M22" i="19" s="1"/>
  <c r="J23" i="19"/>
  <c r="M23" i="19" s="1"/>
  <c r="J24" i="19"/>
  <c r="M24" i="19" s="1"/>
  <c r="J25" i="19"/>
  <c r="M25" i="19" s="1"/>
  <c r="J20" i="19" l="1"/>
  <c r="J32" i="19" l="1"/>
  <c r="J33" i="19" s="1"/>
  <c r="M20" i="19"/>
  <c r="P32" i="19"/>
  <c r="P33" i="19" s="1"/>
  <c r="L32" i="19" l="1"/>
  <c r="L33" i="19" s="1"/>
  <c r="M32" i="19"/>
  <c r="M33" i="19" s="1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<sst xmlns="http://schemas.openxmlformats.org/spreadsheetml/2006/main" count="87" uniqueCount="78">
  <si>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</si>
  <si>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</si>
  <si>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</si>
  <si>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</si>
  <si>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</si>
  <si>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</si>
  <si>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</si>
  <si>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</si>
  <si>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</si>
  <si>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</si>
  <si>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</si>
  <si>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</si>
  <si>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</si>
  <si>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</si>
  <si>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</si>
  <si>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</si>
  <si>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</si>
  <si>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</si>
  <si>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</si>
  <si>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</si>
  <si>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</si>
  <si>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</si>
  <si>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</si>
  <si>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</si>
  <si>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</si>
  <si>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</si>
  <si>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</si>
  <si>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</si>
  <si>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</si>
  <si>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</si>
  <si>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</si>
  <si>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</si>
  <si>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</si>
  <si>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</si>
  <si>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</si>
  <si>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</si>
  <si>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</si>
  <si>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</si>
  <si>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</si>
  <si>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</si>
  <si>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</si>
  <si>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</si>
  <si>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</si>
  <si>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</si>
  <si>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</si>
  <si>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</si>
  <si>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</si>
  <si>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</si>
  <si>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</si>
  <si>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</si>
  <si>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</si>
  <si>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</si>
  <si>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</si>
  <si>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</si>
  <si>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</si>
  <si>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0560-NEW</t>
  </si>
  <si>
    <t>7 CFR part 1400</t>
  </si>
  <si>
    <t>7 CFR part 2</t>
  </si>
  <si>
    <t>CCC-902</t>
  </si>
  <si>
    <t>CCC-941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</si>
  <si>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</si>
  <si>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</si>
  <si>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</si>
  <si>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</si>
  <si>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</si>
  <si>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</si>
  <si>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CCC-942</t>
  </si>
  <si>
    <t>Coronavirus Food Assistance Program (CFAP)</t>
  </si>
  <si>
    <t>7 CFR part 9</t>
  </si>
  <si>
    <t>Coronavirus Food Assistance Program (CFAP) Application</t>
  </si>
  <si>
    <t>AD-3114</t>
  </si>
  <si>
    <t>Coronavirus Food Assistance Program (CFAP) Application Continuation</t>
  </si>
  <si>
    <t>Average Adjusted Gross Income (AGI) Certification and Consent to Disclosure of Tax Information</t>
  </si>
  <si>
    <t>Farm Operating Plan for Payment Eligibility</t>
  </si>
  <si>
    <t>Certification of Income From Farming, Ranching and Forestry Operations, optional</t>
  </si>
  <si>
    <t>Member Information for Legal Entities, if applicable</t>
  </si>
  <si>
    <t>AD-3114, Contiuation</t>
  </si>
  <si>
    <t>CCC-901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</si>
</sst>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="66" zoomScaleNormal="66" zoomScaleSheetLayoutView="75" workbookViewId="0">
      <selection activeCell="W31" sqref="W31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9" customWidth="1"/>
    <col min="8" max="8" width="9.08984375" style="4"/>
    <col min="9" max="9" width="11.54296875" style="4" bestFit="1" customWidth="1"/>
    <col min="10" max="10" width="14" style="20" customWidth="1"/>
    <col min="11" max="11" width="9.08984375" style="4"/>
    <col min="12" max="13" width="13.453125" style="1" customWidth="1"/>
    <col min="14" max="14" width="8.1796875" style="4" customWidth="1"/>
    <col min="15" max="15" width="7.90625" style="4" customWidth="1"/>
    <col min="16" max="16" width="9.1796875" style="36" customWidth="1"/>
    <col min="17" max="17" width="9.54296875" style="35" customWidth="1"/>
    <col min="18" max="18" width="12.81640625" style="35" customWidth="1"/>
    <col min="19" max="16384" width="9.08984375" style="1"/>
  </cols>
  <sheetData>
    <row r="1" spans="1:21" ht="11" customHeight="1" x14ac:dyDescent="0.25">
      <c r="A1" s="120" t="s">
        <v>46</v>
      </c>
      <c r="B1" s="121"/>
      <c r="C1" s="121"/>
      <c r="D1" s="121"/>
      <c r="E1" s="121"/>
      <c r="F1" s="121"/>
      <c r="G1" s="121"/>
      <c r="H1" s="122"/>
      <c r="I1" s="131" t="s">
        <v>44</v>
      </c>
      <c r="J1" s="132"/>
      <c r="K1" s="132"/>
      <c r="L1" s="132"/>
      <c r="M1" s="132"/>
      <c r="N1" s="133"/>
      <c r="O1" s="41" t="s">
        <v>1</v>
      </c>
      <c r="P1" s="129" t="s">
        <v>55</v>
      </c>
      <c r="Q1" s="52"/>
      <c r="R1" s="53"/>
      <c r="S1" s="43"/>
      <c r="T1" s="43"/>
      <c r="U1" s="43"/>
    </row>
    <row r="2" spans="1:21" ht="8.25" customHeight="1" x14ac:dyDescent="0.2">
      <c r="A2" s="123"/>
      <c r="B2" s="124"/>
      <c r="C2" s="124"/>
      <c r="D2" s="124"/>
      <c r="E2" s="124"/>
      <c r="F2" s="124"/>
      <c r="G2" s="124"/>
      <c r="H2" s="125"/>
      <c r="I2" s="19"/>
      <c r="K2" s="20"/>
      <c r="L2" s="20"/>
      <c r="M2" s="20"/>
      <c r="N2" s="12"/>
      <c r="O2" s="20"/>
      <c r="P2" s="130"/>
      <c r="Q2" s="44"/>
      <c r="R2" s="45"/>
    </row>
    <row r="3" spans="1:21" ht="12.75" customHeight="1" x14ac:dyDescent="0.2">
      <c r="A3" s="123"/>
      <c r="B3" s="124"/>
      <c r="C3" s="124"/>
      <c r="D3" s="124"/>
      <c r="E3" s="124"/>
      <c r="F3" s="124"/>
      <c r="G3" s="124"/>
      <c r="H3" s="125"/>
      <c r="I3" s="104" t="s">
        <v>67</v>
      </c>
      <c r="J3" s="105"/>
      <c r="K3" s="105"/>
      <c r="L3" s="105"/>
      <c r="M3" s="105"/>
      <c r="N3" s="106"/>
      <c r="P3" s="40"/>
      <c r="Q3" s="44"/>
      <c r="R3" s="45"/>
    </row>
    <row r="4" spans="1:21" ht="8.25" customHeight="1" x14ac:dyDescent="0.25">
      <c r="A4" s="123"/>
      <c r="B4" s="124"/>
      <c r="C4" s="124"/>
      <c r="D4" s="124"/>
      <c r="E4" s="124"/>
      <c r="F4" s="124"/>
      <c r="G4" s="124"/>
      <c r="H4" s="125"/>
      <c r="I4" s="107"/>
      <c r="J4" s="105"/>
      <c r="K4" s="105"/>
      <c r="L4" s="105"/>
      <c r="M4" s="105"/>
      <c r="N4" s="106"/>
      <c r="O4" s="9" t="s">
        <v>2</v>
      </c>
      <c r="P4" s="40"/>
      <c r="Q4" s="44"/>
      <c r="R4" s="45"/>
    </row>
    <row r="5" spans="1:21" ht="8.25" customHeight="1" x14ac:dyDescent="0.2">
      <c r="A5" s="123"/>
      <c r="B5" s="124"/>
      <c r="C5" s="124"/>
      <c r="D5" s="124"/>
      <c r="E5" s="124"/>
      <c r="F5" s="124"/>
      <c r="G5" s="124"/>
      <c r="H5" s="125"/>
      <c r="I5" s="107"/>
      <c r="J5" s="105"/>
      <c r="K5" s="105"/>
      <c r="L5" s="105"/>
      <c r="M5" s="105"/>
      <c r="N5" s="106"/>
      <c r="O5" s="116">
        <v>43959</v>
      </c>
      <c r="P5" s="117"/>
      <c r="Q5" s="44"/>
      <c r="R5" s="45"/>
    </row>
    <row r="6" spans="1:21" ht="9" customHeight="1" x14ac:dyDescent="0.2">
      <c r="A6" s="123"/>
      <c r="B6" s="124"/>
      <c r="C6" s="124"/>
      <c r="D6" s="124"/>
      <c r="E6" s="124"/>
      <c r="F6" s="124"/>
      <c r="G6" s="124"/>
      <c r="H6" s="125"/>
      <c r="I6" s="107"/>
      <c r="J6" s="105"/>
      <c r="K6" s="105"/>
      <c r="L6" s="105"/>
      <c r="M6" s="105"/>
      <c r="N6" s="106"/>
      <c r="O6" s="118"/>
      <c r="P6" s="119"/>
      <c r="Q6" s="44"/>
      <c r="R6" s="45"/>
    </row>
    <row r="7" spans="1:21" ht="8.25" customHeight="1" x14ac:dyDescent="0.2">
      <c r="A7" s="123"/>
      <c r="B7" s="124"/>
      <c r="C7" s="124"/>
      <c r="D7" s="124"/>
      <c r="E7" s="124"/>
      <c r="F7" s="124"/>
      <c r="G7" s="124"/>
      <c r="H7" s="125"/>
      <c r="I7" s="107"/>
      <c r="J7" s="105"/>
      <c r="K7" s="105"/>
      <c r="L7" s="105"/>
      <c r="M7" s="105"/>
      <c r="N7" s="106"/>
      <c r="O7" s="20"/>
      <c r="P7" s="40"/>
      <c r="Q7" s="44"/>
      <c r="R7" s="45"/>
    </row>
    <row r="8" spans="1:21" ht="4.5" customHeight="1" x14ac:dyDescent="0.2">
      <c r="A8" s="123"/>
      <c r="B8" s="124"/>
      <c r="C8" s="124"/>
      <c r="D8" s="124"/>
      <c r="E8" s="124"/>
      <c r="F8" s="124"/>
      <c r="G8" s="124"/>
      <c r="H8" s="125"/>
      <c r="I8" s="107"/>
      <c r="J8" s="105"/>
      <c r="K8" s="105"/>
      <c r="L8" s="105"/>
      <c r="M8" s="105"/>
      <c r="N8" s="106"/>
      <c r="Q8" s="46"/>
      <c r="R8" s="47"/>
    </row>
    <row r="9" spans="1:21" ht="8.25" hidden="1" customHeight="1" x14ac:dyDescent="0.2">
      <c r="A9" s="126"/>
      <c r="B9" s="127"/>
      <c r="C9" s="127"/>
      <c r="D9" s="127"/>
      <c r="E9" s="127"/>
      <c r="F9" s="127"/>
      <c r="G9" s="127"/>
      <c r="H9" s="128"/>
      <c r="I9" s="108"/>
      <c r="J9" s="109"/>
      <c r="K9" s="109"/>
      <c r="L9" s="109"/>
      <c r="M9" s="109"/>
      <c r="N9" s="110"/>
      <c r="Q9" s="46"/>
      <c r="R9" s="47"/>
    </row>
    <row r="10" spans="1:21" x14ac:dyDescent="0.2">
      <c r="A10" s="146" t="s">
        <v>0</v>
      </c>
      <c r="B10" s="147"/>
      <c r="C10" s="147"/>
      <c r="D10" s="147"/>
      <c r="E10" s="147"/>
      <c r="F10" s="148"/>
      <c r="G10" s="61"/>
      <c r="H10" s="152" t="s">
        <v>3</v>
      </c>
      <c r="I10" s="111"/>
      <c r="J10" s="111"/>
      <c r="K10" s="111"/>
      <c r="L10" s="111"/>
      <c r="M10" s="111"/>
      <c r="N10" s="111"/>
      <c r="O10" s="111"/>
      <c r="P10" s="112"/>
      <c r="Q10" s="48"/>
      <c r="R10" s="49"/>
    </row>
    <row r="11" spans="1:21" x14ac:dyDescent="0.2">
      <c r="A11" s="149"/>
      <c r="B11" s="150"/>
      <c r="C11" s="150"/>
      <c r="D11" s="150"/>
      <c r="E11" s="150"/>
      <c r="F11" s="151"/>
      <c r="G11" s="30"/>
      <c r="H11" s="113"/>
      <c r="I11" s="114"/>
      <c r="J11" s="114"/>
      <c r="K11" s="114"/>
      <c r="L11" s="114"/>
      <c r="M11" s="114"/>
      <c r="N11" s="114"/>
      <c r="O11" s="114"/>
      <c r="P11" s="115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40" t="s">
        <v>4</v>
      </c>
      <c r="I12" s="141"/>
      <c r="J12" s="141"/>
      <c r="K12" s="141"/>
      <c r="L12" s="142"/>
      <c r="M12" s="66"/>
      <c r="N12" s="100" t="s">
        <v>5</v>
      </c>
      <c r="O12" s="111"/>
      <c r="P12" s="112"/>
      <c r="Q12" s="100" t="s">
        <v>47</v>
      </c>
      <c r="R12" s="101"/>
    </row>
    <row r="13" spans="1:21" x14ac:dyDescent="0.2">
      <c r="A13" s="13"/>
      <c r="B13" s="11"/>
      <c r="C13" s="11"/>
      <c r="D13" s="11"/>
      <c r="E13" s="11"/>
      <c r="F13" s="12"/>
      <c r="G13" s="30"/>
      <c r="H13" s="143"/>
      <c r="I13" s="144"/>
      <c r="J13" s="144"/>
      <c r="K13" s="144"/>
      <c r="L13" s="145"/>
      <c r="M13" s="67"/>
      <c r="N13" s="113"/>
      <c r="O13" s="114"/>
      <c r="P13" s="115"/>
      <c r="Q13" s="102"/>
      <c r="R13" s="103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53" t="s">
        <v>61</v>
      </c>
      <c r="M14" s="154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37" t="s">
        <v>62</v>
      </c>
      <c r="M15" s="155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5" x14ac:dyDescent="0.25">
      <c r="A16" s="15" t="s">
        <v>13</v>
      </c>
      <c r="B16" s="137" t="s">
        <v>12</v>
      </c>
      <c r="C16" s="138"/>
      <c r="D16" s="138"/>
      <c r="E16" s="138"/>
      <c r="F16" s="139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56" t="s">
        <v>28</v>
      </c>
      <c r="M16" s="157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63</v>
      </c>
      <c r="M18" s="15" t="s">
        <v>64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37" t="s">
        <v>11</v>
      </c>
      <c r="C19" s="138"/>
      <c r="D19" s="138"/>
      <c r="E19" s="138"/>
      <c r="F19" s="139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45" customHeight="1" x14ac:dyDescent="0.3">
      <c r="A20" s="87" t="s">
        <v>68</v>
      </c>
      <c r="B20" s="134" t="s">
        <v>69</v>
      </c>
      <c r="C20" s="135"/>
      <c r="D20" s="135"/>
      <c r="E20" s="135"/>
      <c r="F20" s="136"/>
      <c r="G20" s="88" t="s">
        <v>70</v>
      </c>
      <c r="H20" s="89">
        <v>1630000</v>
      </c>
      <c r="I20" s="90">
        <v>1</v>
      </c>
      <c r="J20" s="91">
        <f t="shared" ref="J20:J25" si="0">SUM(H20*I20)</f>
        <v>1630000</v>
      </c>
      <c r="K20" s="92">
        <v>1</v>
      </c>
      <c r="L20" s="93"/>
      <c r="M20" s="94">
        <f t="shared" ref="M20:M25" si="1">SUM(J20*K20)</f>
        <v>1630000</v>
      </c>
      <c r="N20" s="90"/>
      <c r="O20" s="95"/>
      <c r="P20" s="96"/>
      <c r="Q20" s="97">
        <v>53.71</v>
      </c>
      <c r="R20" s="98">
        <f t="shared" ref="R20:R26" si="2">SUM(M20*Q20)</f>
        <v>87547300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 t="s">
        <v>56</v>
      </c>
      <c r="B21" s="161" t="s">
        <v>73</v>
      </c>
      <c r="C21" s="162"/>
      <c r="D21" s="162"/>
      <c r="E21" s="162"/>
      <c r="F21" s="163"/>
      <c r="G21" s="88" t="s">
        <v>58</v>
      </c>
      <c r="H21" s="89">
        <v>430000</v>
      </c>
      <c r="I21" s="90">
        <v>1</v>
      </c>
      <c r="J21" s="91">
        <f t="shared" si="0"/>
        <v>430000</v>
      </c>
      <c r="K21" s="92">
        <v>0.08</v>
      </c>
      <c r="L21" s="93"/>
      <c r="M21" s="94">
        <f t="shared" si="1"/>
        <v>34400</v>
      </c>
      <c r="N21" s="90"/>
      <c r="O21" s="95"/>
      <c r="P21" s="96"/>
      <c r="Q21" s="97">
        <v>53.71</v>
      </c>
      <c r="R21" s="98">
        <f t="shared" si="2"/>
        <v>1847624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7" t="s">
        <v>56</v>
      </c>
      <c r="B22" s="161" t="s">
        <v>72</v>
      </c>
      <c r="C22" s="173"/>
      <c r="D22" s="173"/>
      <c r="E22" s="173"/>
      <c r="F22" s="174"/>
      <c r="G22" s="88" t="s">
        <v>59</v>
      </c>
      <c r="H22" s="89">
        <v>600000</v>
      </c>
      <c r="I22" s="90">
        <v>1</v>
      </c>
      <c r="J22" s="91">
        <f t="shared" si="0"/>
        <v>600000</v>
      </c>
      <c r="K22" s="92">
        <v>0.25</v>
      </c>
      <c r="L22" s="93"/>
      <c r="M22" s="94">
        <f t="shared" si="1"/>
        <v>150000</v>
      </c>
      <c r="N22" s="90"/>
      <c r="O22" s="95"/>
      <c r="P22" s="96"/>
      <c r="Q22" s="97">
        <v>53.71</v>
      </c>
      <c r="R22" s="98">
        <f t="shared" si="2"/>
        <v>8056500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 t="s">
        <v>56</v>
      </c>
      <c r="B23" s="161" t="s">
        <v>74</v>
      </c>
      <c r="C23" s="168"/>
      <c r="D23" s="168"/>
      <c r="E23" s="168"/>
      <c r="F23" s="169"/>
      <c r="G23" s="88" t="s">
        <v>66</v>
      </c>
      <c r="H23" s="89">
        <v>12000</v>
      </c>
      <c r="I23" s="90">
        <v>1</v>
      </c>
      <c r="J23" s="91">
        <f t="shared" si="0"/>
        <v>12000</v>
      </c>
      <c r="K23" s="92">
        <v>0.25</v>
      </c>
      <c r="L23" s="93"/>
      <c r="M23" s="94">
        <f t="shared" si="1"/>
        <v>3000</v>
      </c>
      <c r="N23" s="90"/>
      <c r="O23" s="95"/>
      <c r="P23" s="96"/>
      <c r="Q23" s="97">
        <v>53.71</v>
      </c>
      <c r="R23" s="98">
        <f t="shared" si="2"/>
        <v>161130</v>
      </c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 t="s">
        <v>68</v>
      </c>
      <c r="B24" s="161" t="s">
        <v>71</v>
      </c>
      <c r="C24" s="162"/>
      <c r="D24" s="162"/>
      <c r="E24" s="162"/>
      <c r="F24" s="163"/>
      <c r="G24" s="88" t="s">
        <v>76</v>
      </c>
      <c r="H24" s="89">
        <v>1600000</v>
      </c>
      <c r="I24" s="90">
        <v>1</v>
      </c>
      <c r="J24" s="91">
        <f t="shared" si="0"/>
        <v>1600000</v>
      </c>
      <c r="K24" s="92">
        <v>1</v>
      </c>
      <c r="L24" s="93"/>
      <c r="M24" s="94">
        <f t="shared" si="1"/>
        <v>1600000</v>
      </c>
      <c r="N24" s="90"/>
      <c r="O24" s="95"/>
      <c r="P24" s="96"/>
      <c r="Q24" s="97">
        <v>53.71</v>
      </c>
      <c r="R24" s="98">
        <f t="shared" si="2"/>
        <v>85936000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7" t="s">
        <v>56</v>
      </c>
      <c r="B25" s="161" t="s">
        <v>75</v>
      </c>
      <c r="C25" s="170"/>
      <c r="D25" s="170"/>
      <c r="E25" s="170"/>
      <c r="F25" s="171"/>
      <c r="G25" s="88" t="s">
        <v>77</v>
      </c>
      <c r="H25" s="5">
        <v>100000</v>
      </c>
      <c r="I25" s="6">
        <v>1</v>
      </c>
      <c r="J25" s="91">
        <f t="shared" si="0"/>
        <v>100000</v>
      </c>
      <c r="K25" s="59">
        <v>0.5</v>
      </c>
      <c r="L25" s="78"/>
      <c r="M25" s="94">
        <f t="shared" si="1"/>
        <v>50000</v>
      </c>
      <c r="N25" s="6"/>
      <c r="O25" s="7"/>
      <c r="P25" s="42"/>
      <c r="Q25" s="97">
        <v>53.71</v>
      </c>
      <c r="R25" s="98">
        <f t="shared" si="2"/>
        <v>2685500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0.25" customHeight="1" x14ac:dyDescent="0.3">
      <c r="A26" s="86" t="s">
        <v>57</v>
      </c>
      <c r="B26" s="172" t="s">
        <v>65</v>
      </c>
      <c r="C26" s="170"/>
      <c r="D26" s="170"/>
      <c r="E26" s="170"/>
      <c r="F26" s="171"/>
      <c r="G26" s="22" t="s">
        <v>60</v>
      </c>
      <c r="H26" s="5">
        <v>2445</v>
      </c>
      <c r="I26" s="6">
        <v>1</v>
      </c>
      <c r="J26" s="99">
        <v>2445</v>
      </c>
      <c r="K26" s="59">
        <v>0.08</v>
      </c>
      <c r="L26" s="79">
        <f>J26*K26</f>
        <v>195.6</v>
      </c>
      <c r="M26" s="79"/>
      <c r="N26" s="6"/>
      <c r="O26" s="7"/>
      <c r="P26" s="42"/>
      <c r="Q26" s="97">
        <v>0</v>
      </c>
      <c r="R26" s="98">
        <f t="shared" si="2"/>
        <v>0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"/>
      <c r="B27" s="172"/>
      <c r="C27" s="170"/>
      <c r="D27" s="170"/>
      <c r="E27" s="170"/>
      <c r="F27" s="171"/>
      <c r="G27" s="22"/>
      <c r="H27" s="5"/>
      <c r="I27" s="6"/>
      <c r="J27" s="62"/>
      <c r="K27" s="59"/>
      <c r="L27" s="79"/>
      <c r="M27" s="79"/>
      <c r="N27" s="6"/>
      <c r="O27" s="7"/>
      <c r="P27" s="42"/>
      <c r="Q27" s="60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13" x14ac:dyDescent="0.3">
      <c r="A28" s="8"/>
      <c r="B28" s="161"/>
      <c r="C28" s="166"/>
      <c r="D28" s="166"/>
      <c r="E28" s="166"/>
      <c r="F28" s="167"/>
      <c r="G28" s="22"/>
      <c r="H28" s="5"/>
      <c r="I28" s="6"/>
      <c r="J28" s="62"/>
      <c r="K28" s="59"/>
      <c r="L28" s="79"/>
      <c r="M28" s="79"/>
      <c r="N28" s="6"/>
      <c r="O28" s="7"/>
      <c r="P28" s="42"/>
      <c r="Q28" s="60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61"/>
      <c r="C29" s="166"/>
      <c r="D29" s="166"/>
      <c r="E29" s="166"/>
      <c r="F29" s="167"/>
      <c r="G29" s="22"/>
      <c r="H29" s="5"/>
      <c r="I29" s="6"/>
      <c r="J29" s="62"/>
      <c r="K29" s="59"/>
      <c r="L29" s="79"/>
      <c r="M29" s="79"/>
      <c r="N29" s="6"/>
      <c r="O29" s="7"/>
      <c r="P29" s="42"/>
      <c r="Q29" s="60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61"/>
      <c r="C30" s="164"/>
      <c r="D30" s="164"/>
      <c r="E30" s="164"/>
      <c r="F30" s="165"/>
      <c r="G30" s="22"/>
      <c r="H30" s="5"/>
      <c r="I30" s="6"/>
      <c r="J30" s="62"/>
      <c r="K30" s="59"/>
      <c r="L30" s="79"/>
      <c r="M30" s="79"/>
      <c r="N30" s="6"/>
      <c r="O30" s="7"/>
      <c r="P30" s="42"/>
      <c r="Q30" s="60"/>
      <c r="R30" s="82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"/>
      <c r="B31" s="161"/>
      <c r="C31" s="164"/>
      <c r="D31" s="164"/>
      <c r="E31" s="164"/>
      <c r="F31" s="165"/>
      <c r="G31" s="22"/>
      <c r="H31" s="5"/>
      <c r="I31" s="6"/>
      <c r="J31" s="62"/>
      <c r="K31" s="59"/>
      <c r="L31" s="80"/>
      <c r="M31" s="80"/>
      <c r="N31" s="6"/>
      <c r="O31" s="7"/>
      <c r="P31" s="42"/>
      <c r="Q31" s="60"/>
      <c r="R31" s="82"/>
      <c r="T31" s="1"/>
      <c r="U31" s="1"/>
      <c r="V31" s="1"/>
      <c r="W31" s="1"/>
      <c r="X31" s="1"/>
      <c r="Y31" s="3"/>
      <c r="Z31" s="1"/>
      <c r="AA31" s="1"/>
    </row>
    <row r="32" spans="1:27" s="11" customFormat="1" ht="20.149999999999999" customHeight="1" thickBot="1" x14ac:dyDescent="0.35">
      <c r="A32" s="25"/>
      <c r="B32" s="178" t="s">
        <v>41</v>
      </c>
      <c r="C32" s="179"/>
      <c r="D32" s="179"/>
      <c r="E32" s="179"/>
      <c r="F32" s="180"/>
      <c r="G32" s="68"/>
      <c r="H32" s="69"/>
      <c r="I32" s="70"/>
      <c r="J32" s="63">
        <f>SUM(J20:J25)</f>
        <v>4372000</v>
      </c>
      <c r="K32" s="74"/>
      <c r="L32" s="63">
        <f>SUM(L20:L25)</f>
        <v>0</v>
      </c>
      <c r="M32" s="63">
        <f>SUM(M20:M25)</f>
        <v>3467400</v>
      </c>
      <c r="N32" s="74"/>
      <c r="O32" s="74"/>
      <c r="P32" s="23">
        <f>SUM(P20:P31)</f>
        <v>0</v>
      </c>
      <c r="Q32" s="76"/>
      <c r="R32" s="83">
        <f>SUM(R20:R31)</f>
        <v>186234054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5">
      <c r="A33" s="27"/>
      <c r="B33" s="175" t="s">
        <v>45</v>
      </c>
      <c r="C33" s="176"/>
      <c r="D33" s="176"/>
      <c r="E33" s="176"/>
      <c r="F33" s="177"/>
      <c r="G33" s="71"/>
      <c r="H33" s="72"/>
      <c r="I33" s="73"/>
      <c r="J33" s="64">
        <f>SUM(J32)</f>
        <v>4372000</v>
      </c>
      <c r="K33" s="75"/>
      <c r="L33" s="64">
        <f>SUM(L32)</f>
        <v>0</v>
      </c>
      <c r="M33" s="64">
        <f>SUM(M32)</f>
        <v>3467400</v>
      </c>
      <c r="N33" s="74"/>
      <c r="O33" s="75"/>
      <c r="P33" s="24">
        <f>SUM(P32)</f>
        <v>0</v>
      </c>
      <c r="Q33" s="77"/>
      <c r="R33" s="84">
        <f>SUM(R32)</f>
        <v>186234054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5" customHeight="1" thickBot="1" x14ac:dyDescent="0.25">
      <c r="A34" s="158" t="s">
        <v>54</v>
      </c>
      <c r="B34" s="159"/>
      <c r="C34" s="159"/>
      <c r="D34" s="159"/>
      <c r="E34" s="159"/>
      <c r="F34" s="160"/>
      <c r="G34" s="71"/>
      <c r="H34" s="72"/>
      <c r="I34" s="73"/>
      <c r="J34" s="65">
        <f>SUM(J33+N33)</f>
        <v>4372000</v>
      </c>
      <c r="K34" s="75"/>
      <c r="L34" s="81"/>
      <c r="M34" s="65">
        <f>SUM(M33+P33)</f>
        <v>3467400</v>
      </c>
      <c r="N34" s="74"/>
      <c r="O34" s="75"/>
      <c r="P34" s="24"/>
      <c r="Q34" s="75"/>
      <c r="R34" s="85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2020-05-08T12:36:59Z</dcterms:modified>
</cp:coreProperties>
</file>