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920"/>
  <workbookPr defaultThemeVersion="166925"/>
  <mc:AlternateContent xmlns:mc="http://schemas.openxmlformats.org/markup-compatibility/2006">
    <mc:Choice Requires="x15">
      <x15ac:absPath xmlns:x15ac="http://schemas.microsoft.com/office/spreadsheetml/2010/11/ac" url="https://usdot.sharepoint.com/teams/phmsa-PHH10/Shared Documents/OHMS Information Collection/Fast Track -  Survey questionnaire - Clearance Project/"/>
    </mc:Choice>
  </mc:AlternateContent>
  <xr:revisionPtr revIDLastSave="0" documentId="8_{0080CC7D-4503-4A6C-B5EE-FC023BDD1A53}" xr6:coauthVersionLast="45" xr6:coauthVersionMax="45" xr10:uidLastSave="{00000000-0000-0000-0000-000000000000}"/>
  <bookViews>
    <workbookView xWindow="240" yWindow="108" windowWidth="14808" windowHeight="8016" xr2:uid="{00000000-000D-0000-FFFF-FFFF00000000}"/>
  </bookViews>
  <sheets>
    <sheet name="Burden" sheetId="1" r:id="rId1"/>
    <sheet name="Federal Government Burden" sheetId="2" r:id="rId2"/>
  </sheets>
  <calcPr calcId="191028" calcCompleted="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5" i="2" l="1"/>
  <c r="A7" i="2"/>
  <c r="B5" i="2"/>
  <c r="E5" i="2" s="1"/>
  <c r="G5" i="2" s="1"/>
  <c r="A5" i="2"/>
  <c r="E3" i="2"/>
  <c r="G3" i="2" s="1"/>
  <c r="G7" i="2" s="1"/>
  <c r="D3" i="1"/>
  <c r="D6" i="1"/>
  <c r="F6" i="1" s="1"/>
  <c r="H6" i="1" s="1"/>
  <c r="B9" i="1" l="1"/>
  <c r="F3" i="1"/>
  <c r="C9" i="1" l="1"/>
  <c r="H3" i="1"/>
  <c r="I3" i="1" l="1"/>
  <c r="D9" i="1"/>
</calcChain>
</file>

<file path=xl/sharedStrings.xml><?xml version="1.0" encoding="utf-8"?>
<sst xmlns="http://schemas.openxmlformats.org/spreadsheetml/2006/main" count="31" uniqueCount="27">
  <si>
    <t>Information Collection</t>
  </si>
  <si>
    <t>Three Year Estimated Number of Activities</t>
  </si>
  <si>
    <t>Average Respondents per Activity</t>
  </si>
  <si>
    <t>Three Year Average Respondents</t>
  </si>
  <si>
    <t>Responses per Responses</t>
  </si>
  <si>
    <t>Three Year Estimated Number of Responses</t>
  </si>
  <si>
    <t>Estimated Minutes per Response</t>
  </si>
  <si>
    <t>Estimated Annual Burden</t>
  </si>
  <si>
    <t>Average Burden for Three Years</t>
  </si>
  <si>
    <t>Total Fast Track</t>
  </si>
  <si>
    <t>Individual Fast Track Requests</t>
  </si>
  <si>
    <t>Activities</t>
  </si>
  <si>
    <t>Respondents</t>
  </si>
  <si>
    <t>Responses per Respondent</t>
  </si>
  <si>
    <t>Responses</t>
  </si>
  <si>
    <t>Minutes per Response</t>
  </si>
  <si>
    <t>Total Burden Hours</t>
  </si>
  <si>
    <t>PHH-50 Customer Service Feedback - Annual</t>
  </si>
  <si>
    <t>Annual Burden Hours</t>
  </si>
  <si>
    <t>Remaining Information Collection Burden</t>
  </si>
  <si>
    <t>Annual Number of Activities</t>
  </si>
  <si>
    <t>Minutes per Activity</t>
  </si>
  <si>
    <t>Additional Burden Hours</t>
  </si>
  <si>
    <t>Total Annual Burden Hours</t>
  </si>
  <si>
    <t>Salary + Fringe and Overhead Per Hour</t>
  </si>
  <si>
    <t>Total Salary Cost</t>
  </si>
  <si>
    <t>PHMSA used hourly wage data from the Office of Personnel Management (OPM) to estimate wages for its staff at the 2019 General Schedule (GS) level 13, step 1, wage class for the Washington-Baltimore-Northern Virginia metropolitan area. In accordance with the OMB Circular No. A-76 (M-07-02; 2006), PHMSA included a load factor of 36.45 percent for the Federal wage to account for fringe benefits.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</si>
</sst>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4">
    <font>
      <sz val="11"/>
      <color theme="1"/>
      <name val="Calibri"/>
      <family val="2"/>
      <scheme val="minor"/>
    </font>
    <font>
      <b/>
      <sz val="11"/>
      <color theme="1"/>
      <name val="Calibri"/>
      <family val="2"/>
      <scheme val="minor"/>
    </font>
    <font>
      <sz val="11"/>
      <color rgb="FF000000"/>
      <name val="Calibri"/>
      <family val="2"/>
      <scheme val="minor"/>
    </font>
    <font>
      <b/>
      <u/>
      <sz val="11"/>
      <color rgb="FF000000"/>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0" fillId="0" borderId="0" xfId="0" applyAlignment="1">
      <alignment wrapText="1"/>
    </xf>
    <xf numFmtId="0" fontId="0" fillId="0" borderId="1" xfId="0" applyBorder="1" applyAlignment="1">
      <alignment wrapText="1"/>
    </xf>
    <xf numFmtId="0" fontId="1" fillId="0" borderId="1" xfId="0" applyFont="1" applyBorder="1" applyAlignment="1">
      <alignment horizontal="center" wrapText="1"/>
    </xf>
    <xf numFmtId="0" fontId="2" fillId="0" borderId="0" xfId="0" applyFont="1"/>
    <xf numFmtId="0" fontId="0" fillId="0" borderId="0" xfId="0" applyFont="1"/>
    <xf numFmtId="0" fontId="0" fillId="0" borderId="1" xfId="0" applyFont="1" applyBorder="1" applyAlignment="1">
      <alignment wrapText="1"/>
    </xf>
    <xf numFmtId="0" fontId="3" fillId="0" borderId="1" xfId="0" applyFont="1" applyBorder="1" applyAlignment="1">
      <alignment horizontal="center" wrapText="1"/>
    </xf>
    <xf numFmtId="0" fontId="2" fillId="0" borderId="0" xfId="0" applyFont="1" applyAlignment="1">
      <alignment wrapText="1"/>
    </xf>
    <xf numFmtId="8" fontId="2" fillId="0" borderId="0" xfId="0" applyNumberFormat="1" applyFont="1" applyAlignment="1">
      <alignment wrapText="1"/>
    </xf>
    <xf numFmtId="10" fontId="2" fillId="0" borderId="0" xfId="0" applyNumberFormat="1" applyFont="1" applyAlignment="1">
      <alignment wrapText="1"/>
    </xf>
    <xf numFmtId="0" fontId="2" fillId="0" borderId="1" xfId="0" applyFont="1" applyBorder="1"/>
    <xf numFmtId="0" fontId="2" fillId="0" borderId="1" xfId="0" applyFont="1" applyBorder="1" applyAlignment="1">
      <alignment horizontal="right" wrapText="1"/>
    </xf>
    <xf numFmtId="8" fontId="2" fillId="0" borderId="1" xfId="0" applyNumberFormat="1" applyFont="1" applyBorder="1" applyAlignment="1">
      <alignment horizontal="right" wrapText="1"/>
    </xf>
    <xf numFmtId="0" fontId="0" fillId="0" borderId="1" xfId="0" applyFont="1" applyBorder="1"/>
    <xf numFmtId="8" fontId="2" fillId="0" borderId="1" xfId="0" applyNumberFormat="1" applyFont="1" applyBorder="1"/>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9"/>
  <sheetViews>
    <sheetView tabSelected="1" workbookViewId="0">
      <selection activeCell="E8" sqref="E8"/>
    </sheetView>
  </sheetViews>
  <sheetFormatPr defaultColWidth="8.85546875" defaultRowHeight="14.45"/>
  <cols>
    <col min="1" max="1" width="30.28515625" style="1" bestFit="1" customWidth="1"/>
    <col min="2" max="2" width="19.7109375" style="1" customWidth="1"/>
    <col min="3" max="3" width="20.140625" style="1" customWidth="1"/>
    <col min="4" max="4" width="17.28515625" style="1" customWidth="1"/>
    <col min="5" max="5" width="18.28515625" style="1" customWidth="1"/>
    <col min="6" max="6" width="20.7109375" style="1" customWidth="1"/>
    <col min="7" max="7" width="21.85546875" style="1" customWidth="1"/>
    <col min="8" max="8" width="16.28515625" style="1" customWidth="1"/>
    <col min="9" max="9" width="14.85546875" style="1" customWidth="1"/>
    <col min="10" max="16384" width="8.85546875" style="1"/>
  </cols>
  <sheetData>
    <row r="2" spans="1:9" ht="45">
      <c r="A2" s="3" t="s">
        <v>0</v>
      </c>
      <c r="B2" s="3" t="s">
        <v>1</v>
      </c>
      <c r="C2" s="3" t="s">
        <v>2</v>
      </c>
      <c r="D2" s="3" t="s">
        <v>3</v>
      </c>
      <c r="E2" s="3" t="s">
        <v>4</v>
      </c>
      <c r="F2" s="3" t="s">
        <v>5</v>
      </c>
      <c r="G2" s="3" t="s">
        <v>6</v>
      </c>
      <c r="H2" s="3" t="s">
        <v>7</v>
      </c>
      <c r="I2" s="3" t="s">
        <v>8</v>
      </c>
    </row>
    <row r="3" spans="1:9" ht="15">
      <c r="A3" s="2" t="s">
        <v>9</v>
      </c>
      <c r="B3" s="2">
        <v>225</v>
      </c>
      <c r="C3" s="2">
        <v>50</v>
      </c>
      <c r="D3" s="2">
        <f>B3*C3</f>
        <v>11250</v>
      </c>
      <c r="E3" s="2">
        <v>1</v>
      </c>
      <c r="F3" s="2">
        <f>D3*E3</f>
        <v>11250</v>
      </c>
      <c r="G3" s="2">
        <v>5</v>
      </c>
      <c r="H3" s="2">
        <f>F3*G3/60</f>
        <v>937.5</v>
      </c>
      <c r="I3" s="2">
        <f>H3*3</f>
        <v>2812.5</v>
      </c>
    </row>
    <row r="5" spans="1:9" ht="28.9">
      <c r="A5" s="3" t="s">
        <v>10</v>
      </c>
      <c r="B5" s="3" t="s">
        <v>11</v>
      </c>
      <c r="C5" s="3" t="s">
        <v>2</v>
      </c>
      <c r="D5" s="3" t="s">
        <v>12</v>
      </c>
      <c r="E5" s="3" t="s">
        <v>13</v>
      </c>
      <c r="F5" s="3" t="s">
        <v>14</v>
      </c>
      <c r="G5" s="3" t="s">
        <v>15</v>
      </c>
      <c r="H5" s="3" t="s">
        <v>16</v>
      </c>
    </row>
    <row r="6" spans="1:9" ht="30">
      <c r="A6" s="2" t="s">
        <v>17</v>
      </c>
      <c r="B6" s="2">
        <v>60</v>
      </c>
      <c r="C6" s="2">
        <v>50</v>
      </c>
      <c r="D6" s="2">
        <f>B6*C6</f>
        <v>3000</v>
      </c>
      <c r="E6" s="2">
        <v>1</v>
      </c>
      <c r="F6" s="2">
        <f>D6*E6</f>
        <v>3000</v>
      </c>
      <c r="G6" s="2">
        <v>5</v>
      </c>
      <c r="H6" s="2">
        <f>F6*G6/60</f>
        <v>250</v>
      </c>
    </row>
    <row r="8" spans="1:9" ht="28.9">
      <c r="A8" s="2"/>
      <c r="B8" s="3" t="s">
        <v>12</v>
      </c>
      <c r="C8" s="3" t="s">
        <v>14</v>
      </c>
      <c r="D8" s="3" t="s">
        <v>18</v>
      </c>
    </row>
    <row r="9" spans="1:9" ht="28.9">
      <c r="A9" s="3" t="s">
        <v>19</v>
      </c>
      <c r="B9" s="2">
        <f>D3-D6</f>
        <v>8250</v>
      </c>
      <c r="C9" s="2">
        <f>F3-F6</f>
        <v>8250</v>
      </c>
      <c r="D9" s="2">
        <f>H3-H6</f>
        <v>687.5</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G9"/>
  <sheetViews>
    <sheetView workbookViewId="0">
      <selection activeCell="E7" sqref="E7"/>
    </sheetView>
  </sheetViews>
  <sheetFormatPr defaultColWidth="8.85546875" defaultRowHeight="14.45"/>
  <cols>
    <col min="1" max="1" width="39.5703125" style="5" customWidth="1"/>
    <col min="2" max="2" width="16.7109375" style="5" customWidth="1"/>
    <col min="3" max="3" width="13" style="5" customWidth="1"/>
    <col min="4" max="4" width="13.85546875" style="5" customWidth="1"/>
    <col min="5" max="5" width="15.42578125" style="5" bestFit="1" customWidth="1"/>
    <col min="6" max="6" width="18.42578125" style="5" customWidth="1"/>
    <col min="7" max="7" width="14.28515625" style="5" customWidth="1"/>
    <col min="8" max="16384" width="8.85546875" style="5"/>
  </cols>
  <sheetData>
    <row r="2" spans="1:7" ht="28.9">
      <c r="A2" s="11"/>
      <c r="B2" s="7" t="s">
        <v>20</v>
      </c>
      <c r="C2" s="7" t="s">
        <v>21</v>
      </c>
      <c r="D2" s="7" t="s">
        <v>22</v>
      </c>
      <c r="E2" s="7" t="s">
        <v>23</v>
      </c>
      <c r="F2" s="7" t="s">
        <v>24</v>
      </c>
      <c r="G2" s="7" t="s">
        <v>25</v>
      </c>
    </row>
    <row r="3" spans="1:7" ht="15">
      <c r="A3" s="6" t="s">
        <v>9</v>
      </c>
      <c r="B3" s="12">
        <v>225</v>
      </c>
      <c r="C3" s="12">
        <v>15</v>
      </c>
      <c r="D3" s="14">
        <v>1</v>
      </c>
      <c r="E3" s="12">
        <f>(B3*C3/60)+D3</f>
        <v>57.25</v>
      </c>
      <c r="F3" s="13">
        <v>64.84</v>
      </c>
      <c r="G3" s="13">
        <f>E3*F3</f>
        <v>3712.09</v>
      </c>
    </row>
    <row r="4" spans="1:7">
      <c r="A4" s="4"/>
      <c r="B4" s="4"/>
      <c r="C4" s="4"/>
      <c r="D4" s="4"/>
      <c r="E4" s="4"/>
      <c r="F4" s="4"/>
      <c r="G4" s="4"/>
    </row>
    <row r="5" spans="1:7">
      <c r="A5" s="11" t="str">
        <f>Burden!A6</f>
        <v>PHH-50 Customer Service Feedback - Annual</v>
      </c>
      <c r="B5" s="12">
        <f>Burden!B6</f>
        <v>60</v>
      </c>
      <c r="C5" s="11">
        <v>15</v>
      </c>
      <c r="D5" s="11">
        <v>1</v>
      </c>
      <c r="E5" s="12">
        <f>(B5*C5/60)+D5</f>
        <v>16</v>
      </c>
      <c r="F5" s="15">
        <f>D9</f>
        <v>64.84</v>
      </c>
      <c r="G5" s="15">
        <f>E5*F5</f>
        <v>1037.44</v>
      </c>
    </row>
    <row r="6" spans="1:7">
      <c r="A6" s="4"/>
      <c r="B6" s="4"/>
      <c r="C6" s="4"/>
      <c r="D6" s="4"/>
      <c r="E6" s="4"/>
      <c r="F6" s="4"/>
      <c r="G6" s="4"/>
    </row>
    <row r="7" spans="1:7">
      <c r="A7" s="11" t="str">
        <f>Burden!A9</f>
        <v>Remaining Information Collection Burden</v>
      </c>
      <c r="B7" s="11"/>
      <c r="C7" s="11"/>
      <c r="D7" s="11"/>
      <c r="E7" s="11"/>
      <c r="F7" s="11"/>
      <c r="G7" s="15">
        <f>G3-G5</f>
        <v>2674.65</v>
      </c>
    </row>
    <row r="8" spans="1:7">
      <c r="A8" s="4"/>
      <c r="B8" s="4"/>
      <c r="C8" s="4"/>
      <c r="D8" s="4"/>
      <c r="E8" s="4"/>
      <c r="F8" s="4"/>
      <c r="G8" s="4"/>
    </row>
    <row r="9" spans="1:7" ht="144">
      <c r="A9" s="8" t="s">
        <v>26</v>
      </c>
      <c r="B9" s="9">
        <v>49.19</v>
      </c>
      <c r="C9" s="10">
        <v>0.36449999999999999</v>
      </c>
      <c r="D9" s="9">
        <v>64.84</v>
      </c>
      <c r="E9" s="4"/>
      <c r="F9" s="4"/>
      <c r="G9" s="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EB2C590C5B0E548BBB80B30B4757BD0" ma:contentTypeVersion="8" ma:contentTypeDescription="Create a new document." ma:contentTypeScope="" ma:versionID="931db861e96e1e7a744bc53239930cc4">
  <xsd:schema xmlns:xsd="http://www.w3.org/2001/XMLSchema" xmlns:xs="http://www.w3.org/2001/XMLSchema" xmlns:p="http://schemas.microsoft.com/office/2006/metadata/properties" xmlns:ns2="63ed583d-7590-47b9-98bc-2af72f9646ac" xmlns:ns3="b3ce6949-99fe-4549-b75a-2322037c47c1" targetNamespace="http://schemas.microsoft.com/office/2006/metadata/properties" ma:root="true" ma:fieldsID="6e778cc00c5745f08860162cfe0766d9" ns2:_="" ns3:_="">
    <xsd:import namespace="63ed583d-7590-47b9-98bc-2af72f9646ac"/>
    <xsd:import namespace="b3ce6949-99fe-4549-b75a-2322037c47c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ed583d-7590-47b9-98bc-2af72f9646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Status" ma:index="12" nillable="true" ma:displayName="Status" ma:default="Open" ma:format="RadioButtons" ma:internalName="Status">
      <xsd:simpleType>
        <xsd:restriction base="dms:Choice">
          <xsd:enumeration value="Open"/>
          <xsd:enumeration value="Closed"/>
        </xsd:restriction>
      </xsd:simpleType>
    </xsd:element>
  </xsd:schema>
  <xsd:schema xmlns:xsd="http://www.w3.org/2001/XMLSchema" xmlns:xs="http://www.w3.org/2001/XMLSchema" xmlns:dms="http://schemas.microsoft.com/office/2006/documentManagement/types" xmlns:pc="http://schemas.microsoft.com/office/infopath/2007/PartnerControls" targetNamespace="b3ce6949-99fe-4549-b75a-2322037c47c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tatus xmlns="63ed583d-7590-47b9-98bc-2af72f9646ac">Open</Statu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74968B-4CBF-48F9-A72D-EA2EA2C87FCA}"/>
</file>

<file path=customXml/itemProps2.xml><?xml version="1.0" encoding="utf-8"?>
<ds:datastoreItem xmlns:ds="http://schemas.openxmlformats.org/officeDocument/2006/customXml" ds:itemID="{63320AAF-BAD7-4520-A242-1CDD111CCE86}"/>
</file>

<file path=customXml/itemProps3.xml><?xml version="1.0" encoding="utf-8"?>
<ds:datastoreItem xmlns:ds="http://schemas.openxmlformats.org/officeDocument/2006/customXml" ds:itemID="{C8D08AE6-0D14-4DD2-BB7F-29A1172804B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2020-05-14T14:11:23Z</dcterms:created>
  <dcterms:modified xsi:type="dcterms:W3CDTF">2020-06-02T15:51:01Z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0x010100FEB2C590C5B0E548BBB80B30B4757BD0</vt:lpwstr>
  </property>
</Properties>
</file>