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112\FY20\"/>
    </mc:Choice>
  </mc:AlternateContent>
  <xr:revisionPtr revIDLastSave="0" documentId="13_ncr:1_{0686BB99-1329-4928-9113-A9285D44371A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Sheet1!$A$1:$K$98</definedName>
    <definedName name="_xlnm.Print_Titles" localSheetId="0">Sheet1!$9:$15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4" i="1" l="1"/>
  <c r="F64" i="1"/>
  <c r="G99" i="1" l="1"/>
  <c r="F42" i="1" l="1"/>
  <c r="F41" i="1"/>
  <c r="F38" i="1"/>
  <c r="F37" i="1"/>
  <c r="F34" i="1"/>
  <c r="F33" i="1"/>
  <c r="F30" i="1"/>
  <c r="F69" i="1" l="1"/>
  <c r="H69" i="1" s="1"/>
  <c r="F67" i="1"/>
  <c r="H67" i="1" s="1"/>
  <c r="H34" i="1" l="1"/>
  <c r="H33" i="1"/>
  <c r="H42" i="1"/>
  <c r="H41" i="1"/>
  <c r="H38" i="1"/>
  <c r="H37" i="1"/>
  <c r="H81" i="1"/>
  <c r="H80" i="1"/>
  <c r="H77" i="1"/>
  <c r="H76" i="1"/>
  <c r="H73" i="1"/>
  <c r="H72" i="1"/>
  <c r="F95" i="1" l="1"/>
  <c r="H95" i="1" s="1"/>
  <c r="F92" i="1" l="1"/>
  <c r="H92" i="1" s="1"/>
  <c r="F55" i="1"/>
  <c r="H55" i="1" s="1"/>
  <c r="F24" i="1"/>
  <c r="H24" i="1" s="1"/>
  <c r="F46" i="1"/>
  <c r="H46" i="1" s="1"/>
  <c r="F44" i="1"/>
  <c r="H44" i="1" s="1"/>
  <c r="F22" i="1"/>
  <c r="H22" i="1" s="1"/>
  <c r="F20" i="1"/>
  <c r="F59" i="1"/>
  <c r="H59" i="1" s="1"/>
  <c r="F28" i="1"/>
  <c r="H28" i="1" s="1"/>
  <c r="F49" i="1"/>
  <c r="H49" i="1" s="1"/>
  <c r="F51" i="1"/>
  <c r="H51" i="1" s="1"/>
  <c r="F53" i="1"/>
  <c r="H53" i="1" s="1"/>
  <c r="F26" i="1"/>
  <c r="H26" i="1" s="1"/>
  <c r="F57" i="1"/>
  <c r="F61" i="1"/>
  <c r="H30" i="1"/>
  <c r="F83" i="1"/>
  <c r="H83" i="1" s="1"/>
  <c r="F86" i="1"/>
  <c r="H86" i="1" s="1"/>
  <c r="F89" i="1"/>
  <c r="H89" i="1" s="1"/>
  <c r="F63" i="1" l="1"/>
  <c r="H20" i="1"/>
  <c r="H61" i="1"/>
  <c r="H57" i="1"/>
  <c r="H63" i="1" l="1"/>
</calcChain>
</file>

<file path=xl/sharedStrings.xml><?xml version="1.0" encoding="utf-8"?>
<sst xmlns="http://schemas.openxmlformats.org/spreadsheetml/2006/main" count="208" uniqueCount="144">
  <si>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</si>
  <si>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</si>
  <si>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</si>
  <si>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</si>
  <si>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</si>
  <si>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</si>
  <si>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</si>
  <si>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</si>
  <si>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</si>
  <si>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</si>
  <si>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</si>
  <si>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</si>
  <si>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</si>
  <si>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</si>
  <si>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</si>
  <si>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</si>
  <si>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</si>
  <si>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</si>
  <si>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</si>
  <si>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</si>
  <si>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</si>
  <si>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</si>
  <si>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</si>
  <si>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</si>
  <si>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</si>
  <si>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</si>
  <si>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</si>
  <si>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</si>
  <si>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</si>
  <si>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</si>
  <si>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</si>
  <si>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</si>
  <si>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</si>
  <si>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</si>
  <si>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</si>
  <si>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</si>
  <si>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</si>
  <si>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</si>
  <si>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</si>
  <si>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</si>
  <si>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</si>
  <si>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</si>
  <si>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</si>
  <si>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</si>
  <si>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</si>
  <si>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</si>
  <si>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</si>
  <si>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</si>
  <si>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</si>
  <si>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</si>
  <si>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</si>
  <si>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</si>
  <si>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</si>
  <si>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</si>
  <si>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</si>
  <si>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</si>
  <si>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</si>
  <si>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</si>
  <si>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</si>
  <si>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7 CFR 1775 Technical Assistance Programs</t>
  </si>
  <si>
    <t>0572-0112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</si>
  <si>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</si>
  <si>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</si>
  <si>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</si>
  <si>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</si>
  <si>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</si>
  <si>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Narrative</t>
  </si>
  <si>
    <t>Budget justification</t>
  </si>
  <si>
    <t>Legal Authority and Responsibility</t>
  </si>
  <si>
    <t>Evidence of Tax Exempt Status</t>
  </si>
  <si>
    <t>Scope of Work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</si>
  <si>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</si>
  <si>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</si>
  <si>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</si>
  <si>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</si>
  <si>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</si>
  <si>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</si>
  <si>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</si>
  <si>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</si>
  <si>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SF-424A</t>
  </si>
  <si>
    <t>SF-424B</t>
  </si>
  <si>
    <t>RD 400-1</t>
  </si>
  <si>
    <t>(0575-0018)</t>
  </si>
  <si>
    <t>RD 400-4</t>
  </si>
  <si>
    <t>Written</t>
  </si>
  <si>
    <t>Items Cleared Under Other Packages</t>
  </si>
  <si>
    <t>Total Hours This Package</t>
  </si>
  <si>
    <t>1775.10(c)(3)</t>
  </si>
  <si>
    <t>1775.10(c)(4)</t>
  </si>
  <si>
    <t>Certification Regarding Debarment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</si>
  <si>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</si>
  <si>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</si>
  <si>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</si>
  <si>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</si>
  <si>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</si>
  <si>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</si>
  <si>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</si>
  <si>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1775.10(c)(8)</t>
  </si>
  <si>
    <t>1775.10(c)(7)</t>
  </si>
  <si>
    <t>1775.18(a)</t>
  </si>
  <si>
    <t>1775.10(c)(5)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</si>
  <si>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</si>
  <si>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</si>
  <si>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</si>
  <si>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</si>
  <si>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</si>
  <si>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1775.10(c)(11)</t>
  </si>
  <si>
    <t>Disclosure of Lobbying Activities</t>
  </si>
  <si>
    <t>SF LLL</t>
  </si>
  <si>
    <t>1775.10(d)(7)</t>
  </si>
  <si>
    <t>Latest Financial Information</t>
  </si>
  <si>
    <t>1775.10(d)(4)</t>
  </si>
  <si>
    <t>Evidence of Financial Management System</t>
  </si>
  <si>
    <t>Documentation of assistance provided to Rural Development employees</t>
  </si>
  <si>
    <t>Page __2__  of __2__</t>
  </si>
  <si>
    <t>Financial Statements</t>
  </si>
  <si>
    <t>Items Cleared With This Package*</t>
  </si>
  <si>
    <t>(4040-0004)</t>
  </si>
  <si>
    <t>(4040-0006)</t>
  </si>
  <si>
    <t>(4040-0007)</t>
  </si>
  <si>
    <t>(4040-0013)</t>
  </si>
  <si>
    <t>Post-Application</t>
  </si>
  <si>
    <t>SF-270</t>
  </si>
  <si>
    <t>Federal Financial Report</t>
  </si>
  <si>
    <t>SF-425</t>
  </si>
  <si>
    <t>Initial Application/Application Process</t>
  </si>
  <si>
    <t>Initial Submission</t>
  </si>
  <si>
    <t>Revised Submission</t>
  </si>
  <si>
    <t>(4040-0012)</t>
  </si>
  <si>
    <t>(4040-0014)</t>
  </si>
  <si>
    <t>RUS Guide 1775-1</t>
  </si>
  <si>
    <t>PAGE 1</t>
  </si>
  <si>
    <t>AD-1047 (0505-0027)</t>
  </si>
  <si>
    <t>AD-1048 (0505-0027)</t>
  </si>
  <si>
    <t>AD-1049 (0505-0027)</t>
  </si>
  <si>
    <t>Request for Advance or Reimbursement (Corporation)</t>
  </si>
  <si>
    <t>Average Response Hours</t>
  </si>
  <si>
    <t>April 7th, 2020</t>
  </si>
  <si>
    <t>*Note: Applications: Private sector responses = 61. American Indian responses = 4. Total = 65</t>
  </si>
  <si>
    <t>** Note: Obligations/Approvals: Private sector responses = 49; Tribal responses = 4; Total = 53</t>
  </si>
  <si>
    <t>Assurances Regarding Felony Conviction and Tax Deilnquent Status for corporate applicants</t>
  </si>
  <si>
    <t>AD-3031 (0505-0025)</t>
  </si>
  <si>
    <t>Representations Regarding Felony Conviction and Tax Delinquent Status for Corporate Applicants</t>
  </si>
  <si>
    <t>AD-3030 (0505-0025)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</si>
</sst>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18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TMSRMN"/>
    </font>
    <font>
      <sz val="10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8" fillId="0" borderId="8" xfId="0" applyNumberFormat="1" applyFont="1" applyBorder="1" applyAlignment="1" applyProtection="1">
      <alignment horizontal="center"/>
    </xf>
    <xf numFmtId="37" fontId="11" fillId="0" borderId="20" xfId="0" applyNumberFormat="1" applyFont="1" applyBorder="1" applyProtection="1"/>
    <xf numFmtId="0" fontId="0" fillId="0" borderId="14" xfId="0" applyBorder="1"/>
    <xf numFmtId="0" fontId="0" fillId="0" borderId="10" xfId="0" applyBorder="1"/>
    <xf numFmtId="37" fontId="3" fillId="0" borderId="23" xfId="0" applyNumberFormat="1" applyFont="1" applyBorder="1" applyProtection="1"/>
    <xf numFmtId="0" fontId="0" fillId="0" borderId="23" xfId="0" applyBorder="1"/>
    <xf numFmtId="37" fontId="11" fillId="0" borderId="22" xfId="0" applyNumberFormat="1" applyFont="1" applyBorder="1" applyProtection="1"/>
    <xf numFmtId="0" fontId="0" fillId="0" borderId="13" xfId="0" applyBorder="1"/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3" fillId="0" borderId="23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4" fillId="0" borderId="21" xfId="0" applyFont="1" applyBorder="1"/>
    <xf numFmtId="0" fontId="14" fillId="0" borderId="5" xfId="0" applyFont="1" applyBorder="1"/>
    <xf numFmtId="0" fontId="16" fillId="0" borderId="0" xfId="0" applyFont="1"/>
    <xf numFmtId="37" fontId="11" fillId="0" borderId="0" xfId="0" applyNumberFormat="1" applyFont="1" applyBorder="1" applyProtection="1"/>
    <xf numFmtId="37" fontId="11" fillId="0" borderId="27" xfId="0" applyNumberFormat="1" applyFont="1" applyBorder="1" applyProtection="1"/>
    <xf numFmtId="0" fontId="0" fillId="0" borderId="29" xfId="0" applyBorder="1"/>
    <xf numFmtId="37" fontId="11" fillId="0" borderId="32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0" xfId="0" applyNumberFormat="1" applyFont="1" applyBorder="1" applyProtection="1"/>
    <xf numFmtId="37" fontId="9" fillId="0" borderId="34" xfId="0" applyNumberFormat="1" applyFont="1" applyBorder="1" applyAlignment="1" applyProtection="1">
      <alignment horizontal="center"/>
    </xf>
    <xf numFmtId="37" fontId="9" fillId="0" borderId="35" xfId="0" applyNumberFormat="1" applyFont="1" applyBorder="1" applyAlignment="1" applyProtection="1">
      <alignment horizontal="center"/>
    </xf>
    <xf numFmtId="37" fontId="9" fillId="0" borderId="36" xfId="0" applyNumberFormat="1" applyFont="1" applyBorder="1" applyAlignment="1" applyProtection="1">
      <alignment horizontal="center"/>
    </xf>
    <xf numFmtId="37" fontId="13" fillId="0" borderId="24" xfId="0" applyNumberFormat="1" applyFont="1" applyBorder="1" applyProtection="1"/>
    <xf numFmtId="37" fontId="13" fillId="0" borderId="24" xfId="0" applyNumberFormat="1" applyFont="1" applyBorder="1" applyAlignment="1" applyProtection="1">
      <alignment horizontal="center"/>
    </xf>
    <xf numFmtId="0" fontId="14" fillId="0" borderId="19" xfId="0" applyFont="1" applyBorder="1"/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6" xfId="0" applyFont="1" applyBorder="1"/>
    <xf numFmtId="37" fontId="15" fillId="0" borderId="20" xfId="0" applyNumberFormat="1" applyFont="1" applyFill="1" applyBorder="1" applyAlignment="1" applyProtection="1">
      <alignment horizontal="center"/>
    </xf>
    <xf numFmtId="37" fontId="11" fillId="0" borderId="26" xfId="0" applyNumberFormat="1" applyFont="1" applyBorder="1" applyProtection="1"/>
    <xf numFmtId="37" fontId="11" fillId="0" borderId="37" xfId="0" applyNumberFormat="1" applyFont="1" applyBorder="1" applyProtection="1"/>
    <xf numFmtId="37" fontId="15" fillId="0" borderId="26" xfId="0" applyNumberFormat="1" applyFont="1" applyBorder="1" applyProtection="1"/>
    <xf numFmtId="37" fontId="15" fillId="0" borderId="37" xfId="0" applyNumberFormat="1" applyFont="1" applyBorder="1" applyProtection="1"/>
    <xf numFmtId="37" fontId="13" fillId="0" borderId="20" xfId="0" applyNumberFormat="1" applyFont="1" applyBorder="1" applyAlignment="1" applyProtection="1">
      <alignment horizontal="left"/>
    </xf>
    <xf numFmtId="37" fontId="3" fillId="0" borderId="0" xfId="0" applyNumberFormat="1" applyFont="1" applyBorder="1" applyProtection="1"/>
    <xf numFmtId="37" fontId="11" fillId="0" borderId="24" xfId="0" applyNumberFormat="1" applyFont="1" applyBorder="1" applyProtection="1"/>
    <xf numFmtId="37" fontId="11" fillId="0" borderId="38" xfId="0" applyNumberFormat="1" applyFont="1" applyBorder="1" applyProtection="1"/>
    <xf numFmtId="0" fontId="14" fillId="0" borderId="2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37" fontId="15" fillId="0" borderId="24" xfId="0" applyNumberFormat="1" applyFont="1" applyFill="1" applyBorder="1" applyAlignment="1" applyProtection="1">
      <alignment horizontal="center"/>
    </xf>
    <xf numFmtId="37" fontId="13" fillId="0" borderId="20" xfId="0" applyNumberFormat="1" applyFont="1" applyFill="1" applyBorder="1" applyAlignment="1" applyProtection="1">
      <alignment horizontal="center"/>
    </xf>
    <xf numFmtId="37" fontId="17" fillId="0" borderId="24" xfId="0" applyNumberFormat="1" applyFont="1" applyBorder="1" applyAlignment="1" applyProtection="1">
      <alignment horizontal="left"/>
    </xf>
    <xf numFmtId="0" fontId="0" fillId="0" borderId="25" xfId="0" applyBorder="1"/>
    <xf numFmtId="0" fontId="0" fillId="0" borderId="40" xfId="0" applyBorder="1"/>
    <xf numFmtId="37" fontId="13" fillId="0" borderId="38" xfId="0" applyNumberFormat="1" applyFont="1" applyBorder="1" applyAlignment="1" applyProtection="1">
      <alignment horizontal="center"/>
    </xf>
    <xf numFmtId="37" fontId="0" fillId="0" borderId="0" xfId="0" applyNumberFormat="1" applyAlignment="1">
      <alignment horizontal="center"/>
    </xf>
    <xf numFmtId="0" fontId="14" fillId="0" borderId="20" xfId="0" applyFont="1" applyFill="1" applyBorder="1" applyAlignment="1">
      <alignment wrapText="1"/>
    </xf>
    <xf numFmtId="0" fontId="14" fillId="0" borderId="20" xfId="0" applyFont="1" applyFill="1" applyBorder="1"/>
    <xf numFmtId="0" fontId="14" fillId="0" borderId="20" xfId="0" applyFont="1" applyFill="1" applyBorder="1" applyAlignment="1">
      <alignment horizontal="left" indent="4"/>
    </xf>
    <xf numFmtId="37" fontId="15" fillId="0" borderId="20" xfId="0" applyNumberFormat="1" applyFont="1" applyFill="1" applyBorder="1" applyAlignment="1" applyProtection="1">
      <alignment horizontal="left"/>
    </xf>
    <xf numFmtId="0" fontId="14" fillId="0" borderId="22" xfId="0" applyFont="1" applyFill="1" applyBorder="1"/>
    <xf numFmtId="0" fontId="14" fillId="0" borderId="24" xfId="0" applyFont="1" applyFill="1" applyBorder="1" applyAlignment="1">
      <alignment wrapText="1"/>
    </xf>
    <xf numFmtId="37" fontId="15" fillId="0" borderId="20" xfId="0" applyNumberFormat="1" applyFont="1" applyFill="1" applyBorder="1" applyProtection="1"/>
    <xf numFmtId="0" fontId="14" fillId="0" borderId="33" xfId="0" applyFont="1" applyFill="1" applyBorder="1"/>
    <xf numFmtId="0" fontId="14" fillId="0" borderId="12" xfId="0" applyFont="1" applyFill="1" applyBorder="1"/>
    <xf numFmtId="0" fontId="14" fillId="0" borderId="0" xfId="0" applyFont="1" applyFill="1"/>
    <xf numFmtId="37" fontId="15" fillId="0" borderId="20" xfId="0" applyNumberFormat="1" applyFont="1" applyFill="1" applyBorder="1" applyAlignment="1" applyProtection="1">
      <alignment wrapText="1"/>
    </xf>
    <xf numFmtId="37" fontId="13" fillId="0" borderId="20" xfId="0" applyNumberFormat="1" applyFont="1" applyFill="1" applyBorder="1" applyAlignment="1" applyProtection="1">
      <alignment wrapText="1"/>
    </xf>
    <xf numFmtId="37" fontId="13" fillId="0" borderId="24" xfId="0" applyNumberFormat="1" applyFont="1" applyFill="1" applyBorder="1" applyAlignment="1" applyProtection="1">
      <alignment wrapText="1"/>
    </xf>
    <xf numFmtId="37" fontId="13" fillId="0" borderId="20" xfId="0" applyNumberFormat="1" applyFont="1" applyFill="1" applyBorder="1" applyProtection="1"/>
    <xf numFmtId="0" fontId="14" fillId="0" borderId="12" xfId="0" applyFont="1" applyFill="1" applyBorder="1" applyAlignment="1">
      <alignment horizontal="center"/>
    </xf>
    <xf numFmtId="0" fontId="14" fillId="0" borderId="6" xfId="0" applyFont="1" applyFill="1" applyBorder="1"/>
    <xf numFmtId="2" fontId="15" fillId="0" borderId="20" xfId="0" applyNumberFormat="1" applyFont="1" applyFill="1" applyBorder="1" applyProtection="1"/>
    <xf numFmtId="37" fontId="15" fillId="0" borderId="22" xfId="0" applyNumberFormat="1" applyFont="1" applyFill="1" applyBorder="1" applyProtection="1"/>
    <xf numFmtId="37" fontId="15" fillId="0" borderId="22" xfId="0" applyNumberFormat="1" applyFont="1" applyFill="1" applyBorder="1" applyAlignment="1" applyProtection="1">
      <alignment horizontal="center"/>
    </xf>
    <xf numFmtId="2" fontId="15" fillId="0" borderId="22" xfId="0" applyNumberFormat="1" applyFont="1" applyFill="1" applyBorder="1" applyProtection="1"/>
    <xf numFmtId="37" fontId="15" fillId="0" borderId="27" xfId="0" applyNumberFormat="1" applyFont="1" applyFill="1" applyBorder="1" applyProtection="1"/>
    <xf numFmtId="2" fontId="15" fillId="0" borderId="24" xfId="0" applyNumberFormat="1" applyFont="1" applyFill="1" applyBorder="1" applyProtection="1"/>
    <xf numFmtId="37" fontId="15" fillId="0" borderId="28" xfId="0" applyNumberFormat="1" applyFont="1" applyFill="1" applyBorder="1" applyProtection="1"/>
    <xf numFmtId="2" fontId="15" fillId="0" borderId="20" xfId="0" applyNumberFormat="1" applyFont="1" applyFill="1" applyBorder="1" applyAlignment="1" applyProtection="1">
      <alignment horizontal="center"/>
    </xf>
    <xf numFmtId="2" fontId="13" fillId="0" borderId="20" xfId="0" applyNumberFormat="1" applyFont="1" applyFill="1" applyBorder="1" applyProtection="1"/>
    <xf numFmtId="37" fontId="13" fillId="0" borderId="27" xfId="0" applyNumberFormat="1" applyFont="1" applyFill="1" applyBorder="1" applyProtection="1"/>
    <xf numFmtId="0" fontId="14" fillId="0" borderId="5" xfId="0" applyFont="1" applyFill="1" applyBorder="1"/>
    <xf numFmtId="0" fontId="14" fillId="0" borderId="5" xfId="0" applyFont="1" applyFill="1" applyBorder="1" applyAlignment="1">
      <alignment horizontal="center"/>
    </xf>
    <xf numFmtId="0" fontId="14" fillId="0" borderId="5" xfId="0" quotePrefix="1" applyFont="1" applyFill="1" applyBorder="1" applyAlignment="1">
      <alignment horizontal="center"/>
    </xf>
    <xf numFmtId="37" fontId="15" fillId="0" borderId="5" xfId="0" applyNumberFormat="1" applyFont="1" applyFill="1" applyBorder="1" applyProtection="1"/>
    <xf numFmtId="0" fontId="14" fillId="0" borderId="39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wrapText="1"/>
    </xf>
    <xf numFmtId="0" fontId="15" fillId="0" borderId="5" xfId="0" applyNumberFormat="1" applyFont="1" applyFill="1" applyBorder="1" applyAlignment="1" applyProtection="1">
      <alignment horizontal="center"/>
    </xf>
    <xf numFmtId="0" fontId="0" fillId="0" borderId="0" xfId="0" applyFill="1"/>
    <xf numFmtId="37" fontId="15" fillId="2" borderId="20" xfId="0" applyNumberFormat="1" applyFont="1" applyFill="1" applyBorder="1" applyAlignment="1" applyProtection="1">
      <alignment horizontal="center"/>
    </xf>
    <xf numFmtId="37" fontId="17" fillId="2" borderId="31" xfId="0" applyNumberFormat="1" applyFont="1" applyFill="1" applyBorder="1" applyAlignment="1" applyProtection="1">
      <alignment horizontal="left"/>
    </xf>
    <xf numFmtId="37" fontId="13" fillId="2" borderId="26" xfId="0" applyNumberFormat="1" applyFont="1" applyFill="1" applyBorder="1" applyAlignment="1" applyProtection="1">
      <alignment wrapText="1"/>
    </xf>
    <xf numFmtId="1" fontId="0" fillId="0" borderId="0" xfId="0" applyNumberFormat="1"/>
    <xf numFmtId="37" fontId="17" fillId="0" borderId="20" xfId="0" applyNumberFormat="1" applyFont="1" applyFill="1" applyBorder="1" applyAlignment="1" applyProtection="1">
      <alignment horizontal="left"/>
    </xf>
    <xf numFmtId="37" fontId="13" fillId="0" borderId="26" xfId="0" applyNumberFormat="1" applyFont="1" applyFill="1" applyBorder="1" applyAlignment="1" applyProtection="1">
      <alignment wrapText="1"/>
    </xf>
    <xf numFmtId="0" fontId="14" fillId="0" borderId="1" xfId="0" quotePrefix="1" applyFont="1" applyFill="1" applyBorder="1" applyAlignment="1">
      <alignment horizontal="center"/>
    </xf>
    <xf numFmtId="0" fontId="14" fillId="0" borderId="41" xfId="0" applyFont="1" applyFill="1" applyBorder="1" applyAlignment="1">
      <alignment wrapText="1"/>
    </xf>
    <xf numFmtId="37" fontId="15" fillId="0" borderId="41" xfId="0" applyNumberFormat="1" applyFont="1" applyFill="1" applyBorder="1" applyProtection="1"/>
    <xf numFmtId="37" fontId="15" fillId="0" borderId="41" xfId="0" applyNumberFormat="1" applyFont="1" applyFill="1" applyBorder="1" applyAlignment="1" applyProtection="1">
      <alignment horizontal="center"/>
    </xf>
    <xf numFmtId="2" fontId="15" fillId="0" borderId="41" xfId="0" applyNumberFormat="1" applyFont="1" applyFill="1" applyBorder="1" applyProtection="1"/>
    <xf numFmtId="37" fontId="15" fillId="0" borderId="42" xfId="0" applyNumberFormat="1" applyFont="1" applyFill="1" applyBorder="1" applyProtection="1"/>
    <xf numFmtId="37" fontId="11" fillId="0" borderId="43" xfId="0" applyNumberFormat="1" applyFont="1" applyBorder="1" applyProtection="1"/>
    <xf numFmtId="37" fontId="11" fillId="0" borderId="44" xfId="0" applyNumberFormat="1" applyFont="1" applyBorder="1" applyProtection="1"/>
    <xf numFmtId="37" fontId="11" fillId="0" borderId="4" xfId="0" applyNumberFormat="1" applyFont="1" applyBorder="1" applyProtection="1"/>
    <xf numFmtId="37" fontId="13" fillId="0" borderId="20" xfId="0" applyNumberFormat="1" applyFont="1" applyBorder="1" applyProtection="1"/>
    <xf numFmtId="37" fontId="13" fillId="0" borderId="20" xfId="0" applyNumberFormat="1" applyFont="1" applyBorder="1" applyAlignment="1" applyProtection="1">
      <alignment horizontal="center"/>
    </xf>
    <xf numFmtId="2" fontId="13" fillId="0" borderId="22" xfId="0" applyNumberFormat="1" applyFont="1" applyBorder="1" applyProtection="1"/>
    <xf numFmtId="37" fontId="13" fillId="0" borderId="27" xfId="0" applyNumberFormat="1" applyFont="1" applyBorder="1" applyProtection="1"/>
    <xf numFmtId="37" fontId="1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"/>
  <sheetViews>
    <sheetView tabSelected="1" topLeftCell="A43" zoomScaleNormal="100" workbookViewId="0">
      <selection activeCell="V34" sqref="V34"/>
    </sheetView>
  </sheetViews>
  <sheetFormatPr defaultRowHeight="13.2"/>
  <cols>
    <col min="1" max="1" width="12.6640625" customWidth="1"/>
    <col min="2" max="2" width="48.6640625" customWidth="1"/>
    <col min="3" max="3" width="9.44140625" customWidth="1"/>
    <col min="4" max="6" width="9.109375" style="76" customWidth="1"/>
  </cols>
  <sheetData>
    <row r="1" spans="1:11">
      <c r="A1" s="1" t="s">
        <v>0</v>
      </c>
      <c r="B1" s="2"/>
      <c r="C1" s="3" t="s">
        <v>1</v>
      </c>
      <c r="D1" s="72"/>
      <c r="E1" s="72"/>
      <c r="F1" s="72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3"/>
      <c r="E2" s="73"/>
      <c r="F2" s="73"/>
      <c r="G2" s="7"/>
      <c r="H2" s="7"/>
      <c r="I2" s="9"/>
      <c r="J2" s="10" t="s">
        <v>60</v>
      </c>
      <c r="K2" s="11"/>
    </row>
    <row r="3" spans="1:11" ht="15.6">
      <c r="A3" s="12" t="s">
        <v>4</v>
      </c>
      <c r="B3" s="7"/>
      <c r="C3" s="13" t="s">
        <v>59</v>
      </c>
      <c r="D3" s="73"/>
      <c r="E3" s="73"/>
      <c r="F3" s="73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/>
      <c r="D4" s="74"/>
      <c r="E4" s="74"/>
      <c r="F4" s="74"/>
      <c r="G4" s="18"/>
      <c r="H4" s="18"/>
      <c r="I4" s="21"/>
      <c r="J4" s="64" t="s">
        <v>137</v>
      </c>
      <c r="K4" s="22"/>
    </row>
    <row r="5" spans="1:11">
      <c r="A5" s="23" t="s">
        <v>6</v>
      </c>
      <c r="B5" s="25" t="s">
        <v>3</v>
      </c>
      <c r="C5" s="7"/>
      <c r="D5" s="73"/>
      <c r="E5" s="73" t="s">
        <v>7</v>
      </c>
      <c r="F5" s="26" t="s">
        <v>8</v>
      </c>
      <c r="G5" s="27"/>
      <c r="H5" s="26" t="s">
        <v>9</v>
      </c>
      <c r="I5" s="27"/>
      <c r="J5" s="26" t="s">
        <v>3</v>
      </c>
      <c r="K5" s="28"/>
    </row>
    <row r="6" spans="1:11">
      <c r="A6" s="29" t="s">
        <v>10</v>
      </c>
      <c r="B6" s="7"/>
      <c r="C6" s="7"/>
      <c r="D6" s="73"/>
      <c r="E6" s="73" t="s">
        <v>7</v>
      </c>
      <c r="F6" s="26" t="s">
        <v>11</v>
      </c>
      <c r="G6" s="27" t="s">
        <v>12</v>
      </c>
      <c r="H6" s="30" t="s">
        <v>11</v>
      </c>
      <c r="I6" s="27" t="s">
        <v>13</v>
      </c>
      <c r="J6" s="30" t="s">
        <v>11</v>
      </c>
      <c r="K6" s="28" t="s">
        <v>14</v>
      </c>
    </row>
    <row r="7" spans="1:11">
      <c r="A7" s="31" t="s">
        <v>15</v>
      </c>
      <c r="B7" s="18"/>
      <c r="C7" s="18"/>
      <c r="D7" s="74"/>
      <c r="E7" s="74" t="s">
        <v>7</v>
      </c>
      <c r="F7" s="32" t="s">
        <v>16</v>
      </c>
      <c r="G7" s="33"/>
      <c r="H7" s="32" t="s">
        <v>8</v>
      </c>
      <c r="I7" s="33"/>
      <c r="J7" s="32" t="s">
        <v>17</v>
      </c>
      <c r="K7" s="34"/>
    </row>
    <row r="8" spans="1:11">
      <c r="A8" s="35" t="s">
        <v>18</v>
      </c>
      <c r="B8" s="18"/>
      <c r="C8" s="36"/>
      <c r="D8" s="74"/>
      <c r="E8" s="74"/>
      <c r="F8" s="74"/>
      <c r="G8" s="18" t="s">
        <v>19</v>
      </c>
      <c r="H8" s="18"/>
      <c r="I8" s="18"/>
      <c r="J8" s="18"/>
      <c r="K8" s="11"/>
    </row>
    <row r="9" spans="1:11">
      <c r="A9" s="37"/>
      <c r="B9" s="38"/>
      <c r="C9" s="39" t="s">
        <v>20</v>
      </c>
      <c r="D9" s="41"/>
      <c r="E9" s="41"/>
      <c r="F9" s="41" t="s">
        <v>21</v>
      </c>
      <c r="G9" s="40"/>
      <c r="H9" s="40"/>
      <c r="I9" s="42"/>
      <c r="J9" s="41" t="s">
        <v>22</v>
      </c>
      <c r="K9" s="43"/>
    </row>
    <row r="10" spans="1:11">
      <c r="A10" s="37"/>
      <c r="B10" s="38"/>
      <c r="C10" s="39" t="s">
        <v>23</v>
      </c>
      <c r="D10" s="44" t="s">
        <v>24</v>
      </c>
      <c r="E10" s="44" t="s">
        <v>24</v>
      </c>
      <c r="F10" s="44" t="s">
        <v>25</v>
      </c>
      <c r="G10" s="44" t="s">
        <v>26</v>
      </c>
      <c r="H10" s="26" t="s">
        <v>25</v>
      </c>
      <c r="I10" s="45" t="s">
        <v>24</v>
      </c>
      <c r="J10" s="44" t="s">
        <v>27</v>
      </c>
      <c r="K10" s="46" t="s">
        <v>25</v>
      </c>
    </row>
    <row r="11" spans="1:11">
      <c r="A11" s="47" t="s">
        <v>28</v>
      </c>
      <c r="B11" s="38"/>
      <c r="C11" s="48" t="s">
        <v>29</v>
      </c>
      <c r="D11" s="44" t="s">
        <v>30</v>
      </c>
      <c r="E11" s="44" t="s">
        <v>31</v>
      </c>
      <c r="F11" s="44" t="s">
        <v>27</v>
      </c>
      <c r="G11" s="44" t="s">
        <v>32</v>
      </c>
      <c r="H11" s="26" t="s">
        <v>26</v>
      </c>
      <c r="I11" s="45" t="s">
        <v>33</v>
      </c>
      <c r="J11" s="44" t="s">
        <v>34</v>
      </c>
      <c r="K11" s="46" t="s">
        <v>33</v>
      </c>
    </row>
    <row r="12" spans="1:11">
      <c r="A12" s="47" t="s">
        <v>35</v>
      </c>
      <c r="B12" s="39" t="s">
        <v>36</v>
      </c>
      <c r="C12" s="48" t="s">
        <v>37</v>
      </c>
      <c r="D12" s="44" t="s">
        <v>38</v>
      </c>
      <c r="E12" s="44" t="s">
        <v>32</v>
      </c>
      <c r="F12" s="44" t="s">
        <v>31</v>
      </c>
      <c r="G12" s="44" t="s">
        <v>39</v>
      </c>
      <c r="H12" s="49" t="s">
        <v>40</v>
      </c>
      <c r="I12" s="45" t="s">
        <v>41</v>
      </c>
      <c r="J12" s="44" t="s">
        <v>33</v>
      </c>
      <c r="K12" s="46" t="s">
        <v>42</v>
      </c>
    </row>
    <row r="13" spans="1:11">
      <c r="A13" s="37"/>
      <c r="B13" s="39"/>
      <c r="C13" s="38"/>
      <c r="D13" s="44"/>
      <c r="E13" s="44" t="s">
        <v>30</v>
      </c>
      <c r="F13" s="48" t="s">
        <v>43</v>
      </c>
      <c r="G13" s="38"/>
      <c r="H13" s="24"/>
      <c r="I13" s="50"/>
      <c r="J13" s="44" t="s">
        <v>44</v>
      </c>
      <c r="K13" s="46" t="s">
        <v>26</v>
      </c>
    </row>
    <row r="14" spans="1:11">
      <c r="A14" s="37"/>
      <c r="B14" s="39"/>
      <c r="C14" s="84"/>
      <c r="D14" s="44"/>
      <c r="E14" s="44" t="s">
        <v>45</v>
      </c>
      <c r="F14" s="39"/>
      <c r="G14" s="38"/>
      <c r="H14" s="85"/>
      <c r="I14" s="37"/>
      <c r="J14" s="38"/>
      <c r="K14" s="51" t="s">
        <v>46</v>
      </c>
    </row>
    <row r="15" spans="1:11">
      <c r="A15" s="52" t="s">
        <v>47</v>
      </c>
      <c r="B15" s="53" t="s">
        <v>48</v>
      </c>
      <c r="C15" s="86" t="s">
        <v>49</v>
      </c>
      <c r="D15" s="87" t="s">
        <v>50</v>
      </c>
      <c r="E15" s="87" t="s">
        <v>51</v>
      </c>
      <c r="F15" s="87" t="s">
        <v>52</v>
      </c>
      <c r="G15" s="87" t="s">
        <v>53</v>
      </c>
      <c r="H15" s="88" t="s">
        <v>54</v>
      </c>
      <c r="I15" s="52" t="s">
        <v>55</v>
      </c>
      <c r="J15" s="53" t="s">
        <v>56</v>
      </c>
      <c r="K15" s="54" t="s">
        <v>57</v>
      </c>
    </row>
    <row r="16" spans="1:11">
      <c r="A16" s="91"/>
      <c r="B16" s="77" t="s">
        <v>116</v>
      </c>
      <c r="C16" s="92"/>
      <c r="D16" s="93"/>
      <c r="E16" s="93"/>
      <c r="F16" s="93"/>
      <c r="G16" s="92"/>
      <c r="H16" s="94"/>
      <c r="I16" s="63"/>
      <c r="J16" s="61"/>
      <c r="K16" s="62"/>
    </row>
    <row r="17" spans="1:11">
      <c r="A17" s="78"/>
      <c r="B17" s="120"/>
      <c r="C17" s="121"/>
      <c r="D17" s="127"/>
      <c r="E17" s="127"/>
      <c r="F17" s="127"/>
      <c r="G17" s="121"/>
      <c r="H17" s="128"/>
      <c r="I17" s="71"/>
      <c r="J17" s="66"/>
      <c r="K17" s="67"/>
    </row>
    <row r="18" spans="1:11">
      <c r="A18" s="139"/>
      <c r="B18" s="120" t="s">
        <v>125</v>
      </c>
      <c r="C18" s="121"/>
      <c r="D18" s="127"/>
      <c r="E18" s="127"/>
      <c r="F18" s="127"/>
      <c r="G18" s="121"/>
      <c r="H18" s="128"/>
      <c r="I18" s="71"/>
      <c r="J18" s="66"/>
      <c r="K18" s="67"/>
    </row>
    <row r="19" spans="1:11">
      <c r="A19" s="139"/>
      <c r="B19" s="114"/>
      <c r="C19" s="114"/>
      <c r="D19" s="104"/>
      <c r="E19" s="104"/>
      <c r="F19" s="104"/>
      <c r="G19" s="114"/>
      <c r="H19" s="117"/>
      <c r="I19" s="71"/>
      <c r="J19" s="66"/>
      <c r="K19" s="67"/>
    </row>
    <row r="20" spans="1:11" ht="23.4">
      <c r="A20" s="140" t="s">
        <v>101</v>
      </c>
      <c r="B20" s="113" t="s">
        <v>113</v>
      </c>
      <c r="C20" s="119" t="s">
        <v>84</v>
      </c>
      <c r="D20" s="95">
        <v>65</v>
      </c>
      <c r="E20" s="95">
        <v>1</v>
      </c>
      <c r="F20" s="95">
        <f>SUM(D20*E20)</f>
        <v>65</v>
      </c>
      <c r="G20" s="129">
        <v>0.25</v>
      </c>
      <c r="H20" s="130">
        <f>SUM(F20*G20)</f>
        <v>16.25</v>
      </c>
      <c r="I20" s="71"/>
      <c r="J20" s="66"/>
      <c r="K20" s="67"/>
    </row>
    <row r="21" spans="1:11">
      <c r="A21" s="139"/>
      <c r="B21" s="114"/>
      <c r="C21" s="114"/>
      <c r="D21" s="104"/>
      <c r="E21" s="104"/>
      <c r="F21" s="104"/>
      <c r="G21" s="114"/>
      <c r="H21" s="117"/>
      <c r="I21" s="71"/>
      <c r="J21" s="66"/>
      <c r="K21" s="67"/>
    </row>
    <row r="22" spans="1:11">
      <c r="A22" s="140" t="s">
        <v>102</v>
      </c>
      <c r="B22" s="113" t="s">
        <v>103</v>
      </c>
      <c r="C22" s="119" t="s">
        <v>84</v>
      </c>
      <c r="D22" s="95">
        <v>65</v>
      </c>
      <c r="E22" s="95">
        <v>1</v>
      </c>
      <c r="F22" s="95">
        <f>SUM(D22*E22)</f>
        <v>65</v>
      </c>
      <c r="G22" s="129">
        <v>1</v>
      </c>
      <c r="H22" s="130">
        <f>SUM(F22*G22)</f>
        <v>65</v>
      </c>
      <c r="I22" s="71"/>
      <c r="J22" s="66"/>
      <c r="K22" s="67"/>
    </row>
    <row r="23" spans="1:11">
      <c r="A23" s="140"/>
      <c r="B23" s="113"/>
      <c r="C23" s="119"/>
      <c r="D23" s="95"/>
      <c r="E23" s="95"/>
      <c r="F23" s="95"/>
      <c r="G23" s="129"/>
      <c r="H23" s="130"/>
      <c r="I23" s="71"/>
      <c r="J23" s="66"/>
      <c r="K23" s="67"/>
    </row>
    <row r="24" spans="1:11">
      <c r="A24" s="140" t="s">
        <v>104</v>
      </c>
      <c r="B24" s="113" t="s">
        <v>105</v>
      </c>
      <c r="C24" s="119" t="s">
        <v>84</v>
      </c>
      <c r="D24" s="95">
        <v>65</v>
      </c>
      <c r="E24" s="95">
        <v>1</v>
      </c>
      <c r="F24" s="95">
        <f>SUM(D24*E24)</f>
        <v>65</v>
      </c>
      <c r="G24" s="129">
        <v>0.5</v>
      </c>
      <c r="H24" s="130">
        <f>SUM(F24*G24)</f>
        <v>32.5</v>
      </c>
      <c r="I24" s="71"/>
      <c r="J24" s="66"/>
      <c r="K24" s="67"/>
    </row>
    <row r="25" spans="1:11">
      <c r="A25" s="139"/>
      <c r="B25" s="114"/>
      <c r="C25" s="114"/>
      <c r="D25" s="104"/>
      <c r="E25" s="104"/>
      <c r="F25" s="104"/>
      <c r="G25" s="114"/>
      <c r="H25" s="117"/>
      <c r="I25" s="71"/>
      <c r="J25" s="66"/>
      <c r="K25" s="67"/>
    </row>
    <row r="26" spans="1:11" ht="34.799999999999997">
      <c r="A26" s="141" t="s">
        <v>76</v>
      </c>
      <c r="B26" s="113" t="s">
        <v>77</v>
      </c>
      <c r="C26" s="119" t="s">
        <v>84</v>
      </c>
      <c r="D26" s="95">
        <v>65</v>
      </c>
      <c r="E26" s="95">
        <v>1</v>
      </c>
      <c r="F26" s="95">
        <f>SUM(D26*E26)</f>
        <v>65</v>
      </c>
      <c r="G26" s="129">
        <v>1</v>
      </c>
      <c r="H26" s="130">
        <f>SUM(F26*G26)</f>
        <v>65</v>
      </c>
      <c r="I26" s="71"/>
      <c r="J26" s="66"/>
      <c r="K26" s="67"/>
    </row>
    <row r="27" spans="1:11">
      <c r="A27" s="139"/>
      <c r="B27" s="114"/>
      <c r="C27" s="114"/>
      <c r="D27" s="104"/>
      <c r="E27" s="104"/>
      <c r="F27" s="104"/>
      <c r="G27" s="114"/>
      <c r="H27" s="117"/>
      <c r="I27" s="71"/>
      <c r="J27" s="66"/>
      <c r="K27" s="67"/>
    </row>
    <row r="28" spans="1:11">
      <c r="A28" s="140" t="s">
        <v>92</v>
      </c>
      <c r="B28" s="113" t="s">
        <v>68</v>
      </c>
      <c r="C28" s="119" t="s">
        <v>84</v>
      </c>
      <c r="D28" s="95">
        <v>65</v>
      </c>
      <c r="E28" s="95">
        <v>1</v>
      </c>
      <c r="F28" s="95">
        <f>SUM(D28*E28)</f>
        <v>65</v>
      </c>
      <c r="G28" s="129">
        <v>0.25</v>
      </c>
      <c r="H28" s="130">
        <f>SUM(F28*G28)</f>
        <v>16.25</v>
      </c>
      <c r="I28" s="71"/>
      <c r="J28" s="66"/>
      <c r="K28" s="67"/>
    </row>
    <row r="29" spans="1:11">
      <c r="A29" s="140"/>
      <c r="B29" s="113"/>
      <c r="C29" s="119"/>
      <c r="D29" s="95"/>
      <c r="E29" s="95"/>
      <c r="F29" s="95"/>
      <c r="G29" s="129"/>
      <c r="H29" s="130"/>
      <c r="I29" s="71"/>
      <c r="J29" s="66"/>
      <c r="K29" s="67"/>
    </row>
    <row r="30" spans="1:11">
      <c r="A30" s="140" t="s">
        <v>93</v>
      </c>
      <c r="B30" s="113" t="s">
        <v>69</v>
      </c>
      <c r="C30" s="119" t="s">
        <v>84</v>
      </c>
      <c r="D30" s="95">
        <v>65</v>
      </c>
      <c r="E30" s="95">
        <v>1</v>
      </c>
      <c r="F30" s="95">
        <f>SUM(D30*E30)</f>
        <v>65</v>
      </c>
      <c r="G30" s="129">
        <v>0.25</v>
      </c>
      <c r="H30" s="130">
        <f>SUM(F30*G30)</f>
        <v>16.25</v>
      </c>
      <c r="I30" s="71"/>
      <c r="J30" s="66"/>
      <c r="K30" s="67"/>
    </row>
    <row r="31" spans="1:11">
      <c r="A31" s="139"/>
      <c r="B31" s="114"/>
      <c r="C31" s="114"/>
      <c r="D31" s="104"/>
      <c r="E31" s="104"/>
      <c r="F31" s="104"/>
      <c r="G31" s="114"/>
      <c r="H31" s="117"/>
      <c r="I31" s="71"/>
      <c r="J31" s="66"/>
      <c r="K31" s="67"/>
    </row>
    <row r="32" spans="1:11">
      <c r="A32" s="140" t="s">
        <v>90</v>
      </c>
      <c r="B32" s="114" t="s">
        <v>66</v>
      </c>
      <c r="C32" s="119" t="s">
        <v>84</v>
      </c>
      <c r="D32" s="95"/>
      <c r="E32" s="95"/>
      <c r="F32" s="95"/>
      <c r="G32" s="129"/>
      <c r="H32" s="130"/>
      <c r="I32" s="55"/>
      <c r="J32" s="56"/>
      <c r="K32" s="57"/>
    </row>
    <row r="33" spans="1:11">
      <c r="A33" s="140"/>
      <c r="B33" s="115" t="s">
        <v>126</v>
      </c>
      <c r="C33" s="119"/>
      <c r="D33" s="95">
        <v>65</v>
      </c>
      <c r="E33" s="95">
        <v>1</v>
      </c>
      <c r="F33" s="95">
        <f>SUM(D33*E33)</f>
        <v>65</v>
      </c>
      <c r="G33" s="129">
        <v>2</v>
      </c>
      <c r="H33" s="130">
        <f t="shared" ref="H33:H34" si="0">SUM(F33*G33)</f>
        <v>130</v>
      </c>
      <c r="I33" s="55"/>
      <c r="J33" s="56"/>
      <c r="K33" s="57"/>
    </row>
    <row r="34" spans="1:11">
      <c r="A34" s="140"/>
      <c r="B34" s="115" t="s">
        <v>127</v>
      </c>
      <c r="C34" s="119"/>
      <c r="D34" s="95">
        <v>53</v>
      </c>
      <c r="E34" s="95">
        <v>1</v>
      </c>
      <c r="F34" s="95">
        <f>SUM(D34*E34)</f>
        <v>53</v>
      </c>
      <c r="G34" s="129">
        <v>2</v>
      </c>
      <c r="H34" s="130">
        <f t="shared" si="0"/>
        <v>106</v>
      </c>
      <c r="I34" s="55"/>
      <c r="J34" s="56"/>
      <c r="K34" s="57"/>
    </row>
    <row r="35" spans="1:11">
      <c r="A35" s="142"/>
      <c r="B35" s="116" t="s">
        <v>3</v>
      </c>
      <c r="C35" s="119"/>
      <c r="D35" s="95"/>
      <c r="E35" s="95"/>
      <c r="F35" s="95" t="s">
        <v>3</v>
      </c>
      <c r="G35" s="129"/>
      <c r="H35" s="130" t="s">
        <v>3</v>
      </c>
      <c r="I35" s="55"/>
      <c r="J35" s="56"/>
      <c r="K35" s="57"/>
    </row>
    <row r="36" spans="1:11">
      <c r="A36" s="140" t="s">
        <v>94</v>
      </c>
      <c r="B36" s="114" t="s">
        <v>70</v>
      </c>
      <c r="C36" s="119" t="s">
        <v>84</v>
      </c>
      <c r="D36" s="95"/>
      <c r="E36" s="95"/>
      <c r="F36" s="95"/>
      <c r="G36" s="129"/>
      <c r="H36" s="130"/>
      <c r="I36" s="55"/>
      <c r="J36" s="56"/>
      <c r="K36" s="57"/>
    </row>
    <row r="37" spans="1:11">
      <c r="A37" s="140"/>
      <c r="B37" s="115" t="s">
        <v>126</v>
      </c>
      <c r="C37" s="119"/>
      <c r="D37" s="95">
        <v>65</v>
      </c>
      <c r="E37" s="95">
        <v>1</v>
      </c>
      <c r="F37" s="95">
        <f>SUM(D37*E37)</f>
        <v>65</v>
      </c>
      <c r="G37" s="129">
        <v>12</v>
      </c>
      <c r="H37" s="130">
        <f t="shared" ref="H37:H38" si="1">SUM(F37*G37)</f>
        <v>780</v>
      </c>
      <c r="I37" s="55"/>
      <c r="J37" s="56"/>
      <c r="K37" s="57"/>
    </row>
    <row r="38" spans="1:11">
      <c r="A38" s="140"/>
      <c r="B38" s="115" t="s">
        <v>127</v>
      </c>
      <c r="C38" s="119"/>
      <c r="D38" s="95">
        <v>53</v>
      </c>
      <c r="E38" s="95">
        <v>1</v>
      </c>
      <c r="F38" s="95">
        <f>SUM(D38*E38)</f>
        <v>53</v>
      </c>
      <c r="G38" s="129">
        <v>12</v>
      </c>
      <c r="H38" s="130">
        <f t="shared" si="1"/>
        <v>636</v>
      </c>
      <c r="I38" s="55"/>
      <c r="J38" s="56"/>
      <c r="K38" s="57"/>
    </row>
    <row r="39" spans="1:11">
      <c r="A39" s="142"/>
      <c r="B39" s="116"/>
      <c r="C39" s="119"/>
      <c r="D39" s="95"/>
      <c r="E39" s="95"/>
      <c r="F39" s="95"/>
      <c r="G39" s="129"/>
      <c r="H39" s="130"/>
      <c r="I39" s="55"/>
      <c r="J39" s="56"/>
      <c r="K39" s="57"/>
    </row>
    <row r="40" spans="1:11">
      <c r="A40" s="140" t="s">
        <v>91</v>
      </c>
      <c r="B40" s="114" t="s">
        <v>67</v>
      </c>
      <c r="C40" s="119" t="s">
        <v>84</v>
      </c>
      <c r="D40" s="95"/>
      <c r="E40" s="95"/>
      <c r="F40" s="95"/>
      <c r="G40" s="129"/>
      <c r="H40" s="130"/>
      <c r="I40" s="55"/>
      <c r="J40" s="56"/>
      <c r="K40" s="57"/>
    </row>
    <row r="41" spans="1:11">
      <c r="A41" s="140"/>
      <c r="B41" s="115" t="s">
        <v>126</v>
      </c>
      <c r="C41" s="119"/>
      <c r="D41" s="95">
        <v>65</v>
      </c>
      <c r="E41" s="95">
        <v>1</v>
      </c>
      <c r="F41" s="95">
        <f>SUM(D41*E41)</f>
        <v>65</v>
      </c>
      <c r="G41" s="129">
        <v>10</v>
      </c>
      <c r="H41" s="130">
        <f t="shared" ref="H41:H42" si="2">SUM(F41*G41)</f>
        <v>650</v>
      </c>
      <c r="I41" s="55"/>
      <c r="J41" s="56"/>
      <c r="K41" s="57"/>
    </row>
    <row r="42" spans="1:11">
      <c r="A42" s="140"/>
      <c r="B42" s="115" t="s">
        <v>127</v>
      </c>
      <c r="C42" s="119"/>
      <c r="D42" s="95">
        <v>53</v>
      </c>
      <c r="E42" s="95">
        <v>1</v>
      </c>
      <c r="F42" s="95">
        <f>SUM(D42*E42)</f>
        <v>53</v>
      </c>
      <c r="G42" s="129">
        <v>10</v>
      </c>
      <c r="H42" s="130">
        <f t="shared" si="2"/>
        <v>530</v>
      </c>
      <c r="I42" s="55"/>
      <c r="J42" s="56"/>
      <c r="K42" s="57"/>
    </row>
    <row r="43" spans="1:11">
      <c r="A43" s="139"/>
      <c r="B43" s="114"/>
      <c r="C43" s="114"/>
      <c r="D43" s="104"/>
      <c r="E43" s="104"/>
      <c r="F43" s="104"/>
      <c r="G43" s="114"/>
      <c r="H43" s="117"/>
      <c r="I43" s="71"/>
      <c r="J43" s="66"/>
      <c r="K43" s="67"/>
    </row>
    <row r="44" spans="1:11">
      <c r="A44" s="140" t="s">
        <v>111</v>
      </c>
      <c r="B44" s="113" t="s">
        <v>110</v>
      </c>
      <c r="C44" s="119" t="s">
        <v>84</v>
      </c>
      <c r="D44" s="95">
        <v>65</v>
      </c>
      <c r="E44" s="95">
        <v>1</v>
      </c>
      <c r="F44" s="95">
        <f>SUM(D44*E44)</f>
        <v>65</v>
      </c>
      <c r="G44" s="129">
        <v>1</v>
      </c>
      <c r="H44" s="130">
        <f>SUM(F44*G44)</f>
        <v>65</v>
      </c>
      <c r="I44" s="71"/>
      <c r="J44" s="66"/>
      <c r="K44" s="67"/>
    </row>
    <row r="45" spans="1:11">
      <c r="A45" s="140"/>
      <c r="B45" s="113"/>
      <c r="C45" s="119"/>
      <c r="D45" s="95"/>
      <c r="E45" s="95"/>
      <c r="F45" s="95"/>
      <c r="G45" s="129"/>
      <c r="H45" s="130"/>
      <c r="I45" s="71"/>
      <c r="J45" s="66"/>
      <c r="K45" s="67"/>
    </row>
    <row r="46" spans="1:11">
      <c r="A46" s="140" t="s">
        <v>109</v>
      </c>
      <c r="B46" s="113" t="s">
        <v>112</v>
      </c>
      <c r="C46" s="119" t="s">
        <v>84</v>
      </c>
      <c r="D46" s="95">
        <v>65</v>
      </c>
      <c r="E46" s="95">
        <v>1</v>
      </c>
      <c r="F46" s="95">
        <f>SUM(D46*E46)</f>
        <v>65</v>
      </c>
      <c r="G46" s="129">
        <v>0.25</v>
      </c>
      <c r="H46" s="130">
        <f>SUM(F46*G46)</f>
        <v>16.25</v>
      </c>
      <c r="I46" s="71"/>
      <c r="J46" s="66"/>
      <c r="K46" s="67"/>
    </row>
    <row r="47" spans="1:11">
      <c r="A47" s="140"/>
      <c r="B47" s="114"/>
      <c r="C47" s="119"/>
      <c r="D47" s="95"/>
      <c r="E47" s="95"/>
      <c r="F47" s="95"/>
      <c r="G47" s="129"/>
      <c r="H47" s="130"/>
      <c r="I47" s="71"/>
      <c r="J47" s="66"/>
      <c r="K47" s="67"/>
    </row>
    <row r="48" spans="1:11">
      <c r="A48" s="122"/>
      <c r="B48" s="117" t="s">
        <v>121</v>
      </c>
      <c r="C48" s="122"/>
      <c r="D48" s="105"/>
      <c r="E48" s="105"/>
      <c r="F48" s="105"/>
      <c r="G48" s="122"/>
      <c r="H48" s="122"/>
      <c r="I48" s="71"/>
      <c r="J48" s="66"/>
      <c r="K48" s="67"/>
    </row>
    <row r="49" spans="1:15" ht="23.4">
      <c r="A49" s="140">
        <v>1775.13</v>
      </c>
      <c r="B49" s="114" t="s">
        <v>73</v>
      </c>
      <c r="C49" s="123" t="s">
        <v>130</v>
      </c>
      <c r="D49" s="95">
        <v>53</v>
      </c>
      <c r="E49" s="95">
        <v>1</v>
      </c>
      <c r="F49" s="95">
        <f>SUM(D49*E49)</f>
        <v>53</v>
      </c>
      <c r="G49" s="129">
        <v>2</v>
      </c>
      <c r="H49" s="130">
        <f>SUM(F49*G49)</f>
        <v>106</v>
      </c>
      <c r="I49" s="55"/>
      <c r="J49" s="56"/>
      <c r="K49" s="57"/>
    </row>
    <row r="50" spans="1:15">
      <c r="A50" s="140"/>
      <c r="B50" s="114"/>
      <c r="C50" s="119"/>
      <c r="D50" s="95"/>
      <c r="E50" s="95"/>
      <c r="F50" s="95"/>
      <c r="G50" s="129"/>
      <c r="H50" s="130"/>
      <c r="I50" s="55"/>
      <c r="J50" s="56"/>
      <c r="K50" s="57"/>
    </row>
    <row r="51" spans="1:15">
      <c r="A51" s="140">
        <v>1775.2</v>
      </c>
      <c r="B51" s="113" t="s">
        <v>74</v>
      </c>
      <c r="C51" s="119" t="s">
        <v>84</v>
      </c>
      <c r="D51" s="95">
        <v>53</v>
      </c>
      <c r="E51" s="95">
        <v>4</v>
      </c>
      <c r="F51" s="95">
        <f>SUM(D51*E51)</f>
        <v>212</v>
      </c>
      <c r="G51" s="129">
        <v>12</v>
      </c>
      <c r="H51" s="130">
        <f>SUM(F51*G51)</f>
        <v>2544</v>
      </c>
      <c r="I51" s="55"/>
      <c r="J51" s="56"/>
      <c r="K51" s="57"/>
    </row>
    <row r="52" spans="1:15">
      <c r="A52" s="142"/>
      <c r="B52" s="116"/>
      <c r="C52" s="119"/>
      <c r="D52" s="95"/>
      <c r="E52" s="95"/>
      <c r="F52" s="95"/>
      <c r="G52" s="129"/>
      <c r="H52" s="130"/>
      <c r="I52" s="55"/>
      <c r="J52" s="56"/>
      <c r="K52" s="57"/>
    </row>
    <row r="53" spans="1:15">
      <c r="A53" s="140">
        <v>1775.21</v>
      </c>
      <c r="B53" s="114" t="s">
        <v>75</v>
      </c>
      <c r="C53" s="119" t="s">
        <v>84</v>
      </c>
      <c r="D53" s="95">
        <v>9</v>
      </c>
      <c r="E53" s="95">
        <v>1</v>
      </c>
      <c r="F53" s="95">
        <f>SUM(D53*E53)</f>
        <v>9</v>
      </c>
      <c r="G53" s="129">
        <v>3</v>
      </c>
      <c r="H53" s="130">
        <f>SUM(F53*G53)</f>
        <v>27</v>
      </c>
      <c r="I53" s="55"/>
      <c r="J53" s="56"/>
      <c r="K53" s="57"/>
    </row>
    <row r="54" spans="1:15">
      <c r="A54" s="140"/>
      <c r="B54" s="114"/>
      <c r="C54" s="119"/>
      <c r="D54" s="95"/>
      <c r="E54" s="95"/>
      <c r="F54" s="95"/>
      <c r="G54" s="129"/>
      <c r="H54" s="130"/>
      <c r="I54" s="55"/>
      <c r="J54" s="56"/>
      <c r="K54" s="57"/>
    </row>
    <row r="55" spans="1:15">
      <c r="A55" s="140">
        <v>1775.21</v>
      </c>
      <c r="B55" s="114" t="s">
        <v>115</v>
      </c>
      <c r="C55" s="119" t="s">
        <v>84</v>
      </c>
      <c r="D55" s="95">
        <v>42</v>
      </c>
      <c r="E55" s="95">
        <v>1</v>
      </c>
      <c r="F55" s="95">
        <f>SUM(D55*E55)</f>
        <v>42</v>
      </c>
      <c r="G55" s="129">
        <v>1</v>
      </c>
      <c r="H55" s="130">
        <f>SUM(F55*G55)</f>
        <v>42</v>
      </c>
      <c r="I55" s="55"/>
      <c r="J55" s="56"/>
      <c r="K55" s="57"/>
    </row>
    <row r="56" spans="1:15">
      <c r="A56" s="139"/>
      <c r="B56" s="114"/>
      <c r="C56" s="119"/>
      <c r="D56" s="95"/>
      <c r="E56" s="131"/>
      <c r="F56" s="131"/>
      <c r="G56" s="132"/>
      <c r="H56" s="133"/>
      <c r="I56" s="80"/>
      <c r="J56" s="70"/>
      <c r="K56" s="83"/>
    </row>
    <row r="57" spans="1:15" ht="34.799999999999997">
      <c r="A57" s="140" t="s">
        <v>87</v>
      </c>
      <c r="B57" s="113" t="s">
        <v>71</v>
      </c>
      <c r="C57" s="124" t="s">
        <v>132</v>
      </c>
      <c r="D57" s="95">
        <v>65</v>
      </c>
      <c r="E57" s="95">
        <v>1</v>
      </c>
      <c r="F57" s="95">
        <f>SUM(D57*E57)</f>
        <v>65</v>
      </c>
      <c r="G57" s="129">
        <v>0.25</v>
      </c>
      <c r="H57" s="130">
        <f>SUM(F57*G57)</f>
        <v>16.25</v>
      </c>
      <c r="I57" s="71"/>
      <c r="J57" s="66"/>
      <c r="K57" s="67"/>
    </row>
    <row r="58" spans="1:15">
      <c r="A58" s="140"/>
      <c r="B58" s="113"/>
      <c r="C58" s="119"/>
      <c r="D58" s="95"/>
      <c r="E58" s="95"/>
      <c r="F58" s="95"/>
      <c r="G58" s="129"/>
      <c r="H58" s="130"/>
      <c r="I58" s="71"/>
      <c r="J58" s="66"/>
      <c r="K58" s="67"/>
    </row>
    <row r="59" spans="1:15" ht="34.799999999999997">
      <c r="A59" s="140" t="s">
        <v>100</v>
      </c>
      <c r="B59" s="113" t="s">
        <v>89</v>
      </c>
      <c r="C59" s="124" t="s">
        <v>133</v>
      </c>
      <c r="D59" s="95">
        <v>65</v>
      </c>
      <c r="E59" s="95">
        <v>1</v>
      </c>
      <c r="F59" s="95">
        <f>SUM(D59*E59)</f>
        <v>65</v>
      </c>
      <c r="G59" s="129">
        <v>0.25</v>
      </c>
      <c r="H59" s="130">
        <f>SUM(F59*G59)</f>
        <v>16.25</v>
      </c>
      <c r="I59" s="71"/>
      <c r="J59" s="66"/>
      <c r="K59" s="67"/>
      <c r="O59" s="151"/>
    </row>
    <row r="60" spans="1:15">
      <c r="A60" s="140"/>
      <c r="B60" s="113"/>
      <c r="C60" s="119"/>
      <c r="D60" s="95"/>
      <c r="E60" s="95"/>
      <c r="F60" s="95"/>
      <c r="G60" s="129"/>
      <c r="H60" s="130"/>
      <c r="I60" s="71"/>
      <c r="J60" s="66"/>
      <c r="K60" s="67"/>
    </row>
    <row r="61" spans="1:15" ht="34.799999999999997">
      <c r="A61" s="140" t="s">
        <v>88</v>
      </c>
      <c r="B61" s="113" t="s">
        <v>72</v>
      </c>
      <c r="C61" s="124" t="s">
        <v>134</v>
      </c>
      <c r="D61" s="95">
        <v>65</v>
      </c>
      <c r="E61" s="95">
        <v>1</v>
      </c>
      <c r="F61" s="95">
        <f>SUM(D61*E61)</f>
        <v>65</v>
      </c>
      <c r="G61" s="129">
        <v>0.25</v>
      </c>
      <c r="H61" s="130">
        <f>SUM(F61*G61)</f>
        <v>16.25</v>
      </c>
      <c r="I61" s="71"/>
      <c r="J61" s="66"/>
      <c r="K61" s="67"/>
    </row>
    <row r="62" spans="1:15" ht="13.8" thickBot="1">
      <c r="A62" s="143"/>
      <c r="B62" s="118"/>
      <c r="C62" s="125"/>
      <c r="D62" s="106"/>
      <c r="E62" s="106"/>
      <c r="F62" s="106"/>
      <c r="G62" s="134"/>
      <c r="H62" s="135"/>
      <c r="I62" s="109"/>
      <c r="J62" s="82"/>
      <c r="K62" s="110"/>
    </row>
    <row r="63" spans="1:15">
      <c r="A63" s="144"/>
      <c r="B63" s="149" t="s">
        <v>86</v>
      </c>
      <c r="C63" s="150"/>
      <c r="D63" s="148">
        <v>65</v>
      </c>
      <c r="E63" s="148"/>
      <c r="F63" s="148">
        <f>SUM(F57:F61,F44:F55,F41,F37,F20:F33,F42+F38+F34)</f>
        <v>1385</v>
      </c>
      <c r="G63" s="148"/>
      <c r="H63" s="148">
        <f>SUM(H57:H61,H44:H55,H41,H37,H20:H33,H42+H38+H34)</f>
        <v>5892.25</v>
      </c>
      <c r="I63" s="71"/>
      <c r="J63" s="66" t="s">
        <v>131</v>
      </c>
      <c r="K63" s="67"/>
    </row>
    <row r="64" spans="1:15" ht="13.8" thickBot="1">
      <c r="A64" s="140"/>
      <c r="B64" s="152"/>
      <c r="C64" s="153"/>
      <c r="D64" s="95"/>
      <c r="E64" s="95"/>
      <c r="F64" s="95">
        <f>F20+F22+F24+F26+F28+F30+F33+F34+F37+F38+F41+F42+F44+F46+F49+F51+F53+F55+F57+F59+F61</f>
        <v>1385</v>
      </c>
      <c r="G64" s="95"/>
      <c r="H64" s="95">
        <f>H20+H22+H24+H26+H28+H30+H33+H34+H37+H38+H41+H42+H44+H46+H49+H51+H53+H55+H57+H59+H61</f>
        <v>5892.25</v>
      </c>
      <c r="I64" s="71"/>
      <c r="J64" s="66"/>
      <c r="K64" s="67"/>
    </row>
    <row r="65" spans="1:11">
      <c r="A65" s="154"/>
      <c r="B65" s="155" t="s">
        <v>85</v>
      </c>
      <c r="C65" s="156"/>
      <c r="D65" s="157"/>
      <c r="E65" s="157"/>
      <c r="F65" s="157"/>
      <c r="G65" s="158"/>
      <c r="H65" s="159"/>
      <c r="I65" s="160"/>
      <c r="J65" s="161"/>
      <c r="K65" s="162"/>
    </row>
    <row r="66" spans="1:11">
      <c r="A66" s="140"/>
      <c r="B66" s="113"/>
      <c r="C66" s="124"/>
      <c r="D66" s="95"/>
      <c r="E66" s="95"/>
      <c r="F66" s="95"/>
      <c r="G66" s="129"/>
      <c r="H66" s="130"/>
      <c r="I66" s="71"/>
      <c r="J66" s="66"/>
      <c r="K66" s="67"/>
    </row>
    <row r="67" spans="1:11" ht="34.799999999999997">
      <c r="A67" s="140"/>
      <c r="B67" s="113" t="s">
        <v>142</v>
      </c>
      <c r="C67" s="124" t="s">
        <v>143</v>
      </c>
      <c r="D67" s="95">
        <v>65</v>
      </c>
      <c r="E67" s="95">
        <v>1</v>
      </c>
      <c r="F67" s="95">
        <f t="shared" ref="F67:F69" si="3">SUM(D67*E67)</f>
        <v>65</v>
      </c>
      <c r="G67" s="129">
        <v>0.25</v>
      </c>
      <c r="H67" s="130">
        <f t="shared" ref="H67:H69" si="4">SUM(F67*G67)</f>
        <v>16.25</v>
      </c>
      <c r="I67" s="71"/>
      <c r="J67" s="66"/>
      <c r="K67" s="67"/>
    </row>
    <row r="68" spans="1:11">
      <c r="A68" s="140"/>
      <c r="B68" s="113"/>
      <c r="C68" s="124"/>
      <c r="D68" s="95"/>
      <c r="E68" s="95"/>
      <c r="F68" s="95"/>
      <c r="G68" s="129"/>
      <c r="H68" s="130"/>
      <c r="I68" s="71"/>
      <c r="J68" s="66"/>
      <c r="K68" s="67"/>
    </row>
    <row r="69" spans="1:11" ht="34.799999999999997">
      <c r="A69" s="140"/>
      <c r="B69" s="113" t="s">
        <v>140</v>
      </c>
      <c r="C69" s="124" t="s">
        <v>141</v>
      </c>
      <c r="D69" s="95">
        <v>43</v>
      </c>
      <c r="E69" s="95">
        <v>1</v>
      </c>
      <c r="F69" s="95">
        <f t="shared" si="3"/>
        <v>43</v>
      </c>
      <c r="G69" s="129">
        <v>0.05</v>
      </c>
      <c r="H69" s="130">
        <f t="shared" si="4"/>
        <v>2.15</v>
      </c>
      <c r="I69" s="71"/>
      <c r="J69" s="66"/>
      <c r="K69" s="67"/>
    </row>
    <row r="70" spans="1:11">
      <c r="A70" s="140"/>
      <c r="B70" s="113"/>
      <c r="C70" s="119"/>
      <c r="D70" s="95"/>
      <c r="E70" s="95"/>
      <c r="F70" s="95"/>
      <c r="G70" s="129"/>
      <c r="H70" s="130"/>
      <c r="I70" s="71"/>
      <c r="J70" s="66"/>
      <c r="K70" s="67"/>
    </row>
    <row r="71" spans="1:11">
      <c r="A71" s="145" t="s">
        <v>95</v>
      </c>
      <c r="B71" s="113" t="s">
        <v>61</v>
      </c>
      <c r="C71" s="104" t="s">
        <v>78</v>
      </c>
      <c r="D71" s="95"/>
      <c r="E71" s="95"/>
      <c r="F71" s="95"/>
      <c r="G71" s="129"/>
      <c r="H71" s="130"/>
      <c r="I71" s="58" t="s">
        <v>3</v>
      </c>
      <c r="J71" s="59" t="s">
        <v>3</v>
      </c>
      <c r="K71" s="60" t="s">
        <v>3</v>
      </c>
    </row>
    <row r="72" spans="1:11">
      <c r="A72" s="146"/>
      <c r="B72" s="115" t="s">
        <v>126</v>
      </c>
      <c r="C72" s="104" t="s">
        <v>117</v>
      </c>
      <c r="D72" s="95">
        <v>65</v>
      </c>
      <c r="E72" s="95">
        <v>1</v>
      </c>
      <c r="F72" s="95">
        <v>142</v>
      </c>
      <c r="G72" s="129">
        <v>0.75</v>
      </c>
      <c r="H72" s="130">
        <f t="shared" ref="H72:H73" si="5">SUM(F72*G72)</f>
        <v>106.5</v>
      </c>
      <c r="I72" s="58"/>
      <c r="J72" s="59"/>
      <c r="K72" s="60" t="s">
        <v>3</v>
      </c>
    </row>
    <row r="73" spans="1:11">
      <c r="A73" s="146"/>
      <c r="B73" s="115" t="s">
        <v>127</v>
      </c>
      <c r="C73" s="104"/>
      <c r="D73" s="95">
        <v>53</v>
      </c>
      <c r="E73" s="95">
        <v>1</v>
      </c>
      <c r="F73" s="95">
        <v>26</v>
      </c>
      <c r="G73" s="129">
        <v>0.75</v>
      </c>
      <c r="H73" s="130">
        <f t="shared" si="5"/>
        <v>19.5</v>
      </c>
      <c r="I73" s="58"/>
      <c r="J73" s="59"/>
      <c r="K73" s="60"/>
    </row>
    <row r="74" spans="1:11">
      <c r="A74" s="146"/>
      <c r="B74" s="119"/>
      <c r="C74" s="104"/>
      <c r="D74" s="95"/>
      <c r="E74" s="95"/>
      <c r="F74" s="95"/>
      <c r="G74" s="129"/>
      <c r="H74" s="130"/>
      <c r="I74" s="58"/>
      <c r="J74" s="59"/>
      <c r="K74" s="60"/>
    </row>
    <row r="75" spans="1:11">
      <c r="A75" s="140" t="s">
        <v>96</v>
      </c>
      <c r="B75" s="113" t="s">
        <v>62</v>
      </c>
      <c r="C75" s="104" t="s">
        <v>79</v>
      </c>
      <c r="D75" s="95"/>
      <c r="E75" s="95"/>
      <c r="F75" s="95"/>
      <c r="G75" s="129"/>
      <c r="H75" s="130"/>
      <c r="I75" s="58" t="s">
        <v>3</v>
      </c>
      <c r="J75" s="59" t="s">
        <v>3</v>
      </c>
      <c r="K75" s="60" t="s">
        <v>3</v>
      </c>
    </row>
    <row r="76" spans="1:11">
      <c r="A76" s="146"/>
      <c r="B76" s="115" t="s">
        <v>126</v>
      </c>
      <c r="C76" s="104" t="s">
        <v>118</v>
      </c>
      <c r="D76" s="95">
        <v>65</v>
      </c>
      <c r="E76" s="95">
        <v>1</v>
      </c>
      <c r="F76" s="95">
        <v>142</v>
      </c>
      <c r="G76" s="129">
        <v>3</v>
      </c>
      <c r="H76" s="130">
        <f t="shared" ref="H76:H77" si="6">SUM(F76*G76)</f>
        <v>426</v>
      </c>
      <c r="I76" s="58"/>
      <c r="J76" s="59"/>
      <c r="K76" s="60"/>
    </row>
    <row r="77" spans="1:11">
      <c r="A77" s="146"/>
      <c r="B77" s="115" t="s">
        <v>127</v>
      </c>
      <c r="C77" s="104"/>
      <c r="D77" s="95">
        <v>53</v>
      </c>
      <c r="E77" s="95">
        <v>1</v>
      </c>
      <c r="F77" s="95">
        <v>26</v>
      </c>
      <c r="G77" s="129">
        <v>3</v>
      </c>
      <c r="H77" s="130">
        <f t="shared" si="6"/>
        <v>78</v>
      </c>
      <c r="I77" s="58"/>
      <c r="J77" s="59"/>
      <c r="K77" s="60"/>
    </row>
    <row r="78" spans="1:11">
      <c r="A78" s="146"/>
      <c r="B78" s="119"/>
      <c r="C78" s="104"/>
      <c r="D78" s="95"/>
      <c r="E78" s="95"/>
      <c r="F78" s="95"/>
      <c r="G78" s="136"/>
      <c r="H78" s="130"/>
      <c r="I78" s="58"/>
      <c r="J78" s="59"/>
      <c r="K78" s="60"/>
    </row>
    <row r="79" spans="1:11">
      <c r="A79" s="140" t="s">
        <v>96</v>
      </c>
      <c r="B79" s="113" t="s">
        <v>63</v>
      </c>
      <c r="C79" s="104" t="s">
        <v>80</v>
      </c>
      <c r="D79" s="95"/>
      <c r="E79" s="95"/>
      <c r="F79" s="95"/>
      <c r="G79" s="129"/>
      <c r="H79" s="130"/>
      <c r="I79" s="58"/>
      <c r="J79" s="59"/>
      <c r="K79" s="60"/>
    </row>
    <row r="80" spans="1:11">
      <c r="A80" s="146" t="s">
        <v>3</v>
      </c>
      <c r="B80" s="115" t="s">
        <v>126</v>
      </c>
      <c r="C80" s="104" t="s">
        <v>119</v>
      </c>
      <c r="D80" s="95">
        <v>65</v>
      </c>
      <c r="E80" s="95">
        <v>1</v>
      </c>
      <c r="F80" s="95">
        <v>142</v>
      </c>
      <c r="G80" s="129">
        <v>0.25</v>
      </c>
      <c r="H80" s="130">
        <f t="shared" ref="H80:H81" si="7">SUM(F80*G80)</f>
        <v>35.5</v>
      </c>
      <c r="I80" s="58" t="s">
        <v>3</v>
      </c>
      <c r="J80" s="59" t="s">
        <v>3</v>
      </c>
      <c r="K80" s="60" t="s">
        <v>3</v>
      </c>
    </row>
    <row r="81" spans="1:14">
      <c r="A81" s="146"/>
      <c r="B81" s="115" t="s">
        <v>127</v>
      </c>
      <c r="C81" s="104"/>
      <c r="D81" s="95">
        <v>53</v>
      </c>
      <c r="E81" s="95">
        <v>1</v>
      </c>
      <c r="F81" s="95">
        <v>26</v>
      </c>
      <c r="G81" s="129">
        <v>0.25</v>
      </c>
      <c r="H81" s="130">
        <f t="shared" si="7"/>
        <v>6.5</v>
      </c>
      <c r="I81" s="58"/>
      <c r="J81" s="59"/>
      <c r="K81" s="60"/>
    </row>
    <row r="82" spans="1:14">
      <c r="A82" s="146"/>
      <c r="B82" s="119"/>
      <c r="C82" s="104"/>
      <c r="D82" s="95"/>
      <c r="E82" s="95"/>
      <c r="F82" s="95"/>
      <c r="G82" s="129"/>
      <c r="H82" s="130"/>
      <c r="I82" s="58"/>
      <c r="J82" s="59"/>
      <c r="K82" s="60"/>
    </row>
    <row r="83" spans="1:14">
      <c r="A83" s="140" t="s">
        <v>97</v>
      </c>
      <c r="B83" s="113" t="s">
        <v>64</v>
      </c>
      <c r="C83" s="104" t="s">
        <v>81</v>
      </c>
      <c r="D83" s="95">
        <v>53</v>
      </c>
      <c r="E83" s="95">
        <v>1</v>
      </c>
      <c r="F83" s="95">
        <f>SUM(D83*E83)</f>
        <v>53</v>
      </c>
      <c r="G83" s="129">
        <v>0.17</v>
      </c>
      <c r="H83" s="130">
        <f>SUM(F83*G83)</f>
        <v>9.01</v>
      </c>
      <c r="I83" s="55"/>
      <c r="J83" s="56"/>
      <c r="K83" s="57"/>
    </row>
    <row r="84" spans="1:14">
      <c r="A84" s="142"/>
      <c r="B84" s="119" t="s">
        <v>3</v>
      </c>
      <c r="C84" s="104" t="s">
        <v>82</v>
      </c>
      <c r="D84" s="95"/>
      <c r="E84" s="95"/>
      <c r="F84" s="95" t="s">
        <v>3</v>
      </c>
      <c r="G84" s="129"/>
      <c r="H84" s="130" t="s">
        <v>3</v>
      </c>
      <c r="I84" s="55"/>
      <c r="J84" s="56"/>
      <c r="K84" s="57"/>
    </row>
    <row r="85" spans="1:14">
      <c r="A85" s="142"/>
      <c r="B85" s="119"/>
      <c r="C85" s="104"/>
      <c r="D85" s="95"/>
      <c r="E85" s="95"/>
      <c r="F85" s="95"/>
      <c r="G85" s="129"/>
      <c r="H85" s="130"/>
      <c r="I85" s="55"/>
      <c r="J85" s="56"/>
      <c r="K85" s="57"/>
    </row>
    <row r="86" spans="1:14">
      <c r="A86" s="140" t="s">
        <v>98</v>
      </c>
      <c r="B86" s="114" t="s">
        <v>65</v>
      </c>
      <c r="C86" s="104" t="s">
        <v>83</v>
      </c>
      <c r="D86" s="95">
        <v>53</v>
      </c>
      <c r="E86" s="95">
        <v>1</v>
      </c>
      <c r="F86" s="95">
        <f>SUM(D86*E86)</f>
        <v>53</v>
      </c>
      <c r="G86" s="129">
        <v>0.25</v>
      </c>
      <c r="H86" s="130">
        <f>SUM(F86*G86)</f>
        <v>13.25</v>
      </c>
      <c r="I86" s="55"/>
      <c r="J86" s="56"/>
      <c r="K86" s="57"/>
    </row>
    <row r="87" spans="1:14">
      <c r="A87" s="142"/>
      <c r="B87" s="119"/>
      <c r="C87" s="104" t="s">
        <v>82</v>
      </c>
      <c r="D87" s="95"/>
      <c r="E87" s="95"/>
      <c r="F87" s="95" t="s">
        <v>3</v>
      </c>
      <c r="G87" s="129"/>
      <c r="H87" s="130" t="s">
        <v>3</v>
      </c>
      <c r="I87" s="55"/>
      <c r="J87" s="56"/>
      <c r="K87" s="57"/>
    </row>
    <row r="88" spans="1:14">
      <c r="A88" s="142"/>
      <c r="B88" s="119"/>
      <c r="C88" s="104"/>
      <c r="D88" s="95"/>
      <c r="E88" s="95"/>
      <c r="F88" s="95"/>
      <c r="G88" s="129"/>
      <c r="H88" s="130"/>
      <c r="I88" s="55"/>
      <c r="J88" s="56"/>
      <c r="K88" s="57"/>
    </row>
    <row r="89" spans="1:14">
      <c r="A89" s="140" t="s">
        <v>99</v>
      </c>
      <c r="B89" s="113" t="s">
        <v>135</v>
      </c>
      <c r="C89" s="104" t="s">
        <v>122</v>
      </c>
      <c r="D89" s="95">
        <v>53</v>
      </c>
      <c r="E89" s="95">
        <v>12</v>
      </c>
      <c r="F89" s="95">
        <f>SUM(D89*E89)</f>
        <v>636</v>
      </c>
      <c r="G89" s="129">
        <v>1</v>
      </c>
      <c r="H89" s="130">
        <f>SUM(F89*G89)</f>
        <v>636</v>
      </c>
      <c r="I89" s="55"/>
      <c r="J89" s="56"/>
      <c r="K89" s="57"/>
    </row>
    <row r="90" spans="1:14">
      <c r="A90" s="146" t="s">
        <v>3</v>
      </c>
      <c r="B90" s="119"/>
      <c r="C90" s="104" t="s">
        <v>128</v>
      </c>
      <c r="D90" s="95"/>
      <c r="E90" s="95"/>
      <c r="F90" s="95"/>
      <c r="G90" s="129"/>
      <c r="H90" s="130"/>
      <c r="I90" s="55"/>
      <c r="J90" s="56"/>
      <c r="K90" s="57"/>
    </row>
    <row r="91" spans="1:14" ht="13.5" customHeight="1">
      <c r="A91" s="146"/>
      <c r="B91" s="119"/>
      <c r="C91" s="104"/>
      <c r="D91" s="95"/>
      <c r="E91" s="95"/>
      <c r="F91" s="95"/>
      <c r="G91" s="129"/>
      <c r="H91" s="130"/>
      <c r="I91" s="55"/>
      <c r="J91" s="56"/>
      <c r="K91" s="57"/>
    </row>
    <row r="92" spans="1:14">
      <c r="A92" s="140" t="s">
        <v>106</v>
      </c>
      <c r="B92" s="113" t="s">
        <v>107</v>
      </c>
      <c r="C92" s="126" t="s">
        <v>108</v>
      </c>
      <c r="D92" s="95">
        <v>43</v>
      </c>
      <c r="E92" s="95">
        <v>1</v>
      </c>
      <c r="F92" s="95">
        <f>SUM(D92*E92)</f>
        <v>43</v>
      </c>
      <c r="G92" s="129">
        <v>0.25</v>
      </c>
      <c r="H92" s="130">
        <f>SUM(F92*G92)</f>
        <v>10.75</v>
      </c>
      <c r="I92" s="55"/>
      <c r="J92" s="56"/>
      <c r="K92" s="57"/>
    </row>
    <row r="93" spans="1:14">
      <c r="A93" s="140"/>
      <c r="B93" s="114"/>
      <c r="C93" s="126" t="s">
        <v>120</v>
      </c>
      <c r="D93" s="95"/>
      <c r="E93" s="95"/>
      <c r="F93" s="95"/>
      <c r="G93" s="129"/>
      <c r="H93" s="130"/>
      <c r="I93" s="55"/>
      <c r="J93" s="56"/>
      <c r="K93" s="57"/>
    </row>
    <row r="94" spans="1:14">
      <c r="A94" s="140"/>
      <c r="B94" s="114"/>
      <c r="C94" s="126"/>
      <c r="D94" s="95"/>
      <c r="E94" s="95"/>
      <c r="F94" s="95"/>
      <c r="G94" s="129"/>
      <c r="H94" s="130"/>
      <c r="I94" s="55"/>
      <c r="J94" s="56"/>
      <c r="K94" s="57"/>
      <c r="L94" s="147"/>
      <c r="M94" s="147"/>
      <c r="N94" s="147"/>
    </row>
    <row r="95" spans="1:14">
      <c r="A95" s="140"/>
      <c r="B95" s="114" t="s">
        <v>123</v>
      </c>
      <c r="C95" s="126" t="s">
        <v>124</v>
      </c>
      <c r="D95" s="107">
        <v>53</v>
      </c>
      <c r="E95" s="107">
        <v>4</v>
      </c>
      <c r="F95" s="107">
        <f>SUM(D95*E95)</f>
        <v>212</v>
      </c>
      <c r="G95" s="137">
        <v>1.5</v>
      </c>
      <c r="H95" s="138">
        <f>SUM(F95*G95)</f>
        <v>318</v>
      </c>
      <c r="I95" s="56"/>
      <c r="J95" s="56"/>
      <c r="K95" s="57"/>
      <c r="L95" s="147"/>
      <c r="M95" s="147"/>
      <c r="N95" s="147"/>
    </row>
    <row r="96" spans="1:14">
      <c r="A96" s="98"/>
      <c r="B96" s="100"/>
      <c r="C96" s="163" t="s">
        <v>129</v>
      </c>
      <c r="D96" s="107"/>
      <c r="E96" s="164"/>
      <c r="F96" s="164"/>
      <c r="G96" s="165"/>
      <c r="H96" s="166"/>
      <c r="I96" s="96"/>
      <c r="J96" s="65"/>
      <c r="K96" s="81"/>
    </row>
    <row r="97" spans="1:11" ht="13.8" thickBot="1">
      <c r="A97" s="99"/>
      <c r="B97" s="108"/>
      <c r="C97" s="89"/>
      <c r="D97" s="90"/>
      <c r="E97" s="90"/>
      <c r="F97" s="90"/>
      <c r="G97" s="90"/>
      <c r="H97" s="111"/>
      <c r="I97" s="97"/>
      <c r="J97" s="102"/>
      <c r="K97" s="103"/>
    </row>
    <row r="98" spans="1:11" s="69" customFormat="1">
      <c r="A98" s="68" t="s">
        <v>58</v>
      </c>
      <c r="B98" s="68"/>
      <c r="C98" s="68"/>
      <c r="D98" s="75"/>
      <c r="E98" s="75"/>
      <c r="F98" s="75"/>
      <c r="G98" s="68"/>
      <c r="H98" s="101"/>
      <c r="I98" s="68"/>
      <c r="J98" s="68" t="s">
        <v>114</v>
      </c>
      <c r="K98" s="68"/>
    </row>
    <row r="99" spans="1:11">
      <c r="D99" s="167" t="s">
        <v>136</v>
      </c>
      <c r="E99" s="167"/>
      <c r="F99" s="167"/>
      <c r="G99" s="112">
        <f>AVERAGE(G83:G96,G80,G76,G72,G67:G69,G57:G61,G41:G55,G37,G37,G37,G33,G20:G30)</f>
        <v>2.8619354838709676</v>
      </c>
    </row>
    <row r="100" spans="1:11">
      <c r="A100" s="79" t="s">
        <v>138</v>
      </c>
    </row>
    <row r="101" spans="1:11">
      <c r="A101" s="79" t="s">
        <v>139</v>
      </c>
    </row>
  </sheetData>
  <mergeCells count="1">
    <mergeCell ref="D99:F99"/>
  </mergeCells>
  <phoneticPr fontId="12" type="noConversion"/>
  <pageMargins left="0.25" right="0.25" top="0.25" bottom="0.25" header="0.5" footer="0.5"/>
  <pageSetup scale="57" fitToHeight="2" orientation="landscape" horizontalDpi="2400" verticalDpi="2400" r:id="rId1"/>
  <headerFooter alignWithMargins="0"/>
  <rowBreaks count="1" manualBreakCount="1">
    <brk id="6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Bennett, Pamela - RD, Washington, DC</cp:lastModifiedBy>
  <cp:lastPrinted>2014-09-17T14:50:40Z</cp:lastPrinted>
  <dcterms:created xsi:type="dcterms:W3CDTF">1999-05-21T13:07:41Z</dcterms:created>
  <dcterms:modified xsi:type="dcterms:W3CDTF">2020-06-22T19:38:58Z</dcterms:modified>
</cp:coreProperties>
</file>