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F:\OMB Information Collection\2020 OMB Package\"/>
    </mc:Choice>
  </mc:AlternateContent>
  <xr:revisionPtr revIDLastSave="0" documentId="13_ncr:1_{32BEBA78-AE7C-4620-8473-1D0089A04868}" xr6:coauthVersionLast="44" xr6:coauthVersionMax="45" xr10:uidLastSave="{00000000-0000-0000-0000-000000000000}"/>
  <bookViews>
    <workbookView xWindow="3510" yWindow="3510" windowWidth="22320" windowHeight="11385" xr2:uid="{00000000-000D-0000-FFFF-FFFF00000000}"/>
  </bookViews>
  <sheets>
    <sheet name="Table 1" sheetId="3" r:id="rId1"/>
  </sheets>
  <definedNames>
    <definedName name="_xlnm.Print_Titles" localSheetId="0">'Table 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8" i="3" l="1"/>
  <c r="D38" i="3"/>
  <c r="F38" i="3"/>
  <c r="E17" i="3" l="1"/>
  <c r="D17" i="3"/>
  <c r="E28" i="3"/>
  <c r="D28" i="3"/>
  <c r="E37" i="3"/>
  <c r="D37" i="3"/>
  <c r="E35" i="3"/>
  <c r="D35" i="3"/>
  <c r="F36" i="3"/>
  <c r="F37" i="3" s="1"/>
  <c r="F34" i="3"/>
  <c r="F33" i="3"/>
  <c r="F32" i="3"/>
  <c r="F31" i="3"/>
  <c r="F30" i="3"/>
  <c r="F29" i="3"/>
  <c r="F27" i="3"/>
  <c r="F28" i="3" s="1"/>
  <c r="D25" i="3"/>
  <c r="D26" i="3" s="1"/>
  <c r="F26" i="3" s="1"/>
  <c r="D21" i="3"/>
  <c r="F21" i="3" s="1"/>
  <c r="F16" i="3"/>
  <c r="F17" i="3" s="1"/>
  <c r="D15" i="3"/>
  <c r="F15" i="3" s="1"/>
  <c r="D11" i="3"/>
  <c r="F11" i="3" s="1"/>
  <c r="D6" i="3"/>
  <c r="F6" i="3" s="1"/>
  <c r="F35" i="3" l="1"/>
</calcChain>
</file>

<file path=xl/sharedStrings.xml><?xml version="1.0" encoding="utf-8"?>
<sst xmlns="http://schemas.openxmlformats.org/spreadsheetml/2006/main" count="79" uniqueCount="53">
  <si>
    <t>REASON</t>
  </si>
  <si>
    <t>TYPE OF CHANGE</t>
  </si>
  <si>
    <t>ATTACHMENT 1 - QUESTION #15</t>
  </si>
  <si>
    <t>Analyst training (Trichinae)</t>
  </si>
  <si>
    <t>ADJ</t>
  </si>
  <si>
    <t>TOTALS</t>
  </si>
  <si>
    <t xml:space="preserve">1. Export Program </t>
  </si>
  <si>
    <t xml:space="preserve">2. Microbiological Program </t>
  </si>
  <si>
    <t>3. Aflatoxin Program</t>
  </si>
  <si>
    <t>SUBTOTAL</t>
  </si>
  <si>
    <t xml:space="preserve">SUBTOTAL </t>
  </si>
  <si>
    <t>(Line items from 2017 AMS-71 GRID, subtotals equal total of line items)</t>
  </si>
  <si>
    <t>●  Audit (4 new applicants / 1 scope expansion) [Peviously submitted as initial on-site laboratory audit.  All "initial on-site laboratory audit" line items for each program combined for this function]</t>
  </si>
  <si>
    <t>●  Audit (30 participants annually  / 1 voluntary suspension reapproval function / 1 suspension by LAS reapproval function / 1 danger of dismissal function) [Previously submitted as Annual on-site laboratory audit.  All "Annual on-site laboratory audit" line items for each program combined for this function]</t>
  </si>
  <si>
    <t>2. Continual Participation  [New as a process for all programs]
●  Verification of Continued Participation and customer/business information  [NEW]</t>
  </si>
  <si>
    <t>DIFFERENCE</t>
  </si>
  <si>
    <t>NEW
BURDEN</t>
  </si>
  <si>
    <t>PREVIOUS
BURDEN</t>
  </si>
  <si>
    <t xml:space="preserve">ALL PROGRAMS [Previously submitted as individual programs (1-3)]
1.  Application Process  [NEW as a process for all programs]
●  Application Letter (4 new applicants / 1 scope expansion) [Previously submitted as Initial letter requesting entrance.  All "initial letter requesting entrance" line items for each program combined for this submission] </t>
  </si>
  <si>
    <t xml:space="preserve">3. Withdrawal/Suspension/Dismissal [NEW as process for all programs]
●  Participant Withdrawal Request Letter [NEW]            </t>
  </si>
  <si>
    <t xml:space="preserve">●  Participant Voluntary Suspension Request Letter [NEW]                      </t>
  </si>
  <si>
    <t xml:space="preserve">●  LAS issue Suspension Notification Letter   [NEW]  (Reading)      </t>
  </si>
  <si>
    <t xml:space="preserve">●  LAS issue Danger of Dismissal Notification Letter  [NEW] (Reading)                    </t>
  </si>
  <si>
    <t xml:space="preserve">●  LAS issue Dismissal notification letter  [NEW] (Reading)      </t>
  </si>
  <si>
    <t xml:space="preserve">●  Participant Program Reinstatement Request letter (voluntary suspension) [NEW]           </t>
  </si>
  <si>
    <t xml:space="preserve">RECORDKEEPING (All Pograms)     </t>
  </si>
  <si>
    <t>●  Application Package (4 new applicants / 1 scope expantion) [Previously submitted as Completion of analyses documentation (1. Export Program, except Trichinae), Completion of analysis documentation (1, Export Program, Trichinae only), Completion of analysis documentation (2. Microbiological Program), and  Completion of analysis documentation (3. Aflatoxin Program) combined in this submission.  All "completion of analysis documentation" submissions for each program combined for this submission]</t>
  </si>
  <si>
    <t>● Analytical Proficiency (All programs participants) [Previously submitted as Analyses of proficiency testing samples (1. Export Program, except Trichinae) &amp; Analyses of proficiency testing samples (1. Export Program, Trichinae only) Analyses of proficiency testing samples (2. Microbiological Program), and Analyses of proficiency testing samples (3. Aflatoxin Program) combined in this submission.  All "Analyses of proficiency testing samples" line items for each program combined for this submission]</t>
  </si>
  <si>
    <t>REG. NO.</t>
  </si>
  <si>
    <t>7 CFR 90.1(d)</t>
  </si>
  <si>
    <t>7 CFR 90.102</t>
  </si>
  <si>
    <t>Completion of analysis documentation 
(1. Export Program, except Trichinae)</t>
  </si>
  <si>
    <t>Completion of analysis documentation 
(1. Export Program, Trichinae only)</t>
  </si>
  <si>
    <t>Completion of analysis documentation 
(2. Microbiology Program</t>
  </si>
  <si>
    <t>Completion of analysis documentation 
(3. Aflatoxin Program)</t>
  </si>
  <si>
    <t>Initial on-site audit 
(1. Export Program)</t>
  </si>
  <si>
    <t>Initial on-site audit 
(2. Microbiology Program)</t>
  </si>
  <si>
    <t>Initial on-site audit 
(3. Aflatoxin Programs)</t>
  </si>
  <si>
    <t>Annual on-site laboratory audit 
(1. Export Program)</t>
  </si>
  <si>
    <t>Annual on-site laboratory audit 
(2. Microbiological Program)</t>
  </si>
  <si>
    <t>Annual on-site laboratory audit 
(3. Aflatoxin Programs)</t>
  </si>
  <si>
    <t>Analyses of proficiency testing samples 
(1. Export Program, except Trichinae)</t>
  </si>
  <si>
    <t>Analyses of proficiency testing samples 
(1. Export Program, Trichinae only)</t>
  </si>
  <si>
    <t>Analyses of proficiency testing samples 
(2. Microbiological Program)</t>
  </si>
  <si>
    <t>7 CFR
 91.5 (6)</t>
  </si>
  <si>
    <t xml:space="preserve">7 CFR 
91.9 (a)        </t>
  </si>
  <si>
    <t>7 CFR 
90.1 (h)</t>
  </si>
  <si>
    <t>7 CFR
91.4 (c)</t>
  </si>
  <si>
    <t>7 CFR 
91.4 (c)</t>
  </si>
  <si>
    <t>7 CFR 
90.1 (c)</t>
  </si>
  <si>
    <t xml:space="preserve">7 CFR 
90.1 (c) </t>
  </si>
  <si>
    <t>7 CFR
90.103</t>
  </si>
  <si>
    <t>Analyses of proficiency testing samples 
(3. Aflatoxin Programs) [combining line items  pistachio (domestic and export), almonds, and peanuts]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</si>
</sst>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
    <numFmt numFmtId="166" formatCode="0.0"/>
  </numFmts>
  <fonts count="13" x14ac:knownFonts="1">
    <font>
      <sz val="10"/>
      <color rgb="FF000000"/>
      <name val="Times New Roman"/>
      <charset val="204"/>
    </font>
    <font>
      <sz val="13"/>
      <name val="Times New Roman"/>
      <family val="1"/>
    </font>
    <font>
      <sz val="13"/>
      <color rgb="FF000000"/>
      <name val="Times New Roman"/>
      <family val="2"/>
    </font>
    <font>
      <sz val="10"/>
      <color rgb="FF000000"/>
      <name val="Times New Roman"/>
      <family val="1"/>
    </font>
    <font>
      <b/>
      <sz val="9"/>
      <name val="Times New Roman"/>
      <family val="1"/>
    </font>
    <font>
      <b/>
      <sz val="12"/>
      <name val="Times New Roman"/>
      <family val="1"/>
    </font>
    <font>
      <b/>
      <sz val="14"/>
      <name val="Times New Roman"/>
      <family val="1"/>
    </font>
    <font>
      <b/>
      <sz val="12"/>
      <color rgb="FF000000"/>
      <name val="Times New Roman"/>
      <family val="1"/>
    </font>
    <font>
      <b/>
      <sz val="9"/>
      <color rgb="FF000000"/>
      <name val="Times New Roman"/>
      <family val="1"/>
    </font>
    <font>
      <sz val="12"/>
      <name val="Times New Roman"/>
      <family val="1"/>
    </font>
    <font>
      <sz val="12"/>
      <color rgb="FF000000"/>
      <name val="Times New Roman"/>
      <family val="2"/>
    </font>
    <font>
      <sz val="12"/>
      <color rgb="FF000000"/>
      <name val="Times New Roman"/>
      <family val="1"/>
    </font>
    <font>
      <sz val="12"/>
      <name val="Courier New"/>
      <family val="3"/>
    </font>
  </fonts>
  <fills count="3">
    <fill>
      <patternFill patternType="none"/>
    </fill>
    <fill>
      <patternFill patternType="gray125"/>
    </fill>
    <fill>
      <patternFill patternType="solid">
        <fgColor theme="0" tint="-0.249977111117893"/>
        <bgColor indexed="64"/>
      </patternFill>
    </fill>
  </fills>
  <borders count="3">
    <border>
      <left/>
      <right/>
      <top/>
      <bottom/>
      <diagonal/>
    </border>
    <border>
      <left/>
      <right/>
      <top/>
      <bottom style="medium">
        <color indexed="64"/>
      </bottom>
      <diagonal/>
    </border>
    <border>
      <left/>
      <right/>
      <top style="medium">
        <color indexed="64"/>
      </top>
      <bottom/>
      <diagonal/>
    </border>
  </borders>
  <cellStyleXfs count="1">
    <xf numFmtId="0" fontId="0" fillId="0" borderId="0"/>
  </cellStyleXfs>
  <cellXfs count="56">
    <xf numFmtId="0" fontId="0" fillId="0" borderId="0" xfId="0" applyFill="1" applyBorder="1" applyAlignment="1">
      <alignment horizontal="left" vertical="top"/>
    </xf>
    <xf numFmtId="166" fontId="0" fillId="0" borderId="0" xfId="0" applyNumberFormat="1" applyFill="1" applyBorder="1" applyAlignment="1">
      <alignment horizontal="left" vertical="top"/>
    </xf>
    <xf numFmtId="164" fontId="7" fillId="0" borderId="0" xfId="0" applyNumberFormat="1" applyFont="1" applyFill="1" applyBorder="1" applyAlignment="1">
      <alignment horizontal="center"/>
    </xf>
    <xf numFmtId="2" fontId="7" fillId="0" borderId="0" xfId="0" applyNumberFormat="1" applyFont="1" applyFill="1" applyBorder="1" applyAlignment="1">
      <alignment horizontal="center"/>
    </xf>
    <xf numFmtId="0" fontId="0" fillId="0" borderId="0" xfId="0" applyFill="1" applyBorder="1" applyAlignment="1">
      <alignment horizontal="left" vertical="top" wrapText="1"/>
    </xf>
    <xf numFmtId="0" fontId="9" fillId="0" borderId="0" xfId="0" applyFont="1" applyFill="1" applyBorder="1" applyAlignment="1">
      <alignment horizontal="left" vertical="top" wrapText="1"/>
    </xf>
    <xf numFmtId="0" fontId="11" fillId="2" borderId="0" xfId="0" applyFont="1" applyFill="1" applyBorder="1" applyAlignment="1">
      <alignment horizontal="left"/>
    </xf>
    <xf numFmtId="0" fontId="5" fillId="2" borderId="0" xfId="0" applyFont="1" applyFill="1" applyBorder="1" applyAlignment="1">
      <alignment horizontal="left" vertical="top" wrapText="1"/>
    </xf>
    <xf numFmtId="0" fontId="9" fillId="2" borderId="0" xfId="0" applyFont="1" applyFill="1" applyBorder="1" applyAlignment="1">
      <alignment horizontal="left" vertical="top" wrapText="1"/>
    </xf>
    <xf numFmtId="164" fontId="11" fillId="2" borderId="0" xfId="0" applyNumberFormat="1" applyFont="1" applyFill="1" applyBorder="1" applyAlignment="1"/>
    <xf numFmtId="165" fontId="11" fillId="2" borderId="0" xfId="0" applyNumberFormat="1" applyFont="1" applyFill="1" applyBorder="1" applyAlignment="1"/>
    <xf numFmtId="165" fontId="11" fillId="2" borderId="0" xfId="0" applyNumberFormat="1" applyFont="1" applyFill="1" applyBorder="1" applyAlignment="1">
      <alignment horizontal="center"/>
    </xf>
    <xf numFmtId="165" fontId="11" fillId="0" borderId="0" xfId="0" applyNumberFormat="1" applyFont="1" applyFill="1" applyBorder="1" applyAlignment="1">
      <alignment horizontal="center"/>
    </xf>
    <xf numFmtId="164" fontId="11" fillId="0" borderId="0" xfId="0" applyNumberFormat="1" applyFont="1" applyFill="1" applyBorder="1" applyAlignment="1">
      <alignment horizontal="center"/>
    </xf>
    <xf numFmtId="164" fontId="10" fillId="2" borderId="0" xfId="0" applyNumberFormat="1" applyFont="1" applyFill="1" applyBorder="1" applyAlignment="1">
      <alignment horizontal="left"/>
    </xf>
    <xf numFmtId="165" fontId="10" fillId="2" borderId="0" xfId="0" applyNumberFormat="1" applyFont="1" applyFill="1" applyBorder="1" applyAlignment="1">
      <alignment horizontal="left"/>
    </xf>
    <xf numFmtId="0" fontId="12" fillId="2" borderId="0" xfId="0" applyFont="1" applyFill="1" applyBorder="1" applyAlignment="1">
      <alignment horizontal="left"/>
    </xf>
    <xf numFmtId="164" fontId="10" fillId="0" borderId="0" xfId="0" applyNumberFormat="1" applyFont="1" applyFill="1" applyBorder="1" applyAlignment="1">
      <alignment horizontal="center"/>
    </xf>
    <xf numFmtId="165" fontId="10" fillId="0" borderId="0" xfId="0" applyNumberFormat="1" applyFont="1" applyFill="1" applyBorder="1" applyAlignment="1">
      <alignment horizontal="center"/>
    </xf>
    <xf numFmtId="164" fontId="11" fillId="2" borderId="0" xfId="0" applyNumberFormat="1" applyFont="1" applyFill="1" applyBorder="1" applyAlignment="1">
      <alignment horizontal="center"/>
    </xf>
    <xf numFmtId="2" fontId="10" fillId="0" borderId="0" xfId="0" applyNumberFormat="1" applyFont="1" applyFill="1" applyBorder="1" applyAlignment="1">
      <alignment horizontal="center"/>
    </xf>
    <xf numFmtId="0" fontId="7" fillId="2" borderId="0" xfId="0" applyFont="1" applyFill="1" applyBorder="1" applyAlignment="1">
      <alignment horizontal="left" vertical="top" wrapText="1"/>
    </xf>
    <xf numFmtId="0" fontId="5" fillId="0" borderId="1" xfId="0" applyFont="1" applyFill="1" applyBorder="1" applyAlignment="1">
      <alignment horizontal="left" wrapText="1"/>
    </xf>
    <xf numFmtId="164" fontId="11" fillId="0" borderId="1" xfId="0" applyNumberFormat="1" applyFont="1" applyFill="1" applyBorder="1" applyAlignment="1">
      <alignment horizontal="center"/>
    </xf>
    <xf numFmtId="164" fontId="11" fillId="0" borderId="1" xfId="0" applyNumberFormat="1" applyFont="1" applyFill="1" applyBorder="1" applyAlignment="1"/>
    <xf numFmtId="165" fontId="11" fillId="0" borderId="1" xfId="0" applyNumberFormat="1" applyFont="1" applyFill="1" applyBorder="1" applyAlignment="1">
      <alignment horizontal="center"/>
    </xf>
    <xf numFmtId="164" fontId="10" fillId="0" borderId="1" xfId="0" applyNumberFormat="1" applyFont="1" applyFill="1" applyBorder="1" applyAlignment="1">
      <alignment horizontal="center"/>
    </xf>
    <xf numFmtId="165" fontId="10" fillId="0" borderId="1" xfId="0" applyNumberFormat="1" applyFont="1" applyFill="1" applyBorder="1" applyAlignment="1">
      <alignment horizontal="center"/>
    </xf>
    <xf numFmtId="2" fontId="10" fillId="0" borderId="1" xfId="0" applyNumberFormat="1" applyFont="1" applyFill="1" applyBorder="1" applyAlignment="1">
      <alignment horizontal="center"/>
    </xf>
    <xf numFmtId="0" fontId="9" fillId="0" borderId="1" xfId="0" applyFont="1" applyFill="1" applyBorder="1" applyAlignment="1">
      <alignment horizontal="left" vertical="top"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3"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3" fillId="0" borderId="0" xfId="0" applyFont="1" applyFill="1" applyBorder="1" applyAlignment="1" applyProtection="1">
      <alignment horizontal="left" vertical="top" wrapText="1"/>
      <protection locked="0"/>
    </xf>
    <xf numFmtId="0" fontId="3" fillId="0" borderId="0" xfId="0" applyFont="1" applyFill="1" applyBorder="1" applyAlignment="1">
      <alignment vertical="top" wrapText="1"/>
    </xf>
    <xf numFmtId="0" fontId="0" fillId="0" borderId="0" xfId="0" applyFill="1" applyBorder="1" applyAlignment="1">
      <alignment vertical="top" wrapText="1"/>
    </xf>
    <xf numFmtId="0" fontId="3" fillId="0" borderId="1" xfId="0" applyFont="1" applyFill="1" applyBorder="1" applyAlignment="1">
      <alignment horizontal="left" vertical="top" wrapText="1"/>
    </xf>
    <xf numFmtId="0" fontId="0" fillId="0" borderId="1" xfId="0" applyFill="1" applyBorder="1" applyAlignment="1">
      <alignment vertical="top" wrapText="1"/>
    </xf>
    <xf numFmtId="0" fontId="0" fillId="0" borderId="0" xfId="0" applyFill="1" applyBorder="1" applyAlignment="1">
      <alignment horizontal="center" vertical="top" wrapText="1"/>
    </xf>
    <xf numFmtId="0" fontId="0" fillId="0" borderId="1" xfId="0" applyFill="1" applyBorder="1" applyAlignment="1">
      <alignment horizontal="center" vertical="top" wrapText="1"/>
    </xf>
    <xf numFmtId="0" fontId="0" fillId="0" borderId="1" xfId="0" applyFill="1" applyBorder="1" applyAlignment="1">
      <alignment horizontal="left" vertical="top" wrapText="1"/>
    </xf>
    <xf numFmtId="0" fontId="3" fillId="0" borderId="1" xfId="0" applyFont="1" applyFill="1" applyBorder="1" applyAlignment="1" applyProtection="1">
      <alignment horizontal="left" vertical="top" wrapText="1"/>
      <protection locked="0"/>
    </xf>
    <xf numFmtId="0" fontId="1" fillId="0" borderId="0" xfId="0" applyFont="1" applyFill="1" applyBorder="1" applyAlignment="1">
      <alignment horizontal="left" vertical="top" wrapText="1"/>
    </xf>
    <xf numFmtId="164" fontId="2" fillId="0" borderId="0" xfId="0" applyNumberFormat="1" applyFont="1" applyFill="1" applyBorder="1" applyAlignment="1">
      <alignment horizontal="left" vertical="top" wrapText="1"/>
    </xf>
    <xf numFmtId="0" fontId="7" fillId="0" borderId="0" xfId="0" applyFont="1" applyFill="1" applyBorder="1" applyAlignment="1">
      <alignment horizontal="left" wrapText="1"/>
    </xf>
    <xf numFmtId="2" fontId="0" fillId="0" borderId="0" xfId="0" applyNumberFormat="1" applyFill="1" applyBorder="1" applyAlignment="1">
      <alignment horizontal="left" vertical="top"/>
    </xf>
    <xf numFmtId="0" fontId="9" fillId="0" borderId="0"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0" xfId="0" applyFont="1" applyFill="1" applyBorder="1" applyAlignment="1">
      <alignment horizontal="left" vertical="top"/>
    </xf>
    <xf numFmtId="0" fontId="9" fillId="0" borderId="1" xfId="0" applyFont="1" applyFill="1" applyBorder="1" applyAlignment="1">
      <alignment horizontal="left" vertical="top"/>
    </xf>
    <xf numFmtId="0" fontId="6" fillId="0" borderId="0" xfId="0" applyFont="1" applyFill="1" applyBorder="1" applyAlignment="1">
      <alignment horizontal="center" vertical="top"/>
    </xf>
    <xf numFmtId="0" fontId="11" fillId="2" borderId="0" xfId="0" applyFont="1" applyFill="1" applyBorder="1" applyAlignment="1">
      <alignment horizontal="center"/>
    </xf>
    <xf numFmtId="0" fontId="3" fillId="0" borderId="2" xfId="0" applyFont="1" applyFill="1" applyBorder="1" applyAlignment="1">
      <alignment horizontal="left" vertical="top" wrapText="1"/>
    </xf>
    <xf numFmtId="0" fontId="3" fillId="0" borderId="1"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C380C-57F0-4A9A-96B2-B66997A70F04}">
  <dimension ref="A1:G72"/>
  <sheetViews>
    <sheetView tabSelected="1" view="pageLayout" topLeftCell="A10" zoomScale="90" zoomScaleNormal="100" zoomScalePageLayoutView="90" workbookViewId="0">
      <selection activeCell="C11" sqref="C11"/>
    </sheetView>
  </sheetViews>
  <sheetFormatPr defaultRowHeight="12.75" x14ac:dyDescent="0.2"/>
  <cols>
    <col min="1" max="1" width="10.33203125" style="34" customWidth="1"/>
    <col min="2" max="2" width="45.83203125" style="4" customWidth="1"/>
    <col min="3" max="3" width="42.83203125" style="4" customWidth="1"/>
    <col min="4" max="4" width="13.33203125" customWidth="1"/>
    <col min="5" max="5" width="10.83203125" customWidth="1"/>
    <col min="6" max="6" width="13.5" customWidth="1"/>
    <col min="7" max="7" width="11.33203125" bestFit="1" customWidth="1"/>
  </cols>
  <sheetData>
    <row r="1" spans="1:7" ht="22.5" customHeight="1" x14ac:dyDescent="0.2">
      <c r="A1" s="52" t="s">
        <v>2</v>
      </c>
      <c r="B1" s="52"/>
      <c r="C1" s="52"/>
      <c r="D1" s="52"/>
      <c r="E1" s="52"/>
      <c r="F1" s="52"/>
      <c r="G1" s="52"/>
    </row>
    <row r="2" spans="1:7" ht="28.5" customHeight="1" thickBot="1" x14ac:dyDescent="0.25">
      <c r="A2" s="32" t="s">
        <v>28</v>
      </c>
      <c r="B2" s="30" t="s">
        <v>0</v>
      </c>
      <c r="C2" s="31" t="s">
        <v>11</v>
      </c>
      <c r="D2" s="32" t="s">
        <v>17</v>
      </c>
      <c r="E2" s="32" t="s">
        <v>16</v>
      </c>
      <c r="F2" s="30" t="s">
        <v>15</v>
      </c>
      <c r="G2" s="30" t="s">
        <v>1</v>
      </c>
    </row>
    <row r="3" spans="1:7" ht="43.5" customHeight="1" x14ac:dyDescent="0.25">
      <c r="A3" s="33" t="s">
        <v>29</v>
      </c>
      <c r="B3" s="48" t="s">
        <v>18</v>
      </c>
      <c r="C3" s="5" t="s">
        <v>6</v>
      </c>
      <c r="D3" s="13">
        <v>9.5</v>
      </c>
      <c r="E3" s="9"/>
      <c r="F3" s="10"/>
      <c r="G3" s="53"/>
    </row>
    <row r="4" spans="1:7" ht="43.5" customHeight="1" x14ac:dyDescent="0.25">
      <c r="A4" s="33" t="s">
        <v>44</v>
      </c>
      <c r="B4" s="48"/>
      <c r="C4" s="5" t="s">
        <v>7</v>
      </c>
      <c r="D4" s="13">
        <v>1</v>
      </c>
      <c r="E4" s="9"/>
      <c r="F4" s="10"/>
      <c r="G4" s="53"/>
    </row>
    <row r="5" spans="1:7" ht="43.5" customHeight="1" x14ac:dyDescent="0.25">
      <c r="A5" s="33" t="s">
        <v>45</v>
      </c>
      <c r="B5" s="48"/>
      <c r="C5" s="5" t="s">
        <v>8</v>
      </c>
      <c r="D5" s="13">
        <v>17.5</v>
      </c>
      <c r="E5" s="9"/>
      <c r="F5" s="11"/>
      <c r="G5" s="53"/>
    </row>
    <row r="6" spans="1:7" ht="43.5" customHeight="1" thickBot="1" x14ac:dyDescent="0.3">
      <c r="A6" s="38"/>
      <c r="B6" s="49"/>
      <c r="C6" s="22" t="s">
        <v>9</v>
      </c>
      <c r="D6" s="23">
        <f>D3+D4+D5</f>
        <v>28</v>
      </c>
      <c r="E6" s="24">
        <v>1.25</v>
      </c>
      <c r="F6" s="25">
        <f>E6-D6</f>
        <v>-26.75</v>
      </c>
      <c r="G6" s="23" t="s">
        <v>4</v>
      </c>
    </row>
    <row r="7" spans="1:7" ht="50.25" customHeight="1" x14ac:dyDescent="0.25">
      <c r="A7" s="33" t="s">
        <v>30</v>
      </c>
      <c r="B7" s="48" t="s">
        <v>26</v>
      </c>
      <c r="C7" s="5" t="s">
        <v>31</v>
      </c>
      <c r="D7" s="17">
        <v>750</v>
      </c>
      <c r="E7" s="14"/>
      <c r="F7" s="15"/>
      <c r="G7" s="6"/>
    </row>
    <row r="8" spans="1:7" ht="50.25" customHeight="1" x14ac:dyDescent="0.25">
      <c r="A8" s="33"/>
      <c r="B8" s="48"/>
      <c r="C8" s="5" t="s">
        <v>32</v>
      </c>
      <c r="D8" s="17">
        <v>8</v>
      </c>
      <c r="E8" s="14"/>
      <c r="F8" s="15"/>
      <c r="G8" s="16"/>
    </row>
    <row r="9" spans="1:7" ht="50.25" customHeight="1" x14ac:dyDescent="0.25">
      <c r="A9" s="33"/>
      <c r="B9" s="48"/>
      <c r="C9" s="5" t="s">
        <v>33</v>
      </c>
      <c r="D9" s="17">
        <v>100</v>
      </c>
      <c r="E9" s="14"/>
      <c r="F9" s="15"/>
      <c r="G9" s="16"/>
    </row>
    <row r="10" spans="1:7" ht="50.25" customHeight="1" x14ac:dyDescent="0.25">
      <c r="A10" s="33"/>
      <c r="B10" s="48"/>
      <c r="C10" s="5" t="s">
        <v>34</v>
      </c>
      <c r="D10" s="17">
        <v>1750</v>
      </c>
      <c r="E10" s="14"/>
      <c r="F10" s="15"/>
      <c r="G10" s="16"/>
    </row>
    <row r="11" spans="1:7" ht="50.25" customHeight="1" thickBot="1" x14ac:dyDescent="0.3">
      <c r="A11" s="38"/>
      <c r="B11" s="49"/>
      <c r="C11" s="22" t="s">
        <v>9</v>
      </c>
      <c r="D11" s="26">
        <f>D7+D8+D9+D10</f>
        <v>2608</v>
      </c>
      <c r="E11" s="26">
        <v>305</v>
      </c>
      <c r="F11" s="27">
        <f>E11-D11</f>
        <v>-2303</v>
      </c>
      <c r="G11" s="26" t="s">
        <v>4</v>
      </c>
    </row>
    <row r="12" spans="1:7" ht="36" customHeight="1" x14ac:dyDescent="0.25">
      <c r="A12" s="36" t="s">
        <v>46</v>
      </c>
      <c r="B12" s="48" t="s">
        <v>12</v>
      </c>
      <c r="C12" s="5" t="s">
        <v>35</v>
      </c>
      <c r="D12" s="13">
        <v>14.25</v>
      </c>
      <c r="E12" s="6"/>
      <c r="F12" s="6"/>
      <c r="G12" s="6"/>
    </row>
    <row r="13" spans="1:7" ht="36" customHeight="1" x14ac:dyDescent="0.25">
      <c r="A13" s="36" t="s">
        <v>47</v>
      </c>
      <c r="B13" s="48"/>
      <c r="C13" s="5" t="s">
        <v>36</v>
      </c>
      <c r="D13" s="13">
        <v>1.5</v>
      </c>
      <c r="E13" s="19"/>
      <c r="F13" s="11"/>
      <c r="G13" s="19"/>
    </row>
    <row r="14" spans="1:7" ht="36" customHeight="1" x14ac:dyDescent="0.25">
      <c r="A14" s="37"/>
      <c r="B14" s="48"/>
      <c r="C14" s="5" t="s">
        <v>37</v>
      </c>
      <c r="D14" s="13">
        <v>26.25</v>
      </c>
      <c r="E14" s="19"/>
      <c r="F14" s="11"/>
      <c r="G14" s="19"/>
    </row>
    <row r="15" spans="1:7" ht="36" customHeight="1" thickBot="1" x14ac:dyDescent="0.3">
      <c r="A15" s="39"/>
      <c r="B15" s="49"/>
      <c r="C15" s="22" t="s">
        <v>10</v>
      </c>
      <c r="D15" s="23">
        <f>D12+D13+D14</f>
        <v>42</v>
      </c>
      <c r="E15" s="23">
        <v>20</v>
      </c>
      <c r="F15" s="25">
        <f>E15-D15</f>
        <v>-22</v>
      </c>
      <c r="G15" s="23" t="s">
        <v>4</v>
      </c>
    </row>
    <row r="16" spans="1:7" ht="50.25" customHeight="1" x14ac:dyDescent="0.25">
      <c r="A16" s="40"/>
      <c r="B16" s="48" t="s">
        <v>14</v>
      </c>
      <c r="C16" s="7"/>
      <c r="D16" s="13">
        <v>0</v>
      </c>
      <c r="E16" s="13">
        <v>15</v>
      </c>
      <c r="F16" s="12">
        <f>E16-D16</f>
        <v>15</v>
      </c>
      <c r="G16" s="13" t="s">
        <v>4</v>
      </c>
    </row>
    <row r="17" spans="1:7" ht="50.25" customHeight="1" thickBot="1" x14ac:dyDescent="0.3">
      <c r="A17" s="41"/>
      <c r="B17" s="49"/>
      <c r="C17" s="22" t="s">
        <v>10</v>
      </c>
      <c r="D17" s="23">
        <f>SUM(D16)</f>
        <v>0</v>
      </c>
      <c r="E17" s="23">
        <f>SUM(E16)</f>
        <v>15</v>
      </c>
      <c r="F17" s="23">
        <f>SUM(F16)</f>
        <v>15</v>
      </c>
      <c r="G17" s="23" t="s">
        <v>4</v>
      </c>
    </row>
    <row r="18" spans="1:7" ht="42.75" customHeight="1" x14ac:dyDescent="0.25">
      <c r="A18" s="33" t="s">
        <v>46</v>
      </c>
      <c r="B18" s="48" t="s">
        <v>13</v>
      </c>
      <c r="C18" s="5" t="s">
        <v>38</v>
      </c>
      <c r="D18" s="13">
        <v>9.75</v>
      </c>
      <c r="E18" s="19"/>
      <c r="F18" s="11"/>
      <c r="G18" s="19"/>
    </row>
    <row r="19" spans="1:7" ht="42.75" customHeight="1" x14ac:dyDescent="0.25">
      <c r="A19" s="33" t="s">
        <v>48</v>
      </c>
      <c r="B19" s="48"/>
      <c r="C19" s="5" t="s">
        <v>39</v>
      </c>
      <c r="D19" s="13">
        <v>1.5</v>
      </c>
      <c r="E19" s="19"/>
      <c r="F19" s="11"/>
      <c r="G19" s="19"/>
    </row>
    <row r="20" spans="1:7" ht="42.75" customHeight="1" x14ac:dyDescent="0.25">
      <c r="B20" s="48"/>
      <c r="C20" s="5" t="s">
        <v>40</v>
      </c>
      <c r="D20" s="13">
        <v>11.25</v>
      </c>
      <c r="E20" s="19"/>
      <c r="F20" s="11"/>
      <c r="G20" s="19"/>
    </row>
    <row r="21" spans="1:7" ht="42.75" customHeight="1" thickBot="1" x14ac:dyDescent="0.3">
      <c r="A21" s="42"/>
      <c r="B21" s="49"/>
      <c r="C21" s="22" t="s">
        <v>10</v>
      </c>
      <c r="D21" s="23">
        <f>D18+D19+D20</f>
        <v>22.5</v>
      </c>
      <c r="E21" s="23">
        <v>528</v>
      </c>
      <c r="F21" s="25">
        <f>E21-D21</f>
        <v>505.5</v>
      </c>
      <c r="G21" s="23" t="s">
        <v>4</v>
      </c>
    </row>
    <row r="22" spans="1:7" ht="89.25" customHeight="1" x14ac:dyDescent="0.25">
      <c r="A22" s="33" t="s">
        <v>49</v>
      </c>
      <c r="B22" s="48" t="s">
        <v>27</v>
      </c>
      <c r="C22" s="5" t="s">
        <v>41</v>
      </c>
      <c r="D22" s="13">
        <v>360</v>
      </c>
      <c r="E22" s="19"/>
      <c r="F22" s="11"/>
      <c r="G22" s="19"/>
    </row>
    <row r="23" spans="1:7" ht="89.25" customHeight="1" x14ac:dyDescent="0.25">
      <c r="B23" s="48"/>
      <c r="C23" s="5" t="s">
        <v>42</v>
      </c>
      <c r="D23" s="13">
        <v>48</v>
      </c>
      <c r="E23" s="19"/>
      <c r="F23" s="11"/>
      <c r="G23" s="19"/>
    </row>
    <row r="24" spans="1:7" ht="89.25" customHeight="1" x14ac:dyDescent="0.25">
      <c r="B24" s="48"/>
      <c r="C24" s="5" t="s">
        <v>43</v>
      </c>
      <c r="D24" s="13">
        <v>48</v>
      </c>
      <c r="E24" s="19"/>
      <c r="F24" s="11"/>
      <c r="G24" s="19"/>
    </row>
    <row r="25" spans="1:7" ht="89.25" customHeight="1" x14ac:dyDescent="0.25">
      <c r="B25" s="48"/>
      <c r="C25" s="5" t="s">
        <v>52</v>
      </c>
      <c r="D25" s="13">
        <f>225+30+480+204</f>
        <v>939</v>
      </c>
      <c r="E25" s="19"/>
      <c r="F25" s="11"/>
      <c r="G25" s="19"/>
    </row>
    <row r="26" spans="1:7" ht="89.25" customHeight="1" thickBot="1" x14ac:dyDescent="0.3">
      <c r="A26" s="42"/>
      <c r="B26" s="49"/>
      <c r="C26" s="22" t="s">
        <v>10</v>
      </c>
      <c r="D26" s="23">
        <f>D22+D23+D24+D25</f>
        <v>1395</v>
      </c>
      <c r="E26" s="23">
        <v>270</v>
      </c>
      <c r="F26" s="25">
        <f>E26-D26</f>
        <v>-1125</v>
      </c>
      <c r="G26" s="23" t="s">
        <v>4</v>
      </c>
    </row>
    <row r="27" spans="1:7" ht="34.5" customHeight="1" x14ac:dyDescent="0.25">
      <c r="A27" s="54" t="s">
        <v>50</v>
      </c>
      <c r="B27" s="48" t="s">
        <v>3</v>
      </c>
      <c r="C27" s="8"/>
      <c r="D27" s="13">
        <v>30</v>
      </c>
      <c r="E27" s="13">
        <v>48</v>
      </c>
      <c r="F27" s="13">
        <f>E27-D27</f>
        <v>18</v>
      </c>
      <c r="G27" s="13" t="s">
        <v>4</v>
      </c>
    </row>
    <row r="28" spans="1:7" ht="34.5" customHeight="1" thickBot="1" x14ac:dyDescent="0.3">
      <c r="A28" s="55"/>
      <c r="B28" s="49"/>
      <c r="C28" s="22" t="s">
        <v>10</v>
      </c>
      <c r="D28" s="23">
        <f>SUM(D27)</f>
        <v>30</v>
      </c>
      <c r="E28" s="23">
        <f>SUM(E27)</f>
        <v>48</v>
      </c>
      <c r="F28" s="23">
        <f>SUM(F27)</f>
        <v>18</v>
      </c>
      <c r="G28" s="23" t="s">
        <v>4</v>
      </c>
    </row>
    <row r="29" spans="1:7" ht="63" x14ac:dyDescent="0.25">
      <c r="A29" s="40"/>
      <c r="B29" s="5" t="s">
        <v>19</v>
      </c>
      <c r="C29" s="8"/>
      <c r="D29" s="13">
        <v>0</v>
      </c>
      <c r="E29" s="13">
        <v>0.5</v>
      </c>
      <c r="F29" s="13">
        <f>E29-D29</f>
        <v>0.5</v>
      </c>
      <c r="G29" s="13" t="s">
        <v>4</v>
      </c>
    </row>
    <row r="30" spans="1:7" ht="31.5" x14ac:dyDescent="0.25">
      <c r="A30" s="40"/>
      <c r="B30" s="5" t="s">
        <v>20</v>
      </c>
      <c r="C30" s="8"/>
      <c r="D30" s="13">
        <v>0</v>
      </c>
      <c r="E30" s="13">
        <v>0.25</v>
      </c>
      <c r="F30" s="13">
        <f t="shared" ref="F30:F34" si="0">E30-D30</f>
        <v>0.25</v>
      </c>
      <c r="G30" s="13" t="s">
        <v>4</v>
      </c>
    </row>
    <row r="31" spans="1:7" ht="31.5" x14ac:dyDescent="0.25">
      <c r="A31" s="40"/>
      <c r="B31" s="5" t="s">
        <v>21</v>
      </c>
      <c r="C31" s="8"/>
      <c r="D31" s="13">
        <v>0</v>
      </c>
      <c r="E31" s="13">
        <v>0.25</v>
      </c>
      <c r="F31" s="13">
        <f t="shared" si="0"/>
        <v>0.25</v>
      </c>
      <c r="G31" s="13" t="s">
        <v>4</v>
      </c>
    </row>
    <row r="32" spans="1:7" ht="31.5" x14ac:dyDescent="0.25">
      <c r="A32" s="40"/>
      <c r="B32" s="5" t="s">
        <v>22</v>
      </c>
      <c r="C32" s="8"/>
      <c r="D32" s="13">
        <v>0</v>
      </c>
      <c r="E32" s="13">
        <v>0.25</v>
      </c>
      <c r="F32" s="13">
        <f t="shared" si="0"/>
        <v>0.25</v>
      </c>
      <c r="G32" s="13" t="s">
        <v>4</v>
      </c>
    </row>
    <row r="33" spans="1:7" ht="31.5" x14ac:dyDescent="0.25">
      <c r="A33" s="40"/>
      <c r="B33" s="5" t="s">
        <v>23</v>
      </c>
      <c r="C33" s="8"/>
      <c r="D33" s="13">
        <v>0</v>
      </c>
      <c r="E33" s="13">
        <v>0.25</v>
      </c>
      <c r="F33" s="13">
        <f t="shared" si="0"/>
        <v>0.25</v>
      </c>
      <c r="G33" s="13" t="s">
        <v>4</v>
      </c>
    </row>
    <row r="34" spans="1:7" ht="47.25" x14ac:dyDescent="0.25">
      <c r="A34" s="40"/>
      <c r="B34" s="5" t="s">
        <v>24</v>
      </c>
      <c r="C34" s="8"/>
      <c r="D34" s="13">
        <v>0</v>
      </c>
      <c r="E34" s="13">
        <v>0.25</v>
      </c>
      <c r="F34" s="13">
        <f t="shared" si="0"/>
        <v>0.25</v>
      </c>
      <c r="G34" s="13" t="s">
        <v>4</v>
      </c>
    </row>
    <row r="35" spans="1:7" ht="39" customHeight="1" thickBot="1" x14ac:dyDescent="0.3">
      <c r="A35" s="41"/>
      <c r="B35" s="29"/>
      <c r="C35" s="22" t="s">
        <v>10</v>
      </c>
      <c r="D35" s="23">
        <f>SUM(D29:D34)</f>
        <v>0</v>
      </c>
      <c r="E35" s="23">
        <f>SUM(E29:E34)</f>
        <v>1.75</v>
      </c>
      <c r="F35" s="23">
        <f>SUM(F29:F34)</f>
        <v>1.75</v>
      </c>
      <c r="G35" s="23" t="s">
        <v>4</v>
      </c>
    </row>
    <row r="36" spans="1:7" ht="32.25" customHeight="1" x14ac:dyDescent="0.25">
      <c r="A36" s="35" t="s">
        <v>51</v>
      </c>
      <c r="B36" s="50" t="s">
        <v>25</v>
      </c>
      <c r="C36" s="7"/>
      <c r="D36" s="20">
        <v>14</v>
      </c>
      <c r="E36" s="20">
        <v>15</v>
      </c>
      <c r="F36" s="18">
        <f>(E36-D36)</f>
        <v>1</v>
      </c>
      <c r="G36" s="17" t="s">
        <v>4</v>
      </c>
    </row>
    <row r="37" spans="1:7" ht="32.25" customHeight="1" thickBot="1" x14ac:dyDescent="0.3">
      <c r="A37" s="43"/>
      <c r="B37" s="51"/>
      <c r="C37" s="22" t="s">
        <v>10</v>
      </c>
      <c r="D37" s="28">
        <f>SUM(D36)</f>
        <v>14</v>
      </c>
      <c r="E37" s="28">
        <f>SUM(E36)</f>
        <v>15</v>
      </c>
      <c r="F37" s="28">
        <f>SUM(F36)</f>
        <v>1</v>
      </c>
      <c r="G37" s="26" t="s">
        <v>4</v>
      </c>
    </row>
    <row r="38" spans="1:7" ht="38.25" customHeight="1" x14ac:dyDescent="0.25">
      <c r="A38" s="36"/>
      <c r="B38" s="46" t="s">
        <v>5</v>
      </c>
      <c r="C38" s="21"/>
      <c r="D38" s="2">
        <f>SUM(D37+D35+D28+D26+D21+D17+D15+D11+D6)</f>
        <v>4139.5</v>
      </c>
      <c r="E38" s="2">
        <f>SUM(E37+E35+E28+E26+E21+E17+E15+E11+E6)</f>
        <v>1204</v>
      </c>
      <c r="F38" s="3">
        <f>SUM(F37+F35+F28+F26+F21+F17+F15+F11+F6)</f>
        <v>-2935.5</v>
      </c>
      <c r="G38" s="17" t="s">
        <v>4</v>
      </c>
    </row>
    <row r="39" spans="1:7" x14ac:dyDescent="0.2">
      <c r="A39" s="36"/>
      <c r="D39" s="47"/>
      <c r="E39" s="47"/>
    </row>
    <row r="40" spans="1:7" x14ac:dyDescent="0.2">
      <c r="A40" s="36"/>
      <c r="F40" s="1"/>
    </row>
    <row r="41" spans="1:7" ht="16.5" x14ac:dyDescent="0.2">
      <c r="A41" s="44"/>
    </row>
    <row r="44" spans="1:7" ht="16.5" x14ac:dyDescent="0.2">
      <c r="A44" s="45"/>
    </row>
    <row r="45" spans="1:7" ht="16.5" x14ac:dyDescent="0.2">
      <c r="A45" s="44"/>
    </row>
    <row r="47" spans="1:7" ht="16.5" x14ac:dyDescent="0.2">
      <c r="A47" s="44"/>
    </row>
    <row r="48" spans="1:7" ht="16.5" x14ac:dyDescent="0.2">
      <c r="A48" s="44"/>
    </row>
    <row r="49" spans="1:1" ht="16.5" x14ac:dyDescent="0.2">
      <c r="A49" s="44"/>
    </row>
    <row r="50" spans="1:1" ht="16.5" x14ac:dyDescent="0.2">
      <c r="A50" s="44"/>
    </row>
    <row r="51" spans="1:1" ht="16.5" x14ac:dyDescent="0.2">
      <c r="A51" s="44"/>
    </row>
    <row r="52" spans="1:1" ht="16.5" x14ac:dyDescent="0.2">
      <c r="A52" s="44"/>
    </row>
    <row r="53" spans="1:1" ht="16.5" x14ac:dyDescent="0.2">
      <c r="A53" s="44"/>
    </row>
    <row r="54" spans="1:1" ht="16.5" x14ac:dyDescent="0.2">
      <c r="A54" s="44"/>
    </row>
    <row r="55" spans="1:1" ht="16.5" x14ac:dyDescent="0.2">
      <c r="A55" s="44"/>
    </row>
    <row r="56" spans="1:1" ht="16.5" x14ac:dyDescent="0.2">
      <c r="A56" s="44"/>
    </row>
    <row r="57" spans="1:1" ht="16.5" x14ac:dyDescent="0.2">
      <c r="A57" s="44"/>
    </row>
    <row r="58" spans="1:1" ht="16.5" x14ac:dyDescent="0.2">
      <c r="A58" s="44"/>
    </row>
    <row r="59" spans="1:1" ht="16.5" x14ac:dyDescent="0.2">
      <c r="A59" s="44"/>
    </row>
    <row r="60" spans="1:1" ht="16.5" x14ac:dyDescent="0.2">
      <c r="A60" s="44"/>
    </row>
    <row r="61" spans="1:1" ht="16.5" x14ac:dyDescent="0.2">
      <c r="A61" s="44"/>
    </row>
    <row r="62" spans="1:1" ht="16.5" x14ac:dyDescent="0.2">
      <c r="A62" s="44"/>
    </row>
    <row r="63" spans="1:1" ht="16.5" x14ac:dyDescent="0.2">
      <c r="A63" s="44"/>
    </row>
    <row r="64" spans="1:1" ht="16.5" x14ac:dyDescent="0.2">
      <c r="A64" s="44"/>
    </row>
    <row r="65" spans="1:1" ht="16.5" x14ac:dyDescent="0.2">
      <c r="A65" s="44"/>
    </row>
    <row r="66" spans="1:1" ht="16.5" x14ac:dyDescent="0.2">
      <c r="A66" s="44"/>
    </row>
    <row r="70" spans="1:1" ht="16.5" x14ac:dyDescent="0.2">
      <c r="A70" s="44"/>
    </row>
    <row r="72" spans="1:1" ht="16.5" x14ac:dyDescent="0.2">
      <c r="A72" s="44"/>
    </row>
  </sheetData>
  <mergeCells count="11">
    <mergeCell ref="B22:B26"/>
    <mergeCell ref="B27:B28"/>
    <mergeCell ref="B36:B37"/>
    <mergeCell ref="A1:G1"/>
    <mergeCell ref="G3:G5"/>
    <mergeCell ref="B3:B6"/>
    <mergeCell ref="B7:B11"/>
    <mergeCell ref="B12:B15"/>
    <mergeCell ref="B16:B17"/>
    <mergeCell ref="B18:B21"/>
    <mergeCell ref="A27:A28"/>
  </mergeCells>
  <pageMargins left="0.25" right="0.25" top="0.75" bottom="0.75" header="0.3" footer="0.3"/>
  <pageSetup pageOrder="overThenDown" orientation="landscape" r:id="rId1"/>
  <headerFooter>
    <oddHeader xml:space="preserve">&amp;CLaboratory Approval Programs &amp;ROMB 0581-0251 </oddHeader>
    <oddFooter>&amp;L&amp;F&amp;R&amp;P of &amp;N</oddFooter>
  </headerFooter>
  <ignoredErrors>
    <ignoredError sqref="F2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McClure, Heath - AMS</dc:creator>
  <cp:lastModifiedBy>McClure, Heath - AMS</cp:lastModifiedBy>
  <cp:lastPrinted>2020-07-28T19:50:36Z</cp:lastPrinted>
  <dcterms:created xsi:type="dcterms:W3CDTF">2017-06-22T07:10:12Z</dcterms:created>
  <dcterms:modified xsi:type="dcterms:W3CDTF">2020-07-28T20:14:55Z</dcterms:modified>
</cp:coreProperties>
</file>