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Showalter\Desktop\Steel Erection 2020\"/>
    </mc:Choice>
  </mc:AlternateContent>
  <bookViews>
    <workbookView xWindow="0" yWindow="0" windowWidth="15270" windowHeight="2170" tabRatio="387"/>
  </bookViews>
  <sheets>
    <sheet name="Sheet1 - Item 12" sheetId="1" r:id="rId1"/>
    <sheet name="Sheet 2 - Item 13 " sheetId="6" r:id="rId2"/>
    <sheet name="Sheet 3 - Item 14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0" i="1"/>
  <c r="F8" i="1"/>
  <c r="F7" i="1"/>
  <c r="F6" i="1"/>
  <c r="F3" i="1"/>
  <c r="F2" i="1"/>
  <c r="E15" i="1"/>
  <c r="E14" i="1"/>
  <c r="G14" i="1" s="1"/>
  <c r="E13" i="1"/>
  <c r="G13" i="1" s="1"/>
  <c r="I13" i="1" s="1"/>
  <c r="F12" i="1"/>
  <c r="E12" i="1"/>
  <c r="G12" i="1" s="1"/>
  <c r="E11" i="1"/>
  <c r="G11" i="1" s="1"/>
  <c r="H9" i="1"/>
  <c r="H11" i="1" s="1"/>
  <c r="H12" i="1" s="1"/>
  <c r="E6" i="1"/>
  <c r="G6" i="1" s="1"/>
  <c r="H5" i="1"/>
  <c r="H4" i="1"/>
  <c r="G10" i="1"/>
  <c r="G4" i="1"/>
  <c r="I4" i="1" s="1"/>
  <c r="E10" i="1"/>
  <c r="E9" i="1"/>
  <c r="G9" i="1" s="1"/>
  <c r="I9" i="1" s="1"/>
  <c r="E8" i="1"/>
  <c r="G8" i="1" s="1"/>
  <c r="E7" i="1"/>
  <c r="E5" i="1"/>
  <c r="G5" i="1" s="1"/>
  <c r="E4" i="1"/>
  <c r="E3" i="1"/>
  <c r="H3" i="1"/>
  <c r="H13" i="1" s="1"/>
  <c r="H14" i="1" s="1"/>
  <c r="I14" i="1" s="1"/>
  <c r="E2" i="1"/>
  <c r="G2" i="1" s="1"/>
  <c r="G3" i="1" l="1"/>
  <c r="I12" i="1"/>
  <c r="I11" i="1"/>
  <c r="I5" i="1"/>
  <c r="G7" i="1"/>
  <c r="I7" i="1" s="1"/>
  <c r="H6" i="1"/>
  <c r="H8" i="1" s="1"/>
  <c r="H10" i="1" s="1"/>
  <c r="I10" i="1" s="1"/>
  <c r="E4" i="6"/>
  <c r="I3" i="1" l="1"/>
  <c r="G15" i="1"/>
  <c r="I8" i="1"/>
  <c r="I6" i="1"/>
  <c r="E3" i="6"/>
  <c r="F4" i="2"/>
  <c r="F3" i="2"/>
  <c r="F5" i="2" s="1"/>
  <c r="E5" i="6"/>
  <c r="C3" i="6"/>
  <c r="I2" i="1" l="1"/>
  <c r="I15" i="1" s="1"/>
</calcChain>
</file>

<file path=xl/sharedStrings.xml><?xml version="1.0" encoding="utf-8"?>
<sst xmlns="http://schemas.openxmlformats.org/spreadsheetml/2006/main" count="37" uniqueCount="34">
  <si>
    <t>TOTALS</t>
  </si>
  <si>
    <t>REQUESTED COSTS</t>
  </si>
  <si>
    <t>-</t>
  </si>
  <si>
    <t>Note:  The format of this table may need to be altered depending on the way Item 14 costs are calculated.</t>
  </si>
  <si>
    <t>Frequency</t>
  </si>
  <si>
    <t>Total Burden Hours</t>
  </si>
  <si>
    <t>Item 13 Item/Activity</t>
  </si>
  <si>
    <t>Item 13 Cost</t>
  </si>
  <si>
    <t>Total Costs</t>
  </si>
  <si>
    <t>Cost Per Item/Activity</t>
  </si>
  <si>
    <t>Item 14 Item/Activity Description</t>
  </si>
  <si>
    <t>No. of Items/Activities</t>
  </si>
  <si>
    <t xml:space="preserve">Time </t>
  </si>
  <si>
    <t>Costs per Item/Activity</t>
  </si>
  <si>
    <t>Information Collection Requirements</t>
  </si>
  <si>
    <t>No. of Respondents</t>
  </si>
  <si>
    <t>No. of Responses per Respondent</t>
  </si>
  <si>
    <t>Total Responses</t>
  </si>
  <si>
    <t>Avg. Burden (In Hours)</t>
  </si>
  <si>
    <t>Total Burden Cost</t>
  </si>
  <si>
    <t xml:space="preserve">A. 29 CFR 1926.752(a)(1) </t>
  </si>
  <si>
    <t>B. 29 CFR 1926.752(a)(2)</t>
  </si>
  <si>
    <t>C. 29 CFR 1926.755(b)(1)</t>
  </si>
  <si>
    <t>D. 29 CFR 1926.752(e)/App. A, paragraph (b)</t>
  </si>
  <si>
    <t>E. 29 CFR 1926.753c(5)</t>
  </si>
  <si>
    <t>F. 29 CFR 1926.753(e)(2)</t>
  </si>
  <si>
    <t>G. 29 CFR 1926.755(b)(1)</t>
  </si>
  <si>
    <t>H. 29 CFR 1926.755(b)(2)</t>
  </si>
  <si>
    <t>I. 29 CFR 1926.757(a)(4)</t>
  </si>
  <si>
    <t>J. 29 CFR 1926.757(a)(7)</t>
  </si>
  <si>
    <t>K. 29 CFR 1926.757(a)(9); 29 CFR 1926.758(g)</t>
  </si>
  <si>
    <t>L. 29 CFR 1926.757'(e)(4)(i)</t>
  </si>
  <si>
    <t>M. 29 CFR 1926.760'(e) and '(e)1</t>
  </si>
  <si>
    <t>Hourly Wage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</si>
</sst>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.00"/>
    <numFmt numFmtId="165" formatCode="#\ ???/???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13" fontId="0" fillId="0" borderId="0" xfId="0" applyNumberFormat="1"/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4" fontId="0" fillId="0" borderId="0" xfId="0" applyNumberFormat="1"/>
    <xf numFmtId="0" fontId="1" fillId="2" borderId="3" xfId="0" applyFont="1" applyFill="1" applyBorder="1"/>
    <xf numFmtId="2" fontId="1" fillId="0" borderId="0" xfId="0" applyNumberFormat="1" applyFont="1"/>
    <xf numFmtId="6" fontId="3" fillId="0" borderId="0" xfId="0" applyNumberFormat="1" applyFont="1"/>
    <xf numFmtId="0" fontId="5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4" fillId="0" borderId="0" xfId="0" applyFont="1"/>
    <xf numFmtId="4" fontId="4" fillId="0" borderId="0" xfId="0" applyNumberFormat="1" applyFont="1"/>
    <xf numFmtId="2" fontId="4" fillId="0" borderId="0" xfId="0" applyNumberFormat="1" applyFont="1"/>
    <xf numFmtId="164" fontId="4" fillId="0" borderId="0" xfId="0" applyNumberFormat="1" applyFont="1"/>
    <xf numFmtId="13" fontId="4" fillId="2" borderId="3" xfId="0" applyNumberFormat="1" applyFont="1" applyFill="1" applyBorder="1"/>
    <xf numFmtId="164" fontId="4" fillId="2" borderId="3" xfId="0" applyNumberFormat="1" applyFont="1" applyFill="1" applyBorder="1"/>
    <xf numFmtId="0" fontId="4" fillId="0" borderId="1" xfId="0" applyFont="1" applyBorder="1" applyAlignment="1">
      <alignment wrapText="1"/>
    </xf>
    <xf numFmtId="4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0" fontId="5" fillId="2" borderId="3" xfId="0" applyFont="1" applyFill="1" applyBorder="1"/>
    <xf numFmtId="4" fontId="5" fillId="2" borderId="3" xfId="0" applyNumberFormat="1" applyFont="1" applyFill="1" applyBorder="1"/>
    <xf numFmtId="2" fontId="5" fillId="2" borderId="3" xfId="0" applyNumberFormat="1" applyFont="1" applyFill="1" applyBorder="1"/>
    <xf numFmtId="0" fontId="4" fillId="0" borderId="0" xfId="0" applyFont="1" applyAlignment="1">
      <alignment wrapText="1"/>
    </xf>
    <xf numFmtId="165" fontId="4" fillId="0" borderId="0" xfId="0" applyNumberFormat="1" applyFont="1"/>
    <xf numFmtId="4" fontId="5" fillId="2" borderId="2" xfId="0" applyNumberFormat="1" applyFont="1" applyFill="1" applyBorder="1"/>
    <xf numFmtId="164" fontId="4" fillId="0" borderId="4" xfId="0" applyNumberFormat="1" applyFont="1" applyBorder="1"/>
    <xf numFmtId="2" fontId="4" fillId="0" borderId="4" xfId="0" applyNumberFormat="1" applyFont="1" applyBorder="1"/>
    <xf numFmtId="0" fontId="5" fillId="2" borderId="3" xfId="0" applyFont="1" applyFill="1" applyBorder="1" applyAlignment="1">
      <alignment wrapText="1"/>
    </xf>
    <xf numFmtId="165" fontId="5" fillId="2" borderId="3" xfId="0" applyNumberFormat="1" applyFont="1" applyFill="1" applyBorder="1" applyAlignment="1">
      <alignment wrapText="1"/>
    </xf>
    <xf numFmtId="4" fontId="5" fillId="2" borderId="3" xfId="0" applyNumberFormat="1" applyFont="1" applyFill="1" applyBorder="1" applyAlignment="1">
      <alignment wrapText="1"/>
    </xf>
    <xf numFmtId="2" fontId="5" fillId="2" borderId="3" xfId="0" applyNumberFormat="1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1" fontId="4" fillId="0" borderId="0" xfId="0" applyNumberFormat="1" applyFont="1"/>
    <xf numFmtId="0" fontId="4" fillId="0" borderId="0" xfId="0" quotePrefix="1" applyFont="1" applyAlignment="1">
      <alignment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5" xfId="0" applyBorder="1" applyAlignment="1"/>
    <xf numFmtId="0" fontId="6" fillId="0" borderId="1" xfId="0" applyFont="1" applyBorder="1"/>
    <xf numFmtId="3" fontId="4" fillId="0" borderId="1" xfId="0" applyNumberFormat="1" applyFont="1" applyBorder="1"/>
    <xf numFmtId="0" fontId="4" fillId="0" borderId="1" xfId="0" applyFont="1" applyBorder="1"/>
    <xf numFmtId="13" fontId="4" fillId="0" borderId="1" xfId="0" applyNumberFormat="1" applyFont="1" applyBorder="1"/>
    <xf numFmtId="4" fontId="4" fillId="0" borderId="1" xfId="0" applyNumberFormat="1" applyFont="1" applyBorder="1"/>
    <xf numFmtId="164" fontId="4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wrapText="1"/>
    </xf>
    <xf numFmtId="3" fontId="5" fillId="3" borderId="1" xfId="0" applyNumberFormat="1" applyFont="1" applyFill="1" applyBorder="1"/>
    <xf numFmtId="4" fontId="5" fillId="3" borderId="1" xfId="0" applyNumberFormat="1" applyFont="1" applyFill="1" applyBorder="1"/>
    <xf numFmtId="164" fontId="5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="75" zoomScaleNormal="75" workbookViewId="0">
      <pane ySplit="1" topLeftCell="A2" activePane="bottomLeft" state="frozen"/>
      <selection pane="bottomLeft" activeCell="G15" sqref="G15"/>
    </sheetView>
  </sheetViews>
  <sheetFormatPr defaultRowHeight="14.5" x14ac:dyDescent="0.35"/>
  <cols>
    <col min="2" max="2" width="29.453125" style="1" customWidth="1"/>
    <col min="3" max="3" width="15.90625" style="6" customWidth="1"/>
    <col min="4" max="4" width="11.90625" customWidth="1"/>
    <col min="5" max="5" width="13.08984375" style="7" customWidth="1"/>
    <col min="6" max="6" width="13.26953125" style="3" customWidth="1"/>
    <col min="7" max="7" width="14.453125" style="2" bestFit="1" customWidth="1"/>
    <col min="8" max="8" width="10.81640625" style="4" bestFit="1" customWidth="1"/>
    <col min="9" max="9" width="16.81640625" style="4" bestFit="1" customWidth="1"/>
    <col min="14" max="14" width="10.81640625" bestFit="1" customWidth="1"/>
  </cols>
  <sheetData>
    <row r="1" spans="1:9" s="19" customFormat="1" ht="56.5" thickBot="1" x14ac:dyDescent="0.35">
      <c r="B1" s="11" t="s">
        <v>14</v>
      </c>
      <c r="C1" s="11" t="s">
        <v>15</v>
      </c>
      <c r="D1" s="11" t="s">
        <v>16</v>
      </c>
      <c r="E1" s="20" t="s">
        <v>17</v>
      </c>
      <c r="F1" s="11" t="s">
        <v>18</v>
      </c>
      <c r="G1" s="21" t="s">
        <v>5</v>
      </c>
      <c r="H1" s="11" t="s">
        <v>33</v>
      </c>
      <c r="I1" s="22" t="s">
        <v>19</v>
      </c>
    </row>
    <row r="2" spans="1:9" ht="15" thickBot="1" x14ac:dyDescent="0.4">
      <c r="A2">
        <v>1</v>
      </c>
      <c r="B2" s="42" t="s">
        <v>20</v>
      </c>
      <c r="C2" s="43">
        <v>18468</v>
      </c>
      <c r="D2" s="44">
        <v>2</v>
      </c>
      <c r="E2" s="43">
        <f>C2*D2</f>
        <v>36936</v>
      </c>
      <c r="F2" s="45">
        <f>5/60</f>
        <v>8.3333333333333329E-2</v>
      </c>
      <c r="G2" s="46">
        <f>E2*F2</f>
        <v>3078</v>
      </c>
      <c r="H2" s="47">
        <v>55.78</v>
      </c>
      <c r="I2" s="47">
        <f>G2*H2</f>
        <v>171690.84</v>
      </c>
    </row>
    <row r="3" spans="1:9" ht="15" thickBot="1" x14ac:dyDescent="0.4">
      <c r="A3">
        <v>2</v>
      </c>
      <c r="B3" s="48" t="s">
        <v>21</v>
      </c>
      <c r="C3" s="43">
        <v>6095</v>
      </c>
      <c r="D3" s="44">
        <v>1</v>
      </c>
      <c r="E3" s="43">
        <f>C3*D3</f>
        <v>6095</v>
      </c>
      <c r="F3" s="45">
        <f>F2</f>
        <v>8.3333333333333329E-2</v>
      </c>
      <c r="G3" s="46">
        <f t="shared" ref="G3:G14" si="0">E3*F3</f>
        <v>507.91666666666663</v>
      </c>
      <c r="H3" s="47">
        <f>68.95</f>
        <v>68.95</v>
      </c>
      <c r="I3" s="47">
        <f>G3*H3</f>
        <v>35020.854166666664</v>
      </c>
    </row>
    <row r="4" spans="1:9" ht="15" thickBot="1" x14ac:dyDescent="0.4">
      <c r="A4">
        <v>3</v>
      </c>
      <c r="B4" s="48" t="s">
        <v>22</v>
      </c>
      <c r="C4" s="43">
        <v>3139</v>
      </c>
      <c r="D4" s="44">
        <v>1</v>
      </c>
      <c r="E4" s="43">
        <f t="shared" ref="E4:E14" si="1">C4*D4</f>
        <v>3139</v>
      </c>
      <c r="F4" s="45">
        <v>3</v>
      </c>
      <c r="G4" s="46">
        <f t="shared" si="0"/>
        <v>9417</v>
      </c>
      <c r="H4" s="47">
        <f>H2</f>
        <v>55.78</v>
      </c>
      <c r="I4" s="47">
        <f t="shared" ref="I4:I14" si="2">G4*H4</f>
        <v>525280.26</v>
      </c>
    </row>
    <row r="5" spans="1:9" ht="26.5" thickBot="1" x14ac:dyDescent="0.4">
      <c r="A5">
        <v>4</v>
      </c>
      <c r="B5" s="48" t="s">
        <v>23</v>
      </c>
      <c r="C5" s="43">
        <v>5605</v>
      </c>
      <c r="D5" s="44">
        <v>1</v>
      </c>
      <c r="E5" s="43">
        <f t="shared" si="1"/>
        <v>5605</v>
      </c>
      <c r="F5" s="45">
        <v>1</v>
      </c>
      <c r="G5" s="46">
        <f t="shared" si="0"/>
        <v>5605</v>
      </c>
      <c r="H5" s="47">
        <f>H3</f>
        <v>68.95</v>
      </c>
      <c r="I5" s="47">
        <f t="shared" si="2"/>
        <v>386464.75</v>
      </c>
    </row>
    <row r="6" spans="1:9" ht="15" thickBot="1" x14ac:dyDescent="0.4">
      <c r="A6">
        <v>5</v>
      </c>
      <c r="B6" s="48" t="s">
        <v>24</v>
      </c>
      <c r="C6" s="43">
        <v>5605</v>
      </c>
      <c r="D6" s="44">
        <v>2</v>
      </c>
      <c r="E6" s="43">
        <f t="shared" si="1"/>
        <v>11210</v>
      </c>
      <c r="F6" s="45">
        <f>F2</f>
        <v>8.3333333333333329E-2</v>
      </c>
      <c r="G6" s="46">
        <f t="shared" si="0"/>
        <v>934.16666666666663</v>
      </c>
      <c r="H6" s="47">
        <f>H3</f>
        <v>68.95</v>
      </c>
      <c r="I6" s="47">
        <f t="shared" si="2"/>
        <v>64410.791666666664</v>
      </c>
    </row>
    <row r="7" spans="1:9" ht="15" thickBot="1" x14ac:dyDescent="0.4">
      <c r="A7">
        <v>6</v>
      </c>
      <c r="B7" s="48" t="s">
        <v>25</v>
      </c>
      <c r="C7" s="43">
        <v>5605</v>
      </c>
      <c r="D7" s="44">
        <v>2</v>
      </c>
      <c r="E7" s="43">
        <f t="shared" si="1"/>
        <v>11210</v>
      </c>
      <c r="F7" s="45">
        <f>F2</f>
        <v>8.3333333333333329E-2</v>
      </c>
      <c r="G7" s="46">
        <f t="shared" si="0"/>
        <v>934.16666666666663</v>
      </c>
      <c r="H7" s="47">
        <v>42.82</v>
      </c>
      <c r="I7" s="47">
        <f t="shared" si="2"/>
        <v>40001.016666666663</v>
      </c>
    </row>
    <row r="8" spans="1:9" ht="15" thickBot="1" x14ac:dyDescent="0.4">
      <c r="A8">
        <v>7</v>
      </c>
      <c r="B8" s="48" t="s">
        <v>26</v>
      </c>
      <c r="C8" s="43">
        <v>3697</v>
      </c>
      <c r="D8" s="44">
        <v>1</v>
      </c>
      <c r="E8" s="43">
        <f t="shared" si="1"/>
        <v>3697</v>
      </c>
      <c r="F8" s="45">
        <f>F2</f>
        <v>8.3333333333333329E-2</v>
      </c>
      <c r="G8" s="46">
        <f t="shared" si="0"/>
        <v>308.08333333333331</v>
      </c>
      <c r="H8" s="47">
        <f>H6</f>
        <v>68.95</v>
      </c>
      <c r="I8" s="47">
        <f t="shared" si="2"/>
        <v>21242.345833333333</v>
      </c>
    </row>
    <row r="9" spans="1:9" ht="15" thickBot="1" x14ac:dyDescent="0.4">
      <c r="A9">
        <v>8</v>
      </c>
      <c r="B9" s="48" t="s">
        <v>27</v>
      </c>
      <c r="C9" s="43">
        <v>2803</v>
      </c>
      <c r="D9" s="44">
        <v>1</v>
      </c>
      <c r="E9" s="43">
        <f t="shared" si="1"/>
        <v>2803</v>
      </c>
      <c r="F9" s="45">
        <v>3</v>
      </c>
      <c r="G9" s="46">
        <f t="shared" si="0"/>
        <v>8409</v>
      </c>
      <c r="H9" s="47">
        <f>H2</f>
        <v>55.78</v>
      </c>
      <c r="I9" s="47">
        <f t="shared" si="2"/>
        <v>469054.02</v>
      </c>
    </row>
    <row r="10" spans="1:9" ht="15" thickBot="1" x14ac:dyDescent="0.4">
      <c r="A10">
        <v>9</v>
      </c>
      <c r="B10" s="48" t="s">
        <v>28</v>
      </c>
      <c r="C10" s="43">
        <v>748</v>
      </c>
      <c r="D10" s="44">
        <v>1</v>
      </c>
      <c r="E10" s="43">
        <f t="shared" si="1"/>
        <v>748</v>
      </c>
      <c r="F10" s="45">
        <f>F2</f>
        <v>8.3333333333333329E-2</v>
      </c>
      <c r="G10" s="46">
        <f t="shared" si="0"/>
        <v>62.333333333333329</v>
      </c>
      <c r="H10" s="47">
        <f>H8</f>
        <v>68.95</v>
      </c>
      <c r="I10" s="47">
        <f t="shared" si="2"/>
        <v>4297.8833333333332</v>
      </c>
    </row>
    <row r="11" spans="1:9" ht="15" thickBot="1" x14ac:dyDescent="0.4">
      <c r="A11">
        <v>10</v>
      </c>
      <c r="B11" s="48" t="s">
        <v>29</v>
      </c>
      <c r="C11" s="43">
        <v>766</v>
      </c>
      <c r="D11" s="44">
        <v>1</v>
      </c>
      <c r="E11" s="43">
        <f t="shared" si="1"/>
        <v>766</v>
      </c>
      <c r="F11" s="45">
        <v>5</v>
      </c>
      <c r="G11" s="46">
        <f t="shared" si="0"/>
        <v>3830</v>
      </c>
      <c r="H11" s="47">
        <f>H9</f>
        <v>55.78</v>
      </c>
      <c r="I11" s="47">
        <f t="shared" si="2"/>
        <v>213637.4</v>
      </c>
    </row>
    <row r="12" spans="1:9" ht="26.5" thickBot="1" x14ac:dyDescent="0.4">
      <c r="A12">
        <v>11</v>
      </c>
      <c r="B12" s="48" t="s">
        <v>30</v>
      </c>
      <c r="C12" s="43">
        <v>1496</v>
      </c>
      <c r="D12" s="44">
        <v>1</v>
      </c>
      <c r="E12" s="43">
        <f t="shared" si="1"/>
        <v>1496</v>
      </c>
      <c r="F12" s="45">
        <f>30/60</f>
        <v>0.5</v>
      </c>
      <c r="G12" s="46">
        <f t="shared" si="0"/>
        <v>748</v>
      </c>
      <c r="H12" s="47">
        <f>H11</f>
        <v>55.78</v>
      </c>
      <c r="I12" s="47">
        <f t="shared" si="2"/>
        <v>41723.440000000002</v>
      </c>
    </row>
    <row r="13" spans="1:9" ht="15" thickBot="1" x14ac:dyDescent="0.4">
      <c r="A13">
        <v>12</v>
      </c>
      <c r="B13" s="48" t="s">
        <v>31</v>
      </c>
      <c r="C13" s="43">
        <v>374</v>
      </c>
      <c r="D13" s="44">
        <v>1</v>
      </c>
      <c r="E13" s="43">
        <f t="shared" si="1"/>
        <v>374</v>
      </c>
      <c r="F13" s="45">
        <f>F2</f>
        <v>8.3333333333333329E-2</v>
      </c>
      <c r="G13" s="46">
        <f t="shared" si="0"/>
        <v>31.166666666666664</v>
      </c>
      <c r="H13" s="47">
        <f>H3</f>
        <v>68.95</v>
      </c>
      <c r="I13" s="47">
        <f t="shared" si="2"/>
        <v>2148.9416666666666</v>
      </c>
    </row>
    <row r="14" spans="1:9" ht="15" thickBot="1" x14ac:dyDescent="0.4">
      <c r="A14">
        <v>13</v>
      </c>
      <c r="B14" s="48" t="s">
        <v>32</v>
      </c>
      <c r="C14" s="43">
        <v>17545</v>
      </c>
      <c r="D14" s="44">
        <v>1</v>
      </c>
      <c r="E14" s="43">
        <f t="shared" si="1"/>
        <v>17545</v>
      </c>
      <c r="F14" s="45">
        <f>1/60</f>
        <v>1.6666666666666666E-2</v>
      </c>
      <c r="G14" s="46">
        <f t="shared" si="0"/>
        <v>292.41666666666669</v>
      </c>
      <c r="H14" s="47">
        <f>H13</f>
        <v>68.95</v>
      </c>
      <c r="I14" s="47">
        <f t="shared" si="2"/>
        <v>20162.129166666669</v>
      </c>
    </row>
    <row r="15" spans="1:9" ht="15" thickBot="1" x14ac:dyDescent="0.4">
      <c r="B15" s="49" t="s">
        <v>0</v>
      </c>
      <c r="C15" s="38"/>
      <c r="D15" s="39"/>
      <c r="E15" s="50">
        <f>SUM(E2:E14)</f>
        <v>101624</v>
      </c>
      <c r="F15" s="17"/>
      <c r="G15" s="51">
        <f>SUM(G2:G14)</f>
        <v>34157.249999999993</v>
      </c>
      <c r="H15" s="18"/>
      <c r="I15" s="52">
        <f>SUM(I2:I14)</f>
        <v>1995134.6724999999</v>
      </c>
    </row>
    <row r="30" spans="4:10" x14ac:dyDescent="0.35">
      <c r="D30" s="6"/>
      <c r="I30" s="6"/>
      <c r="J30" s="3"/>
    </row>
  </sheetData>
  <mergeCells count="1">
    <mergeCell ref="C15:D15"/>
  </mergeCells>
  <pageMargins left="0.7" right="0.7" top="0.75" bottom="0.75" header="0.3" footer="0.3"/>
  <pageSetup orientation="portrait" r:id="rId1"/>
  <ignoredErrors>
    <ignoredError sqref="F12:F13 H3:H6 H8:H14 F14 F10 F6:F8 F2:F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zoomScale="75" zoomScaleNormal="75" workbookViewId="0">
      <pane ySplit="2" topLeftCell="A3" activePane="bottomLeft" state="frozen"/>
      <selection pane="bottomLeft" activeCell="E5" sqref="E5"/>
    </sheetView>
  </sheetViews>
  <sheetFormatPr defaultRowHeight="14.5" x14ac:dyDescent="0.35"/>
  <cols>
    <col min="1" max="1" width="34.81640625" style="1" customWidth="1"/>
    <col min="3" max="3" width="11" bestFit="1" customWidth="1"/>
    <col min="4" max="4" width="21.08984375" style="7" customWidth="1"/>
    <col min="5" max="5" width="13.81640625" style="2" customWidth="1"/>
  </cols>
  <sheetData>
    <row r="1" spans="1:6" ht="15" thickBot="1" x14ac:dyDescent="0.4">
      <c r="A1" s="40"/>
      <c r="B1" s="41"/>
      <c r="C1" s="41"/>
    </row>
    <row r="2" spans="1:6" s="8" customFormat="1" ht="15" thickBot="1" x14ac:dyDescent="0.4">
      <c r="A2" s="12" t="s">
        <v>6</v>
      </c>
      <c r="B2" s="23"/>
      <c r="C2" s="23" t="s">
        <v>4</v>
      </c>
      <c r="D2" s="24" t="s">
        <v>9</v>
      </c>
      <c r="E2" s="25" t="s">
        <v>7</v>
      </c>
      <c r="F2" s="23"/>
    </row>
    <row r="3" spans="1:6" ht="76" customHeight="1" x14ac:dyDescent="0.35">
      <c r="A3" s="37" t="s">
        <v>2</v>
      </c>
      <c r="B3" s="36">
        <v>0</v>
      </c>
      <c r="C3" s="36">
        <f>(0.2*0.2*0.01)</f>
        <v>4.0000000000000007E-4</v>
      </c>
      <c r="D3" s="16">
        <v>0</v>
      </c>
      <c r="E3" s="16">
        <f>B3*C3*D3</f>
        <v>0</v>
      </c>
      <c r="F3" s="13"/>
    </row>
    <row r="4" spans="1:6" ht="15" thickBot="1" x14ac:dyDescent="0.4">
      <c r="A4" s="37" t="s">
        <v>2</v>
      </c>
      <c r="B4" s="36">
        <v>0</v>
      </c>
      <c r="C4" s="36">
        <v>0</v>
      </c>
      <c r="D4" s="16">
        <v>0</v>
      </c>
      <c r="E4" s="16">
        <f>B4*C4*D4</f>
        <v>0</v>
      </c>
      <c r="F4" s="13"/>
    </row>
    <row r="5" spans="1:6" ht="15" thickBot="1" x14ac:dyDescent="0.4">
      <c r="A5" s="26"/>
      <c r="B5" s="13"/>
      <c r="C5" s="13"/>
      <c r="D5" s="28" t="s">
        <v>1</v>
      </c>
      <c r="E5" s="30">
        <f>SUM(E3:E3)</f>
        <v>0</v>
      </c>
      <c r="F5" s="13"/>
    </row>
    <row r="6" spans="1:6" x14ac:dyDescent="0.35">
      <c r="A6" s="26"/>
      <c r="B6" s="13"/>
      <c r="C6" s="13"/>
      <c r="D6" s="14"/>
      <c r="E6" s="15"/>
      <c r="F6" s="13"/>
    </row>
    <row r="9" spans="1:6" x14ac:dyDescent="0.35">
      <c r="E9" s="10"/>
    </row>
    <row r="41" spans="5:5" x14ac:dyDescent="0.35">
      <c r="E41" s="9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zoomScale="75" zoomScaleNormal="75" workbookViewId="0">
      <pane ySplit="2" topLeftCell="A3" activePane="bottomLeft" state="frozen"/>
      <selection pane="bottomLeft" activeCell="F5" sqref="F5"/>
    </sheetView>
  </sheetViews>
  <sheetFormatPr defaultRowHeight="14.5" x14ac:dyDescent="0.35"/>
  <cols>
    <col min="1" max="1" width="34.81640625" style="1" customWidth="1"/>
    <col min="2" max="2" width="16" customWidth="1"/>
    <col min="3" max="3" width="11" bestFit="1" customWidth="1"/>
    <col min="4" max="4" width="11.81640625" style="5" customWidth="1"/>
    <col min="5" max="5" width="21.90625" style="7" customWidth="1"/>
    <col min="6" max="6" width="13.81640625" style="2" customWidth="1"/>
  </cols>
  <sheetData>
    <row r="1" spans="1:6" ht="15" thickBot="1" x14ac:dyDescent="0.4">
      <c r="A1" s="40"/>
      <c r="B1" s="41"/>
      <c r="C1" s="41"/>
    </row>
    <row r="2" spans="1:6" s="35" customFormat="1" ht="29" thickBot="1" x14ac:dyDescent="0.4">
      <c r="A2" s="12" t="s">
        <v>10</v>
      </c>
      <c r="B2" s="31" t="s">
        <v>11</v>
      </c>
      <c r="C2" s="31" t="s">
        <v>4</v>
      </c>
      <c r="D2" s="32" t="s">
        <v>12</v>
      </c>
      <c r="E2" s="33" t="s">
        <v>13</v>
      </c>
      <c r="F2" s="34" t="s">
        <v>8</v>
      </c>
    </row>
    <row r="3" spans="1:6" ht="76" customHeight="1" x14ac:dyDescent="0.35">
      <c r="A3" s="26"/>
      <c r="B3" s="13">
        <v>0</v>
      </c>
      <c r="C3" s="13">
        <v>0</v>
      </c>
      <c r="D3" s="27">
        <v>0</v>
      </c>
      <c r="E3" s="16">
        <v>0</v>
      </c>
      <c r="F3" s="16">
        <f>B3*C3*D3*E3</f>
        <v>0</v>
      </c>
    </row>
    <row r="4" spans="1:6" ht="15" thickBot="1" x14ac:dyDescent="0.4">
      <c r="A4" s="26"/>
      <c r="B4" s="13">
        <v>0</v>
      </c>
      <c r="C4" s="13">
        <v>0</v>
      </c>
      <c r="D4" s="27">
        <v>0</v>
      </c>
      <c r="E4" s="16">
        <v>0</v>
      </c>
      <c r="F4" s="16">
        <f>B4*C4*D4*E4</f>
        <v>0</v>
      </c>
    </row>
    <row r="5" spans="1:6" ht="15" thickBot="1" x14ac:dyDescent="0.4">
      <c r="A5" s="26"/>
      <c r="B5" s="13"/>
      <c r="C5" s="13"/>
      <c r="D5" s="27"/>
      <c r="E5" s="28" t="s">
        <v>1</v>
      </c>
      <c r="F5" s="29">
        <f>SUM(F3:F4)</f>
        <v>0</v>
      </c>
    </row>
    <row r="8" spans="1:6" x14ac:dyDescent="0.35">
      <c r="D8" s="5" t="s">
        <v>3</v>
      </c>
    </row>
    <row r="9" spans="1:6" x14ac:dyDescent="0.35">
      <c r="F9" s="10"/>
    </row>
    <row r="41" spans="6:6" x14ac:dyDescent="0.35">
      <c r="F41" s="9"/>
    </row>
  </sheetData>
  <mergeCells count="1">
    <mergeCell ref="A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97D14C0D875843B0DB02E8B4BD4F3E" ma:contentTypeVersion="7" ma:contentTypeDescription="Create a new document." ma:contentTypeScope="" ma:versionID="961b047357014cd4e69f8de3ddaec2e8">
  <xsd:schema xmlns:xsd="http://www.w3.org/2001/XMLSchema" xmlns:xs="http://www.w3.org/2001/XMLSchema" xmlns:p="http://schemas.microsoft.com/office/2006/metadata/properties" xmlns:ns3="bff4c704-432d-4070-8c1d-cb7493b0e4fc" targetNamespace="http://schemas.microsoft.com/office/2006/metadata/properties" ma:root="true" ma:fieldsID="61e6424bcfd4117e086cb3ed19008fb6" ns3:_="">
    <xsd:import namespace="bff4c704-432d-4070-8c1d-cb7493b0e4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f4c704-432d-4070-8c1d-cb7493b0e4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55CD19-772A-4A3A-A790-6E3ABD169B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B6392C-5A5E-4025-9826-5F0B00748C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f4c704-432d-4070-8c1d-cb7493b0e4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09234C-7279-4826-8454-E80A5A4F5B53}">
  <ds:schemaRefs>
    <ds:schemaRef ds:uri="bff4c704-432d-4070-8c1d-cb7493b0e4f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Sheet1 - Item 12</vt:lpstr>
      <vt:lpstr>Sheet 2 - Item 13 </vt:lpstr>
      <vt:lpstr>Sheet 3 - Item 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OwlsNSpace</dc:creator>
  <cp:lastModifiedBy>Showalter, Rachel -OSHA</cp:lastModifiedBy>
  <dcterms:created xsi:type="dcterms:W3CDTF">2020-06-15T18:09:06Z</dcterms:created>
  <dcterms:modified xsi:type="dcterms:W3CDTF">2020-10-20T19:02:18Z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0x010100C597D14C0D875843B0DB02E8B4BD4F3E</vt:lpwstr>
  </property>
</Properties>
</file>