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edeop-my.sharepoint.com/personal/stephanie_valentine_ed_gov/Documents/Migrated/"/>
    </mc:Choice>
  </mc:AlternateContent>
  <xr:revisionPtr revIDLastSave="126" documentId="8_{86756911-ABB9-4C82-9BE5-00125FA11CFA}" xr6:coauthVersionLast="45" xr6:coauthVersionMax="45" xr10:uidLastSave="{B3E9FE1E-A473-423A-A8B8-CF6EA6955C5B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6" i="1" l="1"/>
  <c r="D31" i="1"/>
  <c r="D39" i="1" l="1"/>
  <c r="C40" i="1"/>
  <c r="D32" i="1"/>
  <c r="D55" i="1"/>
  <c r="D49" i="1"/>
  <c r="D56" i="1" s="1"/>
  <c r="D44" i="1" l="1"/>
  <c r="C44" i="1"/>
  <c r="D33" i="1"/>
  <c r="C33" i="1"/>
  <c r="E8" i="1"/>
  <c r="D40" i="1"/>
  <c r="D15" i="1"/>
  <c r="E6" i="1"/>
  <c r="E7" i="1"/>
  <c r="E10" i="1"/>
  <c r="E11" i="1"/>
  <c r="E12" i="1"/>
  <c r="E13" i="1"/>
  <c r="E14" i="1"/>
  <c r="C15" i="1"/>
  <c r="E18" i="1"/>
  <c r="E19" i="1"/>
  <c r="E20" i="1"/>
  <c r="E24" i="1"/>
  <c r="E25" i="1"/>
  <c r="E27" i="1"/>
  <c r="E28" i="1"/>
  <c r="E29" i="1"/>
  <c r="E30" i="1"/>
  <c r="E21" i="1"/>
  <c r="E22" i="1"/>
  <c r="E23" i="1"/>
  <c r="E36" i="1"/>
  <c r="E38" i="1"/>
  <c r="E44" i="1"/>
  <c r="E50" i="1"/>
  <c r="E51" i="1"/>
  <c r="E52" i="1"/>
  <c r="E56" i="1" l="1"/>
  <c r="E40" i="1"/>
  <c r="E33" i="1"/>
  <c r="E15" i="1"/>
</calcChain>
</file>

<file path=xl/sharedStrings.xml><?xml version="1.0" encoding="utf-8"?>
<sst xmlns="http://schemas.openxmlformats.org/spreadsheetml/2006/main" count="87" uniqueCount="83">
  <si>
    <t>Program Name</t>
  </si>
  <si>
    <t>Office of Innovation and Improvement</t>
  </si>
  <si>
    <t>Teaching American History Program</t>
  </si>
  <si>
    <t>84.215X</t>
  </si>
  <si>
    <t>Public Charter Schools Program</t>
  </si>
  <si>
    <t>84.282 A,B,&amp;C</t>
  </si>
  <si>
    <t>Ready to Learn Program</t>
  </si>
  <si>
    <t>84.295 A&amp;B</t>
  </si>
  <si>
    <t>Transition to Teaching Program</t>
  </si>
  <si>
    <t>Voluntary Public School Choice</t>
  </si>
  <si>
    <t>84.363A</t>
  </si>
  <si>
    <t>Office of Elementary and Secondary Education</t>
  </si>
  <si>
    <t>84.141A</t>
  </si>
  <si>
    <t>Migrant Education-College Assistance Migrant Programs</t>
  </si>
  <si>
    <t>84.149A</t>
  </si>
  <si>
    <t>Javits Gifted and Talented Program</t>
  </si>
  <si>
    <t>84.206A</t>
  </si>
  <si>
    <t>Territories and Freely Associated States Educational Grant Program</t>
  </si>
  <si>
    <t>84.256A</t>
  </si>
  <si>
    <t>Comprehensive Center Program</t>
  </si>
  <si>
    <t>84.283B</t>
  </si>
  <si>
    <t>Advanced Placement Test Fee Program</t>
  </si>
  <si>
    <t>84.330B</t>
  </si>
  <si>
    <t>Alaska Native Education Program</t>
  </si>
  <si>
    <t>84.356A</t>
  </si>
  <si>
    <t>84.362A</t>
  </si>
  <si>
    <t>Improving Literacy Through School Libraries Grant Program</t>
  </si>
  <si>
    <t>84.364A</t>
  </si>
  <si>
    <t>84.215E</t>
  </si>
  <si>
    <t>Carol M. White Physical Education Program</t>
  </si>
  <si>
    <t>84.215F</t>
  </si>
  <si>
    <t>Grants for the Integration of Schools and Mental Health Systems</t>
  </si>
  <si>
    <t>84.215M</t>
  </si>
  <si>
    <t>Office of English Language Acquisition</t>
  </si>
  <si>
    <t>National Professional Development Program</t>
  </si>
  <si>
    <t>84.195N</t>
  </si>
  <si>
    <t>84.293B</t>
  </si>
  <si>
    <t>84.293C</t>
  </si>
  <si>
    <t>Office of Special Education and Rehabilitative Services</t>
  </si>
  <si>
    <t>Institute of Education Sciences</t>
  </si>
  <si>
    <t>Statewide Longitudinal Data Systems Grant Program</t>
  </si>
  <si>
    <t>Office of Postsecondary Education</t>
  </si>
  <si>
    <t xml:space="preserve">Application for Grants under the Demonstration Projects to Ensure Students with Disabilities Receive a Quality Higher Education </t>
  </si>
  <si>
    <t xml:space="preserve">Application for Grants under the Teachers for a Competitive Tomorrow Programs for Baccalaureate Degrees in Science, Technology, Engineering, Mathematics or Critical Foreign Languages with Concurrent Teacher Certification </t>
  </si>
  <si>
    <t xml:space="preserve">Application for Grants under the Teachers for a Competitive Tomorrow Programs for Masters Degrees in Science, Technology, Engineering, Mathematics or Critical Foreign Language Education </t>
  </si>
  <si>
    <t>84.381B</t>
  </si>
  <si>
    <t>Foreign Language Assistance Program- Local Educational Agencies</t>
  </si>
  <si>
    <t>Foreign Language Assistance Program- State Educational Agencies</t>
  </si>
  <si>
    <t>School Leadership Program</t>
  </si>
  <si>
    <t>CFDA</t>
  </si>
  <si>
    <t xml:space="preserve"># of Apps </t>
  </si>
  <si>
    <t>Burden Hrs</t>
  </si>
  <si>
    <t>Hrs/Resp</t>
  </si>
  <si>
    <t>84.333A</t>
  </si>
  <si>
    <t>Discretionary Grant Programs Using the Generic Application Package (OMB Control # 1894-0006)</t>
  </si>
  <si>
    <t>Native Hawaiian Education Program</t>
  </si>
  <si>
    <t>Elementary and Secondary School Counseling Program</t>
  </si>
  <si>
    <t xml:space="preserve">Grants under the Quality SES and After Schools Demonstration Competition </t>
  </si>
  <si>
    <t>84.287N</t>
  </si>
  <si>
    <t>Migrant Education-High School Equivalency Program (HEP)</t>
  </si>
  <si>
    <t>SUB-TOTALS:</t>
  </si>
  <si>
    <t>84.368A</t>
  </si>
  <si>
    <t>Grants for Enhanced Assessment Instruments</t>
  </si>
  <si>
    <t>Technical Assistance for Student Assignment Plans (TASAP)</t>
  </si>
  <si>
    <t>84.004F</t>
  </si>
  <si>
    <t>National Leadership Activities Grant</t>
  </si>
  <si>
    <t>84.282N</t>
  </si>
  <si>
    <t>84.282M</t>
  </si>
  <si>
    <t>84.381A</t>
  </si>
  <si>
    <t xml:space="preserve">American Overseas Research Centers </t>
  </si>
  <si>
    <t>84.274A</t>
  </si>
  <si>
    <t>Promoting the Readiness of Minors in Supplemental Security Income (PROMISE)</t>
  </si>
  <si>
    <t>84.418P</t>
  </si>
  <si>
    <t>Charter Schools Program Grants for Replication and Expansion of High-Quality Charter Schools</t>
  </si>
  <si>
    <t>Office of Career, Technical and Adult Education</t>
  </si>
  <si>
    <t>Juvenile Justice Reentry Education Program</t>
  </si>
  <si>
    <t>84.051A</t>
  </si>
  <si>
    <t>Teacher Incentive Fund</t>
  </si>
  <si>
    <t>84.374A</t>
  </si>
  <si>
    <t>Native American and Alaska Native Children in School Program</t>
  </si>
  <si>
    <t>84.365C</t>
  </si>
  <si>
    <t>Ready to Learn Television</t>
  </si>
  <si>
    <t>84.295A/B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</si>
</sst>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color indexed="8"/>
      <name val="Calibri"/>
    </font>
    <font>
      <b/>
      <u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3" fontId="0" fillId="0" borderId="0" xfId="0" applyNumberFormat="1" applyAlignment="1">
      <alignment horizontal="right"/>
    </xf>
    <xf numFmtId="0" fontId="3" fillId="0" borderId="0" xfId="0" applyFont="1"/>
    <xf numFmtId="3" fontId="0" fillId="0" borderId="0" xfId="0" applyNumberForma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0" fillId="0" borderId="0" xfId="0" applyAlignment="1">
      <alignment wrapText="1"/>
    </xf>
    <xf numFmtId="164" fontId="0" fillId="0" borderId="0" xfId="0" applyNumberFormat="1" applyAlignment="1">
      <alignment horizontal="right"/>
    </xf>
    <xf numFmtId="0" fontId="0" fillId="2" borderId="0" xfId="0" applyFill="1"/>
    <xf numFmtId="0" fontId="5" fillId="2" borderId="0" xfId="0" applyFont="1" applyFill="1" applyAlignment="1">
      <alignment horizontal="left"/>
    </xf>
    <xf numFmtId="3" fontId="5" fillId="2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workbookViewId="0">
      <selection activeCell="A17" sqref="A17:XFD17"/>
    </sheetView>
  </sheetViews>
  <sheetFormatPr defaultRowHeight="15" x14ac:dyDescent="0.25"/>
  <cols>
    <col min="1" max="1" width="72.7109375" customWidth="1"/>
    <col min="2" max="2" width="13.7109375" style="1" customWidth="1"/>
    <col min="3" max="3" width="10.85546875" customWidth="1"/>
    <col min="4" max="4" width="8.85546875" customWidth="1"/>
    <col min="5" max="5" width="11.42578125" customWidth="1"/>
    <col min="6" max="6" width="13" customWidth="1"/>
  </cols>
  <sheetData>
    <row r="1" spans="1:8" x14ac:dyDescent="0.25">
      <c r="A1" s="16" t="s">
        <v>54</v>
      </c>
      <c r="B1" s="16"/>
      <c r="C1" s="16"/>
      <c r="D1" s="16"/>
      <c r="E1" s="16"/>
      <c r="F1" s="16"/>
    </row>
    <row r="2" spans="1:8" x14ac:dyDescent="0.25">
      <c r="A2" s="2"/>
      <c r="B2" s="2"/>
      <c r="C2" s="2"/>
      <c r="D2" s="2"/>
      <c r="E2" s="2"/>
      <c r="F2" s="2"/>
    </row>
    <row r="3" spans="1:8" x14ac:dyDescent="0.25">
      <c r="A3" s="4" t="s">
        <v>0</v>
      </c>
      <c r="B3" s="4" t="s">
        <v>49</v>
      </c>
      <c r="C3" s="4" t="s">
        <v>50</v>
      </c>
      <c r="D3" s="4" t="s">
        <v>52</v>
      </c>
      <c r="E3" s="4" t="s">
        <v>51</v>
      </c>
      <c r="F3" s="2"/>
    </row>
    <row r="4" spans="1:8" x14ac:dyDescent="0.25">
      <c r="A4" s="4"/>
      <c r="B4" s="4"/>
      <c r="C4" s="4"/>
      <c r="D4" s="4"/>
      <c r="E4" s="4"/>
      <c r="F4" s="2"/>
    </row>
    <row r="5" spans="1:8" x14ac:dyDescent="0.25">
      <c r="A5" s="3" t="s">
        <v>1</v>
      </c>
      <c r="F5" s="4"/>
      <c r="G5" s="6"/>
      <c r="H5" s="8"/>
    </row>
    <row r="6" spans="1:8" x14ac:dyDescent="0.25">
      <c r="A6" t="s">
        <v>2</v>
      </c>
      <c r="B6" s="1" t="s">
        <v>3</v>
      </c>
      <c r="C6" s="5">
        <v>500</v>
      </c>
      <c r="D6" s="5">
        <v>60</v>
      </c>
      <c r="E6" s="5">
        <f t="shared" ref="E6:E8" si="0">PRODUCT(C6:D6)</f>
        <v>30000</v>
      </c>
      <c r="F6" s="7"/>
      <c r="G6" s="5"/>
    </row>
    <row r="7" spans="1:8" x14ac:dyDescent="0.25">
      <c r="A7" t="s">
        <v>4</v>
      </c>
      <c r="B7" s="1" t="s">
        <v>5</v>
      </c>
      <c r="C7" s="5">
        <v>90</v>
      </c>
      <c r="D7" s="5">
        <v>25</v>
      </c>
      <c r="E7" s="5">
        <f t="shared" si="0"/>
        <v>2250</v>
      </c>
      <c r="F7" s="7"/>
      <c r="H7" s="5"/>
    </row>
    <row r="8" spans="1:8" ht="30" customHeight="1" x14ac:dyDescent="0.25">
      <c r="A8" s="11" t="s">
        <v>73</v>
      </c>
      <c r="B8" s="1" t="s">
        <v>67</v>
      </c>
      <c r="C8" s="5">
        <v>35</v>
      </c>
      <c r="D8" s="5">
        <v>25</v>
      </c>
      <c r="E8" s="5">
        <f t="shared" si="0"/>
        <v>875</v>
      </c>
    </row>
    <row r="9" spans="1:8" x14ac:dyDescent="0.25">
      <c r="A9" t="s">
        <v>65</v>
      </c>
      <c r="B9" s="1" t="s">
        <v>66</v>
      </c>
      <c r="C9" s="5">
        <v>35</v>
      </c>
      <c r="D9" s="5">
        <v>25</v>
      </c>
      <c r="E9" s="5">
        <v>875</v>
      </c>
    </row>
    <row r="10" spans="1:8" x14ac:dyDescent="0.25">
      <c r="A10" t="s">
        <v>57</v>
      </c>
      <c r="B10" s="1" t="s">
        <v>58</v>
      </c>
      <c r="C10" s="5">
        <v>250</v>
      </c>
      <c r="D10" s="5">
        <v>36</v>
      </c>
      <c r="E10" s="5">
        <f t="shared" ref="E10:E14" si="1">PRODUCT(C10:D10)</f>
        <v>9000</v>
      </c>
      <c r="F10" s="7"/>
      <c r="H10" s="5"/>
    </row>
    <row r="11" spans="1:8" x14ac:dyDescent="0.25">
      <c r="A11" t="s">
        <v>6</v>
      </c>
      <c r="B11" s="1" t="s">
        <v>7</v>
      </c>
      <c r="C11" s="5">
        <v>10</v>
      </c>
      <c r="D11" s="5">
        <v>40</v>
      </c>
      <c r="E11" s="5">
        <f t="shared" si="1"/>
        <v>400</v>
      </c>
      <c r="F11" s="7"/>
      <c r="H11" s="5"/>
    </row>
    <row r="12" spans="1:8" x14ac:dyDescent="0.25">
      <c r="A12" t="s">
        <v>8</v>
      </c>
      <c r="B12" s="1">
        <v>84.35</v>
      </c>
      <c r="C12" s="5">
        <v>200</v>
      </c>
      <c r="D12" s="5">
        <v>20</v>
      </c>
      <c r="E12" s="5">
        <f t="shared" si="1"/>
        <v>4000</v>
      </c>
      <c r="F12" s="7"/>
      <c r="H12" s="5"/>
    </row>
    <row r="13" spans="1:8" x14ac:dyDescent="0.25">
      <c r="A13" t="s">
        <v>9</v>
      </c>
      <c r="B13" s="1">
        <v>84.361000000000004</v>
      </c>
      <c r="C13" s="5">
        <v>150</v>
      </c>
      <c r="D13" s="5">
        <v>22</v>
      </c>
      <c r="E13" s="5">
        <f t="shared" si="1"/>
        <v>3300</v>
      </c>
    </row>
    <row r="14" spans="1:8" x14ac:dyDescent="0.25">
      <c r="A14" t="s">
        <v>48</v>
      </c>
      <c r="B14" s="1" t="s">
        <v>10</v>
      </c>
      <c r="C14" s="5">
        <v>200</v>
      </c>
      <c r="D14" s="5">
        <v>25</v>
      </c>
      <c r="E14" s="5">
        <f t="shared" si="1"/>
        <v>5000</v>
      </c>
      <c r="F14" s="7"/>
    </row>
    <row r="15" spans="1:8" x14ac:dyDescent="0.25">
      <c r="A15" s="13"/>
      <c r="B15" s="14" t="s">
        <v>60</v>
      </c>
      <c r="C15" s="15">
        <f>SUM(C6:C14)</f>
        <v>1470</v>
      </c>
      <c r="D15" s="15">
        <f>AVERAGE(D6:D14)</f>
        <v>30.888888888888889</v>
      </c>
      <c r="E15" s="15">
        <f>SUM(E6:E14)</f>
        <v>55700</v>
      </c>
    </row>
    <row r="16" spans="1:8" x14ac:dyDescent="0.25">
      <c r="A16" s="3" t="s">
        <v>11</v>
      </c>
      <c r="B16" s="9"/>
      <c r="C16" s="5"/>
      <c r="D16" s="5"/>
      <c r="E16" s="5"/>
    </row>
    <row r="17" spans="1:8" x14ac:dyDescent="0.25">
      <c r="A17" s="11" t="s">
        <v>63</v>
      </c>
      <c r="B17" s="1" t="s">
        <v>64</v>
      </c>
      <c r="C17" s="5">
        <v>4000</v>
      </c>
      <c r="D17" s="5">
        <v>1</v>
      </c>
      <c r="E17" s="5">
        <v>4000</v>
      </c>
    </row>
    <row r="18" spans="1:8" x14ac:dyDescent="0.25">
      <c r="A18" t="s">
        <v>59</v>
      </c>
      <c r="B18" s="1" t="s">
        <v>12</v>
      </c>
      <c r="C18" s="5">
        <v>40</v>
      </c>
      <c r="D18" s="5">
        <v>40</v>
      </c>
      <c r="E18" s="5">
        <f t="shared" ref="E18:E24" si="2">PRODUCT(C18:D18)</f>
        <v>1600</v>
      </c>
      <c r="F18" s="7"/>
      <c r="H18" s="5"/>
    </row>
    <row r="19" spans="1:8" x14ac:dyDescent="0.25">
      <c r="A19" t="s">
        <v>13</v>
      </c>
      <c r="B19" s="1" t="s">
        <v>14</v>
      </c>
      <c r="C19" s="5">
        <v>45</v>
      </c>
      <c r="D19" s="5">
        <v>40</v>
      </c>
      <c r="E19" s="5">
        <f t="shared" si="2"/>
        <v>1800</v>
      </c>
      <c r="F19" s="7"/>
      <c r="H19" s="5"/>
    </row>
    <row r="20" spans="1:8" x14ac:dyDescent="0.25">
      <c r="A20" t="s">
        <v>15</v>
      </c>
      <c r="B20" s="1" t="s">
        <v>16</v>
      </c>
      <c r="C20" s="5">
        <v>200</v>
      </c>
      <c r="D20" s="5">
        <v>30</v>
      </c>
      <c r="E20" s="5">
        <f t="shared" si="2"/>
        <v>6000</v>
      </c>
      <c r="F20" s="4"/>
      <c r="G20" s="6"/>
      <c r="H20" s="8"/>
    </row>
    <row r="21" spans="1:8" x14ac:dyDescent="0.25">
      <c r="A21" t="s">
        <v>56</v>
      </c>
      <c r="B21" s="1" t="s">
        <v>28</v>
      </c>
      <c r="C21" s="5">
        <v>600</v>
      </c>
      <c r="D21" s="5">
        <v>28</v>
      </c>
      <c r="E21" s="5">
        <f t="shared" si="2"/>
        <v>16800</v>
      </c>
      <c r="H21" s="5"/>
    </row>
    <row r="22" spans="1:8" x14ac:dyDescent="0.25">
      <c r="A22" t="s">
        <v>29</v>
      </c>
      <c r="B22" s="1" t="s">
        <v>30</v>
      </c>
      <c r="C22" s="5">
        <v>800</v>
      </c>
      <c r="D22" s="5">
        <v>30</v>
      </c>
      <c r="E22" s="5">
        <f t="shared" si="2"/>
        <v>24000</v>
      </c>
      <c r="H22" s="5"/>
    </row>
    <row r="23" spans="1:8" x14ac:dyDescent="0.25">
      <c r="A23" t="s">
        <v>31</v>
      </c>
      <c r="B23" s="1" t="s">
        <v>32</v>
      </c>
      <c r="C23" s="5">
        <v>100</v>
      </c>
      <c r="D23" s="5">
        <v>25</v>
      </c>
      <c r="E23" s="5">
        <f t="shared" si="2"/>
        <v>2500</v>
      </c>
      <c r="F23" s="7"/>
      <c r="H23" s="5"/>
    </row>
    <row r="24" spans="1:8" x14ac:dyDescent="0.25">
      <c r="A24" t="s">
        <v>17</v>
      </c>
      <c r="B24" s="1" t="s">
        <v>18</v>
      </c>
      <c r="C24" s="5">
        <v>10</v>
      </c>
      <c r="D24" s="5">
        <v>15</v>
      </c>
      <c r="E24" s="5">
        <f t="shared" si="2"/>
        <v>150</v>
      </c>
      <c r="F24" s="7"/>
      <c r="H24" s="5"/>
    </row>
    <row r="25" spans="1:8" x14ac:dyDescent="0.25">
      <c r="A25" t="s">
        <v>19</v>
      </c>
      <c r="B25" s="1" t="s">
        <v>20</v>
      </c>
      <c r="C25" s="5">
        <v>110</v>
      </c>
      <c r="D25" s="5">
        <v>80</v>
      </c>
      <c r="E25" s="5">
        <f>PRODUCT(C25:D25)</f>
        <v>8800</v>
      </c>
      <c r="F25" s="7"/>
    </row>
    <row r="26" spans="1:8" x14ac:dyDescent="0.25">
      <c r="A26" t="s">
        <v>81</v>
      </c>
      <c r="B26" s="1" t="s">
        <v>82</v>
      </c>
      <c r="C26" s="5">
        <v>24</v>
      </c>
      <c r="D26" s="5">
        <v>1</v>
      </c>
      <c r="E26" s="5">
        <v>420</v>
      </c>
      <c r="F26" s="7"/>
    </row>
    <row r="27" spans="1:8" x14ac:dyDescent="0.25">
      <c r="A27" t="s">
        <v>21</v>
      </c>
      <c r="B27" s="1" t="s">
        <v>22</v>
      </c>
      <c r="C27" s="5">
        <v>60</v>
      </c>
      <c r="D27" s="5">
        <v>15</v>
      </c>
      <c r="E27" s="5">
        <f t="shared" ref="E27:E30" si="3">PRODUCT(C27:D27)</f>
        <v>900</v>
      </c>
    </row>
    <row r="28" spans="1:8" x14ac:dyDescent="0.25">
      <c r="A28" t="s">
        <v>23</v>
      </c>
      <c r="B28" s="1" t="s">
        <v>24</v>
      </c>
      <c r="C28" s="5">
        <v>200</v>
      </c>
      <c r="D28" s="5">
        <v>16</v>
      </c>
      <c r="E28" s="5">
        <f t="shared" si="3"/>
        <v>3200</v>
      </c>
      <c r="H28" s="5"/>
    </row>
    <row r="29" spans="1:8" x14ac:dyDescent="0.25">
      <c r="A29" t="s">
        <v>55</v>
      </c>
      <c r="B29" s="1" t="s">
        <v>25</v>
      </c>
      <c r="C29" s="5">
        <v>200</v>
      </c>
      <c r="D29" s="5">
        <v>16</v>
      </c>
      <c r="E29" s="5">
        <f t="shared" si="3"/>
        <v>3200</v>
      </c>
      <c r="F29" s="7"/>
      <c r="H29" s="5"/>
    </row>
    <row r="30" spans="1:8" x14ac:dyDescent="0.25">
      <c r="A30" t="s">
        <v>26</v>
      </c>
      <c r="B30" s="1" t="s">
        <v>27</v>
      </c>
      <c r="C30" s="5">
        <v>1500</v>
      </c>
      <c r="D30" s="5">
        <v>30</v>
      </c>
      <c r="E30" s="5">
        <f t="shared" si="3"/>
        <v>45000</v>
      </c>
      <c r="F30" s="7"/>
      <c r="H30" s="5"/>
    </row>
    <row r="31" spans="1:8" x14ac:dyDescent="0.25">
      <c r="A31" t="s">
        <v>62</v>
      </c>
      <c r="B31" s="1" t="s">
        <v>61</v>
      </c>
      <c r="C31" s="5">
        <v>9</v>
      </c>
      <c r="D31" s="5">
        <f>(E31/C31)/60</f>
        <v>0.66666666666666663</v>
      </c>
      <c r="E31" s="5">
        <v>360</v>
      </c>
    </row>
    <row r="32" spans="1:8" x14ac:dyDescent="0.25">
      <c r="A32" t="s">
        <v>77</v>
      </c>
      <c r="B32" s="1" t="s">
        <v>78</v>
      </c>
      <c r="C32" s="5">
        <v>120</v>
      </c>
      <c r="D32" s="5">
        <f>(E32/C32)/60</f>
        <v>1.3333333333333333</v>
      </c>
      <c r="E32" s="5">
        <v>9600</v>
      </c>
    </row>
    <row r="33" spans="1:8" x14ac:dyDescent="0.25">
      <c r="A33" s="13"/>
      <c r="B33" s="14" t="s">
        <v>60</v>
      </c>
      <c r="C33" s="15">
        <f>SUM(C17:C32)</f>
        <v>8018</v>
      </c>
      <c r="D33" s="15">
        <f>AVERAGE(D17:D32)</f>
        <v>23.0625</v>
      </c>
      <c r="E33" s="15">
        <f>SUM(E17:E32)</f>
        <v>128330</v>
      </c>
      <c r="F33" s="7"/>
    </row>
    <row r="34" spans="1:8" x14ac:dyDescent="0.25">
      <c r="C34" s="5"/>
      <c r="D34" s="5"/>
      <c r="E34" s="5"/>
      <c r="F34" s="7"/>
    </row>
    <row r="35" spans="1:8" x14ac:dyDescent="0.25">
      <c r="A35" s="3" t="s">
        <v>33</v>
      </c>
      <c r="C35" s="5"/>
      <c r="D35" s="5"/>
      <c r="E35" s="5"/>
      <c r="F35" s="7"/>
    </row>
    <row r="36" spans="1:8" x14ac:dyDescent="0.25">
      <c r="A36" t="s">
        <v>34</v>
      </c>
      <c r="B36" s="1" t="s">
        <v>35</v>
      </c>
      <c r="C36" s="5">
        <v>200</v>
      </c>
      <c r="D36" s="5">
        <v>20</v>
      </c>
      <c r="E36" s="5">
        <f>PRODUCT(C36:D36)</f>
        <v>4000</v>
      </c>
    </row>
    <row r="37" spans="1:8" x14ac:dyDescent="0.25">
      <c r="A37" t="s">
        <v>46</v>
      </c>
      <c r="B37" s="1" t="s">
        <v>36</v>
      </c>
      <c r="C37" s="5">
        <v>100</v>
      </c>
      <c r="D37" s="12">
        <v>0.3</v>
      </c>
      <c r="E37" s="5">
        <v>30</v>
      </c>
      <c r="H37" s="5"/>
    </row>
    <row r="38" spans="1:8" x14ac:dyDescent="0.25">
      <c r="A38" t="s">
        <v>47</v>
      </c>
      <c r="B38" s="1" t="s">
        <v>37</v>
      </c>
      <c r="C38" s="5">
        <v>20</v>
      </c>
      <c r="D38" s="5">
        <v>25</v>
      </c>
      <c r="E38" s="5">
        <f>PRODUCT(C38:D38)</f>
        <v>500</v>
      </c>
      <c r="F38" s="7"/>
    </row>
    <row r="39" spans="1:8" x14ac:dyDescent="0.25">
      <c r="A39" t="s">
        <v>79</v>
      </c>
      <c r="B39" s="1" t="s">
        <v>80</v>
      </c>
      <c r="C39" s="5">
        <v>15</v>
      </c>
      <c r="D39" s="5">
        <f>(E39/C39)/60</f>
        <v>0.66666666666666663</v>
      </c>
      <c r="E39" s="5">
        <v>600</v>
      </c>
      <c r="F39" s="7"/>
    </row>
    <row r="40" spans="1:8" x14ac:dyDescent="0.25">
      <c r="A40" s="13"/>
      <c r="B40" s="14" t="s">
        <v>60</v>
      </c>
      <c r="C40" s="15">
        <f>SUM(C36:C39)</f>
        <v>335</v>
      </c>
      <c r="D40" s="15">
        <f>AVERAGE(D36:D38)</f>
        <v>15.1</v>
      </c>
      <c r="E40" s="15">
        <f>SUM(E36:E38)</f>
        <v>4530</v>
      </c>
      <c r="H40" s="5"/>
    </row>
    <row r="41" spans="1:8" x14ac:dyDescent="0.25">
      <c r="C41" s="5"/>
      <c r="D41" s="5"/>
      <c r="E41" s="5"/>
      <c r="F41" s="7"/>
    </row>
    <row r="42" spans="1:8" x14ac:dyDescent="0.25">
      <c r="A42" s="3" t="s">
        <v>38</v>
      </c>
      <c r="C42" s="5"/>
      <c r="D42" s="5"/>
      <c r="E42" s="5"/>
    </row>
    <row r="43" spans="1:8" ht="16.5" customHeight="1" x14ac:dyDescent="0.25">
      <c r="A43" s="11" t="s">
        <v>71</v>
      </c>
      <c r="B43" s="1" t="s">
        <v>72</v>
      </c>
      <c r="C43" s="5">
        <v>40</v>
      </c>
      <c r="D43" s="5">
        <v>50</v>
      </c>
      <c r="E43" s="5">
        <v>2000</v>
      </c>
    </row>
    <row r="44" spans="1:8" x14ac:dyDescent="0.25">
      <c r="A44" s="13"/>
      <c r="B44" s="14" t="s">
        <v>60</v>
      </c>
      <c r="C44" s="15">
        <f>SUM(C43:C43)</f>
        <v>40</v>
      </c>
      <c r="D44" s="15">
        <f>AVERAGE(D43:D43)</f>
        <v>50</v>
      </c>
      <c r="E44" s="15">
        <f>SUM(E43:E43)</f>
        <v>2000</v>
      </c>
      <c r="H44" s="5"/>
    </row>
    <row r="45" spans="1:8" x14ac:dyDescent="0.25">
      <c r="A45" s="3" t="s">
        <v>39</v>
      </c>
      <c r="C45" s="5"/>
      <c r="D45" s="5"/>
      <c r="E45" s="5"/>
    </row>
    <row r="46" spans="1:8" x14ac:dyDescent="0.25">
      <c r="A46" t="s">
        <v>40</v>
      </c>
      <c r="B46" s="1">
        <v>84.372</v>
      </c>
      <c r="C46" s="5">
        <v>40</v>
      </c>
      <c r="D46" s="5">
        <v>15</v>
      </c>
      <c r="E46" s="5">
        <v>600</v>
      </c>
    </row>
    <row r="47" spans="1:8" x14ac:dyDescent="0.25">
      <c r="C47" s="5"/>
      <c r="D47" s="5"/>
      <c r="E47" s="5"/>
    </row>
    <row r="48" spans="1:8" x14ac:dyDescent="0.25">
      <c r="A48" s="3" t="s">
        <v>41</v>
      </c>
      <c r="C48" s="5"/>
      <c r="D48" s="5"/>
      <c r="E48" s="5"/>
    </row>
    <row r="49" spans="1:6" x14ac:dyDescent="0.25">
      <c r="A49" t="s">
        <v>69</v>
      </c>
      <c r="B49" s="1" t="s">
        <v>70</v>
      </c>
      <c r="C49" s="5">
        <v>21</v>
      </c>
      <c r="D49" s="5">
        <f>(E49/C49)/60</f>
        <v>1.746031746031746</v>
      </c>
      <c r="E49" s="5">
        <v>2200</v>
      </c>
    </row>
    <row r="50" spans="1:6" ht="30" x14ac:dyDescent="0.25">
      <c r="A50" s="11" t="s">
        <v>42</v>
      </c>
      <c r="B50" s="1" t="s">
        <v>53</v>
      </c>
      <c r="C50" s="5">
        <v>90</v>
      </c>
      <c r="D50" s="5">
        <v>80</v>
      </c>
      <c r="E50" s="5">
        <f>PRODUCT(C50:D50)</f>
        <v>7200</v>
      </c>
    </row>
    <row r="51" spans="1:6" ht="60" x14ac:dyDescent="0.25">
      <c r="A51" s="11" t="s">
        <v>43</v>
      </c>
      <c r="B51" s="1" t="s">
        <v>68</v>
      </c>
      <c r="C51" s="5">
        <v>50</v>
      </c>
      <c r="D51" s="5">
        <v>40</v>
      </c>
      <c r="E51" s="5">
        <f>PRODUCT(C51:D51)</f>
        <v>2000</v>
      </c>
    </row>
    <row r="52" spans="1:6" ht="45" x14ac:dyDescent="0.25">
      <c r="A52" s="11" t="s">
        <v>44</v>
      </c>
      <c r="B52" s="1" t="s">
        <v>45</v>
      </c>
      <c r="C52" s="5">
        <v>125</v>
      </c>
      <c r="D52" s="5">
        <v>5</v>
      </c>
      <c r="E52" s="5">
        <f>PRODUCT(C52:D52)</f>
        <v>625</v>
      </c>
    </row>
    <row r="53" spans="1:6" x14ac:dyDescent="0.25">
      <c r="A53" s="11"/>
      <c r="C53" s="5"/>
      <c r="D53" s="5"/>
      <c r="E53" s="5"/>
    </row>
    <row r="54" spans="1:6" x14ac:dyDescent="0.25">
      <c r="A54" s="3" t="s">
        <v>74</v>
      </c>
      <c r="C54" s="5"/>
      <c r="D54" s="5"/>
      <c r="E54" s="5"/>
    </row>
    <row r="55" spans="1:6" x14ac:dyDescent="0.25">
      <c r="A55" s="11" t="s">
        <v>75</v>
      </c>
      <c r="B55" s="1" t="s">
        <v>76</v>
      </c>
      <c r="C55" s="5">
        <v>50</v>
      </c>
      <c r="D55" s="5">
        <f>(E55/C55)/60</f>
        <v>0.66666666666666663</v>
      </c>
      <c r="E55" s="5">
        <v>2000</v>
      </c>
    </row>
    <row r="56" spans="1:6" x14ac:dyDescent="0.25">
      <c r="A56" s="13"/>
      <c r="B56" s="14" t="s">
        <v>60</v>
      </c>
      <c r="C56" s="15">
        <f>SUM(C46:C52)</f>
        <v>326</v>
      </c>
      <c r="D56" s="15">
        <f>AVERAGE(D46:D52)</f>
        <v>28.349206349206348</v>
      </c>
      <c r="E56" s="15">
        <f>SUM(E46:E52)</f>
        <v>12625</v>
      </c>
      <c r="F56" s="10"/>
    </row>
  </sheetData>
  <mergeCells count="1">
    <mergeCell ref="A1:F1"/>
  </mergeCells>
  <phoneticPr fontId="0" type="noConversion"/>
  <pageMargins left="0.7" right="0.7" top="0.75" bottom="0.75" header="0.3" footer="0.3"/>
  <pageSetup orientation="landscape" r:id="rId1"/>
  <ignoredErrors>
    <ignoredError sqref="D33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DC98171ABF41439B409D0A1DDFBE39" ma:contentTypeVersion="12" ma:contentTypeDescription="Create a new document." ma:contentTypeScope="" ma:versionID="79a7a3f070270b6a8bf36f960c1b020e">
  <xsd:schema xmlns:xsd="http://www.w3.org/2001/XMLSchema" xmlns:xs="http://www.w3.org/2001/XMLSchema" xmlns:p="http://schemas.microsoft.com/office/2006/metadata/properties" xmlns:ns3="f87c7b8b-c0e7-4b77-a067-2c707fd1239f" xmlns:ns4="02e41e38-1731-4866-b09a-6257d8bc047f" targetNamespace="http://schemas.microsoft.com/office/2006/metadata/properties" ma:root="true" ma:fieldsID="bae020577076f823ed526d81777927a7" ns3:_="" ns4:_="">
    <xsd:import namespace="f87c7b8b-c0e7-4b77-a067-2c707fd1239f"/>
    <xsd:import namespace="02e41e38-1731-4866-b09a-6257d8bc047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7c7b8b-c0e7-4b77-a067-2c707fd1239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e41e38-1731-4866-b09a-6257d8bc04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2843869-1308-4FD7-AC63-DCB00116FD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7c7b8b-c0e7-4b77-a067-2c707fd1239f"/>
    <ds:schemaRef ds:uri="02e41e38-1731-4866-b09a-6257d8bc04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FC8D54-637C-4ECA-BAB8-3FCB0C6A6A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71A73A-14DA-418A-A169-5EBAE7A90BBD}">
  <ds:schemaRefs>
    <ds:schemaRef ds:uri="02e41e38-1731-4866-b09a-6257d8bc047f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f87c7b8b-c0e7-4b77-a067-2c707fd123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Valentine, Stephanie</cp:lastModifiedBy>
  <cp:lastPrinted>2014-06-12T15:45:08Z</cp:lastPrinted>
  <dcterms:created xsi:type="dcterms:W3CDTF">2008-05-29T15:18:19Z</dcterms:created>
  <dcterms:modified xsi:type="dcterms:W3CDTF">2020-09-16T21:32:05Z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0x01010057DC98171ABF41439B409D0A1DDFBE39</vt:lpwstr>
  </property>
</Properties>
</file>