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VS\0127\0127 (2021)\IMB\"/>
    </mc:Choice>
  </mc:AlternateContent>
  <xr:revisionPtr revIDLastSave="0" documentId="13_ncr:1_{AB5D95C4-951E-445F-B840-12BD882DCF40}" xr6:coauthVersionLast="45" xr6:coauthVersionMax="45" xr10:uidLastSave="{00000000-0000-0000-0000-000000000000}"/>
  <bookViews>
    <workbookView xWindow="-28920" yWindow="-120" windowWidth="29040" windowHeight="15840" tabRatio="458" xr2:uid="{00000000-000D-0000-FFFF-FFFF00000000}"/>
  </bookViews>
  <sheets>
    <sheet name="APHIS 71" sheetId="2" r:id="rId1"/>
  </sheets>
  <definedNames>
    <definedName name="_xlnm.Print_Area" localSheetId="0">'APHIS 71'!$A$1:$AG$29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2" l="1"/>
  <c r="F11" i="2"/>
  <c r="A11" i="2"/>
  <c r="Y11" i="2" l="1"/>
  <c r="AE29" i="2" l="1"/>
  <c r="AE28" i="2"/>
  <c r="AE27" i="2"/>
  <c r="AE26" i="2"/>
  <c r="AE25" i="2"/>
  <c r="AE24" i="2"/>
  <c r="AE23" i="2"/>
  <c r="AE22" i="2"/>
  <c r="AE21" i="2"/>
  <c r="AE20" i="2"/>
  <c r="AE19" i="2"/>
  <c r="AE18" i="2"/>
  <c r="AE17" i="2"/>
  <c r="O11" i="2" l="1"/>
  <c r="AE16" i="2"/>
  <c r="AE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<sst xmlns="http://schemas.openxmlformats.org/spreadsheetml/2006/main" count="123" uniqueCount="82">
  <si>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</si>
  <si>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</si>
  <si>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</si>
  <si>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</si>
  <si>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</si>
  <si>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</si>
  <si>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</si>
  <si>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</si>
  <si>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</si>
  <si>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</si>
  <si>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</si>
  <si>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</si>
  <si>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</si>
  <si>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</si>
  <si>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</si>
  <si>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</si>
  <si>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</si>
  <si>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</si>
  <si>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</si>
  <si>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</si>
  <si>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</si>
  <si>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</si>
  <si>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</si>
  <si>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</si>
  <si>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</si>
  <si>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</si>
  <si>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</si>
  <si>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</si>
  <si>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</si>
  <si>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</si>
  <si>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</si>
  <si>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</si>
  <si>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</si>
  <si>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</si>
  <si>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</si>
  <si>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</si>
  <si>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</si>
  <si>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</si>
  <si>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</si>
  <si>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</si>
  <si>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</si>
  <si>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</si>
  <si>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Permit for Movement of Restricted Animals</t>
  </si>
  <si>
    <t>Equine Infectious Anemia Lab Test form</t>
  </si>
  <si>
    <t>EIA Supplemental Investigation</t>
  </si>
  <si>
    <t xml:space="preserve">Agreement for Approved Livestock Facility </t>
  </si>
  <si>
    <t>Request for Hearing</t>
  </si>
  <si>
    <t>Written Notification of Approval or Withdrawal</t>
  </si>
  <si>
    <t>Application to Conduct Laboratory EIA Testing</t>
  </si>
  <si>
    <t>Review of Requirements and Interview</t>
  </si>
  <si>
    <t>Agreement to Conduct Equine Infectious Anemia Testing</t>
  </si>
  <si>
    <t>Memorandum of Recommendation and Justification</t>
  </si>
  <si>
    <t>Monthly Summary Reporting</t>
  </si>
  <si>
    <t>Denial or Withdrawal of Laboratory Approval</t>
  </si>
  <si>
    <t>P1</t>
  </si>
  <si>
    <t>x</t>
  </si>
  <si>
    <t>I</t>
  </si>
  <si>
    <t>9 CFR 71.3(d)(7)</t>
  </si>
  <si>
    <t>VS 1-27</t>
  </si>
  <si>
    <t>E</t>
  </si>
  <si>
    <t>9 CFR 75.4(b)(2)</t>
  </si>
  <si>
    <t>VS 10-11</t>
  </si>
  <si>
    <t>VS 10-12</t>
  </si>
  <si>
    <t>9 CFR 71.20; 9 CFR 71.22</t>
  </si>
  <si>
    <t>9 CFR 71.20(b); 9 CFR 71.22(j)</t>
  </si>
  <si>
    <t>9 CFR 71.22(j); 9 CFR 75.4</t>
  </si>
  <si>
    <t>9 CFR 71.22; 9 CFR 75.4; VSG 15201.1</t>
  </si>
  <si>
    <t>S1</t>
  </si>
  <si>
    <t>X</t>
  </si>
  <si>
    <t>9 CFR 75.4; VSG 15201.1</t>
  </si>
  <si>
    <t>9 CFR 74.5; VSG 15201.1</t>
  </si>
  <si>
    <t>VS 10-15</t>
  </si>
  <si>
    <t>0579-0127</t>
  </si>
  <si>
    <t>Communicable Diseases in Horses</t>
  </si>
  <si>
    <t>Renewal</t>
  </si>
  <si>
    <t>Dr Rory Carolan</t>
  </si>
  <si>
    <t>(301) 851-3558</t>
  </si>
  <si>
    <t>APHIS-2020-0119</t>
  </si>
  <si>
    <t>Vol. 86, No.28 PG 9317</t>
  </si>
  <si>
    <t>D</t>
  </si>
  <si>
    <t>VS 10-16</t>
  </si>
  <si>
    <t>08/02/2021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</si>
</sst>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71" formatCode="0000\-0000"/>
    <numFmt numFmtId="179" formatCode="0.00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b/>
      <sz val="11"/>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9">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0" xfId="0" applyFont="1" applyBorder="1" applyAlignment="1">
      <alignment horizontal="left" vertical="top"/>
    </xf>
    <xf numFmtId="0" fontId="8" fillId="0" borderId="2" xfId="0" applyFont="1"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top"/>
    </xf>
    <xf numFmtId="3"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top"/>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pplyProtection="1">
      <alignment horizontal="center" vertical="center" wrapText="1"/>
    </xf>
    <xf numFmtId="16" fontId="8" fillId="0" borderId="10" xfId="0" applyNumberFormat="1" applyFont="1" applyBorder="1" applyAlignment="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171" fontId="8" fillId="0" borderId="6" xfId="0" applyNumberFormat="1" applyFont="1" applyFill="1" applyBorder="1" applyAlignment="1">
      <alignment horizontal="center" vertical="center"/>
    </xf>
    <xf numFmtId="171" fontId="8" fillId="0" borderId="8" xfId="0" applyNumberFormat="1" applyFont="1" applyFill="1" applyBorder="1" applyAlignment="1">
      <alignment horizontal="center" vertical="center"/>
    </xf>
    <xf numFmtId="171" fontId="8" fillId="0" borderId="9"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179" fontId="10" fillId="0" borderId="6" xfId="0" applyNumberFormat="1" applyFont="1" applyFill="1" applyBorder="1" applyAlignment="1">
      <alignment horizontal="center" vertical="center"/>
    </xf>
    <xf numFmtId="179" fontId="10" fillId="0" borderId="8" xfId="0" applyNumberFormat="1" applyFont="1" applyFill="1" applyBorder="1" applyAlignment="1">
      <alignment horizontal="center" vertical="center"/>
    </xf>
    <xf numFmtId="179" fontId="10" fillId="0" borderId="9" xfId="0" applyNumberFormat="1" applyFont="1" applyFill="1" applyBorder="1" applyAlignment="1">
      <alignment horizontal="center" vertical="center"/>
    </xf>
    <xf numFmtId="3" fontId="10" fillId="0" borderId="6" xfId="0"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164" fontId="10" fillId="0" borderId="6" xfId="0" applyNumberFormat="1" applyFont="1" applyFill="1" applyBorder="1" applyAlignment="1" applyProtection="1">
      <alignment horizontal="center" vertical="center"/>
      <protection locked="0"/>
    </xf>
    <xf numFmtId="164" fontId="10" fillId="0" borderId="8" xfId="0" applyNumberFormat="1" applyFont="1" applyFill="1" applyBorder="1" applyAlignment="1" applyProtection="1">
      <alignment horizontal="center" vertical="center"/>
      <protection locked="0"/>
    </xf>
    <xf numFmtId="164" fontId="10" fillId="0" borderId="9" xfId="0" applyNumberFormat="1" applyFont="1" applyFill="1" applyBorder="1" applyAlignment="1" applyProtection="1">
      <alignment horizontal="center" vertical="center"/>
      <protection locked="0"/>
    </xf>
    <xf numFmtId="9" fontId="10" fillId="0" borderId="6"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14" fontId="8" fillId="0" borderId="6" xfId="0" applyNumberFormat="1" applyFont="1" applyFill="1" applyBorder="1" applyAlignment="1">
      <alignment horizontal="center" vertical="center"/>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Fill="1" applyBorder="1" applyAlignment="1" applyProtection="1">
      <alignment horizontal="left" vertical="top"/>
    </xf>
    <xf numFmtId="0" fontId="5" fillId="0" borderId="3" xfId="0" applyFont="1" applyFill="1" applyBorder="1" applyAlignment="1" applyProtection="1">
      <alignment horizontal="left" vertical="top"/>
    </xf>
    <xf numFmtId="0" fontId="5" fillId="0" borderId="13" xfId="0" applyFont="1" applyFill="1" applyBorder="1" applyAlignment="1" applyProtection="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8" fillId="0" borderId="10"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Fill="1" applyBorder="1" applyAlignment="1">
      <alignment horizontal="left" vertical="top"/>
    </xf>
    <xf numFmtId="0" fontId="1" fillId="0" borderId="0" xfId="0" applyFont="1" applyFill="1" applyBorder="1" applyAlignment="1">
      <alignment horizontal="left" vertical="top"/>
    </xf>
    <xf numFmtId="0" fontId="1" fillId="0" borderId="7"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5" fillId="0" borderId="4" xfId="0" applyFont="1" applyFill="1" applyBorder="1" applyAlignment="1">
      <alignment horizontal="left" vertical="top"/>
    </xf>
    <xf numFmtId="0" fontId="5" fillId="0" borderId="6" xfId="0" applyFont="1" applyFill="1" applyBorder="1" applyAlignment="1">
      <alignment horizontal="left" vertical="top"/>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3" fontId="10" fillId="0" borderId="6" xfId="0" applyNumberFormat="1" applyFont="1" applyFill="1" applyBorder="1" applyAlignment="1">
      <alignment horizontal="center" vertic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9"/>
  <sheetViews>
    <sheetView tabSelected="1" view="pageBreakPreview" zoomScaleNormal="100" zoomScaleSheetLayoutView="100" workbookViewId="0">
      <selection activeCell="AL15" sqref="AL15"/>
    </sheetView>
  </sheetViews>
  <sheetFormatPr defaultColWidth="9.140625" defaultRowHeight="8.25" x14ac:dyDescent="0.2"/>
  <cols>
    <col min="1" max="1" width="3.85546875" style="8" customWidth="1"/>
    <col min="2" max="32" width="3.85546875" style="4" customWidth="1"/>
    <col min="33" max="33" width="3.28515625" style="9" customWidth="1"/>
    <col min="34" max="16384" width="9.140625" style="4"/>
  </cols>
  <sheetData>
    <row r="1" spans="1:35" s="6" customFormat="1" ht="12" customHeight="1" x14ac:dyDescent="0.2">
      <c r="A1" s="38" t="s">
        <v>27</v>
      </c>
      <c r="B1" s="39"/>
      <c r="C1" s="39"/>
      <c r="D1" s="39"/>
      <c r="E1" s="40"/>
      <c r="F1" s="38" t="s">
        <v>14</v>
      </c>
      <c r="G1" s="39"/>
      <c r="H1" s="39"/>
      <c r="I1" s="39"/>
      <c r="J1" s="39"/>
      <c r="K1" s="39"/>
      <c r="L1" s="39"/>
      <c r="M1" s="39"/>
      <c r="N1" s="39"/>
      <c r="O1" s="39"/>
      <c r="P1" s="39"/>
      <c r="Q1" s="39"/>
      <c r="R1" s="39"/>
      <c r="S1" s="39"/>
      <c r="T1" s="39"/>
      <c r="U1" s="39"/>
      <c r="V1" s="39"/>
      <c r="W1" s="39"/>
      <c r="X1" s="39"/>
      <c r="Y1" s="39"/>
      <c r="Z1" s="39"/>
      <c r="AA1" s="40"/>
      <c r="AB1" s="38" t="s">
        <v>0</v>
      </c>
      <c r="AC1" s="39"/>
      <c r="AD1" s="39"/>
      <c r="AE1" s="39"/>
      <c r="AF1" s="39"/>
      <c r="AG1" s="40"/>
    </row>
    <row r="2" spans="1:35" s="2" customFormat="1" ht="15" customHeight="1" x14ac:dyDescent="0.2">
      <c r="A2" s="44" t="s">
        <v>72</v>
      </c>
      <c r="B2" s="45"/>
      <c r="C2" s="45"/>
      <c r="D2" s="45"/>
      <c r="E2" s="46"/>
      <c r="F2" s="85"/>
      <c r="G2" s="86"/>
      <c r="H2" s="86"/>
      <c r="I2" s="86"/>
      <c r="J2" s="86"/>
      <c r="K2" s="86"/>
      <c r="L2" s="86"/>
      <c r="M2" s="86"/>
      <c r="N2" s="86"/>
      <c r="O2" s="86"/>
      <c r="P2" s="86"/>
      <c r="Q2" s="86"/>
      <c r="R2" s="86"/>
      <c r="S2" s="86"/>
      <c r="T2" s="86"/>
      <c r="U2" s="86"/>
      <c r="V2" s="86"/>
      <c r="W2" s="86"/>
      <c r="X2" s="86"/>
      <c r="Y2" s="86"/>
      <c r="Z2" s="86"/>
      <c r="AA2" s="87"/>
      <c r="AB2" s="59" t="s">
        <v>81</v>
      </c>
      <c r="AC2" s="60"/>
      <c r="AD2" s="60"/>
      <c r="AE2" s="60"/>
      <c r="AF2" s="60"/>
      <c r="AG2" s="61"/>
    </row>
    <row r="3" spans="1:35" s="2" customFormat="1" ht="12" customHeight="1" x14ac:dyDescent="0.2">
      <c r="A3" s="41" t="s">
        <v>20</v>
      </c>
      <c r="B3" s="42"/>
      <c r="C3" s="42"/>
      <c r="D3" s="42"/>
      <c r="E3" s="43"/>
      <c r="F3" s="92"/>
      <c r="G3" s="88" t="s">
        <v>73</v>
      </c>
      <c r="H3" s="88"/>
      <c r="I3" s="88"/>
      <c r="J3" s="88"/>
      <c r="K3" s="88"/>
      <c r="L3" s="88"/>
      <c r="M3" s="88"/>
      <c r="N3" s="88"/>
      <c r="O3" s="88"/>
      <c r="P3" s="88"/>
      <c r="Q3" s="88"/>
      <c r="R3" s="88"/>
      <c r="S3" s="88"/>
      <c r="T3" s="88"/>
      <c r="U3" s="88"/>
      <c r="V3" s="88"/>
      <c r="W3" s="88"/>
      <c r="X3" s="88"/>
      <c r="Y3" s="88"/>
      <c r="Z3" s="88"/>
      <c r="AA3" s="89"/>
      <c r="AB3" s="75" t="s">
        <v>36</v>
      </c>
      <c r="AC3" s="76"/>
      <c r="AD3" s="76"/>
      <c r="AE3" s="76"/>
      <c r="AF3" s="76"/>
      <c r="AG3" s="77"/>
    </row>
    <row r="4" spans="1:35" s="2" customFormat="1" ht="15" customHeight="1" x14ac:dyDescent="0.2">
      <c r="A4" s="47" t="s">
        <v>74</v>
      </c>
      <c r="B4" s="48"/>
      <c r="C4" s="48"/>
      <c r="D4" s="48"/>
      <c r="E4" s="49"/>
      <c r="F4" s="92"/>
      <c r="G4" s="88"/>
      <c r="H4" s="88"/>
      <c r="I4" s="88"/>
      <c r="J4" s="88"/>
      <c r="K4" s="88"/>
      <c r="L4" s="88"/>
      <c r="M4" s="88"/>
      <c r="N4" s="88"/>
      <c r="O4" s="88"/>
      <c r="P4" s="88"/>
      <c r="Q4" s="88"/>
      <c r="R4" s="88"/>
      <c r="S4" s="88"/>
      <c r="T4" s="88"/>
      <c r="U4" s="88"/>
      <c r="V4" s="88"/>
      <c r="W4" s="88"/>
      <c r="X4" s="88"/>
      <c r="Y4" s="88"/>
      <c r="Z4" s="88"/>
      <c r="AA4" s="89"/>
      <c r="AB4" s="62" t="s">
        <v>77</v>
      </c>
      <c r="AC4" s="63"/>
      <c r="AD4" s="63"/>
      <c r="AE4" s="63"/>
      <c r="AF4" s="63"/>
      <c r="AG4" s="64"/>
    </row>
    <row r="5" spans="1:35" s="2" customFormat="1" ht="12" customHeight="1" x14ac:dyDescent="0.2">
      <c r="A5" s="41" t="s">
        <v>21</v>
      </c>
      <c r="B5" s="42"/>
      <c r="C5" s="42"/>
      <c r="D5" s="42"/>
      <c r="E5" s="43"/>
      <c r="F5" s="92"/>
      <c r="G5" s="88"/>
      <c r="H5" s="88"/>
      <c r="I5" s="88"/>
      <c r="J5" s="88"/>
      <c r="K5" s="88"/>
      <c r="L5" s="88"/>
      <c r="M5" s="88"/>
      <c r="N5" s="88"/>
      <c r="O5" s="88"/>
      <c r="P5" s="88"/>
      <c r="Q5" s="88"/>
      <c r="R5" s="88"/>
      <c r="S5" s="88"/>
      <c r="T5" s="88"/>
      <c r="U5" s="88"/>
      <c r="V5" s="88"/>
      <c r="W5" s="88"/>
      <c r="X5" s="88"/>
      <c r="Y5" s="88"/>
      <c r="Z5" s="88"/>
      <c r="AA5" s="89"/>
      <c r="AB5" s="72" t="s">
        <v>38</v>
      </c>
      <c r="AC5" s="73"/>
      <c r="AD5" s="73"/>
      <c r="AE5" s="73"/>
      <c r="AF5" s="73"/>
      <c r="AG5" s="74"/>
    </row>
    <row r="6" spans="1:35" s="2" customFormat="1" ht="15" customHeight="1" x14ac:dyDescent="0.2">
      <c r="A6" s="47" t="s">
        <v>75</v>
      </c>
      <c r="B6" s="48"/>
      <c r="C6" s="48"/>
      <c r="D6" s="48"/>
      <c r="E6" s="49"/>
      <c r="F6" s="92"/>
      <c r="G6" s="88"/>
      <c r="H6" s="88"/>
      <c r="I6" s="88"/>
      <c r="J6" s="88"/>
      <c r="K6" s="88"/>
      <c r="L6" s="88"/>
      <c r="M6" s="88"/>
      <c r="N6" s="88"/>
      <c r="O6" s="88"/>
      <c r="P6" s="88"/>
      <c r="Q6" s="88"/>
      <c r="R6" s="88"/>
      <c r="S6" s="88"/>
      <c r="T6" s="88"/>
      <c r="U6" s="88"/>
      <c r="V6" s="88"/>
      <c r="W6" s="88"/>
      <c r="X6" s="88"/>
      <c r="Y6" s="88"/>
      <c r="Z6" s="88"/>
      <c r="AA6" s="89"/>
      <c r="AB6" s="47" t="s">
        <v>78</v>
      </c>
      <c r="AC6" s="48"/>
      <c r="AD6" s="48"/>
      <c r="AE6" s="48"/>
      <c r="AF6" s="48"/>
      <c r="AG6" s="49"/>
    </row>
    <row r="7" spans="1:35" s="2" customFormat="1" ht="12" customHeight="1" x14ac:dyDescent="0.2">
      <c r="A7" s="41" t="s">
        <v>24</v>
      </c>
      <c r="B7" s="42"/>
      <c r="C7" s="42"/>
      <c r="D7" s="42"/>
      <c r="E7" s="43"/>
      <c r="F7" s="92"/>
      <c r="G7" s="88"/>
      <c r="H7" s="88"/>
      <c r="I7" s="88"/>
      <c r="J7" s="88"/>
      <c r="K7" s="88"/>
      <c r="L7" s="88"/>
      <c r="M7" s="88"/>
      <c r="N7" s="88"/>
      <c r="O7" s="88"/>
      <c r="P7" s="88"/>
      <c r="Q7" s="88"/>
      <c r="R7" s="88"/>
      <c r="S7" s="88"/>
      <c r="T7" s="88"/>
      <c r="U7" s="88"/>
      <c r="V7" s="88"/>
      <c r="W7" s="88"/>
      <c r="X7" s="88"/>
      <c r="Y7" s="88"/>
      <c r="Z7" s="88"/>
      <c r="AA7" s="89"/>
      <c r="AB7" s="41" t="s">
        <v>37</v>
      </c>
      <c r="AC7" s="42"/>
      <c r="AD7" s="42"/>
      <c r="AE7" s="42"/>
      <c r="AF7" s="42"/>
      <c r="AG7" s="43"/>
    </row>
    <row r="8" spans="1:35" s="2" customFormat="1" ht="15" customHeight="1" x14ac:dyDescent="0.2">
      <c r="A8" s="47" t="s">
        <v>76</v>
      </c>
      <c r="B8" s="48"/>
      <c r="C8" s="48"/>
      <c r="D8" s="48"/>
      <c r="E8" s="49"/>
      <c r="F8" s="93"/>
      <c r="G8" s="90"/>
      <c r="H8" s="90"/>
      <c r="I8" s="90"/>
      <c r="J8" s="90"/>
      <c r="K8" s="90"/>
      <c r="L8" s="90"/>
      <c r="M8" s="90"/>
      <c r="N8" s="90"/>
      <c r="O8" s="90"/>
      <c r="P8" s="90"/>
      <c r="Q8" s="90"/>
      <c r="R8" s="90"/>
      <c r="S8" s="90"/>
      <c r="T8" s="90"/>
      <c r="U8" s="90"/>
      <c r="V8" s="90"/>
      <c r="W8" s="90"/>
      <c r="X8" s="90"/>
      <c r="Y8" s="90"/>
      <c r="Z8" s="90"/>
      <c r="AA8" s="91"/>
      <c r="AB8" s="71">
        <v>44239</v>
      </c>
      <c r="AC8" s="48"/>
      <c r="AD8" s="48"/>
      <c r="AE8" s="48"/>
      <c r="AF8" s="48"/>
      <c r="AG8" s="49"/>
      <c r="AI8" s="13"/>
    </row>
    <row r="9" spans="1:35" s="2" customFormat="1" ht="15" customHeight="1" x14ac:dyDescent="0.2">
      <c r="A9" s="94" t="s">
        <v>22</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6"/>
    </row>
    <row r="10" spans="1:35" s="7" customFormat="1" ht="12" customHeight="1" x14ac:dyDescent="0.2">
      <c r="A10" s="56" t="s">
        <v>15</v>
      </c>
      <c r="B10" s="57"/>
      <c r="C10" s="57"/>
      <c r="D10" s="57"/>
      <c r="E10" s="58"/>
      <c r="F10" s="56" t="s">
        <v>12</v>
      </c>
      <c r="G10" s="57"/>
      <c r="H10" s="57"/>
      <c r="I10" s="57"/>
      <c r="J10" s="58"/>
      <c r="K10" s="56" t="s">
        <v>30</v>
      </c>
      <c r="L10" s="57"/>
      <c r="M10" s="57"/>
      <c r="N10" s="58"/>
      <c r="O10" s="56" t="s">
        <v>17</v>
      </c>
      <c r="P10" s="57"/>
      <c r="Q10" s="57"/>
      <c r="R10" s="57"/>
      <c r="S10" s="58"/>
      <c r="T10" s="56" t="s">
        <v>16</v>
      </c>
      <c r="U10" s="57"/>
      <c r="V10" s="57"/>
      <c r="W10" s="57"/>
      <c r="X10" s="58"/>
      <c r="Y10" s="56" t="s">
        <v>13</v>
      </c>
      <c r="Z10" s="57"/>
      <c r="AA10" s="57"/>
      <c r="AB10" s="58"/>
      <c r="AC10" s="56" t="s">
        <v>29</v>
      </c>
      <c r="AD10" s="57"/>
      <c r="AE10" s="57"/>
      <c r="AF10" s="57"/>
      <c r="AG10" s="58"/>
    </row>
    <row r="11" spans="1:35" s="2" customFormat="1" ht="18" customHeight="1" x14ac:dyDescent="0.2">
      <c r="A11" s="97">
        <f>SUMIF(C15:C29,"*x*",V15:V35)</f>
        <v>235018</v>
      </c>
      <c r="B11" s="69"/>
      <c r="C11" s="69"/>
      <c r="D11" s="69"/>
      <c r="E11" s="70"/>
      <c r="F11" s="97">
        <f>SUM(Y15:Y29)</f>
        <v>1156728</v>
      </c>
      <c r="G11" s="69"/>
      <c r="H11" s="69"/>
      <c r="I11" s="69"/>
      <c r="J11" s="70"/>
      <c r="K11" s="68">
        <v>0.25</v>
      </c>
      <c r="L11" s="69"/>
      <c r="M11" s="69"/>
      <c r="N11" s="70"/>
      <c r="O11" s="50">
        <f>F11/A11</f>
        <v>4.9218698142269952</v>
      </c>
      <c r="P11" s="51"/>
      <c r="Q11" s="51"/>
      <c r="R11" s="51"/>
      <c r="S11" s="52"/>
      <c r="T11" s="53">
        <f>SUM(AE15:AE29)</f>
        <v>92610</v>
      </c>
      <c r="U11" s="54"/>
      <c r="V11" s="54"/>
      <c r="W11" s="54"/>
      <c r="X11" s="55"/>
      <c r="Y11" s="65">
        <f>T11/F11</f>
        <v>8.0062037056248314E-2</v>
      </c>
      <c r="Z11" s="66"/>
      <c r="AA11" s="66"/>
      <c r="AB11" s="67"/>
      <c r="AC11" s="68">
        <v>0.9</v>
      </c>
      <c r="AD11" s="69"/>
      <c r="AE11" s="69"/>
      <c r="AF11" s="69"/>
      <c r="AG11" s="70"/>
    </row>
    <row r="12" spans="1:35" s="2" customFormat="1" ht="15" customHeight="1" x14ac:dyDescent="0.2">
      <c r="A12" s="78" t="s">
        <v>25</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row>
    <row r="13" spans="1:35" s="7" customFormat="1" ht="75" customHeight="1" x14ac:dyDescent="0.2">
      <c r="A13" s="1" t="s">
        <v>18</v>
      </c>
      <c r="B13" s="1" t="s">
        <v>19</v>
      </c>
      <c r="C13" s="1" t="s">
        <v>26</v>
      </c>
      <c r="D13" s="1" t="s">
        <v>23</v>
      </c>
      <c r="E13" s="98" t="s">
        <v>33</v>
      </c>
      <c r="F13" s="98"/>
      <c r="G13" s="98"/>
      <c r="H13" s="33" t="s">
        <v>32</v>
      </c>
      <c r="I13" s="33"/>
      <c r="J13" s="33"/>
      <c r="K13" s="33"/>
      <c r="L13" s="33"/>
      <c r="M13" s="33"/>
      <c r="N13" s="33"/>
      <c r="O13" s="33"/>
      <c r="P13" s="33" t="s">
        <v>28</v>
      </c>
      <c r="Q13" s="33"/>
      <c r="R13" s="33"/>
      <c r="S13" s="33" t="s">
        <v>31</v>
      </c>
      <c r="T13" s="33"/>
      <c r="U13" s="33"/>
      <c r="V13" s="33" t="s">
        <v>39</v>
      </c>
      <c r="W13" s="33"/>
      <c r="X13" s="33"/>
      <c r="Y13" s="33" t="s">
        <v>40</v>
      </c>
      <c r="Z13" s="33"/>
      <c r="AA13" s="33"/>
      <c r="AB13" s="33" t="s">
        <v>35</v>
      </c>
      <c r="AC13" s="33"/>
      <c r="AD13" s="33"/>
      <c r="AE13" s="33" t="s">
        <v>41</v>
      </c>
      <c r="AF13" s="33"/>
      <c r="AG13" s="33"/>
    </row>
    <row r="14" spans="1:35" s="7" customFormat="1" ht="12" customHeight="1" x14ac:dyDescent="0.2">
      <c r="A14" s="5" t="s">
        <v>1</v>
      </c>
      <c r="B14" s="5" t="s">
        <v>2</v>
      </c>
      <c r="C14" s="5" t="s">
        <v>3</v>
      </c>
      <c r="D14" s="5" t="s">
        <v>4</v>
      </c>
      <c r="E14" s="82" t="s">
        <v>5</v>
      </c>
      <c r="F14" s="83"/>
      <c r="G14" s="84"/>
      <c r="H14" s="35" t="s">
        <v>6</v>
      </c>
      <c r="I14" s="36"/>
      <c r="J14" s="36"/>
      <c r="K14" s="36"/>
      <c r="L14" s="36"/>
      <c r="M14" s="36"/>
      <c r="N14" s="36"/>
      <c r="O14" s="37"/>
      <c r="P14" s="35" t="s">
        <v>7</v>
      </c>
      <c r="Q14" s="36"/>
      <c r="R14" s="37"/>
      <c r="S14" s="35" t="s">
        <v>8</v>
      </c>
      <c r="T14" s="36"/>
      <c r="U14" s="37"/>
      <c r="V14" s="35" t="s">
        <v>9</v>
      </c>
      <c r="W14" s="36"/>
      <c r="X14" s="37"/>
      <c r="Y14" s="35" t="s">
        <v>10</v>
      </c>
      <c r="Z14" s="36"/>
      <c r="AA14" s="37"/>
      <c r="AB14" s="35" t="s">
        <v>11</v>
      </c>
      <c r="AC14" s="36"/>
      <c r="AD14" s="37"/>
      <c r="AE14" s="35" t="s">
        <v>34</v>
      </c>
      <c r="AF14" s="36"/>
      <c r="AG14" s="37"/>
    </row>
    <row r="15" spans="1:35" s="3" customFormat="1" ht="40.5" customHeight="1" x14ac:dyDescent="0.2">
      <c r="A15" s="11"/>
      <c r="B15" s="11" t="s">
        <v>54</v>
      </c>
      <c r="C15" s="11" t="s">
        <v>55</v>
      </c>
      <c r="D15" s="11" t="s">
        <v>56</v>
      </c>
      <c r="E15" s="18" t="s">
        <v>57</v>
      </c>
      <c r="F15" s="19"/>
      <c r="G15" s="20"/>
      <c r="H15" s="81" t="s">
        <v>42</v>
      </c>
      <c r="I15" s="22"/>
      <c r="J15" s="22"/>
      <c r="K15" s="22"/>
      <c r="L15" s="22"/>
      <c r="M15" s="22"/>
      <c r="N15" s="22"/>
      <c r="O15" s="23"/>
      <c r="P15" s="34"/>
      <c r="Q15" s="25"/>
      <c r="R15" s="26"/>
      <c r="S15" s="32" t="s">
        <v>58</v>
      </c>
      <c r="T15" s="32"/>
      <c r="U15" s="32"/>
      <c r="V15" s="16">
        <v>3</v>
      </c>
      <c r="W15" s="16"/>
      <c r="X15" s="16"/>
      <c r="Y15" s="16">
        <v>3</v>
      </c>
      <c r="Z15" s="16"/>
      <c r="AA15" s="16"/>
      <c r="AB15" s="17">
        <v>0.33</v>
      </c>
      <c r="AC15" s="17"/>
      <c r="AD15" s="17"/>
      <c r="AE15" s="16">
        <f>ROUNDUP(Y15*AB15,0)</f>
        <v>1</v>
      </c>
      <c r="AF15" s="16"/>
      <c r="AG15" s="16"/>
    </row>
    <row r="16" spans="1:35" s="3" customFormat="1" ht="40.5" customHeight="1" x14ac:dyDescent="0.2">
      <c r="A16" s="11" t="s">
        <v>59</v>
      </c>
      <c r="B16" s="11" t="s">
        <v>54</v>
      </c>
      <c r="C16" s="11" t="s">
        <v>55</v>
      </c>
      <c r="D16" s="11" t="s">
        <v>56</v>
      </c>
      <c r="E16" s="18" t="s">
        <v>60</v>
      </c>
      <c r="F16" s="19"/>
      <c r="G16" s="20"/>
      <c r="H16" s="21" t="s">
        <v>43</v>
      </c>
      <c r="I16" s="22"/>
      <c r="J16" s="22"/>
      <c r="K16" s="22"/>
      <c r="L16" s="22"/>
      <c r="M16" s="22"/>
      <c r="N16" s="22"/>
      <c r="O16" s="23"/>
      <c r="P16" s="24"/>
      <c r="Q16" s="25"/>
      <c r="R16" s="26"/>
      <c r="S16" s="32" t="s">
        <v>61</v>
      </c>
      <c r="T16" s="32"/>
      <c r="U16" s="32"/>
      <c r="V16" s="16">
        <v>235005</v>
      </c>
      <c r="W16" s="16"/>
      <c r="X16" s="16"/>
      <c r="Y16" s="16">
        <v>1151584</v>
      </c>
      <c r="Z16" s="16"/>
      <c r="AA16" s="16"/>
      <c r="AB16" s="17">
        <v>0.08</v>
      </c>
      <c r="AC16" s="17"/>
      <c r="AD16" s="17"/>
      <c r="AE16" s="16">
        <f>ROUNDUP(Y16*AB16,0)</f>
        <v>92127</v>
      </c>
      <c r="AF16" s="16"/>
      <c r="AG16" s="16"/>
    </row>
    <row r="17" spans="1:33" s="3" customFormat="1" ht="40.5" customHeight="1" x14ac:dyDescent="0.2">
      <c r="A17" s="11" t="s">
        <v>79</v>
      </c>
      <c r="B17" s="11" t="s">
        <v>54</v>
      </c>
      <c r="C17" s="11"/>
      <c r="D17" s="11" t="s">
        <v>56</v>
      </c>
      <c r="E17" s="18" t="s">
        <v>60</v>
      </c>
      <c r="F17" s="19"/>
      <c r="G17" s="20"/>
      <c r="H17" s="21" t="s">
        <v>44</v>
      </c>
      <c r="I17" s="22"/>
      <c r="J17" s="22"/>
      <c r="K17" s="22"/>
      <c r="L17" s="22"/>
      <c r="M17" s="22"/>
      <c r="N17" s="22"/>
      <c r="O17" s="23"/>
      <c r="P17" s="24"/>
      <c r="Q17" s="25"/>
      <c r="R17" s="26"/>
      <c r="S17" s="32" t="s">
        <v>62</v>
      </c>
      <c r="T17" s="32"/>
      <c r="U17" s="32"/>
      <c r="V17" s="16">
        <v>3</v>
      </c>
      <c r="W17" s="16"/>
      <c r="X17" s="16"/>
      <c r="Y17" s="16">
        <v>15</v>
      </c>
      <c r="Z17" s="16"/>
      <c r="AA17" s="16"/>
      <c r="AB17" s="17">
        <v>0.5</v>
      </c>
      <c r="AC17" s="17"/>
      <c r="AD17" s="17"/>
      <c r="AE17" s="16">
        <f>ROUNDUP(Y17*AB17,0)</f>
        <v>8</v>
      </c>
      <c r="AF17" s="16"/>
      <c r="AG17" s="16"/>
    </row>
    <row r="18" spans="1:33" s="10" customFormat="1" ht="40.5" customHeight="1" x14ac:dyDescent="0.2">
      <c r="A18" s="12" t="s">
        <v>79</v>
      </c>
      <c r="B18" s="12" t="s">
        <v>54</v>
      </c>
      <c r="C18" s="12"/>
      <c r="D18" s="12" t="s">
        <v>56</v>
      </c>
      <c r="E18" s="18" t="s">
        <v>63</v>
      </c>
      <c r="F18" s="19"/>
      <c r="G18" s="20"/>
      <c r="H18" s="21" t="s">
        <v>45</v>
      </c>
      <c r="I18" s="22"/>
      <c r="J18" s="22"/>
      <c r="K18" s="22"/>
      <c r="L18" s="22"/>
      <c r="M18" s="22"/>
      <c r="N18" s="22"/>
      <c r="O18" s="23"/>
      <c r="P18" s="24"/>
      <c r="Q18" s="25"/>
      <c r="R18" s="26"/>
      <c r="S18" s="31"/>
      <c r="T18" s="31"/>
      <c r="U18" s="31"/>
      <c r="V18" s="28">
        <v>4</v>
      </c>
      <c r="W18" s="28"/>
      <c r="X18" s="28"/>
      <c r="Y18" s="28">
        <v>4</v>
      </c>
      <c r="Z18" s="28"/>
      <c r="AA18" s="28"/>
      <c r="AB18" s="29">
        <v>2.5000000000000001E-2</v>
      </c>
      <c r="AC18" s="29"/>
      <c r="AD18" s="29"/>
      <c r="AE18" s="16">
        <f t="shared" ref="AE18:AE29" si="0">ROUNDUP(Y18*AB18,0)</f>
        <v>1</v>
      </c>
      <c r="AF18" s="16"/>
      <c r="AG18" s="16"/>
    </row>
    <row r="19" spans="1:33" s="10" customFormat="1" ht="40.5" customHeight="1" x14ac:dyDescent="0.2">
      <c r="A19" s="12"/>
      <c r="B19" s="12" t="s">
        <v>54</v>
      </c>
      <c r="C19" s="12"/>
      <c r="D19" s="12" t="s">
        <v>56</v>
      </c>
      <c r="E19" s="18" t="s">
        <v>64</v>
      </c>
      <c r="F19" s="19"/>
      <c r="G19" s="20"/>
      <c r="H19" s="21" t="s">
        <v>46</v>
      </c>
      <c r="I19" s="22"/>
      <c r="J19" s="22"/>
      <c r="K19" s="22"/>
      <c r="L19" s="22"/>
      <c r="M19" s="22"/>
      <c r="N19" s="22"/>
      <c r="O19" s="23"/>
      <c r="P19" s="24"/>
      <c r="Q19" s="25"/>
      <c r="R19" s="26"/>
      <c r="S19" s="31"/>
      <c r="T19" s="31"/>
      <c r="U19" s="31"/>
      <c r="V19" s="28">
        <v>1</v>
      </c>
      <c r="W19" s="28"/>
      <c r="X19" s="28"/>
      <c r="Y19" s="28">
        <v>1</v>
      </c>
      <c r="Z19" s="28"/>
      <c r="AA19" s="28"/>
      <c r="AB19" s="29">
        <v>2</v>
      </c>
      <c r="AC19" s="29"/>
      <c r="AD19" s="29"/>
      <c r="AE19" s="16">
        <f t="shared" si="0"/>
        <v>2</v>
      </c>
      <c r="AF19" s="16"/>
      <c r="AG19" s="16"/>
    </row>
    <row r="20" spans="1:33" s="10" customFormat="1" ht="40.5" customHeight="1" x14ac:dyDescent="0.2">
      <c r="A20" s="12"/>
      <c r="B20" s="12" t="s">
        <v>54</v>
      </c>
      <c r="C20" s="12"/>
      <c r="D20" s="12" t="s">
        <v>56</v>
      </c>
      <c r="E20" s="18" t="s">
        <v>65</v>
      </c>
      <c r="F20" s="19"/>
      <c r="G20" s="20"/>
      <c r="H20" s="21" t="s">
        <v>47</v>
      </c>
      <c r="I20" s="22"/>
      <c r="J20" s="22"/>
      <c r="K20" s="22"/>
      <c r="L20" s="22"/>
      <c r="M20" s="22"/>
      <c r="N20" s="22"/>
      <c r="O20" s="23"/>
      <c r="P20" s="24"/>
      <c r="Q20" s="25"/>
      <c r="R20" s="26"/>
      <c r="S20" s="30"/>
      <c r="T20" s="30"/>
      <c r="U20" s="30"/>
      <c r="V20" s="28">
        <v>1</v>
      </c>
      <c r="W20" s="28"/>
      <c r="X20" s="28"/>
      <c r="Y20" s="28">
        <v>1</v>
      </c>
      <c r="Z20" s="28"/>
      <c r="AA20" s="28"/>
      <c r="AB20" s="29">
        <v>0.25</v>
      </c>
      <c r="AC20" s="29"/>
      <c r="AD20" s="29"/>
      <c r="AE20" s="16">
        <f t="shared" si="0"/>
        <v>1</v>
      </c>
      <c r="AF20" s="16"/>
      <c r="AG20" s="16"/>
    </row>
    <row r="21" spans="1:33" s="10" customFormat="1" ht="40.5" customHeight="1" x14ac:dyDescent="0.2">
      <c r="A21" s="12"/>
      <c r="B21" s="12" t="s">
        <v>54</v>
      </c>
      <c r="C21" s="12"/>
      <c r="D21" s="12" t="s">
        <v>56</v>
      </c>
      <c r="E21" s="18" t="s">
        <v>66</v>
      </c>
      <c r="F21" s="19"/>
      <c r="G21" s="20"/>
      <c r="H21" s="21" t="s">
        <v>48</v>
      </c>
      <c r="I21" s="22"/>
      <c r="J21" s="22"/>
      <c r="K21" s="22"/>
      <c r="L21" s="22"/>
      <c r="M21" s="22"/>
      <c r="N21" s="22"/>
      <c r="O21" s="23"/>
      <c r="P21" s="24"/>
      <c r="Q21" s="25"/>
      <c r="R21" s="26"/>
      <c r="S21" s="31" t="s">
        <v>80</v>
      </c>
      <c r="T21" s="31"/>
      <c r="U21" s="31"/>
      <c r="V21" s="28">
        <v>10</v>
      </c>
      <c r="W21" s="28"/>
      <c r="X21" s="28"/>
      <c r="Y21" s="28">
        <v>10</v>
      </c>
      <c r="Z21" s="28"/>
      <c r="AA21" s="28"/>
      <c r="AB21" s="29">
        <v>2.5</v>
      </c>
      <c r="AC21" s="29"/>
      <c r="AD21" s="29"/>
      <c r="AE21" s="16">
        <f t="shared" si="0"/>
        <v>25</v>
      </c>
      <c r="AF21" s="16"/>
      <c r="AG21" s="16"/>
    </row>
    <row r="22" spans="1:33" s="10" customFormat="1" ht="40.5" customHeight="1" x14ac:dyDescent="0.2">
      <c r="A22" s="12"/>
      <c r="B22" s="12" t="s">
        <v>67</v>
      </c>
      <c r="C22" s="12" t="s">
        <v>68</v>
      </c>
      <c r="D22" s="12" t="s">
        <v>56</v>
      </c>
      <c r="E22" s="18" t="s">
        <v>66</v>
      </c>
      <c r="F22" s="19"/>
      <c r="G22" s="20"/>
      <c r="H22" s="21" t="s">
        <v>48</v>
      </c>
      <c r="I22" s="22"/>
      <c r="J22" s="22"/>
      <c r="K22" s="22"/>
      <c r="L22" s="22"/>
      <c r="M22" s="22"/>
      <c r="N22" s="22"/>
      <c r="O22" s="23"/>
      <c r="P22" s="24"/>
      <c r="Q22" s="25"/>
      <c r="R22" s="26"/>
      <c r="S22" s="31" t="s">
        <v>80</v>
      </c>
      <c r="T22" s="31"/>
      <c r="U22" s="31"/>
      <c r="V22" s="28">
        <v>10</v>
      </c>
      <c r="W22" s="28"/>
      <c r="X22" s="28"/>
      <c r="Y22" s="28">
        <v>10</v>
      </c>
      <c r="Z22" s="28"/>
      <c r="AA22" s="28"/>
      <c r="AB22" s="29">
        <v>0.5</v>
      </c>
      <c r="AC22" s="29"/>
      <c r="AD22" s="29"/>
      <c r="AE22" s="16">
        <f t="shared" si="0"/>
        <v>5</v>
      </c>
      <c r="AF22" s="16"/>
      <c r="AG22" s="16"/>
    </row>
    <row r="23" spans="1:33" s="10" customFormat="1" ht="45" customHeight="1" x14ac:dyDescent="0.2">
      <c r="A23" s="12"/>
      <c r="B23" s="12" t="s">
        <v>54</v>
      </c>
      <c r="C23" s="12"/>
      <c r="D23" s="14" t="s">
        <v>56</v>
      </c>
      <c r="E23" s="18" t="s">
        <v>69</v>
      </c>
      <c r="F23" s="19"/>
      <c r="G23" s="20"/>
      <c r="H23" s="21" t="s">
        <v>49</v>
      </c>
      <c r="I23" s="22"/>
      <c r="J23" s="22"/>
      <c r="K23" s="22"/>
      <c r="L23" s="22"/>
      <c r="M23" s="22"/>
      <c r="N23" s="22"/>
      <c r="O23" s="23"/>
      <c r="P23" s="24"/>
      <c r="Q23" s="25"/>
      <c r="R23" s="26"/>
      <c r="S23" s="30"/>
      <c r="T23" s="30"/>
      <c r="U23" s="30"/>
      <c r="V23" s="28">
        <v>10</v>
      </c>
      <c r="W23" s="28"/>
      <c r="X23" s="28"/>
      <c r="Y23" s="28">
        <v>10</v>
      </c>
      <c r="Z23" s="28"/>
      <c r="AA23" s="28"/>
      <c r="AB23" s="29">
        <v>0.5</v>
      </c>
      <c r="AC23" s="29"/>
      <c r="AD23" s="29"/>
      <c r="AE23" s="16">
        <f t="shared" si="0"/>
        <v>5</v>
      </c>
      <c r="AF23" s="16"/>
      <c r="AG23" s="16"/>
    </row>
    <row r="24" spans="1:33" s="10" customFormat="1" ht="45" customHeight="1" x14ac:dyDescent="0.2">
      <c r="A24" s="12"/>
      <c r="B24" s="12" t="s">
        <v>67</v>
      </c>
      <c r="C24" s="12"/>
      <c r="D24" s="14" t="s">
        <v>56</v>
      </c>
      <c r="E24" s="18" t="s">
        <v>70</v>
      </c>
      <c r="F24" s="19"/>
      <c r="G24" s="20"/>
      <c r="H24" s="21" t="s">
        <v>49</v>
      </c>
      <c r="I24" s="22"/>
      <c r="J24" s="22"/>
      <c r="K24" s="22"/>
      <c r="L24" s="22"/>
      <c r="M24" s="22"/>
      <c r="N24" s="22"/>
      <c r="O24" s="23"/>
      <c r="P24" s="24"/>
      <c r="Q24" s="25"/>
      <c r="R24" s="26"/>
      <c r="S24" s="30"/>
      <c r="T24" s="30"/>
      <c r="U24" s="30"/>
      <c r="V24" s="28">
        <v>10</v>
      </c>
      <c r="W24" s="28"/>
      <c r="X24" s="28"/>
      <c r="Y24" s="28">
        <v>10</v>
      </c>
      <c r="Z24" s="28"/>
      <c r="AA24" s="28"/>
      <c r="AB24" s="29">
        <v>0.5</v>
      </c>
      <c r="AC24" s="29"/>
      <c r="AD24" s="29"/>
      <c r="AE24" s="16">
        <f t="shared" si="0"/>
        <v>5</v>
      </c>
      <c r="AF24" s="16"/>
      <c r="AG24" s="16"/>
    </row>
    <row r="25" spans="1:33" s="10" customFormat="1" ht="45" customHeight="1" x14ac:dyDescent="0.2">
      <c r="A25" s="12"/>
      <c r="B25" s="12" t="s">
        <v>54</v>
      </c>
      <c r="C25" s="12"/>
      <c r="D25" s="14" t="s">
        <v>56</v>
      </c>
      <c r="E25" s="18" t="s">
        <v>70</v>
      </c>
      <c r="F25" s="19"/>
      <c r="G25" s="20"/>
      <c r="H25" s="21" t="s">
        <v>50</v>
      </c>
      <c r="I25" s="22"/>
      <c r="J25" s="22"/>
      <c r="K25" s="22"/>
      <c r="L25" s="22"/>
      <c r="M25" s="22"/>
      <c r="N25" s="22"/>
      <c r="O25" s="23"/>
      <c r="P25" s="24"/>
      <c r="Q25" s="25"/>
      <c r="R25" s="26"/>
      <c r="S25" s="31" t="s">
        <v>71</v>
      </c>
      <c r="T25" s="31"/>
      <c r="U25" s="31"/>
      <c r="V25" s="28">
        <v>10</v>
      </c>
      <c r="W25" s="28"/>
      <c r="X25" s="28"/>
      <c r="Y25" s="28">
        <v>10</v>
      </c>
      <c r="Z25" s="28"/>
      <c r="AA25" s="28"/>
      <c r="AB25" s="29">
        <v>0.5</v>
      </c>
      <c r="AC25" s="29"/>
      <c r="AD25" s="29"/>
      <c r="AE25" s="16">
        <f t="shared" si="0"/>
        <v>5</v>
      </c>
      <c r="AF25" s="16"/>
      <c r="AG25" s="16"/>
    </row>
    <row r="26" spans="1:33" s="10" customFormat="1" ht="36.75" customHeight="1" x14ac:dyDescent="0.2">
      <c r="A26" s="12"/>
      <c r="B26" s="12" t="s">
        <v>67</v>
      </c>
      <c r="C26" s="12"/>
      <c r="D26" s="14" t="s">
        <v>56</v>
      </c>
      <c r="E26" s="18" t="s">
        <v>70</v>
      </c>
      <c r="F26" s="19"/>
      <c r="G26" s="20"/>
      <c r="H26" s="21" t="s">
        <v>51</v>
      </c>
      <c r="I26" s="22"/>
      <c r="J26" s="22"/>
      <c r="K26" s="22"/>
      <c r="L26" s="22"/>
      <c r="M26" s="22"/>
      <c r="N26" s="22"/>
      <c r="O26" s="23"/>
      <c r="P26" s="24"/>
      <c r="Q26" s="25"/>
      <c r="R26" s="26"/>
      <c r="S26" s="30"/>
      <c r="T26" s="30"/>
      <c r="U26" s="30"/>
      <c r="V26" s="28">
        <v>10</v>
      </c>
      <c r="W26" s="28"/>
      <c r="X26" s="28"/>
      <c r="Y26" s="28">
        <v>10</v>
      </c>
      <c r="Z26" s="28"/>
      <c r="AA26" s="28"/>
      <c r="AB26" s="29">
        <v>0.08</v>
      </c>
      <c r="AC26" s="29"/>
      <c r="AD26" s="29"/>
      <c r="AE26" s="16">
        <f t="shared" si="0"/>
        <v>1</v>
      </c>
      <c r="AF26" s="16"/>
      <c r="AG26" s="16"/>
    </row>
    <row r="27" spans="1:33" s="10" customFormat="1" ht="36.75" customHeight="1" x14ac:dyDescent="0.2">
      <c r="A27" s="12" t="s">
        <v>59</v>
      </c>
      <c r="B27" s="12" t="s">
        <v>54</v>
      </c>
      <c r="C27" s="12"/>
      <c r="D27" s="14" t="s">
        <v>56</v>
      </c>
      <c r="E27" s="18" t="s">
        <v>70</v>
      </c>
      <c r="F27" s="19"/>
      <c r="G27" s="20"/>
      <c r="H27" s="21" t="s">
        <v>52</v>
      </c>
      <c r="I27" s="22"/>
      <c r="J27" s="22"/>
      <c r="K27" s="22"/>
      <c r="L27" s="22"/>
      <c r="M27" s="22"/>
      <c r="N27" s="22"/>
      <c r="O27" s="23"/>
      <c r="P27" s="24"/>
      <c r="Q27" s="25"/>
      <c r="R27" s="26"/>
      <c r="S27" s="30"/>
      <c r="T27" s="30"/>
      <c r="U27" s="30"/>
      <c r="V27" s="28">
        <v>420</v>
      </c>
      <c r="W27" s="28"/>
      <c r="X27" s="28"/>
      <c r="Y27" s="28">
        <v>5040</v>
      </c>
      <c r="Z27" s="28"/>
      <c r="AA27" s="28"/>
      <c r="AB27" s="29">
        <v>0.08</v>
      </c>
      <c r="AC27" s="29"/>
      <c r="AD27" s="29"/>
      <c r="AE27" s="16">
        <f t="shared" si="0"/>
        <v>404</v>
      </c>
      <c r="AF27" s="16"/>
      <c r="AG27" s="16"/>
    </row>
    <row r="28" spans="1:33" s="10" customFormat="1" ht="36.75" customHeight="1" x14ac:dyDescent="0.2">
      <c r="A28" s="12"/>
      <c r="B28" s="12" t="s">
        <v>54</v>
      </c>
      <c r="C28" s="12"/>
      <c r="D28" s="14" t="s">
        <v>56</v>
      </c>
      <c r="E28" s="18" t="s">
        <v>70</v>
      </c>
      <c r="F28" s="19"/>
      <c r="G28" s="20"/>
      <c r="H28" s="21" t="s">
        <v>53</v>
      </c>
      <c r="I28" s="22"/>
      <c r="J28" s="22"/>
      <c r="K28" s="22"/>
      <c r="L28" s="22"/>
      <c r="M28" s="22"/>
      <c r="N28" s="22"/>
      <c r="O28" s="23"/>
      <c r="P28" s="24"/>
      <c r="Q28" s="25"/>
      <c r="R28" s="26"/>
      <c r="S28" s="30"/>
      <c r="T28" s="30"/>
      <c r="U28" s="30"/>
      <c r="V28" s="28">
        <v>10</v>
      </c>
      <c r="W28" s="28"/>
      <c r="X28" s="28"/>
      <c r="Y28" s="28">
        <v>10</v>
      </c>
      <c r="Z28" s="28"/>
      <c r="AA28" s="28"/>
      <c r="AB28" s="29">
        <v>1</v>
      </c>
      <c r="AC28" s="29"/>
      <c r="AD28" s="29"/>
      <c r="AE28" s="16">
        <f t="shared" si="0"/>
        <v>10</v>
      </c>
      <c r="AF28" s="16"/>
      <c r="AG28" s="16"/>
    </row>
    <row r="29" spans="1:33" s="10" customFormat="1" ht="36.75" customHeight="1" x14ac:dyDescent="0.2">
      <c r="A29" s="15"/>
      <c r="B29" s="15" t="s">
        <v>67</v>
      </c>
      <c r="C29" s="15"/>
      <c r="D29" s="15" t="s">
        <v>56</v>
      </c>
      <c r="E29" s="18" t="s">
        <v>70</v>
      </c>
      <c r="F29" s="19"/>
      <c r="G29" s="20"/>
      <c r="H29" s="21" t="s">
        <v>53</v>
      </c>
      <c r="I29" s="22"/>
      <c r="J29" s="22"/>
      <c r="K29" s="22"/>
      <c r="L29" s="22"/>
      <c r="M29" s="22"/>
      <c r="N29" s="22"/>
      <c r="O29" s="23"/>
      <c r="P29" s="24"/>
      <c r="Q29" s="25"/>
      <c r="R29" s="26"/>
      <c r="S29" s="27"/>
      <c r="T29" s="27"/>
      <c r="U29" s="27"/>
      <c r="V29" s="16">
        <v>10</v>
      </c>
      <c r="W29" s="16"/>
      <c r="X29" s="16"/>
      <c r="Y29" s="16">
        <v>10</v>
      </c>
      <c r="Z29" s="16"/>
      <c r="AA29" s="16"/>
      <c r="AB29" s="17">
        <v>1</v>
      </c>
      <c r="AC29" s="17"/>
      <c r="AD29" s="17"/>
      <c r="AE29" s="16">
        <f t="shared" si="0"/>
        <v>10</v>
      </c>
      <c r="AF29" s="16"/>
      <c r="AG29" s="16"/>
    </row>
  </sheetData>
  <mergeCells count="172">
    <mergeCell ref="H16:O16"/>
    <mergeCell ref="P16:R16"/>
    <mergeCell ref="S16:U16"/>
    <mergeCell ref="V16:X16"/>
    <mergeCell ref="Y15:AA15"/>
    <mergeCell ref="H14:O14"/>
    <mergeCell ref="P14:R14"/>
    <mergeCell ref="AE16:AG16"/>
    <mergeCell ref="E13:G13"/>
    <mergeCell ref="P13:R13"/>
    <mergeCell ref="S13:U13"/>
    <mergeCell ref="S14:U14"/>
    <mergeCell ref="V14:X14"/>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E17:G17"/>
    <mergeCell ref="H17:O17"/>
    <mergeCell ref="P17:R17"/>
    <mergeCell ref="S17:U17"/>
    <mergeCell ref="V17:X17"/>
    <mergeCell ref="Y17:AA17"/>
    <mergeCell ref="AE17:AG17"/>
    <mergeCell ref="Y16:AA16"/>
    <mergeCell ref="AB13:AD13"/>
    <mergeCell ref="V13:X13"/>
    <mergeCell ref="Y13:AA13"/>
    <mergeCell ref="P15:R15"/>
    <mergeCell ref="S15:U15"/>
    <mergeCell ref="V15:X15"/>
    <mergeCell ref="AB15:AD15"/>
    <mergeCell ref="AE15:AG15"/>
    <mergeCell ref="AB16:AD16"/>
    <mergeCell ref="AB14:AD14"/>
    <mergeCell ref="AE14:AG14"/>
    <mergeCell ref="AB17:AD17"/>
    <mergeCell ref="E16:G16"/>
    <mergeCell ref="H13:O13"/>
    <mergeCell ref="AE13:AG13"/>
    <mergeCell ref="Y14:AA14"/>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E26:G26"/>
    <mergeCell ref="H26:O26"/>
    <mergeCell ref="P26:R26"/>
    <mergeCell ref="S26:U26"/>
    <mergeCell ref="V26:X26"/>
    <mergeCell ref="Y26:AA26"/>
    <mergeCell ref="AB26:AD26"/>
    <mergeCell ref="AE26:AG26"/>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9:AA29"/>
    <mergeCell ref="AB29:AD29"/>
    <mergeCell ref="AE29:AG29"/>
    <mergeCell ref="E29:G29"/>
    <mergeCell ref="H29:O29"/>
    <mergeCell ref="P29:R29"/>
    <mergeCell ref="S29:U29"/>
    <mergeCell ref="V29:X29"/>
    <mergeCell ref="Y27:AA27"/>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3.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2021-08-03T16:25:56Z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