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127\0127 (2021)\IMB\"/>
    </mc:Choice>
  </mc:AlternateContent>
  <xr:revisionPtr revIDLastSave="0" documentId="13_ncr:1_{598429BC-A2DF-40F2-94A0-BFCF8A455E99}" xr6:coauthVersionLast="45" xr6:coauthVersionMax="45" xr10:uidLastSave="{00000000-0000-0000-0000-000000000000}"/>
  <bookViews>
    <workbookView xWindow="-28920" yWindow="-120" windowWidth="29040" windowHeight="15840" tabRatio="458" xr2:uid="{00000000-000D-0000-FFFF-FFFF00000000}"/>
  </bookViews>
  <sheets>
    <sheet name="APHIS 79" sheetId="3" r:id="rId1"/>
  </sheets>
  <definedNames>
    <definedName name="_xlnm.Print_Area" localSheetId="0">'APHIS 79'!$A$1:$G$23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3" l="1"/>
  <c r="G21" i="3" s="1"/>
  <c r="D18" i="3"/>
  <c r="G18" i="3" s="1"/>
  <c r="D17" i="3"/>
  <c r="G17" i="3" s="1"/>
  <c r="D15" i="3"/>
  <c r="G15" i="3" s="1"/>
  <c r="D14" i="3"/>
  <c r="D16" i="3"/>
  <c r="G16" i="3" s="1"/>
  <c r="D23" i="3" l="1"/>
  <c r="G23" i="3" s="1"/>
  <c r="D22" i="3"/>
  <c r="G22" i="3" s="1"/>
  <c r="D20" i="3"/>
  <c r="G20" i="3" s="1"/>
  <c r="D19" i="3"/>
  <c r="G19" i="3" s="1"/>
  <c r="G14" i="3"/>
  <c r="D13" i="3" l="1"/>
  <c r="G13" i="3" s="1"/>
  <c r="E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<sst xmlns="http://schemas.openxmlformats.org/spreadsheetml/2006/main" count="44" uniqueCount="42">
  <si>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</si>
  <si>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</si>
  <si>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</si>
  <si>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</si>
  <si>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</si>
  <si>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</si>
  <si>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</si>
  <si>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</si>
  <si>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</si>
  <si>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</si>
  <si>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</si>
  <si>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</si>
  <si>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</si>
  <si>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</si>
  <si>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</si>
  <si>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</si>
  <si>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</si>
  <si>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</si>
  <si>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</si>
  <si>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</si>
  <si>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</si>
  <si>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</si>
  <si>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</si>
  <si>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</si>
  <si>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EIA Supplemental Investigation</t>
  </si>
  <si>
    <t>Request for Hearing</t>
  </si>
  <si>
    <t>Written Notification of Approval or Withdrawal</t>
  </si>
  <si>
    <t>Application to Conduct Laboratory EIA Testing</t>
  </si>
  <si>
    <t>Memorandum of Recommendation and Justification</t>
  </si>
  <si>
    <t>Denial or Withdrawal of Laboratory Approval</t>
  </si>
  <si>
    <t>0579-0127</t>
  </si>
  <si>
    <t>Permit for Movement of Restricted Animals (VS 1-27)</t>
  </si>
  <si>
    <t>Equine Infectious Anemia Laboratory Test Form (VS 10-11 and approved forms)</t>
  </si>
  <si>
    <t>Agreement for Approved Livestock Facility</t>
  </si>
  <si>
    <t>Agreement to Conduct EIA Testing</t>
  </si>
  <si>
    <t>Monthtly Summary Reporting</t>
  </si>
  <si>
    <t>12</t>
  </si>
  <si>
    <t>13</t>
  </si>
  <si>
    <t>14</t>
  </si>
  <si>
    <t>Communicable Diseases in Horses</t>
  </si>
  <si>
    <t>2021-DCB</t>
  </si>
  <si>
    <t>08/02/2021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</si>
</sst>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&quot;$&quot;* #,##0_);_(&quot;$&quot;* \(#,##0\);_(&quot;$&quot;* &quot;-&quot;??_);_(@_)"/>
    <numFmt numFmtId="169" formatCode="&quot;$&quot;#,##0"/>
  </numFmts>
  <fonts count="10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7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2" fontId="4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169" fontId="7" fillId="0" borderId="5" xfId="1" applyNumberFormat="1" applyFont="1" applyBorder="1" applyAlignment="1">
      <alignment horizontal="center" vertical="center" wrapText="1"/>
    </xf>
    <xf numFmtId="169" fontId="7" fillId="0" borderId="7" xfId="1" applyNumberFormat="1" applyFont="1" applyBorder="1" applyAlignment="1">
      <alignment horizontal="center" vertical="center" wrapText="1"/>
    </xf>
    <xf numFmtId="169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zoomScaleNormal="100" zoomScaleSheetLayoutView="115" workbookViewId="0">
      <selection sqref="A1:F1"/>
    </sheetView>
  </sheetViews>
  <sheetFormatPr defaultColWidth="9.140625" defaultRowHeight="8.25" x14ac:dyDescent="0.2"/>
  <cols>
    <col min="1" max="1" width="29.28515625" style="8" customWidth="1"/>
    <col min="2" max="2" width="13" style="8" customWidth="1"/>
    <col min="3" max="3" width="13" style="9" customWidth="1"/>
    <col min="4" max="4" width="13" style="8" customWidth="1"/>
    <col min="5" max="5" width="6.5703125" style="10" customWidth="1"/>
    <col min="6" max="6" width="6.5703125" style="11" customWidth="1"/>
    <col min="7" max="7" width="15.7109375" style="8" customWidth="1"/>
    <col min="8" max="16384" width="9.140625" style="8"/>
  </cols>
  <sheetData>
    <row r="1" spans="1:9" s="1" customFormat="1" ht="12" customHeight="1" x14ac:dyDescent="0.2">
      <c r="A1" s="43" t="s">
        <v>10</v>
      </c>
      <c r="B1" s="44"/>
      <c r="C1" s="44"/>
      <c r="D1" s="44"/>
      <c r="E1" s="44"/>
      <c r="F1" s="45"/>
      <c r="G1" s="12" t="s">
        <v>11</v>
      </c>
    </row>
    <row r="2" spans="1:9" s="1" customFormat="1" ht="15" customHeight="1" x14ac:dyDescent="0.2">
      <c r="A2" s="48" t="s">
        <v>39</v>
      </c>
      <c r="B2" s="39"/>
      <c r="C2" s="39"/>
      <c r="D2" s="39"/>
      <c r="E2" s="39"/>
      <c r="F2" s="40"/>
      <c r="G2" s="31" t="s">
        <v>30</v>
      </c>
      <c r="H2" s="32"/>
    </row>
    <row r="3" spans="1:9" s="1" customFormat="1" ht="12" customHeight="1" x14ac:dyDescent="0.2">
      <c r="A3" s="48"/>
      <c r="B3" s="39"/>
      <c r="C3" s="39"/>
      <c r="D3" s="39"/>
      <c r="E3" s="39"/>
      <c r="F3" s="40"/>
      <c r="G3" s="33" t="s">
        <v>0</v>
      </c>
      <c r="H3" s="32"/>
    </row>
    <row r="4" spans="1:9" s="1" customFormat="1" ht="15" customHeight="1" x14ac:dyDescent="0.2">
      <c r="A4" s="49"/>
      <c r="B4" s="41"/>
      <c r="C4" s="41"/>
      <c r="D4" s="41"/>
      <c r="E4" s="41"/>
      <c r="F4" s="42"/>
      <c r="G4" s="34" t="s">
        <v>41</v>
      </c>
      <c r="H4" s="32"/>
      <c r="I4" s="29"/>
    </row>
    <row r="5" spans="1:9" s="1" customFormat="1" ht="15" customHeight="1" x14ac:dyDescent="0.2">
      <c r="A5" s="5"/>
      <c r="B5" s="5"/>
      <c r="C5" s="5"/>
      <c r="D5" s="5"/>
      <c r="E5" s="5"/>
      <c r="F5" s="5"/>
      <c r="G5" s="25"/>
    </row>
    <row r="6" spans="1:9" s="4" customFormat="1" ht="37.5" customHeight="1" x14ac:dyDescent="0.2">
      <c r="A6" s="20"/>
      <c r="B6" s="24" t="s">
        <v>22</v>
      </c>
      <c r="C6" s="22" t="s">
        <v>18</v>
      </c>
      <c r="D6" s="24" t="s">
        <v>19</v>
      </c>
      <c r="E6" s="56" t="s">
        <v>23</v>
      </c>
      <c r="F6" s="57"/>
      <c r="G6" s="58"/>
    </row>
    <row r="7" spans="1:9" s="4" customFormat="1" ht="12" customHeight="1" x14ac:dyDescent="0.2">
      <c r="A7" s="23"/>
      <c r="B7" s="24" t="s">
        <v>1</v>
      </c>
      <c r="C7" s="22" t="s">
        <v>2</v>
      </c>
      <c r="D7" s="24" t="s">
        <v>3</v>
      </c>
      <c r="E7" s="53"/>
      <c r="F7" s="54"/>
      <c r="G7" s="55"/>
    </row>
    <row r="8" spans="1:9" s="4" customFormat="1" ht="15" customHeight="1" x14ac:dyDescent="0.2">
      <c r="A8" s="21"/>
      <c r="B8" s="26" t="s">
        <v>40</v>
      </c>
      <c r="C8" s="27">
        <v>0.61299999999999999</v>
      </c>
      <c r="D8" s="26">
        <v>0.13900000000000001</v>
      </c>
      <c r="E8" s="50">
        <f>SUM(G13:G23)</f>
        <v>8871752.2173743993</v>
      </c>
      <c r="F8" s="51"/>
      <c r="G8" s="52"/>
      <c r="I8" s="30"/>
    </row>
    <row r="9" spans="1:9" s="4" customFormat="1" ht="15" customHeight="1" x14ac:dyDescent="0.2">
      <c r="A9" s="3"/>
      <c r="B9" s="5"/>
      <c r="C9" s="6"/>
      <c r="D9" s="5"/>
      <c r="E9" s="47"/>
      <c r="F9" s="47"/>
      <c r="G9" s="2"/>
    </row>
    <row r="10" spans="1:9" s="4" customFormat="1" ht="12" customHeight="1" x14ac:dyDescent="0.2">
      <c r="A10" s="46" t="s">
        <v>20</v>
      </c>
      <c r="B10" s="46" t="s">
        <v>9</v>
      </c>
      <c r="C10" s="59" t="s">
        <v>12</v>
      </c>
      <c r="D10" s="46" t="s">
        <v>13</v>
      </c>
      <c r="E10" s="46" t="s">
        <v>14</v>
      </c>
      <c r="F10" s="46"/>
      <c r="G10" s="46" t="s">
        <v>15</v>
      </c>
    </row>
    <row r="11" spans="1:9" s="4" customFormat="1" ht="24" customHeight="1" x14ac:dyDescent="0.2">
      <c r="A11" s="46"/>
      <c r="B11" s="46"/>
      <c r="C11" s="59"/>
      <c r="D11" s="46"/>
      <c r="E11" s="13" t="s">
        <v>16</v>
      </c>
      <c r="F11" s="14" t="s">
        <v>17</v>
      </c>
      <c r="G11" s="46"/>
    </row>
    <row r="12" spans="1:9" s="4" customFormat="1" ht="12" customHeight="1" x14ac:dyDescent="0.2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9" s="7" customFormat="1" ht="30.95" customHeight="1" x14ac:dyDescent="0.2">
      <c r="A13" s="36" t="s">
        <v>31</v>
      </c>
      <c r="B13" s="35">
        <v>3</v>
      </c>
      <c r="C13" s="37">
        <v>0.1</v>
      </c>
      <c r="D13" s="38">
        <f>ROUND(B13*C13,0)</f>
        <v>0</v>
      </c>
      <c r="E13" s="28" t="s">
        <v>36</v>
      </c>
      <c r="F13" s="18">
        <v>45.96</v>
      </c>
      <c r="G13" s="19">
        <f>(D13*F13)*(1+$C$8+$D$8)</f>
        <v>0</v>
      </c>
    </row>
    <row r="14" spans="1:9" s="7" customFormat="1" ht="30.95" customHeight="1" x14ac:dyDescent="0.2">
      <c r="A14" s="36" t="s">
        <v>32</v>
      </c>
      <c r="B14" s="38">
        <v>1151584</v>
      </c>
      <c r="C14" s="37">
        <v>0.08</v>
      </c>
      <c r="D14" s="38">
        <f t="shared" ref="D14:D15" si="0">B14*C14</f>
        <v>92126.720000000001</v>
      </c>
      <c r="E14" s="28" t="s">
        <v>37</v>
      </c>
      <c r="F14" s="18">
        <v>54.65</v>
      </c>
      <c r="G14" s="19">
        <f t="shared" ref="G14:G23" si="1">(D14*F14)*(1+$C$8+$D$8)</f>
        <v>8820838.6344959997</v>
      </c>
    </row>
    <row r="15" spans="1:9" s="7" customFormat="1" ht="30.95" customHeight="1" x14ac:dyDescent="0.2">
      <c r="A15" s="36" t="s">
        <v>24</v>
      </c>
      <c r="B15" s="38">
        <v>15</v>
      </c>
      <c r="C15" s="37">
        <v>0.5</v>
      </c>
      <c r="D15" s="38">
        <f t="shared" si="0"/>
        <v>7.5</v>
      </c>
      <c r="E15" s="28" t="s">
        <v>37</v>
      </c>
      <c r="F15" s="18">
        <v>54.65</v>
      </c>
      <c r="G15" s="19">
        <f t="shared" si="1"/>
        <v>718.101</v>
      </c>
    </row>
    <row r="16" spans="1:9" s="7" customFormat="1" ht="30.95" customHeight="1" x14ac:dyDescent="0.2">
      <c r="A16" s="36" t="s">
        <v>33</v>
      </c>
      <c r="B16" s="38">
        <v>4</v>
      </c>
      <c r="C16" s="37">
        <v>0.06</v>
      </c>
      <c r="D16" s="38">
        <f>B16*C16</f>
        <v>0.24</v>
      </c>
      <c r="E16" s="28" t="s">
        <v>38</v>
      </c>
      <c r="F16" s="18">
        <v>64.58</v>
      </c>
      <c r="G16" s="19">
        <f t="shared" si="1"/>
        <v>27.154598399999998</v>
      </c>
    </row>
    <row r="17" spans="1:7" s="7" customFormat="1" ht="30.95" customHeight="1" x14ac:dyDescent="0.2">
      <c r="A17" s="36" t="s">
        <v>25</v>
      </c>
      <c r="B17" s="38">
        <v>1</v>
      </c>
      <c r="C17" s="37">
        <v>2</v>
      </c>
      <c r="D17" s="38">
        <f t="shared" ref="D17:D18" si="2">B17*C17</f>
        <v>2</v>
      </c>
      <c r="E17" s="28" t="s">
        <v>37</v>
      </c>
      <c r="F17" s="18">
        <v>54.65</v>
      </c>
      <c r="G17" s="19">
        <f t="shared" si="1"/>
        <v>191.49359999999999</v>
      </c>
    </row>
    <row r="18" spans="1:7" s="7" customFormat="1" ht="30.95" customHeight="1" x14ac:dyDescent="0.2">
      <c r="A18" s="36" t="s">
        <v>26</v>
      </c>
      <c r="B18" s="38">
        <v>1</v>
      </c>
      <c r="C18" s="37">
        <v>1</v>
      </c>
      <c r="D18" s="38">
        <f t="shared" si="2"/>
        <v>1</v>
      </c>
      <c r="E18" s="28">
        <v>13</v>
      </c>
      <c r="F18" s="18">
        <v>54.65</v>
      </c>
      <c r="G18" s="19">
        <f t="shared" si="1"/>
        <v>95.746799999999993</v>
      </c>
    </row>
    <row r="19" spans="1:7" s="7" customFormat="1" ht="30.95" customHeight="1" x14ac:dyDescent="0.2">
      <c r="A19" s="36" t="s">
        <v>27</v>
      </c>
      <c r="B19" s="38">
        <v>20</v>
      </c>
      <c r="C19" s="37">
        <v>2.5</v>
      </c>
      <c r="D19" s="38">
        <f t="shared" ref="D19:D23" si="3">ROUND(B19*C19,0)</f>
        <v>50</v>
      </c>
      <c r="E19" s="28">
        <v>9</v>
      </c>
      <c r="F19" s="18">
        <v>31.69</v>
      </c>
      <c r="G19" s="19">
        <f t="shared" si="1"/>
        <v>2776.0439999999999</v>
      </c>
    </row>
    <row r="20" spans="1:7" s="7" customFormat="1" ht="30.95" customHeight="1" x14ac:dyDescent="0.2">
      <c r="A20" s="36" t="s">
        <v>34</v>
      </c>
      <c r="B20" s="38">
        <v>10</v>
      </c>
      <c r="C20" s="37">
        <v>0.5</v>
      </c>
      <c r="D20" s="38">
        <f t="shared" si="3"/>
        <v>5</v>
      </c>
      <c r="E20" s="28">
        <v>8</v>
      </c>
      <c r="F20" s="18">
        <v>28.69</v>
      </c>
      <c r="G20" s="19">
        <f t="shared" si="1"/>
        <v>251.32440000000003</v>
      </c>
    </row>
    <row r="21" spans="1:7" s="7" customFormat="1" ht="30.95" customHeight="1" x14ac:dyDescent="0.2">
      <c r="A21" s="36" t="s">
        <v>28</v>
      </c>
      <c r="B21" s="38">
        <v>10</v>
      </c>
      <c r="C21" s="37">
        <v>0.5</v>
      </c>
      <c r="D21" s="38">
        <f t="shared" ref="D21" si="4">B21*C21</f>
        <v>5</v>
      </c>
      <c r="E21" s="28">
        <v>8</v>
      </c>
      <c r="F21" s="18">
        <v>28.69</v>
      </c>
      <c r="G21" s="19">
        <f t="shared" si="1"/>
        <v>251.32440000000003</v>
      </c>
    </row>
    <row r="22" spans="1:7" s="7" customFormat="1" ht="30.95" customHeight="1" x14ac:dyDescent="0.2">
      <c r="A22" s="36" t="s">
        <v>35</v>
      </c>
      <c r="B22" s="38">
        <v>5040</v>
      </c>
      <c r="C22" s="37">
        <v>0.08</v>
      </c>
      <c r="D22" s="38">
        <f t="shared" si="3"/>
        <v>403</v>
      </c>
      <c r="E22" s="28">
        <v>14</v>
      </c>
      <c r="F22" s="18">
        <v>64.58</v>
      </c>
      <c r="G22" s="19">
        <f t="shared" si="1"/>
        <v>45597.096479999993</v>
      </c>
    </row>
    <row r="23" spans="1:7" s="7" customFormat="1" ht="30.95" customHeight="1" x14ac:dyDescent="0.2">
      <c r="A23" s="36" t="s">
        <v>29</v>
      </c>
      <c r="B23" s="38">
        <v>20</v>
      </c>
      <c r="C23" s="37">
        <v>1</v>
      </c>
      <c r="D23" s="38">
        <f t="shared" si="3"/>
        <v>20</v>
      </c>
      <c r="E23" s="28">
        <v>8</v>
      </c>
      <c r="F23" s="18">
        <v>28.69</v>
      </c>
      <c r="G23" s="19">
        <f t="shared" si="1"/>
        <v>1005.2976000000001</v>
      </c>
    </row>
    <row r="24" spans="1:7" ht="23.85" customHeight="1" x14ac:dyDescent="0.2"/>
    <row r="25" spans="1:7" ht="23.85" customHeight="1" x14ac:dyDescent="0.2"/>
    <row r="26" spans="1:7" ht="23.85" customHeight="1" x14ac:dyDescent="0.2"/>
    <row r="27" spans="1:7" ht="23.85" customHeight="1" x14ac:dyDescent="0.2"/>
    <row r="28" spans="1:7" ht="23.85" customHeight="1" x14ac:dyDescent="0.2"/>
    <row r="29" spans="1:7" ht="23.85" customHeight="1" x14ac:dyDescent="0.2"/>
    <row r="30" spans="1:7" ht="23.85" customHeight="1" x14ac:dyDescent="0.2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:E17" numberStoredAsText="1"/>
    <ignoredError sqref="D21" formula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Keegan, Regina - MRP-APHIS, Riverdale, MD</cp:lastModifiedBy>
  <cp:lastPrinted>2020-02-28T17:25:24Z</cp:lastPrinted>
  <dcterms:created xsi:type="dcterms:W3CDTF">2002-09-24T19:35:59Z</dcterms:created>
  <dcterms:modified xsi:type="dcterms:W3CDTF">2021-08-03T16:25:27Z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