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332\0332 (2021)\IMB\"/>
    </mc:Choice>
  </mc:AlternateContent>
  <xr:revisionPtr revIDLastSave="0" documentId="13_ncr:1_{2978B9C7-B179-4522-8DE6-78D7C71D7414}" xr6:coauthVersionLast="45" xr6:coauthVersionMax="46" xr10:uidLastSave="{00000000-0000-0000-0000-000000000000}"/>
  <bookViews>
    <workbookView xWindow="-120" yWindow="-120" windowWidth="29040" windowHeight="17640" tabRatio="431" xr2:uid="{00000000-000D-0000-FFFF-FFFF00000000}"/>
  </bookViews>
  <sheets>
    <sheet name="APHIS 79" sheetId="3" r:id="rId1"/>
  </sheets>
  <definedNames>
    <definedName name="_xlnm.Print_Area" localSheetId="0">'APHIS 79'!$A$1:$G$26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22" i="3"/>
  <c r="D21" i="3"/>
  <c r="D20" i="3"/>
  <c r="G20" i="3" s="1"/>
  <c r="D19" i="3"/>
  <c r="G19" i="3" s="1"/>
  <c r="D18" i="3"/>
  <c r="G21" i="3"/>
  <c r="G18" i="3"/>
  <c r="D26" i="3" l="1"/>
  <c r="G26" i="3" s="1"/>
  <c r="D25" i="3"/>
  <c r="G25" i="3" s="1"/>
  <c r="D24" i="3"/>
  <c r="G24" i="3" s="1"/>
  <c r="D23" i="3"/>
  <c r="G23" i="3" s="1"/>
  <c r="G22" i="3"/>
  <c r="G17" i="3"/>
  <c r="G16" i="3"/>
  <c r="G15" i="3"/>
  <c r="G14" i="3"/>
  <c r="G13" i="3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<sst xmlns="http://schemas.openxmlformats.org/spreadsheetml/2006/main" count="39" uniqueCount="35">
  <si>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</si>
  <si>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</si>
  <si>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</si>
  <si>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</si>
  <si>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</si>
  <si>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</si>
  <si>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</si>
  <si>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</si>
  <si>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</si>
  <si>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</si>
  <si>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</si>
  <si>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</si>
  <si>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</si>
  <si>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</si>
  <si>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</si>
  <si>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</si>
  <si>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</si>
  <si>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</si>
  <si>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</si>
  <si>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</si>
  <si>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</si>
  <si>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</si>
  <si>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</si>
  <si>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</si>
  <si>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Standardizing Phytosanitary Treatment Regulations:  Approval of Cold Treatment and Irradiation Facilities; Cold Treatment Schedules; Establishment of Fumigation and Cold Treatment Compliance Agreements</t>
  </si>
  <si>
    <t>2021-DCB</t>
  </si>
  <si>
    <t>1/12: 2021 PAY TABLE UTILIZED</t>
  </si>
  <si>
    <t>03//03/2021</t>
  </si>
  <si>
    <t>Business Information</t>
  </si>
  <si>
    <t>11</t>
  </si>
  <si>
    <t>Owner/Shipper Certificate Fitness to Travel to a Slaughter Facility</t>
  </si>
  <si>
    <t>Owner/Shipper Certificate Fitness to Travel to a Slaughter Facility (Continuation Sheet) -Business</t>
  </si>
  <si>
    <t>Certificate of Veterinary Inspection</t>
  </si>
  <si>
    <t>Applications Backtags</t>
  </si>
  <si>
    <t>0579-332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</si>
</sst>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70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70" fontId="7" fillId="0" borderId="5" xfId="1" applyNumberFormat="1" applyFont="1" applyBorder="1" applyAlignment="1">
      <alignment horizontal="center" vertical="center" wrapText="1"/>
    </xf>
    <xf numFmtId="170" fontId="7" fillId="0" borderId="7" xfId="1" applyNumberFormat="1" applyFont="1" applyBorder="1" applyAlignment="1">
      <alignment horizontal="center" vertical="center" wrapText="1"/>
    </xf>
    <xf numFmtId="170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abSelected="1" view="pageBreakPreview" zoomScale="115" zoomScaleNormal="100" zoomScaleSheetLayoutView="115" workbookViewId="0">
      <selection activeCell="D21" sqref="D21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8" s="1" customFormat="1" ht="12" customHeight="1" x14ac:dyDescent="0.2">
      <c r="A1" s="40" t="s">
        <v>10</v>
      </c>
      <c r="B1" s="41"/>
      <c r="C1" s="41"/>
      <c r="D1" s="41"/>
      <c r="E1" s="41"/>
      <c r="F1" s="42"/>
      <c r="G1" s="12" t="s">
        <v>11</v>
      </c>
    </row>
    <row r="2" spans="1:8" s="1" customFormat="1" ht="15" customHeight="1" x14ac:dyDescent="0.2">
      <c r="A2" s="49" t="s">
        <v>24</v>
      </c>
      <c r="B2" s="43"/>
      <c r="C2" s="43"/>
      <c r="D2" s="43"/>
      <c r="E2" s="43"/>
      <c r="F2" s="44"/>
      <c r="G2" s="37" t="s">
        <v>34</v>
      </c>
    </row>
    <row r="3" spans="1:8" s="1" customFormat="1" ht="12" customHeight="1" x14ac:dyDescent="0.2">
      <c r="A3" s="49"/>
      <c r="B3" s="43"/>
      <c r="C3" s="43"/>
      <c r="D3" s="43"/>
      <c r="E3" s="43"/>
      <c r="F3" s="44"/>
      <c r="G3" s="12" t="s">
        <v>0</v>
      </c>
    </row>
    <row r="4" spans="1:8" s="1" customFormat="1" ht="15" customHeight="1" x14ac:dyDescent="0.2">
      <c r="A4" s="50"/>
      <c r="B4" s="45"/>
      <c r="C4" s="45"/>
      <c r="D4" s="45"/>
      <c r="E4" s="45"/>
      <c r="F4" s="46"/>
      <c r="G4" s="38" t="s">
        <v>27</v>
      </c>
    </row>
    <row r="5" spans="1:8" s="1" customFormat="1" ht="15" customHeight="1" x14ac:dyDescent="0.2">
      <c r="A5" s="5"/>
      <c r="B5" s="5"/>
      <c r="C5" s="5"/>
      <c r="D5" s="5"/>
      <c r="E5" s="5"/>
      <c r="F5" s="5"/>
      <c r="G5" s="27"/>
    </row>
    <row r="6" spans="1:8" s="4" customFormat="1" ht="37.5" customHeight="1" x14ac:dyDescent="0.2">
      <c r="A6" s="22"/>
      <c r="B6" s="26" t="s">
        <v>22</v>
      </c>
      <c r="C6" s="24" t="s">
        <v>18</v>
      </c>
      <c r="D6" s="26" t="s">
        <v>19</v>
      </c>
      <c r="E6" s="57" t="s">
        <v>23</v>
      </c>
      <c r="F6" s="58"/>
      <c r="G6" s="59"/>
      <c r="H6" s="36" t="s">
        <v>26</v>
      </c>
    </row>
    <row r="7" spans="1:8" s="4" customFormat="1" ht="12" customHeight="1" x14ac:dyDescent="0.2">
      <c r="A7" s="25"/>
      <c r="B7" s="26" t="s">
        <v>1</v>
      </c>
      <c r="C7" s="24" t="s">
        <v>2</v>
      </c>
      <c r="D7" s="26" t="s">
        <v>3</v>
      </c>
      <c r="E7" s="54"/>
      <c r="F7" s="55"/>
      <c r="G7" s="56"/>
    </row>
    <row r="8" spans="1:8" s="4" customFormat="1" ht="15" customHeight="1" x14ac:dyDescent="0.2">
      <c r="A8" s="23"/>
      <c r="B8" s="28" t="s">
        <v>25</v>
      </c>
      <c r="C8" s="29">
        <v>0.61299999999999999</v>
      </c>
      <c r="D8" s="28">
        <v>0.13900000000000001</v>
      </c>
      <c r="E8" s="51">
        <f>SUM(G13:G21)</f>
        <v>69137.686799999996</v>
      </c>
      <c r="F8" s="52"/>
      <c r="G8" s="53"/>
    </row>
    <row r="9" spans="1:8" s="4" customFormat="1" ht="15" customHeight="1" x14ac:dyDescent="0.2">
      <c r="A9" s="3"/>
      <c r="B9" s="5"/>
      <c r="C9" s="6"/>
      <c r="D9" s="5"/>
      <c r="E9" s="48"/>
      <c r="F9" s="48"/>
      <c r="G9" s="2"/>
    </row>
    <row r="10" spans="1:8" s="4" customFormat="1" ht="12" customHeight="1" x14ac:dyDescent="0.2">
      <c r="A10" s="47" t="s">
        <v>20</v>
      </c>
      <c r="B10" s="47" t="s">
        <v>9</v>
      </c>
      <c r="C10" s="60" t="s">
        <v>12</v>
      </c>
      <c r="D10" s="47" t="s">
        <v>13</v>
      </c>
      <c r="E10" s="47" t="s">
        <v>14</v>
      </c>
      <c r="F10" s="47"/>
      <c r="G10" s="47" t="s">
        <v>15</v>
      </c>
    </row>
    <row r="11" spans="1:8" s="4" customFormat="1" ht="24" customHeight="1" x14ac:dyDescent="0.2">
      <c r="A11" s="47"/>
      <c r="B11" s="47"/>
      <c r="C11" s="60"/>
      <c r="D11" s="47"/>
      <c r="E11" s="13" t="s">
        <v>16</v>
      </c>
      <c r="F11" s="14" t="s">
        <v>17</v>
      </c>
      <c r="G11" s="47"/>
    </row>
    <row r="12" spans="1:8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8" s="7" customFormat="1" ht="30" customHeight="1" x14ac:dyDescent="0.2">
      <c r="A13" s="61" t="s">
        <v>28</v>
      </c>
      <c r="B13" s="39">
        <v>100</v>
      </c>
      <c r="C13" s="62">
        <v>0.16</v>
      </c>
      <c r="D13" s="18">
        <f t="shared" ref="D13:D17" si="0">ROUND(B13*C13,0)</f>
        <v>16</v>
      </c>
      <c r="E13" s="63" t="s">
        <v>29</v>
      </c>
      <c r="F13" s="20">
        <v>38.35</v>
      </c>
      <c r="G13" s="21">
        <f t="shared" ref="G13:G26" si="1">(D13*F13)*(1+$C$8+$D$8)</f>
        <v>1075.0272</v>
      </c>
    </row>
    <row r="14" spans="1:8" s="7" customFormat="1" ht="30" customHeight="1" x14ac:dyDescent="0.2">
      <c r="A14" s="34" t="s">
        <v>30</v>
      </c>
      <c r="B14" s="39">
        <v>3000</v>
      </c>
      <c r="C14" s="62">
        <v>8.3000000000000004E-2</v>
      </c>
      <c r="D14" s="18">
        <f t="shared" si="0"/>
        <v>249</v>
      </c>
      <c r="E14" s="63" t="s">
        <v>29</v>
      </c>
      <c r="F14" s="20">
        <v>38.35</v>
      </c>
      <c r="G14" s="21">
        <f t="shared" si="1"/>
        <v>16730.110799999999</v>
      </c>
    </row>
    <row r="15" spans="1:8" s="7" customFormat="1" ht="41.25" customHeight="1" x14ac:dyDescent="0.2">
      <c r="A15" s="34" t="s">
        <v>31</v>
      </c>
      <c r="B15" s="39">
        <v>3000</v>
      </c>
      <c r="C15" s="62">
        <v>8.3000000000000004E-2</v>
      </c>
      <c r="D15" s="18">
        <f t="shared" si="0"/>
        <v>249</v>
      </c>
      <c r="E15" s="63" t="s">
        <v>29</v>
      </c>
      <c r="F15" s="20">
        <v>38.35</v>
      </c>
      <c r="G15" s="21">
        <f t="shared" si="1"/>
        <v>16730.110799999999</v>
      </c>
    </row>
    <row r="16" spans="1:8" s="7" customFormat="1" ht="30" customHeight="1" x14ac:dyDescent="0.2">
      <c r="A16" s="34" t="s">
        <v>32</v>
      </c>
      <c r="B16" s="39">
        <v>3200</v>
      </c>
      <c r="C16" s="62">
        <v>8.3000000000000004E-2</v>
      </c>
      <c r="D16" s="18">
        <f t="shared" si="0"/>
        <v>266</v>
      </c>
      <c r="E16" s="63" t="s">
        <v>29</v>
      </c>
      <c r="F16" s="20">
        <v>38.35</v>
      </c>
      <c r="G16" s="21">
        <f t="shared" si="1"/>
        <v>17872.3272</v>
      </c>
    </row>
    <row r="17" spans="1:7" s="7" customFormat="1" ht="30" customHeight="1" x14ac:dyDescent="0.2">
      <c r="A17" s="34" t="s">
        <v>33</v>
      </c>
      <c r="B17" s="39">
        <v>3000</v>
      </c>
      <c r="C17" s="62">
        <v>8.3000000000000004E-2</v>
      </c>
      <c r="D17" s="18">
        <f t="shared" si="0"/>
        <v>249</v>
      </c>
      <c r="E17" s="63" t="s">
        <v>29</v>
      </c>
      <c r="F17" s="20">
        <v>38.35</v>
      </c>
      <c r="G17" s="21">
        <f t="shared" si="1"/>
        <v>16730.110799999999</v>
      </c>
    </row>
    <row r="18" spans="1:7" s="7" customFormat="1" ht="30" customHeight="1" x14ac:dyDescent="0.2">
      <c r="A18" s="34"/>
      <c r="B18" s="33"/>
      <c r="C18" s="35"/>
      <c r="D18" s="18">
        <f t="shared" ref="D18:D22" si="2">ROUND(B18*C18,0)</f>
        <v>0</v>
      </c>
      <c r="E18" s="32"/>
      <c r="F18" s="20"/>
      <c r="G18" s="21">
        <f t="shared" si="1"/>
        <v>0</v>
      </c>
    </row>
    <row r="19" spans="1:7" s="7" customFormat="1" ht="30" customHeight="1" x14ac:dyDescent="0.2">
      <c r="A19" s="34"/>
      <c r="B19" s="33"/>
      <c r="C19" s="35"/>
      <c r="D19" s="18">
        <f t="shared" si="2"/>
        <v>0</v>
      </c>
      <c r="E19" s="32"/>
      <c r="F19" s="20"/>
      <c r="G19" s="21">
        <f t="shared" si="1"/>
        <v>0</v>
      </c>
    </row>
    <row r="20" spans="1:7" s="7" customFormat="1" ht="30" customHeight="1" x14ac:dyDescent="0.2">
      <c r="A20" s="34"/>
      <c r="B20" s="33"/>
      <c r="C20" s="35"/>
      <c r="D20" s="18">
        <f t="shared" si="2"/>
        <v>0</v>
      </c>
      <c r="E20" s="32"/>
      <c r="F20" s="20"/>
      <c r="G20" s="21">
        <f t="shared" si="1"/>
        <v>0</v>
      </c>
    </row>
    <row r="21" spans="1:7" s="7" customFormat="1" ht="30" customHeight="1" x14ac:dyDescent="0.2">
      <c r="A21" s="34"/>
      <c r="B21" s="33"/>
      <c r="C21" s="35"/>
      <c r="D21" s="18">
        <f t="shared" si="2"/>
        <v>0</v>
      </c>
      <c r="E21" s="32"/>
      <c r="F21" s="20"/>
      <c r="G21" s="21">
        <f t="shared" si="1"/>
        <v>0</v>
      </c>
    </row>
    <row r="22" spans="1:7" s="7" customFormat="1" ht="30" customHeight="1" x14ac:dyDescent="0.2">
      <c r="A22" s="31"/>
      <c r="B22" s="18"/>
      <c r="C22" s="30"/>
      <c r="D22" s="18">
        <f t="shared" si="2"/>
        <v>0</v>
      </c>
      <c r="E22" s="19"/>
      <c r="F22" s="20"/>
      <c r="G22" s="21">
        <f t="shared" si="1"/>
        <v>0</v>
      </c>
    </row>
    <row r="23" spans="1:7" s="7" customFormat="1" ht="30" customHeight="1" x14ac:dyDescent="0.2">
      <c r="A23" s="31"/>
      <c r="B23" s="18"/>
      <c r="C23" s="30"/>
      <c r="D23" s="18">
        <f t="shared" ref="D22:D26" si="3">ROUND(B23*C23,0)</f>
        <v>0</v>
      </c>
      <c r="E23" s="19"/>
      <c r="F23" s="20"/>
      <c r="G23" s="21">
        <f t="shared" si="1"/>
        <v>0</v>
      </c>
    </row>
    <row r="24" spans="1:7" s="7" customFormat="1" ht="30" customHeight="1" x14ac:dyDescent="0.2">
      <c r="A24" s="31"/>
      <c r="B24" s="18"/>
      <c r="C24" s="30"/>
      <c r="D24" s="18">
        <f t="shared" si="3"/>
        <v>0</v>
      </c>
      <c r="E24" s="19"/>
      <c r="F24" s="20"/>
      <c r="G24" s="21">
        <f t="shared" si="1"/>
        <v>0</v>
      </c>
    </row>
    <row r="25" spans="1:7" s="7" customFormat="1" ht="30" customHeight="1" x14ac:dyDescent="0.2">
      <c r="A25" s="31"/>
      <c r="B25" s="18"/>
      <c r="C25" s="30"/>
      <c r="D25" s="18">
        <f t="shared" si="3"/>
        <v>0</v>
      </c>
      <c r="E25" s="19"/>
      <c r="F25" s="20"/>
      <c r="G25" s="21">
        <f t="shared" si="1"/>
        <v>0</v>
      </c>
    </row>
    <row r="26" spans="1:7" s="7" customFormat="1" ht="30" customHeight="1" x14ac:dyDescent="0.2">
      <c r="A26" s="31"/>
      <c r="B26" s="18"/>
      <c r="C26" s="30"/>
      <c r="D26" s="18">
        <f t="shared" si="3"/>
        <v>0</v>
      </c>
      <c r="E26" s="19"/>
      <c r="F26" s="20"/>
      <c r="G26" s="21">
        <f t="shared" si="1"/>
        <v>0</v>
      </c>
    </row>
    <row r="27" spans="1:7" s="7" customFormat="1" ht="30" customHeight="1" x14ac:dyDescent="0.2">
      <c r="A27" s="31"/>
      <c r="B27" s="18"/>
      <c r="C27" s="30"/>
      <c r="D27" s="18"/>
      <c r="E27" s="19"/>
      <c r="F27" s="20"/>
      <c r="G27" s="21"/>
    </row>
    <row r="28" spans="1:7" s="7" customFormat="1" ht="30" customHeight="1" x14ac:dyDescent="0.2">
      <c r="A28" s="31"/>
      <c r="B28" s="18"/>
      <c r="C28" s="30"/>
      <c r="D28" s="18"/>
      <c r="E28" s="19"/>
      <c r="F28" s="20"/>
      <c r="G28" s="21"/>
    </row>
    <row r="29" spans="1:7" s="7" customFormat="1" ht="30" customHeight="1" x14ac:dyDescent="0.2">
      <c r="A29" s="31"/>
      <c r="B29" s="18"/>
      <c r="C29" s="30"/>
      <c r="D29" s="18"/>
      <c r="E29" s="19"/>
      <c r="F29" s="20"/>
      <c r="G29" s="21"/>
    </row>
    <row r="30" spans="1:7" s="7" customFormat="1" ht="30" customHeight="1" x14ac:dyDescent="0.2">
      <c r="A30" s="31"/>
      <c r="B30" s="18"/>
      <c r="C30" s="30"/>
      <c r="D30" s="18"/>
      <c r="E30" s="19"/>
      <c r="F30" s="20"/>
      <c r="G30" s="21"/>
    </row>
    <row r="31" spans="1:7" s="7" customFormat="1" ht="30" customHeight="1" x14ac:dyDescent="0.2">
      <c r="A31" s="31"/>
      <c r="B31" s="18"/>
      <c r="C31" s="30"/>
      <c r="D31" s="18"/>
      <c r="E31" s="19"/>
      <c r="F31" s="20"/>
      <c r="G31" s="21"/>
    </row>
    <row r="32" spans="1:7" s="7" customFormat="1" ht="30" customHeight="1" x14ac:dyDescent="0.2">
      <c r="A32" s="31"/>
      <c r="B32" s="18"/>
      <c r="C32" s="30"/>
      <c r="D32" s="18"/>
      <c r="E32" s="19"/>
      <c r="F32" s="20"/>
      <c r="G32" s="21"/>
    </row>
    <row r="33" spans="1:7" s="7" customFormat="1" ht="30" customHeight="1" x14ac:dyDescent="0.2">
      <c r="A33" s="31"/>
      <c r="B33" s="18"/>
      <c r="C33" s="30"/>
      <c r="D33" s="18"/>
      <c r="E33" s="19"/>
      <c r="F33" s="20"/>
      <c r="G33" s="21"/>
    </row>
    <row r="34" spans="1:7" ht="23.85" customHeight="1" x14ac:dyDescent="0.2"/>
    <row r="35" spans="1:7" ht="23.85" customHeight="1" x14ac:dyDescent="0.2"/>
    <row r="36" spans="1:7" ht="23.85" customHeight="1" x14ac:dyDescent="0.2"/>
    <row r="37" spans="1:7" ht="23.85" customHeight="1" x14ac:dyDescent="0.2"/>
    <row r="38" spans="1:7" ht="23.85" customHeight="1" x14ac:dyDescent="0.2"/>
    <row r="39" spans="1:7" ht="23.85" customHeight="1" x14ac:dyDescent="0.2"/>
    <row r="40" spans="1:7" ht="23.85" customHeight="1" x14ac:dyDescent="0.2"/>
    <row r="41" spans="1:7" ht="23.85" customHeight="1" x14ac:dyDescent="0.2"/>
    <row r="42" spans="1:7" ht="23.85" customHeight="1" x14ac:dyDescent="0.2"/>
    <row r="43" spans="1: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Harris, Sheniqua M - APHIS</cp:lastModifiedBy>
  <cp:lastPrinted>2020-02-28T17:25:24Z</cp:lastPrinted>
  <dcterms:created xsi:type="dcterms:W3CDTF">2002-09-24T19:35:59Z</dcterms:created>
  <dcterms:modified xsi:type="dcterms:W3CDTF">2021-03-08T14:20:24Z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