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acorte\Desktop\TIG Grant\2020 TIG Formula\Emergency ICR\Sent to PRAO 2021-05-11\"/>
    </mc:Choice>
  </mc:AlternateContent>
  <bookViews>
    <workbookView xWindow="0" yWindow="0" windowWidth="19200" windowHeight="7056"/>
  </bookViews>
  <sheets>
    <sheet name="Non-Compete TIG Burden Table" sheetId="1" r:id="rId1"/>
  </sheets>
  <calcPr calcId="162913"/>
</workbook>
</file>

<file path=xl/calcChain.xml><?xml version="1.0" encoding="utf-8"?>
<calcChain xmlns="http://schemas.openxmlformats.org/spreadsheetml/2006/main">
  <c r="F16" i="1" l="1"/>
  <c r="K4" i="1" l="1"/>
  <c r="G4" i="1"/>
  <c r="I4" i="1" s="1"/>
  <c r="L4" i="1" l="1"/>
  <c r="G14" i="1"/>
  <c r="I14" i="1" s="1"/>
  <c r="G13" i="1"/>
  <c r="G12" i="1"/>
  <c r="I12" i="1" s="1"/>
  <c r="G11" i="1"/>
  <c r="G10" i="1"/>
  <c r="G9" i="1"/>
  <c r="G8" i="1"/>
  <c r="I8" i="1" s="1"/>
  <c r="G7" i="1"/>
  <c r="G6" i="1"/>
  <c r="G5" i="1"/>
  <c r="K14" i="1"/>
  <c r="K13" i="1"/>
  <c r="L13" i="1" s="1"/>
  <c r="I13" i="1"/>
  <c r="K12" i="1"/>
  <c r="K11" i="1"/>
  <c r="I11" i="1"/>
  <c r="K10" i="1"/>
  <c r="I10" i="1"/>
  <c r="K9" i="1"/>
  <c r="I9" i="1"/>
  <c r="K8" i="1"/>
  <c r="K7" i="1"/>
  <c r="I7" i="1"/>
  <c r="K6" i="1"/>
  <c r="I6" i="1"/>
  <c r="L14" i="1" l="1"/>
  <c r="L12" i="1"/>
  <c r="L11" i="1"/>
  <c r="L10" i="1"/>
  <c r="L9" i="1"/>
  <c r="L8" i="1"/>
  <c r="L7" i="1"/>
  <c r="L6" i="1"/>
  <c r="H16" i="1"/>
  <c r="K5" i="1"/>
  <c r="I5" i="1"/>
  <c r="L5" i="1" l="1"/>
  <c r="K15" i="1"/>
  <c r="K3" i="1"/>
  <c r="G15" i="1" l="1"/>
  <c r="I15" i="1" s="1"/>
  <c r="L15" i="1" s="1"/>
  <c r="G3" i="1" l="1"/>
  <c r="I3" i="1" l="1"/>
  <c r="I16" i="1" s="1"/>
  <c r="G16" i="1"/>
  <c r="L3" i="1" l="1"/>
  <c r="L16" i="1" s="1"/>
</calcChain>
</file>

<file path=xl/sharedStrings.xml><?xml version="1.0" encoding="utf-8"?>
<sst xmlns="http://schemas.openxmlformats.org/spreadsheetml/2006/main" count="76" uniqueCount="46">
  <si>
    <t>TOTAL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</si>
  <si>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</si>
  <si>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</si>
  <si>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</si>
  <si>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</si>
  <si>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</si>
  <si>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</si>
  <si>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Hourly Wage Rate</t>
  </si>
  <si>
    <t>Total Annualized Cost of Respondent Burden</t>
  </si>
  <si>
    <t>Instruments</t>
  </si>
  <si>
    <t>(A)
3 Categories: 
- Individual / Household
- State/ Local/ Tribal Government
- Business (Profit, Non-Profit, or Farm)</t>
  </si>
  <si>
    <t>(C)
Description or Name of Instrument.  For rules, this will be the CFR citation.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</si>
  <si>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</si>
  <si>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</si>
  <si>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</si>
  <si>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</si>
  <si>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(Q)
BLS Hourly Wage. Use a wage rate that best fits the respondent.</t>
  </si>
  <si>
    <t>(R)
= Hourly Wage Rate (Q) x Total Burden (P)</t>
  </si>
  <si>
    <t>Form</t>
  </si>
  <si>
    <t>(E)
Form Number, where applicable</t>
  </si>
  <si>
    <t>Type of respondents (optional)</t>
  </si>
  <si>
    <t>(F)
Number of unique persons estimated to respond</t>
  </si>
  <si>
    <t>(B)
Describe the respondent. (optional)</t>
  </si>
  <si>
    <t>State Agency</t>
  </si>
  <si>
    <t>Fully Loaded ( Hourly wage + 33%)</t>
  </si>
  <si>
    <t>State Program Staff; State Project Manager</t>
  </si>
  <si>
    <t>FNS-908</t>
  </si>
  <si>
    <t>Narrative Application</t>
  </si>
  <si>
    <t>SF-LLL</t>
  </si>
  <si>
    <t>SF-424</t>
  </si>
  <si>
    <t>SF-424A</t>
  </si>
  <si>
    <t>SF-424B</t>
  </si>
  <si>
    <t>SF-424C</t>
  </si>
  <si>
    <t>SF-424D</t>
  </si>
  <si>
    <t>SF-425</t>
  </si>
  <si>
    <t>State Agency project narrative via application on Grants.gov</t>
  </si>
  <si>
    <t>State Agency budget narrative via application on Grants.gov</t>
  </si>
  <si>
    <t>AD-1047</t>
  </si>
  <si>
    <t>AD-1048</t>
  </si>
  <si>
    <t>AD-1049</t>
  </si>
  <si>
    <t>State Agency certification &amp; assurances via application on Grants.gov</t>
  </si>
  <si>
    <t>State Agency lobbying disclosure via application on Grants.gov</t>
  </si>
  <si>
    <t>State Agency Project Progress Reports</t>
  </si>
  <si>
    <t>State Agency Financial Progress Reports</t>
  </si>
  <si>
    <t>Letter</t>
  </si>
  <si>
    <t>Announcement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</si>
</sst>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1" fillId="0" borderId="2" xfId="0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right" wrapText="1"/>
    </xf>
    <xf numFmtId="44" fontId="3" fillId="0" borderId="2" xfId="0" applyNumberFormat="1" applyFont="1" applyFill="1" applyBorder="1" applyAlignment="1"/>
    <xf numFmtId="0" fontId="0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right" wrapText="1"/>
    </xf>
    <xf numFmtId="164" fontId="3" fillId="0" borderId="5" xfId="0" applyNumberFormat="1" applyFont="1" applyFill="1" applyBorder="1" applyAlignment="1">
      <alignment horizontal="right" wrapText="1"/>
    </xf>
    <xf numFmtId="44" fontId="3" fillId="0" borderId="7" xfId="1" applyFont="1" applyFill="1" applyBorder="1" applyAlignment="1"/>
    <xf numFmtId="44" fontId="3" fillId="0" borderId="5" xfId="0" applyNumberFormat="1" applyFont="1" applyFill="1" applyBorder="1" applyAlignment="1"/>
    <xf numFmtId="3" fontId="3" fillId="0" borderId="1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wrapText="1" readingOrder="1"/>
    </xf>
    <xf numFmtId="0" fontId="2" fillId="0" borderId="9" xfId="0" applyFont="1" applyFill="1" applyBorder="1" applyAlignment="1">
      <alignment horizontal="center" wrapText="1" readingOrder="1"/>
    </xf>
    <xf numFmtId="0" fontId="2" fillId="0" borderId="11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/>
    </xf>
    <xf numFmtId="44" fontId="3" fillId="0" borderId="1" xfId="1" applyFont="1" applyFill="1" applyBorder="1" applyAlignment="1"/>
    <xf numFmtId="0" fontId="5" fillId="0" borderId="1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wrapText="1" readingOrder="1"/>
    </xf>
    <xf numFmtId="0" fontId="5" fillId="0" borderId="2" xfId="0" applyFont="1" applyFill="1" applyBorder="1" applyAlignment="1">
      <alignment horizontal="center" wrapText="1" readingOrder="1"/>
    </xf>
    <xf numFmtId="0" fontId="5" fillId="0" borderId="12" xfId="0" applyFont="1" applyBorder="1" applyAlignment="1">
      <alignment horizontal="center" wrapText="1"/>
    </xf>
    <xf numFmtId="44" fontId="3" fillId="0" borderId="12" xfId="1" applyFont="1" applyFill="1" applyBorder="1" applyAlignment="1"/>
    <xf numFmtId="44" fontId="5" fillId="0" borderId="12" xfId="1" applyFont="1" applyFill="1" applyBorder="1" applyAlignment="1">
      <alignment vertical="center"/>
    </xf>
    <xf numFmtId="44" fontId="3" fillId="0" borderId="14" xfId="1" applyFont="1" applyFill="1" applyBorder="1" applyAlignment="1"/>
    <xf numFmtId="164" fontId="5" fillId="0" borderId="2" xfId="0" applyNumberFormat="1" applyFont="1" applyFill="1" applyBorder="1" applyAlignment="1">
      <alignment vertical="center" wrapText="1"/>
    </xf>
    <xf numFmtId="44" fontId="2" fillId="0" borderId="15" xfId="1" applyFont="1" applyFill="1" applyBorder="1" applyAlignment="1">
      <alignment wrapText="1"/>
    </xf>
    <xf numFmtId="0" fontId="2" fillId="0" borderId="8" xfId="0" applyFont="1" applyFill="1" applyBorder="1" applyAlignment="1">
      <alignment textRotation="90" wrapText="1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wrapText="1"/>
    </xf>
    <xf numFmtId="3" fontId="2" fillId="0" borderId="17" xfId="0" applyNumberFormat="1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wrapText="1"/>
    </xf>
    <xf numFmtId="3" fontId="2" fillId="0" borderId="16" xfId="0" applyNumberFormat="1" applyFont="1" applyFill="1" applyBorder="1" applyAlignment="1">
      <alignment wrapText="1"/>
    </xf>
    <xf numFmtId="0" fontId="0" fillId="0" borderId="8" xfId="0" applyFont="1" applyFill="1" applyBorder="1" applyAlignment="1"/>
    <xf numFmtId="0" fontId="0" fillId="0" borderId="18" xfId="0" applyFont="1" applyFill="1" applyBorder="1" applyAlignment="1"/>
    <xf numFmtId="0" fontId="3" fillId="0" borderId="4" xfId="0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3" fontId="3" fillId="0" borderId="3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44" fontId="5" fillId="0" borderId="2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="70" zoomScaleNormal="70" workbookViewId="0">
      <pane ySplit="1" topLeftCell="A8" activePane="bottomLeft" state="frozen"/>
      <selection pane="bottomLeft" activeCell="F17" sqref="F17"/>
    </sheetView>
  </sheetViews>
  <sheetFormatPr defaultColWidth="9.21875" defaultRowHeight="14.4" x14ac:dyDescent="0.3"/>
  <cols>
    <col min="1" max="1" width="13.21875" style="5" customWidth="1"/>
    <col min="2" max="2" width="18.77734375" style="5" customWidth="1"/>
    <col min="3" max="3" width="14.77734375" style="5" customWidth="1"/>
    <col min="4" max="4" width="12.5546875" style="5" customWidth="1"/>
    <col min="5" max="5" width="12.44140625" style="5" customWidth="1"/>
    <col min="6" max="6" width="19.21875" style="5" customWidth="1"/>
    <col min="7" max="7" width="17.44140625" style="5" customWidth="1"/>
    <col min="8" max="8" width="14.21875" style="5" customWidth="1"/>
    <col min="9" max="9" width="9.21875" style="5"/>
    <col min="10" max="11" width="10.44140625" style="5" customWidth="1"/>
    <col min="12" max="12" width="12.21875" style="5" bestFit="1" customWidth="1"/>
    <col min="13" max="16384" width="9.21875" style="5"/>
  </cols>
  <sheetData>
    <row r="1" spans="1:12" ht="69" x14ac:dyDescent="0.3">
      <c r="A1" s="17" t="s">
        <v>6</v>
      </c>
      <c r="B1" s="18" t="s">
        <v>20</v>
      </c>
      <c r="C1" s="18" t="s">
        <v>9</v>
      </c>
      <c r="D1" s="19" t="s">
        <v>18</v>
      </c>
      <c r="E1" s="20" t="s">
        <v>1</v>
      </c>
      <c r="F1" s="18" t="s">
        <v>2</v>
      </c>
      <c r="G1" s="18" t="s">
        <v>3</v>
      </c>
      <c r="H1" s="18" t="s">
        <v>4</v>
      </c>
      <c r="I1" s="19" t="s">
        <v>5</v>
      </c>
      <c r="J1" s="21" t="s">
        <v>7</v>
      </c>
      <c r="K1" s="22" t="s">
        <v>24</v>
      </c>
      <c r="L1" s="23" t="s">
        <v>8</v>
      </c>
    </row>
    <row r="2" spans="1:12" ht="153.75" customHeight="1" x14ac:dyDescent="0.3">
      <c r="A2" s="24" t="s">
        <v>10</v>
      </c>
      <c r="B2" s="24" t="s">
        <v>22</v>
      </c>
      <c r="C2" s="24" t="s">
        <v>11</v>
      </c>
      <c r="D2" s="30" t="s">
        <v>19</v>
      </c>
      <c r="E2" s="29" t="s">
        <v>21</v>
      </c>
      <c r="F2" s="24" t="s">
        <v>12</v>
      </c>
      <c r="G2" s="24" t="s">
        <v>13</v>
      </c>
      <c r="H2" s="24" t="s">
        <v>14</v>
      </c>
      <c r="I2" s="30" t="s">
        <v>15</v>
      </c>
      <c r="J2" s="31" t="s">
        <v>16</v>
      </c>
      <c r="K2" s="25"/>
      <c r="L2" s="52" t="s">
        <v>17</v>
      </c>
    </row>
    <row r="3" spans="1:12" ht="85.2" customHeight="1" x14ac:dyDescent="0.3">
      <c r="A3" s="16" t="s">
        <v>23</v>
      </c>
      <c r="B3" s="16" t="s">
        <v>25</v>
      </c>
      <c r="C3" s="16" t="s">
        <v>45</v>
      </c>
      <c r="D3" s="6" t="s">
        <v>44</v>
      </c>
      <c r="E3" s="14">
        <v>60</v>
      </c>
      <c r="F3" s="2">
        <v>1</v>
      </c>
      <c r="G3" s="4">
        <f t="shared" ref="G3:G15" si="0">E3*F3</f>
        <v>60</v>
      </c>
      <c r="H3" s="3">
        <v>0.33</v>
      </c>
      <c r="I3" s="7">
        <f t="shared" ref="I3:I15" si="1">G3*H3</f>
        <v>19.8</v>
      </c>
      <c r="J3" s="32">
        <v>44.3</v>
      </c>
      <c r="K3" s="26">
        <f t="shared" ref="K3:K15" si="2">(J3*0.33)+J3</f>
        <v>58.918999999999997</v>
      </c>
      <c r="L3" s="8">
        <f t="shared" ref="L3:L15" si="3">+K3*I3</f>
        <v>1166.5962</v>
      </c>
    </row>
    <row r="4" spans="1:12" ht="85.2" customHeight="1" x14ac:dyDescent="0.3">
      <c r="A4" s="16" t="s">
        <v>23</v>
      </c>
      <c r="B4" s="16" t="s">
        <v>25</v>
      </c>
      <c r="C4" s="16" t="s">
        <v>35</v>
      </c>
      <c r="D4" s="6" t="s">
        <v>27</v>
      </c>
      <c r="E4" s="14">
        <v>60</v>
      </c>
      <c r="F4" s="2">
        <v>1</v>
      </c>
      <c r="G4" s="4">
        <f t="shared" ref="G4" si="4">E4*F4</f>
        <v>60</v>
      </c>
      <c r="H4" s="3">
        <v>7.67</v>
      </c>
      <c r="I4" s="7">
        <f t="shared" ref="I4" si="5">G4*H4</f>
        <v>460.2</v>
      </c>
      <c r="J4" s="32">
        <v>44.3</v>
      </c>
      <c r="K4" s="26">
        <f t="shared" ref="K4" si="6">(J4*0.33)+J4</f>
        <v>58.918999999999997</v>
      </c>
      <c r="L4" s="8">
        <f t="shared" ref="L4" si="7">+K4*I4</f>
        <v>27114.523799999999</v>
      </c>
    </row>
    <row r="5" spans="1:12" ht="75.599999999999994" customHeight="1" x14ac:dyDescent="0.3">
      <c r="A5" s="16" t="s">
        <v>23</v>
      </c>
      <c r="B5" s="16" t="s">
        <v>25</v>
      </c>
      <c r="C5" s="16" t="s">
        <v>36</v>
      </c>
      <c r="D5" s="15" t="s">
        <v>29</v>
      </c>
      <c r="E5" s="14">
        <v>60</v>
      </c>
      <c r="F5" s="2">
        <v>1</v>
      </c>
      <c r="G5" s="4">
        <f t="shared" si="0"/>
        <v>60</v>
      </c>
      <c r="H5" s="27">
        <v>1.1000000000000001</v>
      </c>
      <c r="I5" s="35">
        <f t="shared" si="1"/>
        <v>66</v>
      </c>
      <c r="J5" s="33">
        <v>44.3</v>
      </c>
      <c r="K5" s="28">
        <f t="shared" si="2"/>
        <v>58.918999999999997</v>
      </c>
      <c r="L5" s="53">
        <f t="shared" si="3"/>
        <v>3888.654</v>
      </c>
    </row>
    <row r="6" spans="1:12" ht="75.599999999999994" customHeight="1" x14ac:dyDescent="0.3">
      <c r="A6" s="16" t="s">
        <v>23</v>
      </c>
      <c r="B6" s="16" t="s">
        <v>25</v>
      </c>
      <c r="C6" s="16" t="s">
        <v>36</v>
      </c>
      <c r="D6" s="15" t="s">
        <v>30</v>
      </c>
      <c r="E6" s="14">
        <v>60</v>
      </c>
      <c r="F6" s="2">
        <v>1</v>
      </c>
      <c r="G6" s="4">
        <f t="shared" si="0"/>
        <v>60</v>
      </c>
      <c r="H6" s="27">
        <v>1.8</v>
      </c>
      <c r="I6" s="35">
        <f t="shared" si="1"/>
        <v>108</v>
      </c>
      <c r="J6" s="33">
        <v>44.3</v>
      </c>
      <c r="K6" s="28">
        <f t="shared" si="2"/>
        <v>58.918999999999997</v>
      </c>
      <c r="L6" s="53">
        <f t="shared" si="3"/>
        <v>6363.2519999999995</v>
      </c>
    </row>
    <row r="7" spans="1:12" ht="75.599999999999994" customHeight="1" x14ac:dyDescent="0.3">
      <c r="A7" s="16" t="s">
        <v>23</v>
      </c>
      <c r="B7" s="16" t="s">
        <v>25</v>
      </c>
      <c r="C7" s="16" t="s">
        <v>36</v>
      </c>
      <c r="D7" s="15" t="s">
        <v>31</v>
      </c>
      <c r="E7" s="14">
        <v>60</v>
      </c>
      <c r="F7" s="2">
        <v>1</v>
      </c>
      <c r="G7" s="4">
        <f t="shared" si="0"/>
        <v>60</v>
      </c>
      <c r="H7" s="27">
        <v>0.81</v>
      </c>
      <c r="I7" s="35">
        <f t="shared" si="1"/>
        <v>48.6</v>
      </c>
      <c r="J7" s="33">
        <v>44.3</v>
      </c>
      <c r="K7" s="28">
        <f t="shared" si="2"/>
        <v>58.918999999999997</v>
      </c>
      <c r="L7" s="53">
        <f t="shared" si="3"/>
        <v>2863.4634000000001</v>
      </c>
    </row>
    <row r="8" spans="1:12" ht="75.599999999999994" customHeight="1" x14ac:dyDescent="0.3">
      <c r="A8" s="16" t="s">
        <v>23</v>
      </c>
      <c r="B8" s="16" t="s">
        <v>25</v>
      </c>
      <c r="C8" s="16" t="s">
        <v>36</v>
      </c>
      <c r="D8" s="15" t="s">
        <v>32</v>
      </c>
      <c r="E8" s="14">
        <v>60</v>
      </c>
      <c r="F8" s="2">
        <v>1</v>
      </c>
      <c r="G8" s="4">
        <f t="shared" si="0"/>
        <v>60</v>
      </c>
      <c r="H8" s="27">
        <v>2</v>
      </c>
      <c r="I8" s="35">
        <f t="shared" si="1"/>
        <v>120</v>
      </c>
      <c r="J8" s="33">
        <v>44.3</v>
      </c>
      <c r="K8" s="28">
        <f t="shared" si="2"/>
        <v>58.918999999999997</v>
      </c>
      <c r="L8" s="53">
        <f t="shared" si="3"/>
        <v>7070.28</v>
      </c>
    </row>
    <row r="9" spans="1:12" ht="75.599999999999994" customHeight="1" x14ac:dyDescent="0.3">
      <c r="A9" s="16" t="s">
        <v>23</v>
      </c>
      <c r="B9" s="16" t="s">
        <v>25</v>
      </c>
      <c r="C9" s="16" t="s">
        <v>36</v>
      </c>
      <c r="D9" s="15" t="s">
        <v>33</v>
      </c>
      <c r="E9" s="14">
        <v>60</v>
      </c>
      <c r="F9" s="2">
        <v>1</v>
      </c>
      <c r="G9" s="4">
        <f t="shared" si="0"/>
        <v>60</v>
      </c>
      <c r="H9" s="27">
        <v>0.5</v>
      </c>
      <c r="I9" s="35">
        <f t="shared" si="1"/>
        <v>30</v>
      </c>
      <c r="J9" s="33">
        <v>44.3</v>
      </c>
      <c r="K9" s="28">
        <f t="shared" si="2"/>
        <v>58.918999999999997</v>
      </c>
      <c r="L9" s="53">
        <f t="shared" si="3"/>
        <v>1767.57</v>
      </c>
    </row>
    <row r="10" spans="1:12" ht="75.599999999999994" customHeight="1" x14ac:dyDescent="0.3">
      <c r="A10" s="16" t="s">
        <v>23</v>
      </c>
      <c r="B10" s="16" t="s">
        <v>25</v>
      </c>
      <c r="C10" s="16" t="s">
        <v>41</v>
      </c>
      <c r="D10" s="15" t="s">
        <v>28</v>
      </c>
      <c r="E10" s="14">
        <v>60</v>
      </c>
      <c r="F10" s="2">
        <v>1</v>
      </c>
      <c r="G10" s="4">
        <f t="shared" si="0"/>
        <v>60</v>
      </c>
      <c r="H10" s="27">
        <v>0.17</v>
      </c>
      <c r="I10" s="35">
        <f t="shared" si="1"/>
        <v>10.200000000000001</v>
      </c>
      <c r="J10" s="33">
        <v>44.3</v>
      </c>
      <c r="K10" s="28">
        <f t="shared" si="2"/>
        <v>58.918999999999997</v>
      </c>
      <c r="L10" s="53">
        <f t="shared" si="3"/>
        <v>600.97379999999998</v>
      </c>
    </row>
    <row r="11" spans="1:12" ht="75.599999999999994" customHeight="1" x14ac:dyDescent="0.3">
      <c r="A11" s="16" t="s">
        <v>23</v>
      </c>
      <c r="B11" s="16" t="s">
        <v>25</v>
      </c>
      <c r="C11" s="16" t="s">
        <v>40</v>
      </c>
      <c r="D11" s="15" t="s">
        <v>37</v>
      </c>
      <c r="E11" s="14">
        <v>60</v>
      </c>
      <c r="F11" s="2">
        <v>1</v>
      </c>
      <c r="G11" s="4">
        <f t="shared" si="0"/>
        <v>60</v>
      </c>
      <c r="H11" s="27">
        <v>0.25</v>
      </c>
      <c r="I11" s="35">
        <f t="shared" si="1"/>
        <v>15</v>
      </c>
      <c r="J11" s="33">
        <v>44.3</v>
      </c>
      <c r="K11" s="28">
        <f t="shared" si="2"/>
        <v>58.918999999999997</v>
      </c>
      <c r="L11" s="53">
        <f t="shared" si="3"/>
        <v>883.78499999999997</v>
      </c>
    </row>
    <row r="12" spans="1:12" ht="75.599999999999994" customHeight="1" x14ac:dyDescent="0.3">
      <c r="A12" s="16" t="s">
        <v>23</v>
      </c>
      <c r="B12" s="16" t="s">
        <v>25</v>
      </c>
      <c r="C12" s="16" t="s">
        <v>40</v>
      </c>
      <c r="D12" s="15" t="s">
        <v>38</v>
      </c>
      <c r="E12" s="14">
        <v>60</v>
      </c>
      <c r="F12" s="2">
        <v>1</v>
      </c>
      <c r="G12" s="4">
        <f t="shared" si="0"/>
        <v>60</v>
      </c>
      <c r="H12" s="27">
        <v>0.25</v>
      </c>
      <c r="I12" s="35">
        <f t="shared" si="1"/>
        <v>15</v>
      </c>
      <c r="J12" s="33">
        <v>44.3</v>
      </c>
      <c r="K12" s="28">
        <f t="shared" si="2"/>
        <v>58.918999999999997</v>
      </c>
      <c r="L12" s="53">
        <f t="shared" si="3"/>
        <v>883.78499999999997</v>
      </c>
    </row>
    <row r="13" spans="1:12" ht="75.599999999999994" customHeight="1" x14ac:dyDescent="0.3">
      <c r="A13" s="16" t="s">
        <v>23</v>
      </c>
      <c r="B13" s="16" t="s">
        <v>25</v>
      </c>
      <c r="C13" s="16" t="s">
        <v>40</v>
      </c>
      <c r="D13" s="15" t="s">
        <v>39</v>
      </c>
      <c r="E13" s="14">
        <v>60</v>
      </c>
      <c r="F13" s="2">
        <v>1</v>
      </c>
      <c r="G13" s="4">
        <f t="shared" si="0"/>
        <v>60</v>
      </c>
      <c r="H13" s="27">
        <v>0.25</v>
      </c>
      <c r="I13" s="35">
        <f t="shared" si="1"/>
        <v>15</v>
      </c>
      <c r="J13" s="33">
        <v>44.3</v>
      </c>
      <c r="K13" s="28">
        <f t="shared" si="2"/>
        <v>58.918999999999997</v>
      </c>
      <c r="L13" s="53">
        <f t="shared" si="3"/>
        <v>883.78499999999997</v>
      </c>
    </row>
    <row r="14" spans="1:12" ht="75.599999999999994" customHeight="1" x14ac:dyDescent="0.3">
      <c r="A14" s="16" t="s">
        <v>23</v>
      </c>
      <c r="B14" s="16" t="s">
        <v>25</v>
      </c>
      <c r="C14" s="1" t="s">
        <v>42</v>
      </c>
      <c r="D14" s="6" t="s">
        <v>26</v>
      </c>
      <c r="E14" s="14">
        <v>60</v>
      </c>
      <c r="F14" s="2">
        <v>2</v>
      </c>
      <c r="G14" s="4">
        <f t="shared" si="0"/>
        <v>120</v>
      </c>
      <c r="H14" s="3">
        <v>3</v>
      </c>
      <c r="I14" s="35">
        <f t="shared" si="1"/>
        <v>360</v>
      </c>
      <c r="J14" s="33">
        <v>44.3</v>
      </c>
      <c r="K14" s="28">
        <f t="shared" si="2"/>
        <v>58.918999999999997</v>
      </c>
      <c r="L14" s="53">
        <f t="shared" si="3"/>
        <v>21210.84</v>
      </c>
    </row>
    <row r="15" spans="1:12" ht="75.599999999999994" customHeight="1" thickBot="1" x14ac:dyDescent="0.35">
      <c r="A15" s="16" t="s">
        <v>23</v>
      </c>
      <c r="B15" s="16" t="s">
        <v>25</v>
      </c>
      <c r="C15" s="47" t="s">
        <v>43</v>
      </c>
      <c r="D15" s="48" t="s">
        <v>34</v>
      </c>
      <c r="E15" s="49">
        <v>60</v>
      </c>
      <c r="F15" s="50">
        <v>4</v>
      </c>
      <c r="G15" s="51">
        <f t="shared" si="0"/>
        <v>240</v>
      </c>
      <c r="H15" s="10">
        <v>1</v>
      </c>
      <c r="I15" s="11">
        <f t="shared" si="1"/>
        <v>240</v>
      </c>
      <c r="J15" s="34">
        <v>44.3</v>
      </c>
      <c r="K15" s="12">
        <f t="shared" si="2"/>
        <v>58.918999999999997</v>
      </c>
      <c r="L15" s="13">
        <f t="shared" si="3"/>
        <v>14140.56</v>
      </c>
    </row>
    <row r="16" spans="1:12" ht="15" thickBot="1" x14ac:dyDescent="0.35">
      <c r="A16" s="37"/>
      <c r="B16" s="38" t="s">
        <v>0</v>
      </c>
      <c r="C16" s="39"/>
      <c r="D16" s="40"/>
      <c r="E16" s="41">
        <v>60</v>
      </c>
      <c r="F16" s="42">
        <f>SUM(F3:F15)</f>
        <v>17</v>
      </c>
      <c r="G16" s="43">
        <f>SUM(G3:G15)</f>
        <v>1020</v>
      </c>
      <c r="H16" s="42">
        <f>SUM(H3:H15)</f>
        <v>19.130000000000003</v>
      </c>
      <c r="I16" s="44">
        <f>SUM(I3:I15)</f>
        <v>1507.8000000000002</v>
      </c>
      <c r="J16" s="45"/>
      <c r="K16" s="46"/>
      <c r="L16" s="36">
        <f>SUM(L3:L15)</f>
        <v>88838.068200000009</v>
      </c>
    </row>
    <row r="21" s="9" customFormat="1" x14ac:dyDescent="0.3"/>
  </sheetData>
  <pageMargins left="0.7" right="0.7" top="0.75" bottom="0.75" header="0.3" footer="0.3"/>
  <pageSetup scale="75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DEE50806CC641A80D8D20CBA91F16" ma:contentTypeVersion="6" ma:contentTypeDescription="Create a new document." ma:contentTypeScope="" ma:versionID="8025a165df8b44e38f6c08f688fe9a32">
  <xsd:schema xmlns:xsd="http://www.w3.org/2001/XMLSchema" xmlns:xs="http://www.w3.org/2001/XMLSchema" xmlns:p="http://schemas.microsoft.com/office/2006/metadata/properties" xmlns:ns3="cf4d41b3-ce81-4c80-8fa2-d44de1136e35" targetNamespace="http://schemas.microsoft.com/office/2006/metadata/properties" ma:root="true" ma:fieldsID="82b2bf833f5c3fb47b671184169dd3b9" ns3:_="">
    <xsd:import namespace="cf4d41b3-ce81-4c80-8fa2-d44de1136e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41b3-ce81-4c80-8fa2-d44de1136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09AEA1-278E-4BA0-B8AA-BDB342CB0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41b3-ce81-4c80-8fa2-d44de1136e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4d41b3-ce81-4c80-8fa2-d44de1136e3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Non-Compete TIG Burden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LaCorte, Loren - FNS</cp:lastModifiedBy>
  <cp:lastPrinted>2021-03-03T21:15:03Z</cp:lastPrinted>
  <dcterms:created xsi:type="dcterms:W3CDTF">2013-01-08T21:49:18Z</dcterms:created>
  <dcterms:modified xsi:type="dcterms:W3CDTF">2021-05-11T17:17:52Z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0x0101007A6DEE50806CC641A80D8D20CBA91F16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</Properties>
</file>