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novation_Center\Regulations\Paperwork Reduction Act\RBS\0570-AB06 - RISE\2021 - NEW\Burden Package\"/>
    </mc:Choice>
  </mc:AlternateContent>
  <xr:revisionPtr revIDLastSave="0" documentId="13_ncr:1_{019A4EE8-BD82-4ABB-AB1A-5E72FE6F44A0}" xr6:coauthVersionLast="45" xr6:coauthVersionMax="45" xr10:uidLastSave="{00000000-0000-0000-0000-000000000000}"/>
  <bookViews>
    <workbookView xWindow="9015" yWindow="-14835" windowWidth="15570" windowHeight="11385" xr2:uid="{00000000-000D-0000-FFFF-FFFF00000000}"/>
  </bookViews>
  <sheets>
    <sheet name="Burden Hours" sheetId="1" r:id="rId1"/>
    <sheet name="Forms Approved Other Pkg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2" l="1"/>
  <c r="H22" i="2" s="1"/>
  <c r="J22" i="2" s="1"/>
  <c r="J21" i="2"/>
  <c r="H21" i="2"/>
  <c r="F21" i="2"/>
  <c r="F20" i="2"/>
  <c r="H20" i="2" s="1"/>
  <c r="J20" i="2" s="1"/>
  <c r="H19" i="2"/>
  <c r="J19" i="2" s="1"/>
  <c r="F19" i="2"/>
  <c r="F18" i="2"/>
  <c r="H18" i="2" s="1"/>
  <c r="J18" i="2" s="1"/>
  <c r="F17" i="2"/>
  <c r="H17" i="2" s="1"/>
  <c r="J17" i="2" s="1"/>
  <c r="F16" i="2"/>
  <c r="H16" i="2" s="1"/>
  <c r="J16" i="2" s="1"/>
  <c r="H14" i="2"/>
  <c r="J14" i="2" s="1"/>
  <c r="F14" i="2"/>
  <c r="F13" i="2"/>
  <c r="H13" i="2" s="1"/>
  <c r="J13" i="2" s="1"/>
  <c r="H12" i="2"/>
  <c r="J12" i="2" s="1"/>
  <c r="F12" i="2"/>
  <c r="F11" i="2"/>
  <c r="H11" i="2" s="1"/>
  <c r="J11" i="2" s="1"/>
  <c r="H10" i="2"/>
  <c r="J10" i="2" s="1"/>
  <c r="F10" i="2"/>
  <c r="F9" i="2"/>
  <c r="H9" i="2" s="1"/>
  <c r="J9" i="2" s="1"/>
  <c r="F8" i="2"/>
  <c r="H8" i="2" s="1"/>
  <c r="J8" i="2" s="1"/>
  <c r="F7" i="2"/>
  <c r="H7" i="2" s="1"/>
  <c r="J7" i="2" s="1"/>
  <c r="H6" i="2"/>
  <c r="J6" i="2" s="1"/>
  <c r="F6" i="2"/>
  <c r="F5" i="2"/>
  <c r="H5" i="2" s="1"/>
  <c r="J5" i="2" s="1"/>
  <c r="H4" i="2"/>
  <c r="J4" i="2" s="1"/>
  <c r="F4" i="2"/>
  <c r="F3" i="2"/>
  <c r="H3" i="2" s="1"/>
  <c r="J3" i="2" s="1"/>
  <c r="H2" i="2"/>
  <c r="J2" i="2" s="1"/>
  <c r="F2" i="2"/>
  <c r="F38" i="1" l="1"/>
  <c r="F37" i="1"/>
  <c r="F36" i="1"/>
  <c r="F35" i="1"/>
  <c r="F34" i="1"/>
  <c r="F33" i="1"/>
  <c r="F32" i="1"/>
  <c r="F31" i="1"/>
  <c r="F30" i="1"/>
  <c r="F29" i="1"/>
  <c r="F28" i="1"/>
  <c r="F26" i="1"/>
  <c r="F25" i="1"/>
  <c r="F24" i="1"/>
  <c r="F23" i="1"/>
  <c r="F22" i="1"/>
  <c r="F21" i="1"/>
  <c r="F20" i="1"/>
  <c r="F19" i="1"/>
  <c r="F18" i="1"/>
  <c r="F17" i="1"/>
  <c r="F16" i="1"/>
  <c r="F15" i="1"/>
  <c r="D39" i="1" l="1"/>
  <c r="H37" i="1" l="1"/>
  <c r="J37" i="1" s="1"/>
  <c r="H36" i="1"/>
  <c r="J36" i="1" s="1"/>
  <c r="H34" i="1"/>
  <c r="J34" i="1" s="1"/>
  <c r="H33" i="1"/>
  <c r="J33" i="1" s="1"/>
  <c r="H32" i="1"/>
  <c r="J32" i="1" s="1"/>
  <c r="H31" i="1"/>
  <c r="J31" i="1" s="1"/>
  <c r="H24" i="1"/>
  <c r="H30" i="1"/>
  <c r="J30" i="1" s="1"/>
  <c r="H29" i="1"/>
  <c r="J29" i="1" s="1"/>
  <c r="H28" i="1"/>
  <c r="J28" i="1" s="1"/>
  <c r="H22" i="1"/>
  <c r="J22" i="1" s="1"/>
  <c r="F7" i="1"/>
  <c r="H7" i="1" s="1"/>
  <c r="J7" i="1" s="1"/>
  <c r="H16" i="1"/>
  <c r="J16" i="1" s="1"/>
  <c r="H26" i="1"/>
  <c r="J26" i="1" s="1"/>
  <c r="H25" i="1"/>
  <c r="J25" i="1" s="1"/>
  <c r="H23" i="1"/>
  <c r="J23" i="1" s="1"/>
  <c r="H21" i="1"/>
  <c r="J21" i="1" s="1"/>
  <c r="H20" i="1"/>
  <c r="J20" i="1" s="1"/>
  <c r="H19" i="1"/>
  <c r="J19" i="1" s="1"/>
  <c r="H18" i="1"/>
  <c r="J18" i="1" s="1"/>
  <c r="H17" i="1"/>
  <c r="J17" i="1" s="1"/>
  <c r="H15" i="1"/>
  <c r="J15" i="1" s="1"/>
  <c r="F14" i="1"/>
  <c r="H14" i="1" s="1"/>
  <c r="J14" i="1" s="1"/>
  <c r="F12" i="1"/>
  <c r="H12" i="1" s="1"/>
  <c r="J12" i="1" s="1"/>
  <c r="F11" i="1"/>
  <c r="H11" i="1" s="1"/>
  <c r="J11" i="1" s="1"/>
  <c r="F10" i="1"/>
  <c r="H10" i="1" s="1"/>
  <c r="J10" i="1" s="1"/>
  <c r="F9" i="1"/>
  <c r="H9" i="1" s="1"/>
  <c r="J9" i="1" s="1"/>
  <c r="F6" i="1"/>
  <c r="H6" i="1" s="1"/>
  <c r="J6" i="1" s="1"/>
  <c r="J24" i="1" l="1"/>
  <c r="H38" i="1" l="1"/>
  <c r="J38" i="1" s="1"/>
  <c r="H35" i="1"/>
  <c r="J35" i="1" s="1"/>
  <c r="J39" i="1" l="1"/>
  <c r="H39" i="1"/>
  <c r="F39" i="1"/>
</calcChain>
</file>

<file path=xl/sharedStrings.xml><?xml version="1.0" encoding="utf-8"?>
<sst xmlns="http://schemas.openxmlformats.org/spreadsheetml/2006/main" count="169" uniqueCount="138">
  <si>
    <t xml:space="preserve">USDA Rural Business-Cooperative Service </t>
  </si>
  <si>
    <t>Title</t>
  </si>
  <si>
    <t>Form No. (if any)</t>
  </si>
  <si>
    <t>No. of Respondents</t>
  </si>
  <si>
    <t>Reports Filed</t>
  </si>
  <si>
    <t>Total Responses (D) x (E)</t>
  </si>
  <si>
    <t>Estimated No. of Manhours per response</t>
  </si>
  <si>
    <t>Estimated Total Manhours (F) x (G)</t>
  </si>
  <si>
    <t>Wage Class</t>
  </si>
  <si>
    <t>Total Cost 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</si>
  <si>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</si>
  <si>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</si>
  <si>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</si>
  <si>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</si>
  <si>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</si>
  <si>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</si>
  <si>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</si>
  <si>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</si>
  <si>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</si>
  <si>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</si>
  <si>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 NON FORMS</t>
  </si>
  <si>
    <t>written</t>
  </si>
  <si>
    <t>Request for Appeal</t>
  </si>
  <si>
    <t>Certification Regarding Debarment, Suspension &amp; Other Resp. Matters-Primary Covered Trans.</t>
  </si>
  <si>
    <t>Compliance Review</t>
  </si>
  <si>
    <t>Request for Obligation of Funds</t>
  </si>
  <si>
    <t>Letter of Intent to Meet Conditions</t>
  </si>
  <si>
    <t>Budget Information - Non-Construction Programs</t>
  </si>
  <si>
    <t>SF 424A (4040-0006)</t>
  </si>
  <si>
    <t>Assurances - Non-Construction Program</t>
  </si>
  <si>
    <t>Request for Advance or Reimbursement</t>
  </si>
  <si>
    <t>Disclosure of Lobbying Activities</t>
  </si>
  <si>
    <t>Assurance Agreement</t>
  </si>
  <si>
    <t>Rural Business-Cooperative Service Financial Assistance Agreement</t>
  </si>
  <si>
    <t>Section of Rule (new)</t>
  </si>
  <si>
    <t>4284.1119(b)</t>
  </si>
  <si>
    <t>Rural in character determination request</t>
  </si>
  <si>
    <t>4284.1115(a)</t>
  </si>
  <si>
    <t xml:space="preserve">Concept Proposal </t>
  </si>
  <si>
    <t>4284.1115(a)(1)</t>
  </si>
  <si>
    <t>4284.1115(a)(2)</t>
  </si>
  <si>
    <t>Partnership information</t>
  </si>
  <si>
    <t>Geographic region information</t>
  </si>
  <si>
    <t>4284.1115(a)(3)</t>
  </si>
  <si>
    <t>Industry cluster information</t>
  </si>
  <si>
    <t>4284.1115(a)(4)</t>
  </si>
  <si>
    <t>Executive summary</t>
  </si>
  <si>
    <t>4284.1115(b)</t>
  </si>
  <si>
    <t>SAM registration</t>
  </si>
  <si>
    <t>Budget Information - Construction Programs</t>
  </si>
  <si>
    <t>SF-424B (4040-0007)</t>
  </si>
  <si>
    <t>SF-424C (4040-0008)</t>
  </si>
  <si>
    <t>Identify known relationship or association with Agency employee</t>
  </si>
  <si>
    <t>4284.1115(b)(vi)</t>
  </si>
  <si>
    <t>Application Content</t>
  </si>
  <si>
    <t>Targeted inititatives documentation</t>
  </si>
  <si>
    <t>4284.1115(b)(x)</t>
  </si>
  <si>
    <t>Jobs and benefit to small and disadvantaged businesses discussion</t>
  </si>
  <si>
    <t>4284.1115(b)(xii)</t>
  </si>
  <si>
    <t>Financial information</t>
  </si>
  <si>
    <t>Update previously submitted information</t>
  </si>
  <si>
    <t>4284.1115(b)(vii)</t>
  </si>
  <si>
    <t>Region identification and discussion</t>
  </si>
  <si>
    <t>RD 1942-46 (0575-0015)</t>
  </si>
  <si>
    <t>RD 1940-1 (0570-0061 and 0570-0062)</t>
  </si>
  <si>
    <t>Readiness demonstration</t>
  </si>
  <si>
    <t>4284.1115(b)(viii); 4284.1117(a)</t>
  </si>
  <si>
    <t>4284.1115(b)(ix); 4284.1117(b)</t>
  </si>
  <si>
    <t>4284.1115(b)(xi); 4284.1117(d); 4284.1117(f)</t>
  </si>
  <si>
    <t>Matching funds availability</t>
  </si>
  <si>
    <t>4284.1119(d)(iii)</t>
  </si>
  <si>
    <t>SAM registration maintenance</t>
  </si>
  <si>
    <t>Application modification</t>
  </si>
  <si>
    <t>4284.1110(d)</t>
  </si>
  <si>
    <t>Application withdrawal</t>
  </si>
  <si>
    <t>4284.1110(f)</t>
  </si>
  <si>
    <t>Request for time extension</t>
  </si>
  <si>
    <t>4284.1110(g)(1)</t>
  </si>
  <si>
    <t>Bonding and insurance requirement</t>
  </si>
  <si>
    <t xml:space="preserve">Environmental Analysis </t>
  </si>
  <si>
    <t>4284.1108(d)(1); 4284.1113(e)</t>
  </si>
  <si>
    <t>4284.1114(b); 4284.1119(c)</t>
  </si>
  <si>
    <t>Servicing</t>
  </si>
  <si>
    <t>Programmatic changes- project cost or scope</t>
  </si>
  <si>
    <t>Programmatic changes- change in contractor or vendor</t>
  </si>
  <si>
    <t>4284.1120(b)(2)</t>
  </si>
  <si>
    <t>4284.1120(b)(3)</t>
  </si>
  <si>
    <t>Transfer of applicant</t>
  </si>
  <si>
    <t>4284.1120(c)</t>
  </si>
  <si>
    <t>Transfer of Financial Assistance Agreement</t>
  </si>
  <si>
    <t>4284.1120(d)</t>
  </si>
  <si>
    <t>Disposition of acquired property</t>
  </si>
  <si>
    <t>Financial management</t>
  </si>
  <si>
    <t>4284.1120(e)(1)</t>
  </si>
  <si>
    <t>4284.1120(e)(2)</t>
  </si>
  <si>
    <t>Records management</t>
  </si>
  <si>
    <t>4284.1120(f)</t>
  </si>
  <si>
    <t>Audit requirements</t>
  </si>
  <si>
    <t>4284.1120(g)</t>
  </si>
  <si>
    <t>Outlay Report and Request for Reimbursement for Construction Projects</t>
  </si>
  <si>
    <t>SF-270        (4040-0012)</t>
  </si>
  <si>
    <t>SF-271      (4040-0011)</t>
  </si>
  <si>
    <t>SF-424       (4040-0004)</t>
  </si>
  <si>
    <t>Federal Financial Report</t>
  </si>
  <si>
    <t>4824.1120(h)(1)</t>
  </si>
  <si>
    <t>Semi-annual performance report</t>
  </si>
  <si>
    <t>4284.1120(h)(2)</t>
  </si>
  <si>
    <t>SF-425      (4040-0014)</t>
  </si>
  <si>
    <t>4284.1103; 4284.1110(g); 4284.1119(c),(e) and (f); 4284.1120; 4284.1120(c);</t>
  </si>
  <si>
    <t>4284.1108(c)</t>
  </si>
  <si>
    <t>Application for Federral Assistance</t>
  </si>
  <si>
    <t>RD 400-8 (0575-0018 and 0575-0062)</t>
  </si>
  <si>
    <t>RD 4280-2 (0570-0067)</t>
  </si>
  <si>
    <t>AD-1047 (0505-0027)</t>
  </si>
  <si>
    <t>4284.1119(a); RD Form 4280-2 "Rural Business-Cooperative Service Financial Assistance Agreement" II.A.1.f.</t>
  </si>
  <si>
    <t>Certification Regarding Drug-Free Workplace Requirements (Grants) Alternative I - For Grantees Other Than Individuals</t>
  </si>
  <si>
    <t>Representations Regarding Felony Corporation and Tax Delinquent Status for Corporate Applicants</t>
  </si>
  <si>
    <t>Assurance Regarding Felony Conviction or Tax Delinquent Status for Corporate Applicants</t>
  </si>
  <si>
    <t>AD-3030 (0505-0025)</t>
  </si>
  <si>
    <t>AD-3031 (0505-0025)</t>
  </si>
  <si>
    <t>AD-1049 (0505-0027)</t>
  </si>
  <si>
    <t>SF-424D (4040-0009)</t>
  </si>
  <si>
    <t>Assurances - Construction Programs</t>
  </si>
  <si>
    <t>SF LLL        (4040-0013)</t>
  </si>
  <si>
    <t>Certification Regarding Debarment, Suspension, Ineligibility and Voluntary Exclusion - Lower Tier Covered Transactions"</t>
  </si>
  <si>
    <t>AD-1048 (0505-0027)</t>
  </si>
  <si>
    <t>RD 400-4 (0575-0018)</t>
  </si>
  <si>
    <t xml:space="preserve">OMB No. 0570-AB06  - Rural Innovation Stronger Economy Grant Program </t>
  </si>
  <si>
    <t>4284.1115(b)(2)(i)</t>
  </si>
  <si>
    <t>4284.1115(b)(2)(ii)</t>
  </si>
  <si>
    <t>4284.1115(b)(2)(iii)</t>
  </si>
  <si>
    <t>Equal Opportunity Agreement</t>
  </si>
  <si>
    <t>RD 400-1 (0575-0018)</t>
  </si>
  <si>
    <t>4284.1115(b)(v)</t>
  </si>
  <si>
    <t>4284.115(b)(2)(iv)</t>
  </si>
  <si>
    <t>System for Award Management (SAM) Registration Representation and Certifications  (For Reporting Purposes Only-Not Counted in Average Yearly Total)</t>
  </si>
  <si>
    <t>TOTAL</t>
  </si>
  <si>
    <t>FORMS APPROVED UNDER OTHER OMB NUMBERS  (For Reporting Purposes Only-Not Counted in Average Yearly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</si>
</sst>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&quot;$&quot;#,##0.00"/>
    <numFmt numFmtId="166" formatCode="&quot;$&quot;#,##0"/>
    <numFmt numFmtId="168" formatCode="0.0000"/>
    <numFmt numFmtId="169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37" fontId="3" fillId="0" borderId="8" xfId="0" applyNumberFormat="1" applyFont="1" applyFill="1" applyBorder="1" applyAlignment="1" applyProtection="1">
      <alignment horizontal="left" vertical="center" wrapText="1"/>
    </xf>
    <xf numFmtId="1" fontId="2" fillId="0" borderId="8" xfId="1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4" fillId="0" borderId="0" xfId="0" applyFont="1"/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69" fontId="3" fillId="0" borderId="8" xfId="1" applyNumberFormat="1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 applyProtection="1">
      <alignment horizontal="left" vertical="center"/>
    </xf>
    <xf numFmtId="37" fontId="3" fillId="0" borderId="10" xfId="0" applyNumberFormat="1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168" fontId="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" fontId="3" fillId="0" borderId="13" xfId="1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/>
    </xf>
    <xf numFmtId="37" fontId="2" fillId="2" borderId="9" xfId="0" applyNumberFormat="1" applyFont="1" applyFill="1" applyBorder="1" applyAlignment="1" applyProtection="1">
      <alignment horizontal="left" vertical="center" wrapText="1"/>
    </xf>
    <xf numFmtId="3" fontId="3" fillId="2" borderId="14" xfId="1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37" fontId="3" fillId="0" borderId="4" xfId="0" applyNumberFormat="1" applyFont="1" applyFill="1" applyBorder="1" applyAlignment="1" applyProtection="1">
      <alignment horizontal="left" vertical="center" wrapText="1"/>
    </xf>
    <xf numFmtId="37" fontId="2" fillId="2" borderId="9" xfId="0" applyNumberFormat="1" applyFont="1" applyFill="1" applyBorder="1" applyAlignment="1" applyProtection="1">
      <alignment horizontal="left" vertical="center"/>
    </xf>
    <xf numFmtId="168" fontId="2" fillId="2" borderId="9" xfId="0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1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0" borderId="0" xfId="0" applyFont="1" applyFill="1"/>
    <xf numFmtId="0" fontId="0" fillId="0" borderId="0" xfId="0" applyFill="1"/>
    <xf numFmtId="37" fontId="3" fillId="0" borderId="7" xfId="0" applyNumberFormat="1" applyFont="1" applyFill="1" applyBorder="1" applyAlignment="1" applyProtection="1">
      <alignment horizontal="right" vertical="center" wrapText="1"/>
    </xf>
    <xf numFmtId="37" fontId="3" fillId="0" borderId="10" xfId="0" applyNumberFormat="1" applyFont="1" applyFill="1" applyBorder="1" applyAlignment="1" applyProtection="1">
      <alignment horizontal="right" vertical="center" wrapText="1"/>
    </xf>
    <xf numFmtId="37" fontId="3" fillId="0" borderId="4" xfId="0" applyNumberFormat="1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0" fillId="0" borderId="0" xfId="0" applyFont="1" applyFill="1"/>
    <xf numFmtId="0" fontId="5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166" fontId="0" fillId="0" borderId="0" xfId="0" applyNumberFormat="1" applyFill="1"/>
    <xf numFmtId="1" fontId="3" fillId="2" borderId="13" xfId="1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 wrapText="1"/>
    </xf>
    <xf numFmtId="0" fontId="2" fillId="2" borderId="14" xfId="0" applyNumberFormat="1" applyFont="1" applyFill="1" applyBorder="1" applyAlignment="1">
      <alignment vertical="center" wrapText="1"/>
    </xf>
    <xf numFmtId="0" fontId="2" fillId="2" borderId="10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topLeftCell="A25" zoomScaleNormal="100" workbookViewId="0">
      <selection activeCell="B39" sqref="B39"/>
    </sheetView>
  </sheetViews>
  <sheetFormatPr defaultRowHeight="15" x14ac:dyDescent="0.25"/>
  <cols>
    <col min="1" max="1" width="16.5703125" style="51" customWidth="1"/>
    <col min="2" max="2" width="40.7109375" customWidth="1"/>
    <col min="3" max="3" width="12.85546875" style="90" customWidth="1"/>
    <col min="4" max="4" width="12" customWidth="1"/>
    <col min="5" max="5" width="7.42578125" bestFit="1" customWidth="1"/>
    <col min="6" max="6" width="11.42578125" customWidth="1"/>
    <col min="7" max="7" width="10.28515625" customWidth="1"/>
    <col min="8" max="8" width="9.42578125" bestFit="1" customWidth="1"/>
    <col min="9" max="9" width="6.5703125" bestFit="1" customWidth="1"/>
    <col min="10" max="10" width="10.140625" bestFit="1" customWidth="1"/>
    <col min="11" max="11" width="9" customWidth="1"/>
  </cols>
  <sheetData>
    <row r="1" spans="1:11" x14ac:dyDescent="0.25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 x14ac:dyDescent="0.2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1" ht="63.75" x14ac:dyDescent="0.25">
      <c r="A3" s="1" t="s">
        <v>34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  <c r="I3" s="3" t="s">
        <v>8</v>
      </c>
      <c r="J3" s="5" t="s">
        <v>9</v>
      </c>
    </row>
    <row r="4" spans="1:11" x14ac:dyDescent="0.25">
      <c r="A4" s="48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  <c r="H4" s="6" t="s">
        <v>17</v>
      </c>
      <c r="I4" s="8" t="s">
        <v>18</v>
      </c>
      <c r="J4" s="44" t="s">
        <v>19</v>
      </c>
    </row>
    <row r="5" spans="1:11" x14ac:dyDescent="0.25">
      <c r="A5" s="23"/>
      <c r="B5" s="103" t="s">
        <v>20</v>
      </c>
      <c r="C5" s="104"/>
      <c r="D5" s="9"/>
      <c r="E5" s="10"/>
      <c r="F5" s="9"/>
      <c r="G5" s="11"/>
      <c r="H5" s="9"/>
      <c r="I5" s="10"/>
      <c r="J5" s="20"/>
    </row>
    <row r="6" spans="1:11" x14ac:dyDescent="0.25">
      <c r="A6" s="13">
        <v>4284.1103000000003</v>
      </c>
      <c r="B6" s="56" t="s">
        <v>36</v>
      </c>
      <c r="C6" s="13" t="s">
        <v>21</v>
      </c>
      <c r="D6" s="14">
        <v>1</v>
      </c>
      <c r="E6" s="15">
        <v>1</v>
      </c>
      <c r="F6" s="16">
        <f>SUM(D6*E6)</f>
        <v>1</v>
      </c>
      <c r="G6" s="17">
        <v>3</v>
      </c>
      <c r="H6" s="16">
        <f>SUM(F6*G6)</f>
        <v>3</v>
      </c>
      <c r="I6" s="71">
        <v>82.39</v>
      </c>
      <c r="J6" s="20">
        <f>SUM(H6*I6)</f>
        <v>247.17000000000002</v>
      </c>
    </row>
    <row r="7" spans="1:11" ht="26.25" x14ac:dyDescent="0.25">
      <c r="A7" s="60" t="s">
        <v>80</v>
      </c>
      <c r="B7" s="53" t="s">
        <v>79</v>
      </c>
      <c r="C7" s="96" t="s">
        <v>21</v>
      </c>
      <c r="D7" s="62">
        <v>10</v>
      </c>
      <c r="E7" s="38">
        <v>1</v>
      </c>
      <c r="F7" s="63">
        <f>SUM(D7*E7)</f>
        <v>10</v>
      </c>
      <c r="G7" s="65">
        <v>4</v>
      </c>
      <c r="H7" s="63">
        <f>SUM(F7*G7)</f>
        <v>40</v>
      </c>
      <c r="I7" s="71">
        <v>82.39</v>
      </c>
      <c r="J7" s="20">
        <f>SUM(H7*I7)</f>
        <v>3295.6</v>
      </c>
    </row>
    <row r="8" spans="1:11" x14ac:dyDescent="0.25">
      <c r="A8" s="64" t="s">
        <v>37</v>
      </c>
      <c r="B8" s="72" t="s">
        <v>38</v>
      </c>
      <c r="C8" s="97"/>
      <c r="D8" s="73"/>
      <c r="E8" s="74"/>
      <c r="F8" s="75"/>
      <c r="G8" s="76"/>
      <c r="H8" s="75"/>
      <c r="I8" s="77"/>
      <c r="J8" s="78"/>
    </row>
    <row r="9" spans="1:11" x14ac:dyDescent="0.25">
      <c r="A9" s="13" t="s">
        <v>39</v>
      </c>
      <c r="B9" s="91" t="s">
        <v>41</v>
      </c>
      <c r="C9" s="66" t="s">
        <v>21</v>
      </c>
      <c r="D9" s="67">
        <v>10</v>
      </c>
      <c r="E9" s="68">
        <v>1</v>
      </c>
      <c r="F9" s="69">
        <f>SUM(D9*E9)</f>
        <v>10</v>
      </c>
      <c r="G9" s="70">
        <v>1</v>
      </c>
      <c r="H9" s="69">
        <f>SUM(F9*G9)</f>
        <v>10</v>
      </c>
      <c r="I9" s="71">
        <v>82.39</v>
      </c>
      <c r="J9" s="20">
        <f>SUM(H9*I9)</f>
        <v>823.9</v>
      </c>
    </row>
    <row r="10" spans="1:11" x14ac:dyDescent="0.25">
      <c r="A10" s="13" t="s">
        <v>40</v>
      </c>
      <c r="B10" s="92" t="s">
        <v>42</v>
      </c>
      <c r="C10" s="13" t="s">
        <v>21</v>
      </c>
      <c r="D10" s="14">
        <v>10</v>
      </c>
      <c r="E10" s="15">
        <v>1</v>
      </c>
      <c r="F10" s="16">
        <f>SUM(D10*E10)</f>
        <v>10</v>
      </c>
      <c r="G10" s="17">
        <v>1.5</v>
      </c>
      <c r="H10" s="16">
        <f>SUM(F10*G10)</f>
        <v>15</v>
      </c>
      <c r="I10" s="71">
        <v>82.39</v>
      </c>
      <c r="J10" s="20">
        <f>SUM(H10*I10)</f>
        <v>1235.8499999999999</v>
      </c>
    </row>
    <row r="11" spans="1:11" x14ac:dyDescent="0.25">
      <c r="A11" s="13" t="s">
        <v>43</v>
      </c>
      <c r="B11" s="92" t="s">
        <v>44</v>
      </c>
      <c r="C11" s="13" t="s">
        <v>21</v>
      </c>
      <c r="D11" s="14">
        <v>10</v>
      </c>
      <c r="E11" s="15">
        <v>1</v>
      </c>
      <c r="F11" s="16">
        <f>SUM(D11*E11)</f>
        <v>10</v>
      </c>
      <c r="G11" s="17">
        <v>2</v>
      </c>
      <c r="H11" s="16">
        <f>SUM(F11*G11)</f>
        <v>20</v>
      </c>
      <c r="I11" s="71">
        <v>82.39</v>
      </c>
      <c r="J11" s="20">
        <f>SUM(H11*I11)</f>
        <v>1647.8</v>
      </c>
    </row>
    <row r="12" spans="1:11" x14ac:dyDescent="0.25">
      <c r="A12" s="13" t="s">
        <v>45</v>
      </c>
      <c r="B12" s="93" t="s">
        <v>46</v>
      </c>
      <c r="C12" s="61" t="s">
        <v>21</v>
      </c>
      <c r="D12" s="62">
        <v>10</v>
      </c>
      <c r="E12" s="38">
        <v>1</v>
      </c>
      <c r="F12" s="63">
        <f>SUM(D12*E12)</f>
        <v>10</v>
      </c>
      <c r="G12" s="65">
        <v>3</v>
      </c>
      <c r="H12" s="63">
        <f>SUM(F12*G12)</f>
        <v>30</v>
      </c>
      <c r="I12" s="71">
        <v>82.39</v>
      </c>
      <c r="J12" s="20">
        <f>SUM(H12*I12)</f>
        <v>2471.6999999999998</v>
      </c>
    </row>
    <row r="13" spans="1:11" x14ac:dyDescent="0.25">
      <c r="A13" s="64"/>
      <c r="B13" s="80" t="s">
        <v>54</v>
      </c>
      <c r="C13" s="97"/>
      <c r="D13" s="73"/>
      <c r="E13" s="74"/>
      <c r="F13" s="75"/>
      <c r="G13" s="76"/>
      <c r="H13" s="75"/>
      <c r="I13" s="77"/>
      <c r="J13" s="78"/>
    </row>
    <row r="14" spans="1:11" s="90" customFormat="1" x14ac:dyDescent="0.25">
      <c r="A14" s="13" t="s">
        <v>47</v>
      </c>
      <c r="B14" s="91" t="s">
        <v>48</v>
      </c>
      <c r="C14" s="66" t="s">
        <v>21</v>
      </c>
      <c r="D14" s="67">
        <v>10</v>
      </c>
      <c r="E14" s="68">
        <v>1</v>
      </c>
      <c r="F14" s="69">
        <f>SUM(D14*E14)</f>
        <v>10</v>
      </c>
      <c r="G14" s="70">
        <v>1</v>
      </c>
      <c r="H14" s="69">
        <f>SUM(F14*G14)</f>
        <v>10</v>
      </c>
      <c r="I14" s="71">
        <v>82.39</v>
      </c>
      <c r="J14" s="20">
        <f>SUM(H14*I14)</f>
        <v>823.9</v>
      </c>
      <c r="K14" s="89"/>
    </row>
    <row r="15" spans="1:11" s="90" customFormat="1" ht="25.5" x14ac:dyDescent="0.25">
      <c r="A15" s="13" t="s">
        <v>53</v>
      </c>
      <c r="B15" s="92" t="s">
        <v>52</v>
      </c>
      <c r="C15" s="13" t="s">
        <v>21</v>
      </c>
      <c r="D15" s="14">
        <v>3</v>
      </c>
      <c r="E15" s="15">
        <v>1</v>
      </c>
      <c r="F15" s="69">
        <f>SUM(D15*E15)</f>
        <v>3</v>
      </c>
      <c r="G15" s="17">
        <v>0.5</v>
      </c>
      <c r="H15" s="16">
        <f>SUM(F15*G15)</f>
        <v>1.5</v>
      </c>
      <c r="I15" s="71">
        <v>82.39</v>
      </c>
      <c r="J15" s="20">
        <f>SUM(H15*I15)</f>
        <v>123.58500000000001</v>
      </c>
      <c r="K15" s="89"/>
    </row>
    <row r="16" spans="1:11" s="90" customFormat="1" x14ac:dyDescent="0.25">
      <c r="A16" s="13" t="s">
        <v>61</v>
      </c>
      <c r="B16" s="92" t="s">
        <v>60</v>
      </c>
      <c r="C16" s="13" t="s">
        <v>21</v>
      </c>
      <c r="D16" s="14">
        <v>3</v>
      </c>
      <c r="E16" s="15">
        <v>1</v>
      </c>
      <c r="F16" s="69">
        <f>SUM(D16*E16)</f>
        <v>3</v>
      </c>
      <c r="G16" s="17">
        <v>1</v>
      </c>
      <c r="H16" s="16">
        <f>SUM(F16*G16)</f>
        <v>3</v>
      </c>
      <c r="I16" s="71">
        <v>82.39</v>
      </c>
      <c r="J16" s="20">
        <f>SUM(H16*I16)</f>
        <v>247.17000000000002</v>
      </c>
      <c r="K16" s="89"/>
    </row>
    <row r="17" spans="1:11" s="90" customFormat="1" ht="25.5" x14ac:dyDescent="0.25">
      <c r="A17" s="13" t="s">
        <v>66</v>
      </c>
      <c r="B17" s="94" t="s">
        <v>65</v>
      </c>
      <c r="C17" s="13" t="s">
        <v>21</v>
      </c>
      <c r="D17" s="14">
        <v>10</v>
      </c>
      <c r="E17" s="15">
        <v>1</v>
      </c>
      <c r="F17" s="69">
        <f>SUM(D17*E17)</f>
        <v>10</v>
      </c>
      <c r="G17" s="17">
        <v>2</v>
      </c>
      <c r="H17" s="16">
        <f>SUM(F17*G17)</f>
        <v>20</v>
      </c>
      <c r="I17" s="71">
        <v>82.39</v>
      </c>
      <c r="J17" s="20">
        <f>SUM(H17*I17)</f>
        <v>1647.8</v>
      </c>
      <c r="K17" s="89"/>
    </row>
    <row r="18" spans="1:11" s="90" customFormat="1" ht="25.5" x14ac:dyDescent="0.25">
      <c r="A18" s="13" t="s">
        <v>67</v>
      </c>
      <c r="B18" s="92" t="s">
        <v>55</v>
      </c>
      <c r="C18" s="13" t="s">
        <v>21</v>
      </c>
      <c r="D18" s="14">
        <v>10</v>
      </c>
      <c r="E18" s="15">
        <v>1</v>
      </c>
      <c r="F18" s="69">
        <f>SUM(D18*E18)</f>
        <v>10</v>
      </c>
      <c r="G18" s="17">
        <v>2</v>
      </c>
      <c r="H18" s="16">
        <f>SUM(F18*G18)</f>
        <v>20</v>
      </c>
      <c r="I18" s="71">
        <v>82.39</v>
      </c>
      <c r="J18" s="20">
        <f>SUM(H18*I18)</f>
        <v>1647.8</v>
      </c>
      <c r="K18" s="89"/>
    </row>
    <row r="19" spans="1:11" s="90" customFormat="1" ht="25.5" x14ac:dyDescent="0.25">
      <c r="A19" s="13" t="s">
        <v>56</v>
      </c>
      <c r="B19" s="92" t="s">
        <v>57</v>
      </c>
      <c r="C19" s="13" t="s">
        <v>21</v>
      </c>
      <c r="D19" s="14">
        <v>10</v>
      </c>
      <c r="E19" s="15">
        <v>1</v>
      </c>
      <c r="F19" s="69">
        <f>SUM(D19*E19)</f>
        <v>10</v>
      </c>
      <c r="G19" s="17">
        <v>2</v>
      </c>
      <c r="H19" s="16">
        <f>SUM(F19*G19)</f>
        <v>20</v>
      </c>
      <c r="I19" s="71">
        <v>82.39</v>
      </c>
      <c r="J19" s="20">
        <f>SUM(H19*I19)</f>
        <v>1647.8</v>
      </c>
      <c r="K19" s="89"/>
    </row>
    <row r="20" spans="1:11" s="90" customFormat="1" ht="38.25" x14ac:dyDescent="0.25">
      <c r="A20" s="13" t="s">
        <v>68</v>
      </c>
      <c r="B20" s="92" t="s">
        <v>62</v>
      </c>
      <c r="C20" s="13" t="s">
        <v>21</v>
      </c>
      <c r="D20" s="14">
        <v>10</v>
      </c>
      <c r="E20" s="15">
        <v>1</v>
      </c>
      <c r="F20" s="69">
        <f>SUM(D20*E20)</f>
        <v>10</v>
      </c>
      <c r="G20" s="17">
        <v>4</v>
      </c>
      <c r="H20" s="16">
        <f>SUM(F20*G20)</f>
        <v>40</v>
      </c>
      <c r="I20" s="71">
        <v>82.39</v>
      </c>
      <c r="J20" s="20">
        <f>SUM(H20*I20)</f>
        <v>3295.6</v>
      </c>
      <c r="K20" s="89"/>
    </row>
    <row r="21" spans="1:11" s="90" customFormat="1" x14ac:dyDescent="0.25">
      <c r="A21" s="13" t="s">
        <v>58</v>
      </c>
      <c r="B21" s="92" t="s">
        <v>59</v>
      </c>
      <c r="C21" s="13" t="s">
        <v>21</v>
      </c>
      <c r="D21" s="14">
        <v>10</v>
      </c>
      <c r="E21" s="15">
        <v>1</v>
      </c>
      <c r="F21" s="69">
        <f>SUM(D21*E21)</f>
        <v>10</v>
      </c>
      <c r="G21" s="17">
        <v>2</v>
      </c>
      <c r="H21" s="16">
        <f>SUM(F21*G21)</f>
        <v>20</v>
      </c>
      <c r="I21" s="71">
        <v>82.39</v>
      </c>
      <c r="J21" s="20">
        <f>SUM(H21*I21)</f>
        <v>1647.8</v>
      </c>
      <c r="K21" s="89"/>
    </row>
    <row r="22" spans="1:11" ht="102" x14ac:dyDescent="0.25">
      <c r="A22" s="13" t="s">
        <v>114</v>
      </c>
      <c r="B22" s="57" t="s">
        <v>78</v>
      </c>
      <c r="C22" s="13" t="s">
        <v>21</v>
      </c>
      <c r="D22" s="14">
        <v>10</v>
      </c>
      <c r="E22" s="15">
        <v>1</v>
      </c>
      <c r="F22" s="69">
        <f>SUM(D22*E22)</f>
        <v>10</v>
      </c>
      <c r="G22" s="17">
        <v>0.5</v>
      </c>
      <c r="H22" s="16">
        <f>SUM(F22*G22)</f>
        <v>5</v>
      </c>
      <c r="I22" s="71">
        <v>82.39</v>
      </c>
      <c r="J22" s="20">
        <f>SUM(H22*I22)</f>
        <v>411.95</v>
      </c>
      <c r="K22" s="47"/>
    </row>
    <row r="23" spans="1:11" ht="25.5" x14ac:dyDescent="0.25">
      <c r="A23" s="13" t="s">
        <v>81</v>
      </c>
      <c r="B23" s="57" t="s">
        <v>69</v>
      </c>
      <c r="C23" s="13" t="s">
        <v>21</v>
      </c>
      <c r="D23" s="14">
        <v>10</v>
      </c>
      <c r="E23" s="15">
        <v>1</v>
      </c>
      <c r="F23" s="69">
        <f>SUM(D23*E23)</f>
        <v>10</v>
      </c>
      <c r="G23" s="17">
        <v>0.5</v>
      </c>
      <c r="H23" s="16">
        <f>SUM(F23*G23)</f>
        <v>5</v>
      </c>
      <c r="I23" s="71">
        <v>82.39</v>
      </c>
      <c r="J23" s="20">
        <f>SUM(H23*I23)</f>
        <v>411.95</v>
      </c>
      <c r="K23" s="47"/>
    </row>
    <row r="24" spans="1:11" x14ac:dyDescent="0.25">
      <c r="A24" s="13" t="s">
        <v>88</v>
      </c>
      <c r="B24" s="57" t="s">
        <v>87</v>
      </c>
      <c r="C24" s="13" t="s">
        <v>21</v>
      </c>
      <c r="D24" s="14">
        <v>1</v>
      </c>
      <c r="E24" s="15">
        <v>1</v>
      </c>
      <c r="F24" s="69">
        <f>SUM(D24*E24)</f>
        <v>1</v>
      </c>
      <c r="G24" s="17">
        <v>1</v>
      </c>
      <c r="H24" s="16">
        <f>SUM(F24*G24)</f>
        <v>1</v>
      </c>
      <c r="I24" s="71">
        <v>82.39</v>
      </c>
      <c r="J24" s="20">
        <f>SUM(H24*I24)</f>
        <v>82.39</v>
      </c>
      <c r="K24" s="47"/>
    </row>
    <row r="25" spans="1:11" x14ac:dyDescent="0.25">
      <c r="A25" s="13" t="s">
        <v>73</v>
      </c>
      <c r="B25" s="57" t="s">
        <v>72</v>
      </c>
      <c r="C25" s="13" t="s">
        <v>21</v>
      </c>
      <c r="D25" s="14">
        <v>1</v>
      </c>
      <c r="E25" s="15">
        <v>1</v>
      </c>
      <c r="F25" s="69">
        <f>SUM(D25*E25)</f>
        <v>1</v>
      </c>
      <c r="G25" s="17">
        <v>1</v>
      </c>
      <c r="H25" s="16">
        <f>SUM(F25*G25)</f>
        <v>1</v>
      </c>
      <c r="I25" s="71">
        <v>82.39</v>
      </c>
      <c r="J25" s="20">
        <f>SUM(H25*I25)</f>
        <v>82.39</v>
      </c>
      <c r="K25" s="47"/>
    </row>
    <row r="26" spans="1:11" x14ac:dyDescent="0.25">
      <c r="A26" s="13" t="s">
        <v>75</v>
      </c>
      <c r="B26" s="79" t="s">
        <v>74</v>
      </c>
      <c r="C26" s="61" t="s">
        <v>21</v>
      </c>
      <c r="D26" s="62">
        <v>1</v>
      </c>
      <c r="E26" s="38">
        <v>1</v>
      </c>
      <c r="F26" s="69">
        <f>SUM(D26*E26)</f>
        <v>1</v>
      </c>
      <c r="G26" s="65">
        <v>0.5</v>
      </c>
      <c r="H26" s="63">
        <f>SUM(F26*G26)</f>
        <v>0.5</v>
      </c>
      <c r="I26" s="71">
        <v>82.39</v>
      </c>
      <c r="J26" s="20">
        <f>SUM(H26*I26)</f>
        <v>41.195</v>
      </c>
      <c r="K26" s="47"/>
    </row>
    <row r="27" spans="1:11" x14ac:dyDescent="0.25">
      <c r="A27" s="81">
        <v>4284.1120000000001</v>
      </c>
      <c r="B27" s="80" t="s">
        <v>82</v>
      </c>
      <c r="C27" s="97"/>
      <c r="D27" s="73"/>
      <c r="E27" s="74"/>
      <c r="F27" s="99"/>
      <c r="G27" s="82"/>
      <c r="H27" s="75"/>
      <c r="I27" s="77"/>
      <c r="J27" s="78"/>
    </row>
    <row r="28" spans="1:11" s="95" customFormat="1" x14ac:dyDescent="0.25">
      <c r="A28" s="59" t="s">
        <v>85</v>
      </c>
      <c r="B28" s="56" t="s">
        <v>83</v>
      </c>
      <c r="C28" s="13" t="s">
        <v>21</v>
      </c>
      <c r="D28" s="14">
        <v>2</v>
      </c>
      <c r="E28" s="15">
        <v>1</v>
      </c>
      <c r="F28" s="69">
        <f>SUM(D28*E28)</f>
        <v>2</v>
      </c>
      <c r="G28" s="17">
        <v>2</v>
      </c>
      <c r="H28" s="16">
        <f>SUM(F28*G28)</f>
        <v>4</v>
      </c>
      <c r="I28" s="71">
        <v>82.39</v>
      </c>
      <c r="J28" s="20">
        <f>SUM(H28*I28)</f>
        <v>329.56</v>
      </c>
    </row>
    <row r="29" spans="1:11" s="95" customFormat="1" ht="25.5" x14ac:dyDescent="0.25">
      <c r="A29" s="59" t="s">
        <v>86</v>
      </c>
      <c r="B29" s="57" t="s">
        <v>84</v>
      </c>
      <c r="C29" s="13" t="s">
        <v>21</v>
      </c>
      <c r="D29" s="14">
        <v>2</v>
      </c>
      <c r="E29" s="15">
        <v>1</v>
      </c>
      <c r="F29" s="69">
        <f>SUM(D29*E29)</f>
        <v>2</v>
      </c>
      <c r="G29" s="17">
        <v>1</v>
      </c>
      <c r="H29" s="16">
        <f>SUM(F29*G29)</f>
        <v>2</v>
      </c>
      <c r="I29" s="71">
        <v>82.39</v>
      </c>
      <c r="J29" s="20">
        <f>SUM(H29*I29)</f>
        <v>164.78</v>
      </c>
    </row>
    <row r="30" spans="1:11" s="95" customFormat="1" x14ac:dyDescent="0.25">
      <c r="A30" s="59" t="s">
        <v>88</v>
      </c>
      <c r="B30" s="56" t="s">
        <v>89</v>
      </c>
      <c r="C30" s="13" t="s">
        <v>21</v>
      </c>
      <c r="D30" s="14">
        <v>2</v>
      </c>
      <c r="E30" s="15">
        <v>1</v>
      </c>
      <c r="F30" s="69">
        <f>SUM(D30*E30)</f>
        <v>2</v>
      </c>
      <c r="G30" s="17">
        <v>1</v>
      </c>
      <c r="H30" s="16">
        <f>SUM(F30*G30)</f>
        <v>2</v>
      </c>
      <c r="I30" s="71">
        <v>82.39</v>
      </c>
      <c r="J30" s="20">
        <f>SUM(H30*I30)</f>
        <v>164.78</v>
      </c>
    </row>
    <row r="31" spans="1:11" s="95" customFormat="1" x14ac:dyDescent="0.25">
      <c r="A31" s="59" t="s">
        <v>90</v>
      </c>
      <c r="B31" s="56" t="s">
        <v>91</v>
      </c>
      <c r="C31" s="13" t="s">
        <v>21</v>
      </c>
      <c r="D31" s="14">
        <v>2</v>
      </c>
      <c r="E31" s="15">
        <v>1</v>
      </c>
      <c r="F31" s="69">
        <f>SUM(D31*E31)</f>
        <v>2</v>
      </c>
      <c r="G31" s="18">
        <v>1</v>
      </c>
      <c r="H31" s="16">
        <f>SUM(F31*G31)</f>
        <v>2</v>
      </c>
      <c r="I31" s="71">
        <v>82.39</v>
      </c>
      <c r="J31" s="20">
        <f>SUM(H31*I31)</f>
        <v>164.78</v>
      </c>
    </row>
    <row r="32" spans="1:11" s="95" customFormat="1" x14ac:dyDescent="0.25">
      <c r="A32" s="59" t="s">
        <v>93</v>
      </c>
      <c r="B32" s="56" t="s">
        <v>92</v>
      </c>
      <c r="C32" s="13" t="s">
        <v>21</v>
      </c>
      <c r="D32" s="14">
        <v>10</v>
      </c>
      <c r="E32" s="15">
        <v>1</v>
      </c>
      <c r="F32" s="69">
        <f>SUM(D32*E32)</f>
        <v>10</v>
      </c>
      <c r="G32" s="18">
        <v>1</v>
      </c>
      <c r="H32" s="16">
        <f>SUM(F32*G32)</f>
        <v>10</v>
      </c>
      <c r="I32" s="71">
        <v>82.39</v>
      </c>
      <c r="J32" s="20">
        <f>SUM(H32*I32)</f>
        <v>823.9</v>
      </c>
    </row>
    <row r="33" spans="1:10" s="95" customFormat="1" x14ac:dyDescent="0.25">
      <c r="A33" s="59" t="s">
        <v>94</v>
      </c>
      <c r="B33" s="56" t="s">
        <v>95</v>
      </c>
      <c r="C33" s="13" t="s">
        <v>21</v>
      </c>
      <c r="D33" s="14">
        <v>10</v>
      </c>
      <c r="E33" s="15">
        <v>1</v>
      </c>
      <c r="F33" s="69">
        <f>SUM(D33*E33)</f>
        <v>10</v>
      </c>
      <c r="G33" s="18">
        <v>2</v>
      </c>
      <c r="H33" s="16">
        <f>SUM(F33*G33)</f>
        <v>20</v>
      </c>
      <c r="I33" s="71">
        <v>82.39</v>
      </c>
      <c r="J33" s="20">
        <f>SUM(H33*I33)</f>
        <v>1647.8</v>
      </c>
    </row>
    <row r="34" spans="1:10" s="95" customFormat="1" x14ac:dyDescent="0.25">
      <c r="A34" s="59" t="s">
        <v>96</v>
      </c>
      <c r="B34" s="56" t="s">
        <v>97</v>
      </c>
      <c r="C34" s="13" t="s">
        <v>21</v>
      </c>
      <c r="D34" s="14">
        <v>10</v>
      </c>
      <c r="E34" s="15">
        <v>1</v>
      </c>
      <c r="F34" s="69">
        <f>SUM(D34*E34)</f>
        <v>10</v>
      </c>
      <c r="G34" s="18">
        <v>1</v>
      </c>
      <c r="H34" s="16">
        <f>SUM(F34*G34)</f>
        <v>10</v>
      </c>
      <c r="I34" s="71">
        <v>82.39</v>
      </c>
      <c r="J34" s="20">
        <f>SUM(H34*I34)</f>
        <v>823.9</v>
      </c>
    </row>
    <row r="35" spans="1:10" s="90" customFormat="1" x14ac:dyDescent="0.25">
      <c r="A35" s="13" t="s">
        <v>106</v>
      </c>
      <c r="B35" s="56" t="s">
        <v>105</v>
      </c>
      <c r="C35" s="13" t="s">
        <v>21</v>
      </c>
      <c r="D35" s="14">
        <v>10</v>
      </c>
      <c r="E35" s="15">
        <v>2</v>
      </c>
      <c r="F35" s="69">
        <f>SUM(D35*E35)</f>
        <v>20</v>
      </c>
      <c r="G35" s="18">
        <v>2</v>
      </c>
      <c r="H35" s="16">
        <f>SUM(F35*G35)</f>
        <v>40</v>
      </c>
      <c r="I35" s="71">
        <v>82.39</v>
      </c>
      <c r="J35" s="20">
        <f>SUM(H35*I35)</f>
        <v>3295.6</v>
      </c>
    </row>
    <row r="36" spans="1:10" s="90" customFormat="1" x14ac:dyDescent="0.25">
      <c r="A36" s="13" t="s">
        <v>70</v>
      </c>
      <c r="B36" s="58" t="s">
        <v>71</v>
      </c>
      <c r="C36" s="13"/>
      <c r="D36" s="14">
        <v>10</v>
      </c>
      <c r="E36" s="15">
        <v>1</v>
      </c>
      <c r="F36" s="69">
        <f>SUM(D36*E36)</f>
        <v>10</v>
      </c>
      <c r="G36" s="18">
        <v>1</v>
      </c>
      <c r="H36" s="16">
        <f>SUM(F36*G36)</f>
        <v>10</v>
      </c>
      <c r="I36" s="71">
        <v>82.39</v>
      </c>
      <c r="J36" s="20">
        <f>SUM(H36*I36)</f>
        <v>823.9</v>
      </c>
    </row>
    <row r="37" spans="1:10" s="90" customFormat="1" x14ac:dyDescent="0.25">
      <c r="A37" s="13" t="s">
        <v>77</v>
      </c>
      <c r="B37" s="56" t="s">
        <v>76</v>
      </c>
      <c r="C37" s="13" t="s">
        <v>21</v>
      </c>
      <c r="D37" s="14">
        <v>2</v>
      </c>
      <c r="E37" s="15">
        <v>1</v>
      </c>
      <c r="F37" s="69">
        <f>SUM(D37*E37)</f>
        <v>2</v>
      </c>
      <c r="G37" s="18">
        <v>0.5</v>
      </c>
      <c r="H37" s="16">
        <f>SUM(F37*G37)</f>
        <v>1</v>
      </c>
      <c r="I37" s="71">
        <v>82.39</v>
      </c>
      <c r="J37" s="20">
        <f>SUM(H37*I37)</f>
        <v>82.39</v>
      </c>
    </row>
    <row r="38" spans="1:10" x14ac:dyDescent="0.25">
      <c r="A38" s="13">
        <v>4284.1104999999998</v>
      </c>
      <c r="B38" s="58" t="s">
        <v>22</v>
      </c>
      <c r="C38" s="13" t="s">
        <v>21</v>
      </c>
      <c r="D38" s="14">
        <v>1</v>
      </c>
      <c r="E38" s="15">
        <v>1</v>
      </c>
      <c r="F38" s="69">
        <f>SUM(D38*E38)</f>
        <v>1</v>
      </c>
      <c r="G38" s="18">
        <v>2</v>
      </c>
      <c r="H38" s="16">
        <f>SUM(F38*G38)</f>
        <v>2</v>
      </c>
      <c r="I38" s="71">
        <v>82.39</v>
      </c>
      <c r="J38" s="20">
        <f>SUM(H38*I38)</f>
        <v>164.78</v>
      </c>
    </row>
    <row r="39" spans="1:10" x14ac:dyDescent="0.25">
      <c r="A39" s="21"/>
      <c r="B39" s="24" t="s">
        <v>136</v>
      </c>
      <c r="C39" s="25"/>
      <c r="D39" s="9">
        <f>SUM(D28:D38,D14:D26,D6:D12)</f>
        <v>201</v>
      </c>
      <c r="E39" s="26"/>
      <c r="F39" s="9">
        <f>SUM(F6:F38)</f>
        <v>211</v>
      </c>
      <c r="G39" s="27"/>
      <c r="H39" s="41">
        <f>SUM(H6:H38)</f>
        <v>368</v>
      </c>
      <c r="I39" s="28"/>
      <c r="J39" s="29">
        <f>SUM(J6:J38)</f>
        <v>30319.519999999993</v>
      </c>
    </row>
    <row r="40" spans="1:10" x14ac:dyDescent="0.25">
      <c r="A40" s="21"/>
      <c r="B40" s="24"/>
      <c r="C40" s="31"/>
      <c r="D40" s="32"/>
      <c r="E40" s="32"/>
      <c r="F40" s="32"/>
      <c r="G40" s="27"/>
      <c r="H40" s="42"/>
      <c r="I40" s="35"/>
      <c r="J40" s="33"/>
    </row>
    <row r="63" spans="1:10" x14ac:dyDescent="0.25">
      <c r="A63" s="50"/>
      <c r="B63" s="39"/>
      <c r="C63" s="12"/>
      <c r="D63" s="12"/>
      <c r="E63" s="12"/>
      <c r="F63" s="12"/>
      <c r="G63" s="12"/>
      <c r="H63" s="12"/>
      <c r="I63" s="12"/>
      <c r="J63" s="12"/>
    </row>
  </sheetData>
  <mergeCells count="3">
    <mergeCell ref="B5:C5"/>
    <mergeCell ref="A1:J1"/>
    <mergeCell ref="A2:J2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59E1-BA42-4AFB-8687-F1B88E1103E9}">
  <dimension ref="A1:L22"/>
  <sheetViews>
    <sheetView workbookViewId="0">
      <selection activeCell="M10" sqref="M10"/>
    </sheetView>
  </sheetViews>
  <sheetFormatPr defaultRowHeight="15" x14ac:dyDescent="0.25"/>
  <sheetData>
    <row r="1" spans="1:12" x14ac:dyDescent="0.25">
      <c r="A1" s="49"/>
      <c r="B1" s="30" t="s">
        <v>137</v>
      </c>
      <c r="C1" s="31"/>
      <c r="D1" s="36"/>
      <c r="E1" s="35"/>
      <c r="F1" s="36"/>
      <c r="G1" s="27"/>
      <c r="H1" s="43"/>
      <c r="I1" s="35"/>
      <c r="J1" s="32"/>
    </row>
    <row r="2" spans="1:12" s="90" customFormat="1" ht="25.5" x14ac:dyDescent="0.25">
      <c r="A2" s="13" t="s">
        <v>128</v>
      </c>
      <c r="B2" s="40" t="s">
        <v>110</v>
      </c>
      <c r="C2" s="13" t="s">
        <v>102</v>
      </c>
      <c r="D2" s="14">
        <v>10</v>
      </c>
      <c r="E2" s="15">
        <v>1</v>
      </c>
      <c r="F2" s="16">
        <f>SUM(D2*E2)</f>
        <v>10</v>
      </c>
      <c r="G2" s="17">
        <v>1.1000000000000001</v>
      </c>
      <c r="H2" s="16">
        <f>SUM(F2*G2)</f>
        <v>11</v>
      </c>
      <c r="I2" s="71">
        <v>82.39</v>
      </c>
      <c r="J2" s="20">
        <f>SUM(H2*I2)</f>
        <v>906.29</v>
      </c>
      <c r="L2" s="98"/>
    </row>
    <row r="3" spans="1:12" s="90" customFormat="1" ht="25.5" x14ac:dyDescent="0.25">
      <c r="A3" s="13" t="s">
        <v>129</v>
      </c>
      <c r="B3" s="37" t="s">
        <v>27</v>
      </c>
      <c r="C3" s="13" t="s">
        <v>28</v>
      </c>
      <c r="D3" s="14">
        <v>10</v>
      </c>
      <c r="E3" s="15">
        <v>1</v>
      </c>
      <c r="F3" s="16">
        <f>SUM(D3*E3)</f>
        <v>10</v>
      </c>
      <c r="G3" s="18">
        <v>1.8</v>
      </c>
      <c r="H3" s="16">
        <f>SUM(F3*G3)</f>
        <v>18</v>
      </c>
      <c r="I3" s="71">
        <v>82.39</v>
      </c>
      <c r="J3" s="20">
        <f>SUM(H3*I3)</f>
        <v>1483.02</v>
      </c>
    </row>
    <row r="4" spans="1:12" s="90" customFormat="1" ht="25.5" x14ac:dyDescent="0.25">
      <c r="A4" s="13" t="s">
        <v>130</v>
      </c>
      <c r="B4" s="46" t="s">
        <v>49</v>
      </c>
      <c r="C4" s="13" t="s">
        <v>51</v>
      </c>
      <c r="D4" s="14">
        <v>5</v>
      </c>
      <c r="E4" s="38">
        <v>1</v>
      </c>
      <c r="F4" s="16">
        <f>SUM(D4*E4)</f>
        <v>5</v>
      </c>
      <c r="G4" s="18">
        <v>2</v>
      </c>
      <c r="H4" s="16">
        <f>SUM(F4*G4)</f>
        <v>10</v>
      </c>
      <c r="I4" s="71">
        <v>82.39</v>
      </c>
      <c r="J4" s="20">
        <f>SUM(H4*I4)</f>
        <v>823.9</v>
      </c>
    </row>
    <row r="5" spans="1:12" s="90" customFormat="1" ht="25.5" x14ac:dyDescent="0.25">
      <c r="A5" s="13" t="s">
        <v>134</v>
      </c>
      <c r="B5" s="46" t="s">
        <v>122</v>
      </c>
      <c r="C5" s="13" t="s">
        <v>121</v>
      </c>
      <c r="D5" s="14">
        <v>5</v>
      </c>
      <c r="E5" s="38">
        <v>1</v>
      </c>
      <c r="F5" s="16">
        <f>SUM(D5*E5)</f>
        <v>5</v>
      </c>
      <c r="G5" s="18">
        <v>0.25</v>
      </c>
      <c r="H5" s="16">
        <f>SUM(F5*G5)</f>
        <v>1.25</v>
      </c>
      <c r="I5" s="71">
        <v>82.39</v>
      </c>
      <c r="J5" s="20">
        <f>SUM(H5*I5)</f>
        <v>102.9875</v>
      </c>
    </row>
    <row r="6" spans="1:12" s="90" customFormat="1" ht="25.5" x14ac:dyDescent="0.25">
      <c r="A6" s="13" t="s">
        <v>98</v>
      </c>
      <c r="B6" s="22" t="s">
        <v>30</v>
      </c>
      <c r="C6" s="13" t="s">
        <v>100</v>
      </c>
      <c r="D6" s="14">
        <v>10</v>
      </c>
      <c r="E6" s="38">
        <v>4</v>
      </c>
      <c r="F6" s="16">
        <f>SUM(D6*E6)</f>
        <v>40</v>
      </c>
      <c r="G6" s="18">
        <v>1</v>
      </c>
      <c r="H6" s="16">
        <f>SUM(F6*G6)</f>
        <v>40</v>
      </c>
      <c r="I6" s="71">
        <v>82.39</v>
      </c>
      <c r="J6" s="20">
        <f>SUM(H6*I6)</f>
        <v>3295.6</v>
      </c>
    </row>
    <row r="7" spans="1:12" s="90" customFormat="1" ht="24.95" customHeight="1" x14ac:dyDescent="0.25">
      <c r="A7" s="13" t="s">
        <v>98</v>
      </c>
      <c r="B7" s="22" t="s">
        <v>99</v>
      </c>
      <c r="C7" s="13" t="s">
        <v>101</v>
      </c>
      <c r="D7" s="14">
        <v>5</v>
      </c>
      <c r="E7" s="38">
        <v>4</v>
      </c>
      <c r="F7" s="16">
        <f>SUM(D7*E7)</f>
        <v>20</v>
      </c>
      <c r="G7" s="18">
        <v>1</v>
      </c>
      <c r="H7" s="16">
        <f>SUM(F7*G7)</f>
        <v>20</v>
      </c>
      <c r="I7" s="71">
        <v>82.39</v>
      </c>
      <c r="J7" s="20">
        <f>SUM(H7*I7)</f>
        <v>1647.8</v>
      </c>
    </row>
    <row r="8" spans="1:12" s="90" customFormat="1" ht="24.95" customHeight="1" x14ac:dyDescent="0.25">
      <c r="A8" s="13" t="s">
        <v>104</v>
      </c>
      <c r="B8" s="22" t="s">
        <v>103</v>
      </c>
      <c r="C8" s="13" t="s">
        <v>107</v>
      </c>
      <c r="D8" s="14">
        <v>10</v>
      </c>
      <c r="E8" s="38">
        <v>2</v>
      </c>
      <c r="F8" s="16">
        <f>SUM(D8*E8)</f>
        <v>20</v>
      </c>
      <c r="G8" s="18">
        <v>1</v>
      </c>
      <c r="H8" s="16">
        <f>SUM(F8*G8)</f>
        <v>20</v>
      </c>
      <c r="I8" s="71">
        <v>82.39</v>
      </c>
      <c r="J8" s="20">
        <f>SUM(H8*I8)</f>
        <v>1647.8</v>
      </c>
    </row>
    <row r="9" spans="1:12" ht="25.5" x14ac:dyDescent="0.25">
      <c r="A9" s="13"/>
      <c r="B9" s="22" t="s">
        <v>31</v>
      </c>
      <c r="C9" s="13" t="s">
        <v>123</v>
      </c>
      <c r="D9" s="14">
        <v>10</v>
      </c>
      <c r="E9" s="15">
        <v>1</v>
      </c>
      <c r="F9" s="16">
        <f>SUM(D9*E9)</f>
        <v>10</v>
      </c>
      <c r="G9" s="55">
        <v>0.125</v>
      </c>
      <c r="H9" s="16">
        <f>SUM(F9*G9)</f>
        <v>1.25</v>
      </c>
      <c r="I9" s="71">
        <v>82.39</v>
      </c>
      <c r="J9" s="20">
        <f>SUM(H9*I9)</f>
        <v>102.9875</v>
      </c>
    </row>
    <row r="10" spans="1:12" ht="51" x14ac:dyDescent="0.25">
      <c r="A10" s="13" t="s">
        <v>109</v>
      </c>
      <c r="B10" s="22" t="s">
        <v>24</v>
      </c>
      <c r="C10" s="13" t="s">
        <v>111</v>
      </c>
      <c r="D10" s="14">
        <v>10</v>
      </c>
      <c r="E10" s="15">
        <v>1</v>
      </c>
      <c r="F10" s="16">
        <f>SUM(D10*E10)</f>
        <v>10</v>
      </c>
      <c r="G10" s="18">
        <v>8</v>
      </c>
      <c r="H10" s="16">
        <f>SUM(F10*G10)</f>
        <v>80</v>
      </c>
      <c r="I10" s="19">
        <v>82.39</v>
      </c>
      <c r="J10" s="20">
        <f>SUM(H10*I10)</f>
        <v>6591.2</v>
      </c>
    </row>
    <row r="11" spans="1:12" ht="25.5" x14ac:dyDescent="0.25">
      <c r="A11" s="13" t="s">
        <v>133</v>
      </c>
      <c r="B11" s="22" t="s">
        <v>131</v>
      </c>
      <c r="C11" s="13" t="s">
        <v>132</v>
      </c>
      <c r="D11" s="14">
        <v>10</v>
      </c>
      <c r="E11" s="15">
        <v>1</v>
      </c>
      <c r="F11" s="16">
        <f>SUM(D11*E11)</f>
        <v>10</v>
      </c>
      <c r="G11" s="18">
        <v>0.1</v>
      </c>
      <c r="H11" s="16">
        <f>SUM(F11*G11)</f>
        <v>1</v>
      </c>
      <c r="I11" s="71">
        <v>82.39</v>
      </c>
      <c r="J11" s="20">
        <f>SUM(H11*I11)</f>
        <v>82.39</v>
      </c>
    </row>
    <row r="12" spans="1:12" ht="51" x14ac:dyDescent="0.25">
      <c r="A12" s="13" t="s">
        <v>35</v>
      </c>
      <c r="B12" s="22" t="s">
        <v>25</v>
      </c>
      <c r="C12" s="34" t="s">
        <v>64</v>
      </c>
      <c r="D12" s="14">
        <v>10</v>
      </c>
      <c r="E12" s="15">
        <v>1</v>
      </c>
      <c r="F12" s="16">
        <f>SUM(D12*E12)</f>
        <v>10</v>
      </c>
      <c r="G12" s="18">
        <v>0.25</v>
      </c>
      <c r="H12" s="16">
        <f>SUM(F12*G12)</f>
        <v>2.5</v>
      </c>
      <c r="I12" s="71">
        <v>82.39</v>
      </c>
      <c r="J12" s="20">
        <f>SUM(H12*I12)</f>
        <v>205.97499999999999</v>
      </c>
    </row>
    <row r="13" spans="1:12" ht="25.5" x14ac:dyDescent="0.25">
      <c r="A13" s="13" t="s">
        <v>35</v>
      </c>
      <c r="B13" s="22" t="s">
        <v>26</v>
      </c>
      <c r="C13" s="13" t="s">
        <v>63</v>
      </c>
      <c r="D13" s="14">
        <v>10</v>
      </c>
      <c r="E13" s="15">
        <v>1</v>
      </c>
      <c r="F13" s="16">
        <f>SUM(D13*E13)</f>
        <v>10</v>
      </c>
      <c r="G13" s="18">
        <v>1</v>
      </c>
      <c r="H13" s="16">
        <f>SUM(F13*G13)</f>
        <v>10</v>
      </c>
      <c r="I13" s="71">
        <v>82.39</v>
      </c>
      <c r="J13" s="20">
        <f>SUM(H13*I13)</f>
        <v>823.9</v>
      </c>
    </row>
    <row r="14" spans="1:12" ht="63.75" x14ac:dyDescent="0.25">
      <c r="A14" s="13" t="s">
        <v>108</v>
      </c>
      <c r="B14" s="86" t="s">
        <v>33</v>
      </c>
      <c r="C14" s="13" t="s">
        <v>112</v>
      </c>
      <c r="D14" s="14">
        <v>10</v>
      </c>
      <c r="E14" s="15">
        <v>1</v>
      </c>
      <c r="F14" s="16">
        <f>SUM(D14*E14)</f>
        <v>10</v>
      </c>
      <c r="G14" s="18">
        <v>1</v>
      </c>
      <c r="H14" s="16">
        <f>SUM(F14*G14)</f>
        <v>10</v>
      </c>
      <c r="I14" s="19">
        <v>82.39</v>
      </c>
      <c r="J14" s="20">
        <f>SUM(H14*I14)</f>
        <v>823.9</v>
      </c>
    </row>
    <row r="15" spans="1:12" ht="25.5" customHeight="1" x14ac:dyDescent="0.25">
      <c r="A15" s="83"/>
      <c r="B15" s="100" t="s">
        <v>135</v>
      </c>
      <c r="C15" s="101"/>
      <c r="D15" s="101"/>
      <c r="E15" s="101"/>
      <c r="F15" s="101"/>
      <c r="G15" s="101"/>
      <c r="H15" s="101"/>
      <c r="I15" s="101"/>
      <c r="J15" s="102"/>
    </row>
    <row r="16" spans="1:12" ht="38.25" x14ac:dyDescent="0.25">
      <c r="A16" s="13"/>
      <c r="B16" s="84" t="s">
        <v>23</v>
      </c>
      <c r="C16" s="66" t="s">
        <v>113</v>
      </c>
      <c r="D16" s="67">
        <v>10</v>
      </c>
      <c r="E16" s="68">
        <v>1</v>
      </c>
      <c r="F16" s="69">
        <f>SUM(D16*E16)</f>
        <v>10</v>
      </c>
      <c r="G16" s="85">
        <v>0.25</v>
      </c>
      <c r="H16" s="69">
        <f>SUM(F16*G16)</f>
        <v>2.5</v>
      </c>
      <c r="I16" s="71">
        <v>82.39</v>
      </c>
      <c r="J16" s="20">
        <f>SUM(H16*I16)</f>
        <v>205.97499999999999</v>
      </c>
    </row>
    <row r="17" spans="1:10" ht="39" x14ac:dyDescent="0.25">
      <c r="A17" s="88"/>
      <c r="B17" s="52" t="s">
        <v>124</v>
      </c>
      <c r="C17" s="87" t="s">
        <v>125</v>
      </c>
      <c r="D17" s="54">
        <v>10</v>
      </c>
      <c r="E17" s="54">
        <v>1</v>
      </c>
      <c r="F17" s="54">
        <f>SUM(D17*E17)</f>
        <v>10</v>
      </c>
      <c r="G17" s="54">
        <v>0.25</v>
      </c>
      <c r="H17" s="54">
        <f>SUM(F17*G17)</f>
        <v>2.5</v>
      </c>
      <c r="I17" s="71">
        <v>82.39</v>
      </c>
      <c r="J17" s="20">
        <f>SUM(H17*I17)</f>
        <v>205.97499999999999</v>
      </c>
    </row>
    <row r="18" spans="1:10" ht="38.25" x14ac:dyDescent="0.25">
      <c r="A18" s="13"/>
      <c r="B18" s="86" t="s">
        <v>115</v>
      </c>
      <c r="C18" s="13" t="s">
        <v>120</v>
      </c>
      <c r="D18" s="14">
        <v>10</v>
      </c>
      <c r="E18" s="15">
        <v>1</v>
      </c>
      <c r="F18" s="16">
        <f>SUM(D18*E18)</f>
        <v>10</v>
      </c>
      <c r="G18" s="18">
        <v>0.25</v>
      </c>
      <c r="H18" s="16">
        <f>SUM(F18*G18)</f>
        <v>2.5</v>
      </c>
      <c r="I18" s="71">
        <v>82.39</v>
      </c>
      <c r="J18" s="20">
        <f>SUM(H18*I18)</f>
        <v>205.97499999999999</v>
      </c>
    </row>
    <row r="19" spans="1:10" ht="25.5" x14ac:dyDescent="0.25">
      <c r="A19" s="13"/>
      <c r="B19" s="40" t="s">
        <v>32</v>
      </c>
      <c r="C19" s="13" t="s">
        <v>126</v>
      </c>
      <c r="D19" s="14">
        <v>10</v>
      </c>
      <c r="E19" s="15">
        <v>1</v>
      </c>
      <c r="F19" s="16">
        <f>SUM(D19*E19)</f>
        <v>10</v>
      </c>
      <c r="G19" s="45">
        <v>0.25</v>
      </c>
      <c r="H19" s="16">
        <f>SUM(F19*G19)</f>
        <v>2.5</v>
      </c>
      <c r="I19" s="71">
        <v>82.39</v>
      </c>
      <c r="J19" s="20">
        <f>SUM(H19*I19)</f>
        <v>205.97499999999999</v>
      </c>
    </row>
    <row r="20" spans="1:10" ht="38.25" x14ac:dyDescent="0.25">
      <c r="A20" s="13"/>
      <c r="B20" s="86" t="s">
        <v>116</v>
      </c>
      <c r="C20" s="13" t="s">
        <v>118</v>
      </c>
      <c r="D20" s="14">
        <v>10</v>
      </c>
      <c r="E20" s="15">
        <v>1</v>
      </c>
      <c r="F20" s="16">
        <f>SUM(D20*E20)</f>
        <v>10</v>
      </c>
      <c r="G20" s="18">
        <v>0.25</v>
      </c>
      <c r="H20" s="16">
        <f>SUM(F20*G20)</f>
        <v>2.5</v>
      </c>
      <c r="I20" s="71">
        <v>82.39</v>
      </c>
      <c r="J20" s="20">
        <f>SUM(H20*I20)</f>
        <v>205.97499999999999</v>
      </c>
    </row>
    <row r="21" spans="1:10" ht="25.5" x14ac:dyDescent="0.25">
      <c r="A21" s="13"/>
      <c r="B21" s="22" t="s">
        <v>29</v>
      </c>
      <c r="C21" s="13" t="s">
        <v>50</v>
      </c>
      <c r="D21" s="14">
        <v>10</v>
      </c>
      <c r="E21" s="15">
        <v>1</v>
      </c>
      <c r="F21" s="16">
        <f>SUM(D21*E21)</f>
        <v>10</v>
      </c>
      <c r="G21" s="18">
        <v>0.75</v>
      </c>
      <c r="H21" s="16">
        <f>SUM(F21*G21)</f>
        <v>7.5</v>
      </c>
      <c r="I21" s="71">
        <v>82.39</v>
      </c>
      <c r="J21" s="20">
        <f>SUM(H21*I21)</f>
        <v>617.92499999999995</v>
      </c>
    </row>
    <row r="22" spans="1:10" ht="25.5" x14ac:dyDescent="0.25">
      <c r="A22" s="13"/>
      <c r="B22" s="86" t="s">
        <v>117</v>
      </c>
      <c r="C22" s="13" t="s">
        <v>119</v>
      </c>
      <c r="D22" s="14">
        <v>10</v>
      </c>
      <c r="E22" s="15">
        <v>1</v>
      </c>
      <c r="F22" s="16">
        <f>SUM(D22*E22)</f>
        <v>10</v>
      </c>
      <c r="G22" s="18">
        <v>0.25</v>
      </c>
      <c r="H22" s="16">
        <f>SUM(F22*G22)</f>
        <v>2.5</v>
      </c>
      <c r="I22" s="71">
        <v>82.39</v>
      </c>
      <c r="J22" s="20">
        <f>SUM(H22*I22)</f>
        <v>205.97499999999999</v>
      </c>
    </row>
  </sheetData>
  <mergeCells count="1">
    <mergeCell ref="B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 Hours</vt:lpstr>
      <vt:lpstr>Forms Approved Other Pkgs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jeanne.jacobs</dc:creator>
  <cp:lastModifiedBy>Woolard, Susan - RD, Washington, DC</cp:lastModifiedBy>
  <cp:lastPrinted>2020-01-21T14:24:17Z</cp:lastPrinted>
  <dcterms:created xsi:type="dcterms:W3CDTF">2013-02-22T16:43:02Z</dcterms:created>
  <dcterms:modified xsi:type="dcterms:W3CDTF">2021-06-01T12:31:06Z</dcterms:modified>
</cp:coreProperties>
</file>