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novation_Center\Regulations\Paperwork Reduction Act\RBS\0570-AB06 - RISE\2021 - NEW\Burden Package\Resubmittal\"/>
    </mc:Choice>
  </mc:AlternateContent>
  <xr:revisionPtr revIDLastSave="0" documentId="13_ncr:1_{617B5346-5286-4E22-8151-33A56617BC83}" xr6:coauthVersionLast="45" xr6:coauthVersionMax="45" xr10:uidLastSave="{00000000-0000-0000-0000-000000000000}"/>
  <bookViews>
    <workbookView xWindow="9210" yWindow="-14250" windowWidth="15570" windowHeight="11385" xr2:uid="{00000000-000D-0000-FFFF-FFFF00000000}"/>
  </bookViews>
  <sheets>
    <sheet name="Burden Hours" sheetId="1" r:id="rId1"/>
    <sheet name="Forms Approved Other Pkg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1" i="1" l="1"/>
  <c r="J50" i="1"/>
  <c r="J49" i="1"/>
  <c r="J48" i="1"/>
  <c r="J47" i="1"/>
  <c r="J46" i="1"/>
  <c r="J45" i="1"/>
  <c r="J44" i="1"/>
  <c r="J43" i="1"/>
  <c r="J42" i="1"/>
  <c r="J41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2" i="1"/>
  <c r="J11" i="1"/>
  <c r="J10" i="1"/>
  <c r="J9" i="1"/>
  <c r="J7" i="1"/>
  <c r="H4" i="2"/>
  <c r="J4" i="2" s="1"/>
  <c r="F4" i="2"/>
  <c r="D52" i="1" l="1"/>
  <c r="F49" i="1"/>
  <c r="H49" i="1" s="1"/>
  <c r="F50" i="1"/>
  <c r="H50" i="1" s="1"/>
  <c r="F51" i="1"/>
  <c r="H51" i="1" s="1"/>
  <c r="F46" i="1"/>
  <c r="H46" i="1" s="1"/>
  <c r="F47" i="1"/>
  <c r="H47" i="1" s="1"/>
  <c r="F48" i="1"/>
  <c r="H48" i="1" s="1"/>
  <c r="F41" i="1"/>
  <c r="H41" i="1" s="1"/>
  <c r="F42" i="1"/>
  <c r="H42" i="1" s="1"/>
  <c r="F43" i="1"/>
  <c r="H43" i="1" s="1"/>
  <c r="F44" i="1"/>
  <c r="H44" i="1" s="1"/>
  <c r="F45" i="1"/>
  <c r="H45" i="1" s="1"/>
  <c r="F10" i="2" l="1"/>
  <c r="H10" i="2" s="1"/>
  <c r="J10" i="2" s="1"/>
  <c r="F9" i="2"/>
  <c r="H9" i="2" s="1"/>
  <c r="J9" i="2" s="1"/>
  <c r="F8" i="2"/>
  <c r="H8" i="2" s="1"/>
  <c r="J8" i="2" s="1"/>
  <c r="F7" i="2"/>
  <c r="H7" i="2" s="1"/>
  <c r="J7" i="2" s="1"/>
  <c r="F6" i="2"/>
  <c r="H6" i="2" s="1"/>
  <c r="J6" i="2" s="1"/>
  <c r="F5" i="2"/>
  <c r="H5" i="2" s="1"/>
  <c r="J5" i="2" s="1"/>
  <c r="F3" i="2"/>
  <c r="H3" i="2" s="1"/>
  <c r="J3" i="2" s="1"/>
  <c r="F2" i="2"/>
  <c r="H2" i="2" s="1"/>
  <c r="J2" i="2" s="1"/>
  <c r="F38" i="1" l="1"/>
  <c r="F37" i="1"/>
  <c r="F36" i="1"/>
  <c r="F35" i="1"/>
  <c r="F34" i="1"/>
  <c r="F33" i="1"/>
  <c r="F32" i="1"/>
  <c r="F31" i="1"/>
  <c r="F30" i="1"/>
  <c r="F29" i="1"/>
  <c r="F28" i="1"/>
  <c r="F26" i="1"/>
  <c r="F25" i="1"/>
  <c r="F24" i="1"/>
  <c r="F23" i="1"/>
  <c r="F22" i="1"/>
  <c r="F21" i="1"/>
  <c r="F20" i="1"/>
  <c r="F19" i="1"/>
  <c r="F18" i="1"/>
  <c r="F17" i="1"/>
  <c r="F16" i="1"/>
  <c r="F15" i="1"/>
  <c r="H37" i="1" l="1"/>
  <c r="H36" i="1"/>
  <c r="H34" i="1"/>
  <c r="H33" i="1"/>
  <c r="H32" i="1"/>
  <c r="H31" i="1"/>
  <c r="H24" i="1"/>
  <c r="H30" i="1"/>
  <c r="H29" i="1"/>
  <c r="H28" i="1"/>
  <c r="H22" i="1"/>
  <c r="F7" i="1"/>
  <c r="H7" i="1" s="1"/>
  <c r="H16" i="1"/>
  <c r="H26" i="1"/>
  <c r="H25" i="1"/>
  <c r="H23" i="1"/>
  <c r="H21" i="1"/>
  <c r="H20" i="1"/>
  <c r="H19" i="1"/>
  <c r="H18" i="1"/>
  <c r="H17" i="1"/>
  <c r="F14" i="1"/>
  <c r="H14" i="1" s="1"/>
  <c r="F12" i="1"/>
  <c r="H12" i="1" s="1"/>
  <c r="F11" i="1"/>
  <c r="H11" i="1" s="1"/>
  <c r="F10" i="1"/>
  <c r="H10" i="1" s="1"/>
  <c r="F9" i="1"/>
  <c r="H9" i="1" s="1"/>
  <c r="F6" i="1"/>
  <c r="H6" i="1" l="1"/>
  <c r="F52" i="1"/>
  <c r="J6" i="1" l="1"/>
  <c r="H38" i="1"/>
  <c r="H35" i="1"/>
  <c r="H52" i="1" l="1"/>
  <c r="J52" i="1"/>
</calcChain>
</file>

<file path=xl/sharedStrings.xml><?xml version="1.0" encoding="utf-8"?>
<sst xmlns="http://schemas.openxmlformats.org/spreadsheetml/2006/main" count="177" uniqueCount="140">
  <si>
    <t xml:space="preserve">USDA Rural Business-Cooperative Service </t>
  </si>
  <si>
    <t>Title</t>
  </si>
  <si>
    <t>Form No. (if any)</t>
  </si>
  <si>
    <t>No. of Respondents</t>
  </si>
  <si>
    <t>Reports Filed</t>
  </si>
  <si>
    <t>Total Responses (D) x (E)</t>
  </si>
  <si>
    <t>Estimated No. of Manhours per response</t>
  </si>
  <si>
    <t>Estimated Total Manhours (F) x (G)</t>
  </si>
  <si>
    <t>Wage Class</t>
  </si>
  <si>
    <t>Total Cost 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</si>
  <si>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</si>
  <si>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</si>
  <si>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</si>
  <si>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</si>
  <si>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</si>
  <si>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</si>
  <si>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</si>
  <si>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</si>
  <si>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</si>
  <si>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</si>
  <si>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 NON FORMS</t>
  </si>
  <si>
    <t>written</t>
  </si>
  <si>
    <t>Request for Appeal</t>
  </si>
  <si>
    <t>Certification Regarding Debarment, Suspension &amp; Other Resp. Matters-Primary Covered Trans.</t>
  </si>
  <si>
    <t>Compliance Review</t>
  </si>
  <si>
    <t>Request for Obligation of Funds</t>
  </si>
  <si>
    <t>Letter of Intent to Meet Conditions</t>
  </si>
  <si>
    <t>Budget Information - Non-Construction Programs</t>
  </si>
  <si>
    <t>SF 424A (4040-0006)</t>
  </si>
  <si>
    <t>Assurances - Non-Construction Program</t>
  </si>
  <si>
    <t>Request for Advance or Reimbursement</t>
  </si>
  <si>
    <t>Disclosure of Lobbying Activities</t>
  </si>
  <si>
    <t>Assurance Agreement</t>
  </si>
  <si>
    <t>Rural Business-Cooperative Service Financial Assistance Agreement</t>
  </si>
  <si>
    <t>Section of Rule (new)</t>
  </si>
  <si>
    <t>4284.1119(b)</t>
  </si>
  <si>
    <t>Rural in character determination request</t>
  </si>
  <si>
    <t>4284.1115(a)</t>
  </si>
  <si>
    <t xml:space="preserve">Concept Proposal </t>
  </si>
  <si>
    <t>4284.1115(a)(1)</t>
  </si>
  <si>
    <t>4284.1115(a)(2)</t>
  </si>
  <si>
    <t>Partnership information</t>
  </si>
  <si>
    <t>Geographic region information</t>
  </si>
  <si>
    <t>4284.1115(a)(3)</t>
  </si>
  <si>
    <t>Industry cluster information</t>
  </si>
  <si>
    <t>4284.1115(a)(4)</t>
  </si>
  <si>
    <t>Executive summary</t>
  </si>
  <si>
    <t>4284.1115(b)</t>
  </si>
  <si>
    <t>SAM registration</t>
  </si>
  <si>
    <t>Budget Information - Construction Programs</t>
  </si>
  <si>
    <t>SF-424B (4040-0007)</t>
  </si>
  <si>
    <t>SF-424C (4040-0008)</t>
  </si>
  <si>
    <t>Identify known relationship or association with Agency employee</t>
  </si>
  <si>
    <t>4284.1115(b)(vi)</t>
  </si>
  <si>
    <t>Application Content</t>
  </si>
  <si>
    <t>Targeted inititatives documentation</t>
  </si>
  <si>
    <t>4284.1115(b)(x)</t>
  </si>
  <si>
    <t>Jobs and benefit to small and disadvantaged businesses discussion</t>
  </si>
  <si>
    <t>4284.1115(b)(xii)</t>
  </si>
  <si>
    <t>Financial information</t>
  </si>
  <si>
    <t>Update previously submitted information</t>
  </si>
  <si>
    <t>4284.1115(b)(vii)</t>
  </si>
  <si>
    <t>Region identification and discussion</t>
  </si>
  <si>
    <t>RD 1942-46 (0575-0015)</t>
  </si>
  <si>
    <t>RD 1940-1 (0570-0061 and 0570-0062)</t>
  </si>
  <si>
    <t>Readiness demonstration</t>
  </si>
  <si>
    <t>4284.1115(b)(viii); 4284.1117(a)</t>
  </si>
  <si>
    <t>4284.1115(b)(ix); 4284.1117(b)</t>
  </si>
  <si>
    <t>4284.1115(b)(xi); 4284.1117(d); 4284.1117(f)</t>
  </si>
  <si>
    <t>Matching funds availability</t>
  </si>
  <si>
    <t>4284.1119(d)(iii)</t>
  </si>
  <si>
    <t>SAM registration maintenance</t>
  </si>
  <si>
    <t>Application modification</t>
  </si>
  <si>
    <t>4284.1110(d)</t>
  </si>
  <si>
    <t>Application withdrawal</t>
  </si>
  <si>
    <t>4284.1110(f)</t>
  </si>
  <si>
    <t>Request for time extension</t>
  </si>
  <si>
    <t>4284.1110(g)(1)</t>
  </si>
  <si>
    <t>Bonding and insurance requirement</t>
  </si>
  <si>
    <t xml:space="preserve">Environmental Analysis </t>
  </si>
  <si>
    <t>4284.1108(d)(1); 4284.1113(e)</t>
  </si>
  <si>
    <t>4284.1114(b); 4284.1119(c)</t>
  </si>
  <si>
    <t>Servicing</t>
  </si>
  <si>
    <t>Programmatic changes- project cost or scope</t>
  </si>
  <si>
    <t>Programmatic changes- change in contractor or vendor</t>
  </si>
  <si>
    <t>4284.1120(b)(2)</t>
  </si>
  <si>
    <t>4284.1120(b)(3)</t>
  </si>
  <si>
    <t>Transfer of applicant</t>
  </si>
  <si>
    <t>4284.1120(c)</t>
  </si>
  <si>
    <t>Transfer of Financial Assistance Agreement</t>
  </si>
  <si>
    <t>4284.1120(d)</t>
  </si>
  <si>
    <t>Disposition of acquired property</t>
  </si>
  <si>
    <t>Financial management</t>
  </si>
  <si>
    <t>4284.1120(e)(1)</t>
  </si>
  <si>
    <t>4284.1120(e)(2)</t>
  </si>
  <si>
    <t>Records management</t>
  </si>
  <si>
    <t>4284.1120(f)</t>
  </si>
  <si>
    <t>Audit requirements</t>
  </si>
  <si>
    <t>4284.1120(g)</t>
  </si>
  <si>
    <t>Outlay Report and Request for Reimbursement for Construction Projects</t>
  </si>
  <si>
    <t>SF-270        (4040-0012)</t>
  </si>
  <si>
    <t>SF-271      (4040-0011)</t>
  </si>
  <si>
    <t>SF-424       (4040-0004)</t>
  </si>
  <si>
    <t>Federal Financial Report</t>
  </si>
  <si>
    <t>4824.1120(h)(1)</t>
  </si>
  <si>
    <t>Semi-annual performance report</t>
  </si>
  <si>
    <t>4284.1120(h)(2)</t>
  </si>
  <si>
    <t>SF-425      (4040-0014)</t>
  </si>
  <si>
    <t>4284.1103; 4284.1110(g); 4284.1119(c),(e) and (f); 4284.1120; 4284.1120(c);</t>
  </si>
  <si>
    <t>4284.1108(c)</t>
  </si>
  <si>
    <t>Application for Federral Assistance</t>
  </si>
  <si>
    <t>RD 400-8 (0575-0018 and 0575-0062)</t>
  </si>
  <si>
    <t>RD 4280-2 (0570-0067)</t>
  </si>
  <si>
    <t>AD-1047 (0505-0027)</t>
  </si>
  <si>
    <t>4284.1119(a); RD Form 4280-2 "Rural Business-Cooperative Service Financial Assistance Agreement" II.A.1.f.</t>
  </si>
  <si>
    <t>Certification Regarding Drug-Free Workplace Requirements (Grants) Alternative I - For Grantees Other Than Individuals</t>
  </si>
  <si>
    <t>Representations Regarding Felony Corporation and Tax Delinquent Status for Corporate Applicants</t>
  </si>
  <si>
    <t>Assurance Regarding Felony Conviction or Tax Delinquent Status for Corporate Applicants</t>
  </si>
  <si>
    <t>AD-3030 (0505-0025)</t>
  </si>
  <si>
    <t>AD-3031 (0505-0025)</t>
  </si>
  <si>
    <t>AD-1049 (0505-0027)</t>
  </si>
  <si>
    <t>SF-424D (4040-0009)</t>
  </si>
  <si>
    <t>Assurances - Construction Programs</t>
  </si>
  <si>
    <t>SF LLL        (4040-0013)</t>
  </si>
  <si>
    <t>Certification Regarding Debarment, Suspension, Ineligibility and Voluntary Exclusion - Lower Tier Covered Transactions"</t>
  </si>
  <si>
    <t>AD-1048 (0505-0027)</t>
  </si>
  <si>
    <t>RD 400-4 (0575-0018)</t>
  </si>
  <si>
    <t xml:space="preserve">OMB No. 0570-AB06  - Rural Innovation Stronger Economy Grant Program </t>
  </si>
  <si>
    <t>4284.1115(b)(2)(i)</t>
  </si>
  <si>
    <t>4284.1115(b)(2)(ii)</t>
  </si>
  <si>
    <t>4284.1115(b)(2)(iii)</t>
  </si>
  <si>
    <t>Equal Opportunity Agreement</t>
  </si>
  <si>
    <t>RD 400-1 (0575-0018)</t>
  </si>
  <si>
    <t>4284.1115(b)(v)</t>
  </si>
  <si>
    <t>4284.115(b)(2)(iv)</t>
  </si>
  <si>
    <t>System for Award Management (SAM) Registration Representation and Certifications  (For Reporting Purposes Only-Not Counted in Average Yearly Total)</t>
  </si>
  <si>
    <t>TOTAL</t>
  </si>
  <si>
    <t>FORMS APPROVED UNDER OTHER OMB NUMBERS  (For Reporting Purposes Only-Not Counted in Average Yearly Total)</t>
  </si>
  <si>
    <t>SAM certification</t>
  </si>
  <si>
    <t>FORMS APPROVED UNDER OTHER COLLECTIONS - NOT COMMON FORMS - BURDEN  COUNTED IN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</si>
</sst>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  <numFmt numFmtId="166" formatCode="&quot;$&quot;#,##0"/>
    <numFmt numFmtId="167" formatCode="0.0000"/>
    <numFmt numFmtId="168" formatCode="#,##0.000"/>
    <numFmt numFmtId="169" formatCode="_(&quot;$&quot;* #,##0_);_(&quot;$&quot;* \(#,##0\);_(&quot;$&quot;* &quot;-&quot;??_);_(@_)"/>
    <numFmt numFmtId="170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horizontal="center" vertical="center"/>
      <protection locked="0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8" xfId="1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166" fontId="3" fillId="0" borderId="8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37" fontId="3" fillId="0" borderId="8" xfId="0" applyNumberFormat="1" applyFont="1" applyFill="1" applyBorder="1" applyAlignment="1" applyProtection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4" fillId="0" borderId="0" xfId="0" applyFont="1"/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168" fontId="3" fillId="0" borderId="8" xfId="1" applyNumberFormat="1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 applyProtection="1">
      <alignment horizontal="left" vertical="center"/>
    </xf>
    <xf numFmtId="37" fontId="3" fillId="0" borderId="10" xfId="0" applyNumberFormat="1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167" fontId="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/>
    </xf>
    <xf numFmtId="1" fontId="3" fillId="0" borderId="11" xfId="1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" fontId="3" fillId="0" borderId="13" xfId="1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center" vertical="center"/>
    </xf>
    <xf numFmtId="37" fontId="2" fillId="2" borderId="9" xfId="0" applyNumberFormat="1" applyFont="1" applyFill="1" applyBorder="1" applyAlignment="1" applyProtection="1">
      <alignment horizontal="left" vertical="center" wrapText="1"/>
    </xf>
    <xf numFmtId="3" fontId="3" fillId="2" borderId="14" xfId="1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" fontId="3" fillId="2" borderId="14" xfId="1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166" fontId="3" fillId="2" borderId="10" xfId="1" applyNumberFormat="1" applyFont="1" applyFill="1" applyBorder="1" applyAlignment="1">
      <alignment horizontal="center" vertical="center"/>
    </xf>
    <xf numFmtId="37" fontId="3" fillId="0" borderId="4" xfId="0" applyNumberFormat="1" applyFont="1" applyFill="1" applyBorder="1" applyAlignment="1" applyProtection="1">
      <alignment horizontal="left" vertical="center" wrapText="1"/>
    </xf>
    <xf numFmtId="37" fontId="2" fillId="2" borderId="9" xfId="0" applyNumberFormat="1" applyFont="1" applyFill="1" applyBorder="1" applyAlignment="1" applyProtection="1">
      <alignment horizontal="left" vertical="center"/>
    </xf>
    <xf numFmtId="167" fontId="2" fillId="2" borderId="9" xfId="0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4" fontId="3" fillId="0" borderId="13" xfId="1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37" fontId="3" fillId="0" borderId="7" xfId="0" applyNumberFormat="1" applyFont="1" applyFill="1" applyBorder="1" applyAlignment="1" applyProtection="1">
      <alignment horizontal="right" vertical="center" wrapText="1"/>
    </xf>
    <xf numFmtId="37" fontId="3" fillId="0" borderId="10" xfId="0" applyNumberFormat="1" applyFont="1" applyFill="1" applyBorder="1" applyAlignment="1" applyProtection="1">
      <alignment horizontal="right" vertical="center" wrapText="1"/>
    </xf>
    <xf numFmtId="37" fontId="3" fillId="0" borderId="4" xfId="0" applyNumberFormat="1" applyFont="1" applyFill="1" applyBorder="1" applyAlignment="1" applyProtection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0" fillId="0" borderId="0" xfId="0" applyFont="1" applyFill="1"/>
    <xf numFmtId="0" fontId="5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166" fontId="0" fillId="0" borderId="0" xfId="0" applyNumberFormat="1" applyFill="1"/>
    <xf numFmtId="1" fontId="3" fillId="2" borderId="13" xfId="1" applyNumberFormat="1" applyFont="1" applyFill="1" applyBorder="1" applyAlignment="1">
      <alignment horizontal="center" vertical="center"/>
    </xf>
    <xf numFmtId="169" fontId="2" fillId="0" borderId="8" xfId="2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left" vertical="center" indent="3"/>
    </xf>
    <xf numFmtId="164" fontId="3" fillId="0" borderId="13" xfId="1" applyNumberFormat="1" applyFont="1" applyFill="1" applyBorder="1" applyAlignment="1">
      <alignment horizontal="center" vertical="center"/>
    </xf>
    <xf numFmtId="170" fontId="2" fillId="0" borderId="8" xfId="1" applyNumberFormat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vertical="center" wrapText="1"/>
    </xf>
    <xf numFmtId="0" fontId="2" fillId="2" borderId="14" xfId="0" applyNumberFormat="1" applyFont="1" applyFill="1" applyBorder="1" applyAlignment="1">
      <alignment vertical="center" wrapText="1"/>
    </xf>
    <xf numFmtId="0" fontId="2" fillId="2" borderId="10" xfId="0" applyNumberFormat="1" applyFont="1" applyFill="1" applyBorder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topLeftCell="A49" zoomScaleNormal="100" workbookViewId="0">
      <selection activeCell="H26" sqref="H26"/>
    </sheetView>
  </sheetViews>
  <sheetFormatPr defaultRowHeight="15" x14ac:dyDescent="0.25"/>
  <cols>
    <col min="1" max="1" width="16.5703125" style="49" customWidth="1"/>
    <col min="2" max="2" width="40.7109375" customWidth="1"/>
    <col min="3" max="3" width="12.85546875" style="87" customWidth="1"/>
    <col min="4" max="4" width="12" customWidth="1"/>
    <col min="5" max="5" width="7.42578125" bestFit="1" customWidth="1"/>
    <col min="6" max="6" width="11.42578125" customWidth="1"/>
    <col min="7" max="7" width="10.28515625" customWidth="1"/>
    <col min="8" max="8" width="9.42578125" bestFit="1" customWidth="1"/>
    <col min="9" max="9" width="6.5703125" bestFit="1" customWidth="1"/>
    <col min="10" max="10" width="12.28515625" bestFit="1" customWidth="1"/>
    <col min="11" max="11" width="9" customWidth="1"/>
  </cols>
  <sheetData>
    <row r="1" spans="1:11" x14ac:dyDescent="0.25">
      <c r="A1" s="105" t="s">
        <v>127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 x14ac:dyDescent="0.2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1" ht="63.75" x14ac:dyDescent="0.25">
      <c r="A3" s="1" t="s">
        <v>34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7</v>
      </c>
      <c r="I3" s="3" t="s">
        <v>8</v>
      </c>
      <c r="J3" s="5" t="s">
        <v>9</v>
      </c>
    </row>
    <row r="4" spans="1:11" x14ac:dyDescent="0.25">
      <c r="A4" s="4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 t="s">
        <v>16</v>
      </c>
      <c r="H4" s="6" t="s">
        <v>17</v>
      </c>
      <c r="I4" s="8" t="s">
        <v>18</v>
      </c>
      <c r="J4" s="42" t="s">
        <v>19</v>
      </c>
    </row>
    <row r="5" spans="1:11" x14ac:dyDescent="0.25">
      <c r="A5" s="23"/>
      <c r="B5" s="103" t="s">
        <v>20</v>
      </c>
      <c r="C5" s="104"/>
      <c r="D5" s="9"/>
      <c r="E5" s="10"/>
      <c r="F5" s="9"/>
      <c r="G5" s="11"/>
      <c r="H5" s="9"/>
      <c r="I5" s="10"/>
      <c r="J5" s="20"/>
    </row>
    <row r="6" spans="1:11" x14ac:dyDescent="0.25">
      <c r="A6" s="13">
        <v>4284.1103000000003</v>
      </c>
      <c r="B6" s="54" t="s">
        <v>36</v>
      </c>
      <c r="C6" s="13" t="s">
        <v>21</v>
      </c>
      <c r="D6" s="14">
        <v>1</v>
      </c>
      <c r="E6" s="15">
        <v>1</v>
      </c>
      <c r="F6" s="16">
        <f>SUM(D6*E6)</f>
        <v>1</v>
      </c>
      <c r="G6" s="17">
        <v>3</v>
      </c>
      <c r="H6" s="16">
        <f>SUM(F6*G6)</f>
        <v>3</v>
      </c>
      <c r="I6" s="69">
        <v>82.39</v>
      </c>
      <c r="J6" s="20">
        <f>SUM(H6*I6)</f>
        <v>247.17000000000002</v>
      </c>
    </row>
    <row r="7" spans="1:11" ht="26.25" x14ac:dyDescent="0.25">
      <c r="A7" s="58" t="s">
        <v>80</v>
      </c>
      <c r="B7" s="51" t="s">
        <v>79</v>
      </c>
      <c r="C7" s="93" t="s">
        <v>21</v>
      </c>
      <c r="D7" s="60">
        <v>10</v>
      </c>
      <c r="E7" s="37">
        <v>1</v>
      </c>
      <c r="F7" s="61">
        <f>SUM(D7*E7)</f>
        <v>10</v>
      </c>
      <c r="G7" s="63">
        <v>4</v>
      </c>
      <c r="H7" s="61">
        <f>SUM(F7*G7)</f>
        <v>40</v>
      </c>
      <c r="I7" s="69">
        <v>82.39</v>
      </c>
      <c r="J7" s="20">
        <f>SUM(H7*I7)</f>
        <v>3295.6</v>
      </c>
    </row>
    <row r="8" spans="1:11" x14ac:dyDescent="0.25">
      <c r="A8" s="62" t="s">
        <v>37</v>
      </c>
      <c r="B8" s="70" t="s">
        <v>38</v>
      </c>
      <c r="C8" s="94"/>
      <c r="D8" s="71"/>
      <c r="E8" s="72"/>
      <c r="F8" s="73"/>
      <c r="G8" s="74"/>
      <c r="H8" s="73"/>
      <c r="I8" s="75"/>
      <c r="J8" s="76"/>
    </row>
    <row r="9" spans="1:11" x14ac:dyDescent="0.25">
      <c r="A9" s="13" t="s">
        <v>39</v>
      </c>
      <c r="B9" s="88" t="s">
        <v>41</v>
      </c>
      <c r="C9" s="64" t="s">
        <v>21</v>
      </c>
      <c r="D9" s="65">
        <v>10</v>
      </c>
      <c r="E9" s="66">
        <v>1</v>
      </c>
      <c r="F9" s="67">
        <f>SUM(D9*E9)</f>
        <v>10</v>
      </c>
      <c r="G9" s="68">
        <v>1</v>
      </c>
      <c r="H9" s="67">
        <f>SUM(F9*G9)</f>
        <v>10</v>
      </c>
      <c r="I9" s="69">
        <v>82.39</v>
      </c>
      <c r="J9" s="20">
        <f t="shared" ref="J9:J12" si="0">SUM(H9*I9)</f>
        <v>823.9</v>
      </c>
    </row>
    <row r="10" spans="1:11" x14ac:dyDescent="0.25">
      <c r="A10" s="13" t="s">
        <v>40</v>
      </c>
      <c r="B10" s="89" t="s">
        <v>42</v>
      </c>
      <c r="C10" s="13" t="s">
        <v>21</v>
      </c>
      <c r="D10" s="14">
        <v>10</v>
      </c>
      <c r="E10" s="15">
        <v>1</v>
      </c>
      <c r="F10" s="16">
        <f>SUM(D10*E10)</f>
        <v>10</v>
      </c>
      <c r="G10" s="17">
        <v>1.5</v>
      </c>
      <c r="H10" s="16">
        <f>SUM(F10*G10)</f>
        <v>15</v>
      </c>
      <c r="I10" s="69">
        <v>82.39</v>
      </c>
      <c r="J10" s="20">
        <f t="shared" si="0"/>
        <v>1235.8499999999999</v>
      </c>
    </row>
    <row r="11" spans="1:11" x14ac:dyDescent="0.25">
      <c r="A11" s="13" t="s">
        <v>43</v>
      </c>
      <c r="B11" s="89" t="s">
        <v>44</v>
      </c>
      <c r="C11" s="13" t="s">
        <v>21</v>
      </c>
      <c r="D11" s="14">
        <v>10</v>
      </c>
      <c r="E11" s="15">
        <v>1</v>
      </c>
      <c r="F11" s="16">
        <f>SUM(D11*E11)</f>
        <v>10</v>
      </c>
      <c r="G11" s="17">
        <v>2</v>
      </c>
      <c r="H11" s="16">
        <f>SUM(F11*G11)</f>
        <v>20</v>
      </c>
      <c r="I11" s="69">
        <v>82.39</v>
      </c>
      <c r="J11" s="20">
        <f t="shared" si="0"/>
        <v>1647.8</v>
      </c>
    </row>
    <row r="12" spans="1:11" x14ac:dyDescent="0.25">
      <c r="A12" s="13" t="s">
        <v>45</v>
      </c>
      <c r="B12" s="90" t="s">
        <v>46</v>
      </c>
      <c r="C12" s="59" t="s">
        <v>21</v>
      </c>
      <c r="D12" s="60">
        <v>10</v>
      </c>
      <c r="E12" s="37">
        <v>1</v>
      </c>
      <c r="F12" s="61">
        <f>SUM(D12*E12)</f>
        <v>10</v>
      </c>
      <c r="G12" s="63">
        <v>3</v>
      </c>
      <c r="H12" s="61">
        <f>SUM(F12*G12)</f>
        <v>30</v>
      </c>
      <c r="I12" s="69">
        <v>82.39</v>
      </c>
      <c r="J12" s="20">
        <f t="shared" si="0"/>
        <v>2471.6999999999998</v>
      </c>
    </row>
    <row r="13" spans="1:11" x14ac:dyDescent="0.25">
      <c r="A13" s="62"/>
      <c r="B13" s="78" t="s">
        <v>54</v>
      </c>
      <c r="C13" s="94"/>
      <c r="D13" s="71"/>
      <c r="E13" s="72"/>
      <c r="F13" s="73"/>
      <c r="G13" s="74"/>
      <c r="H13" s="73"/>
      <c r="I13" s="75"/>
      <c r="J13" s="76"/>
    </row>
    <row r="14" spans="1:11" s="87" customFormat="1" x14ac:dyDescent="0.25">
      <c r="A14" s="13" t="s">
        <v>47</v>
      </c>
      <c r="B14" s="88" t="s">
        <v>48</v>
      </c>
      <c r="C14" s="64" t="s">
        <v>21</v>
      </c>
      <c r="D14" s="65">
        <v>10</v>
      </c>
      <c r="E14" s="66">
        <v>1</v>
      </c>
      <c r="F14" s="67">
        <f t="shared" ref="F14:F26" si="1">SUM(D14*E14)</f>
        <v>10</v>
      </c>
      <c r="G14" s="68">
        <v>1</v>
      </c>
      <c r="H14" s="67">
        <f>SUM(F14*G14)</f>
        <v>10</v>
      </c>
      <c r="I14" s="69">
        <v>82.39</v>
      </c>
      <c r="J14" s="20">
        <f t="shared" ref="J14:J38" si="2">SUM(H14*I14)</f>
        <v>823.9</v>
      </c>
      <c r="K14" s="86"/>
    </row>
    <row r="15" spans="1:11" s="87" customFormat="1" ht="25.5" x14ac:dyDescent="0.25">
      <c r="A15" s="13" t="s">
        <v>53</v>
      </c>
      <c r="B15" s="89" t="s">
        <v>52</v>
      </c>
      <c r="C15" s="13" t="s">
        <v>21</v>
      </c>
      <c r="D15" s="14">
        <v>3</v>
      </c>
      <c r="E15" s="15">
        <v>1</v>
      </c>
      <c r="F15" s="67">
        <f t="shared" si="1"/>
        <v>3</v>
      </c>
      <c r="G15" s="17">
        <v>0.5</v>
      </c>
      <c r="H15" s="99">
        <v>1.5</v>
      </c>
      <c r="I15" s="69">
        <v>82.39</v>
      </c>
      <c r="J15" s="20">
        <f t="shared" si="2"/>
        <v>123.58500000000001</v>
      </c>
      <c r="K15" s="86"/>
    </row>
    <row r="16" spans="1:11" s="87" customFormat="1" x14ac:dyDescent="0.25">
      <c r="A16" s="13" t="s">
        <v>61</v>
      </c>
      <c r="B16" s="89" t="s">
        <v>60</v>
      </c>
      <c r="C16" s="13" t="s">
        <v>21</v>
      </c>
      <c r="D16" s="14">
        <v>3</v>
      </c>
      <c r="E16" s="15">
        <v>1</v>
      </c>
      <c r="F16" s="67">
        <f t="shared" si="1"/>
        <v>3</v>
      </c>
      <c r="G16" s="17">
        <v>1</v>
      </c>
      <c r="H16" s="16">
        <f t="shared" ref="H16:H26" si="3">SUM(F16*G16)</f>
        <v>3</v>
      </c>
      <c r="I16" s="69">
        <v>82.39</v>
      </c>
      <c r="J16" s="20">
        <f t="shared" si="2"/>
        <v>247.17000000000002</v>
      </c>
      <c r="K16" s="86"/>
    </row>
    <row r="17" spans="1:11" s="87" customFormat="1" ht="25.5" x14ac:dyDescent="0.25">
      <c r="A17" s="13" t="s">
        <v>66</v>
      </c>
      <c r="B17" s="91" t="s">
        <v>65</v>
      </c>
      <c r="C17" s="13" t="s">
        <v>21</v>
      </c>
      <c r="D17" s="14">
        <v>10</v>
      </c>
      <c r="E17" s="15">
        <v>1</v>
      </c>
      <c r="F17" s="67">
        <f t="shared" si="1"/>
        <v>10</v>
      </c>
      <c r="G17" s="17">
        <v>2</v>
      </c>
      <c r="H17" s="16">
        <f t="shared" si="3"/>
        <v>20</v>
      </c>
      <c r="I17" s="69">
        <v>82.39</v>
      </c>
      <c r="J17" s="20">
        <f t="shared" si="2"/>
        <v>1647.8</v>
      </c>
      <c r="K17" s="86"/>
    </row>
    <row r="18" spans="1:11" s="87" customFormat="1" ht="25.5" x14ac:dyDescent="0.25">
      <c r="A18" s="13" t="s">
        <v>67</v>
      </c>
      <c r="B18" s="89" t="s">
        <v>55</v>
      </c>
      <c r="C18" s="13" t="s">
        <v>21</v>
      </c>
      <c r="D18" s="14">
        <v>10</v>
      </c>
      <c r="E18" s="15">
        <v>1</v>
      </c>
      <c r="F18" s="67">
        <f t="shared" si="1"/>
        <v>10</v>
      </c>
      <c r="G18" s="17">
        <v>2</v>
      </c>
      <c r="H18" s="16">
        <f t="shared" si="3"/>
        <v>20</v>
      </c>
      <c r="I18" s="69">
        <v>82.39</v>
      </c>
      <c r="J18" s="20">
        <f t="shared" si="2"/>
        <v>1647.8</v>
      </c>
      <c r="K18" s="86"/>
    </row>
    <row r="19" spans="1:11" s="87" customFormat="1" ht="25.5" x14ac:dyDescent="0.25">
      <c r="A19" s="13" t="s">
        <v>56</v>
      </c>
      <c r="B19" s="89" t="s">
        <v>57</v>
      </c>
      <c r="C19" s="13" t="s">
        <v>21</v>
      </c>
      <c r="D19" s="14">
        <v>10</v>
      </c>
      <c r="E19" s="15">
        <v>1</v>
      </c>
      <c r="F19" s="67">
        <f t="shared" si="1"/>
        <v>10</v>
      </c>
      <c r="G19" s="17">
        <v>2</v>
      </c>
      <c r="H19" s="16">
        <f t="shared" si="3"/>
        <v>20</v>
      </c>
      <c r="I19" s="69">
        <v>82.39</v>
      </c>
      <c r="J19" s="20">
        <f t="shared" si="2"/>
        <v>1647.8</v>
      </c>
      <c r="K19" s="86"/>
    </row>
    <row r="20" spans="1:11" s="87" customFormat="1" ht="38.25" x14ac:dyDescent="0.25">
      <c r="A20" s="13" t="s">
        <v>68</v>
      </c>
      <c r="B20" s="89" t="s">
        <v>62</v>
      </c>
      <c r="C20" s="13" t="s">
        <v>21</v>
      </c>
      <c r="D20" s="14">
        <v>10</v>
      </c>
      <c r="E20" s="15">
        <v>1</v>
      </c>
      <c r="F20" s="67">
        <f t="shared" si="1"/>
        <v>10</v>
      </c>
      <c r="G20" s="17">
        <v>4</v>
      </c>
      <c r="H20" s="16">
        <f t="shared" si="3"/>
        <v>40</v>
      </c>
      <c r="I20" s="69">
        <v>82.39</v>
      </c>
      <c r="J20" s="20">
        <f t="shared" si="2"/>
        <v>3295.6</v>
      </c>
      <c r="K20" s="86"/>
    </row>
    <row r="21" spans="1:11" s="87" customFormat="1" x14ac:dyDescent="0.25">
      <c r="A21" s="13" t="s">
        <v>58</v>
      </c>
      <c r="B21" s="89" t="s">
        <v>59</v>
      </c>
      <c r="C21" s="13" t="s">
        <v>21</v>
      </c>
      <c r="D21" s="14">
        <v>10</v>
      </c>
      <c r="E21" s="15">
        <v>1</v>
      </c>
      <c r="F21" s="67">
        <f t="shared" si="1"/>
        <v>10</v>
      </c>
      <c r="G21" s="17">
        <v>2</v>
      </c>
      <c r="H21" s="16">
        <f t="shared" si="3"/>
        <v>20</v>
      </c>
      <c r="I21" s="69">
        <v>82.39</v>
      </c>
      <c r="J21" s="20">
        <f t="shared" si="2"/>
        <v>1647.8</v>
      </c>
      <c r="K21" s="86"/>
    </row>
    <row r="22" spans="1:11" ht="102" x14ac:dyDescent="0.25">
      <c r="A22" s="13" t="s">
        <v>114</v>
      </c>
      <c r="B22" s="55" t="s">
        <v>78</v>
      </c>
      <c r="C22" s="13" t="s">
        <v>21</v>
      </c>
      <c r="D22" s="14">
        <v>10</v>
      </c>
      <c r="E22" s="15">
        <v>1</v>
      </c>
      <c r="F22" s="67">
        <f t="shared" si="1"/>
        <v>10</v>
      </c>
      <c r="G22" s="17">
        <v>0.5</v>
      </c>
      <c r="H22" s="16">
        <f t="shared" si="3"/>
        <v>5</v>
      </c>
      <c r="I22" s="69">
        <v>82.39</v>
      </c>
      <c r="J22" s="20">
        <f t="shared" si="2"/>
        <v>411.95</v>
      </c>
      <c r="K22" s="45"/>
    </row>
    <row r="23" spans="1:11" ht="25.5" x14ac:dyDescent="0.25">
      <c r="A23" s="13" t="s">
        <v>81</v>
      </c>
      <c r="B23" s="55" t="s">
        <v>69</v>
      </c>
      <c r="C23" s="13" t="s">
        <v>21</v>
      </c>
      <c r="D23" s="14">
        <v>10</v>
      </c>
      <c r="E23" s="15">
        <v>1</v>
      </c>
      <c r="F23" s="67">
        <f t="shared" si="1"/>
        <v>10</v>
      </c>
      <c r="G23" s="17">
        <v>0.5</v>
      </c>
      <c r="H23" s="16">
        <f t="shared" si="3"/>
        <v>5</v>
      </c>
      <c r="I23" s="69">
        <v>82.39</v>
      </c>
      <c r="J23" s="20">
        <f t="shared" si="2"/>
        <v>411.95</v>
      </c>
      <c r="K23" s="45"/>
    </row>
    <row r="24" spans="1:11" x14ac:dyDescent="0.25">
      <c r="A24" s="13" t="s">
        <v>88</v>
      </c>
      <c r="B24" s="55" t="s">
        <v>87</v>
      </c>
      <c r="C24" s="13" t="s">
        <v>21</v>
      </c>
      <c r="D24" s="14">
        <v>1</v>
      </c>
      <c r="E24" s="15">
        <v>1</v>
      </c>
      <c r="F24" s="67">
        <f t="shared" si="1"/>
        <v>1</v>
      </c>
      <c r="G24" s="17">
        <v>1</v>
      </c>
      <c r="H24" s="16">
        <f t="shared" si="3"/>
        <v>1</v>
      </c>
      <c r="I24" s="69">
        <v>82.39</v>
      </c>
      <c r="J24" s="20">
        <f t="shared" si="2"/>
        <v>82.39</v>
      </c>
      <c r="K24" s="45"/>
    </row>
    <row r="25" spans="1:11" x14ac:dyDescent="0.25">
      <c r="A25" s="13" t="s">
        <v>73</v>
      </c>
      <c r="B25" s="55" t="s">
        <v>72</v>
      </c>
      <c r="C25" s="13" t="s">
        <v>21</v>
      </c>
      <c r="D25" s="14">
        <v>1</v>
      </c>
      <c r="E25" s="15">
        <v>1</v>
      </c>
      <c r="F25" s="67">
        <f t="shared" si="1"/>
        <v>1</v>
      </c>
      <c r="G25" s="17">
        <v>1</v>
      </c>
      <c r="H25" s="16">
        <f t="shared" si="3"/>
        <v>1</v>
      </c>
      <c r="I25" s="69">
        <v>82.39</v>
      </c>
      <c r="J25" s="20">
        <f t="shared" si="2"/>
        <v>82.39</v>
      </c>
      <c r="K25" s="45"/>
    </row>
    <row r="26" spans="1:11" x14ac:dyDescent="0.25">
      <c r="A26" s="13" t="s">
        <v>75</v>
      </c>
      <c r="B26" s="77" t="s">
        <v>74</v>
      </c>
      <c r="C26" s="59" t="s">
        <v>21</v>
      </c>
      <c r="D26" s="60">
        <v>1</v>
      </c>
      <c r="E26" s="37">
        <v>1</v>
      </c>
      <c r="F26" s="67">
        <f t="shared" si="1"/>
        <v>1</v>
      </c>
      <c r="G26" s="63">
        <v>0.5</v>
      </c>
      <c r="H26" s="102">
        <f t="shared" si="3"/>
        <v>0.5</v>
      </c>
      <c r="I26" s="69">
        <v>82.39</v>
      </c>
      <c r="J26" s="20">
        <f t="shared" si="2"/>
        <v>41.195</v>
      </c>
      <c r="K26" s="45"/>
    </row>
    <row r="27" spans="1:11" x14ac:dyDescent="0.25">
      <c r="A27" s="79">
        <v>4284.1120000000001</v>
      </c>
      <c r="B27" s="78" t="s">
        <v>82</v>
      </c>
      <c r="C27" s="94"/>
      <c r="D27" s="71"/>
      <c r="E27" s="72"/>
      <c r="F27" s="96"/>
      <c r="G27" s="80"/>
      <c r="H27" s="73"/>
      <c r="I27" s="75"/>
      <c r="J27" s="20">
        <f t="shared" si="2"/>
        <v>0</v>
      </c>
    </row>
    <row r="28" spans="1:11" s="92" customFormat="1" x14ac:dyDescent="0.25">
      <c r="A28" s="57" t="s">
        <v>85</v>
      </c>
      <c r="B28" s="54" t="s">
        <v>83</v>
      </c>
      <c r="C28" s="13" t="s">
        <v>21</v>
      </c>
      <c r="D28" s="14">
        <v>2</v>
      </c>
      <c r="E28" s="15">
        <v>1</v>
      </c>
      <c r="F28" s="67">
        <f t="shared" ref="F28:F38" si="4">SUM(D28*E28)</f>
        <v>2</v>
      </c>
      <c r="G28" s="17">
        <v>2</v>
      </c>
      <c r="H28" s="16">
        <f t="shared" ref="H28:H38" si="5">SUM(F28*G28)</f>
        <v>4</v>
      </c>
      <c r="I28" s="69">
        <v>82.39</v>
      </c>
      <c r="J28" s="20">
        <f t="shared" si="2"/>
        <v>329.56</v>
      </c>
    </row>
    <row r="29" spans="1:11" s="92" customFormat="1" ht="25.5" x14ac:dyDescent="0.25">
      <c r="A29" s="57" t="s">
        <v>86</v>
      </c>
      <c r="B29" s="55" t="s">
        <v>84</v>
      </c>
      <c r="C29" s="13" t="s">
        <v>21</v>
      </c>
      <c r="D29" s="14">
        <v>2</v>
      </c>
      <c r="E29" s="15">
        <v>1</v>
      </c>
      <c r="F29" s="67">
        <f t="shared" si="4"/>
        <v>2</v>
      </c>
      <c r="G29" s="17">
        <v>1</v>
      </c>
      <c r="H29" s="16">
        <f t="shared" si="5"/>
        <v>2</v>
      </c>
      <c r="I29" s="69">
        <v>82.39</v>
      </c>
      <c r="J29" s="20">
        <f t="shared" si="2"/>
        <v>164.78</v>
      </c>
    </row>
    <row r="30" spans="1:11" s="92" customFormat="1" x14ac:dyDescent="0.25">
      <c r="A30" s="57" t="s">
        <v>88</v>
      </c>
      <c r="B30" s="54" t="s">
        <v>89</v>
      </c>
      <c r="C30" s="13" t="s">
        <v>21</v>
      </c>
      <c r="D30" s="14">
        <v>2</v>
      </c>
      <c r="E30" s="15">
        <v>1</v>
      </c>
      <c r="F30" s="67">
        <f t="shared" si="4"/>
        <v>2</v>
      </c>
      <c r="G30" s="17">
        <v>1</v>
      </c>
      <c r="H30" s="16">
        <f t="shared" si="5"/>
        <v>2</v>
      </c>
      <c r="I30" s="69">
        <v>82.39</v>
      </c>
      <c r="J30" s="20">
        <f t="shared" si="2"/>
        <v>164.78</v>
      </c>
    </row>
    <row r="31" spans="1:11" s="92" customFormat="1" x14ac:dyDescent="0.25">
      <c r="A31" s="57" t="s">
        <v>90</v>
      </c>
      <c r="B31" s="54" t="s">
        <v>91</v>
      </c>
      <c r="C31" s="13" t="s">
        <v>21</v>
      </c>
      <c r="D31" s="14">
        <v>2</v>
      </c>
      <c r="E31" s="15">
        <v>1</v>
      </c>
      <c r="F31" s="67">
        <f t="shared" si="4"/>
        <v>2</v>
      </c>
      <c r="G31" s="18">
        <v>1</v>
      </c>
      <c r="H31" s="16">
        <f t="shared" si="5"/>
        <v>2</v>
      </c>
      <c r="I31" s="69">
        <v>82.39</v>
      </c>
      <c r="J31" s="20">
        <f t="shared" si="2"/>
        <v>164.78</v>
      </c>
    </row>
    <row r="32" spans="1:11" s="92" customFormat="1" x14ac:dyDescent="0.25">
      <c r="A32" s="57" t="s">
        <v>93</v>
      </c>
      <c r="B32" s="54" t="s">
        <v>92</v>
      </c>
      <c r="C32" s="13" t="s">
        <v>21</v>
      </c>
      <c r="D32" s="14">
        <v>10</v>
      </c>
      <c r="E32" s="15">
        <v>1</v>
      </c>
      <c r="F32" s="67">
        <f t="shared" si="4"/>
        <v>10</v>
      </c>
      <c r="G32" s="18">
        <v>1</v>
      </c>
      <c r="H32" s="16">
        <f t="shared" si="5"/>
        <v>10</v>
      </c>
      <c r="I32" s="69">
        <v>82.39</v>
      </c>
      <c r="J32" s="20">
        <f t="shared" si="2"/>
        <v>823.9</v>
      </c>
    </row>
    <row r="33" spans="1:10" s="92" customFormat="1" x14ac:dyDescent="0.25">
      <c r="A33" s="57" t="s">
        <v>94</v>
      </c>
      <c r="B33" s="54" t="s">
        <v>95</v>
      </c>
      <c r="C33" s="13" t="s">
        <v>21</v>
      </c>
      <c r="D33" s="14">
        <v>10</v>
      </c>
      <c r="E33" s="15">
        <v>1</v>
      </c>
      <c r="F33" s="67">
        <f t="shared" si="4"/>
        <v>10</v>
      </c>
      <c r="G33" s="18">
        <v>2</v>
      </c>
      <c r="H33" s="16">
        <f t="shared" si="5"/>
        <v>20</v>
      </c>
      <c r="I33" s="69">
        <v>82.39</v>
      </c>
      <c r="J33" s="20">
        <f t="shared" si="2"/>
        <v>1647.8</v>
      </c>
    </row>
    <row r="34" spans="1:10" s="92" customFormat="1" x14ac:dyDescent="0.25">
      <c r="A34" s="57" t="s">
        <v>96</v>
      </c>
      <c r="B34" s="54" t="s">
        <v>97</v>
      </c>
      <c r="C34" s="13" t="s">
        <v>21</v>
      </c>
      <c r="D34" s="14">
        <v>10</v>
      </c>
      <c r="E34" s="15">
        <v>1</v>
      </c>
      <c r="F34" s="67">
        <f t="shared" si="4"/>
        <v>10</v>
      </c>
      <c r="G34" s="18">
        <v>1</v>
      </c>
      <c r="H34" s="16">
        <f t="shared" si="5"/>
        <v>10</v>
      </c>
      <c r="I34" s="69">
        <v>82.39</v>
      </c>
      <c r="J34" s="20">
        <f t="shared" si="2"/>
        <v>823.9</v>
      </c>
    </row>
    <row r="35" spans="1:10" s="87" customFormat="1" x14ac:dyDescent="0.25">
      <c r="A35" s="13" t="s">
        <v>106</v>
      </c>
      <c r="B35" s="54" t="s">
        <v>105</v>
      </c>
      <c r="C35" s="13" t="s">
        <v>21</v>
      </c>
      <c r="D35" s="14">
        <v>10</v>
      </c>
      <c r="E35" s="15">
        <v>2</v>
      </c>
      <c r="F35" s="67">
        <f t="shared" si="4"/>
        <v>20</v>
      </c>
      <c r="G35" s="18">
        <v>2</v>
      </c>
      <c r="H35" s="16">
        <f t="shared" si="5"/>
        <v>40</v>
      </c>
      <c r="I35" s="69">
        <v>82.39</v>
      </c>
      <c r="J35" s="20">
        <f t="shared" si="2"/>
        <v>3295.6</v>
      </c>
    </row>
    <row r="36" spans="1:10" s="87" customFormat="1" x14ac:dyDescent="0.25">
      <c r="A36" s="13" t="s">
        <v>70</v>
      </c>
      <c r="B36" s="56" t="s">
        <v>71</v>
      </c>
      <c r="C36" s="13"/>
      <c r="D36" s="14">
        <v>10</v>
      </c>
      <c r="E36" s="15">
        <v>1</v>
      </c>
      <c r="F36" s="67">
        <f t="shared" si="4"/>
        <v>10</v>
      </c>
      <c r="G36" s="18">
        <v>1</v>
      </c>
      <c r="H36" s="16">
        <f t="shared" si="5"/>
        <v>10</v>
      </c>
      <c r="I36" s="69">
        <v>82.39</v>
      </c>
      <c r="J36" s="20">
        <f t="shared" si="2"/>
        <v>823.9</v>
      </c>
    </row>
    <row r="37" spans="1:10" s="87" customFormat="1" x14ac:dyDescent="0.25">
      <c r="A37" s="13" t="s">
        <v>77</v>
      </c>
      <c r="B37" s="54" t="s">
        <v>76</v>
      </c>
      <c r="C37" s="13" t="s">
        <v>21</v>
      </c>
      <c r="D37" s="14">
        <v>2</v>
      </c>
      <c r="E37" s="15">
        <v>1</v>
      </c>
      <c r="F37" s="67">
        <f t="shared" si="4"/>
        <v>2</v>
      </c>
      <c r="G37" s="18">
        <v>0.5</v>
      </c>
      <c r="H37" s="16">
        <f t="shared" si="5"/>
        <v>1</v>
      </c>
      <c r="I37" s="69">
        <v>82.39</v>
      </c>
      <c r="J37" s="20">
        <f t="shared" si="2"/>
        <v>82.39</v>
      </c>
    </row>
    <row r="38" spans="1:10" x14ac:dyDescent="0.25">
      <c r="A38" s="13">
        <v>4284.1104999999998</v>
      </c>
      <c r="B38" s="56" t="s">
        <v>22</v>
      </c>
      <c r="C38" s="13" t="s">
        <v>21</v>
      </c>
      <c r="D38" s="14">
        <v>1</v>
      </c>
      <c r="E38" s="15">
        <v>1</v>
      </c>
      <c r="F38" s="67">
        <f t="shared" si="4"/>
        <v>1</v>
      </c>
      <c r="G38" s="18">
        <v>2</v>
      </c>
      <c r="H38" s="16">
        <f t="shared" si="5"/>
        <v>2</v>
      </c>
      <c r="I38" s="69">
        <v>82.39</v>
      </c>
      <c r="J38" s="20">
        <f t="shared" si="2"/>
        <v>164.78</v>
      </c>
    </row>
    <row r="39" spans="1:10" x14ac:dyDescent="0.25">
      <c r="A39" s="13"/>
      <c r="B39" s="56"/>
      <c r="C39" s="13"/>
      <c r="D39" s="14"/>
      <c r="E39" s="15"/>
      <c r="F39" s="67"/>
      <c r="G39" s="18"/>
      <c r="H39" s="16"/>
      <c r="I39" s="69"/>
      <c r="J39" s="20"/>
    </row>
    <row r="40" spans="1:10" x14ac:dyDescent="0.25">
      <c r="A40" s="107" t="s">
        <v>139</v>
      </c>
      <c r="B40" s="108"/>
      <c r="C40" s="108"/>
      <c r="D40" s="108"/>
      <c r="E40" s="108"/>
      <c r="F40" s="108"/>
      <c r="G40" s="108"/>
      <c r="H40" s="108"/>
      <c r="I40" s="108"/>
      <c r="J40" s="109"/>
    </row>
    <row r="41" spans="1:10" ht="64.5" customHeight="1" x14ac:dyDescent="0.25">
      <c r="A41" s="13" t="s">
        <v>109</v>
      </c>
      <c r="B41" s="22" t="s">
        <v>24</v>
      </c>
      <c r="C41" s="13" t="s">
        <v>111</v>
      </c>
      <c r="D41" s="14">
        <v>10</v>
      </c>
      <c r="E41" s="15">
        <v>1</v>
      </c>
      <c r="F41" s="16">
        <f t="shared" ref="F41:F51" si="6">SUM(D41*E41)</f>
        <v>10</v>
      </c>
      <c r="G41" s="18">
        <v>8</v>
      </c>
      <c r="H41" s="16">
        <f t="shared" ref="H41:H51" si="7">SUM(F41*G41)</f>
        <v>80</v>
      </c>
      <c r="I41" s="19">
        <v>82.39</v>
      </c>
      <c r="J41" s="20">
        <f t="shared" ref="J41:J51" si="8">SUM(H41*I41)</f>
        <v>6591.2</v>
      </c>
    </row>
    <row r="42" spans="1:10" ht="25.5" x14ac:dyDescent="0.25">
      <c r="A42" s="13" t="s">
        <v>133</v>
      </c>
      <c r="B42" s="22" t="s">
        <v>131</v>
      </c>
      <c r="C42" s="13" t="s">
        <v>132</v>
      </c>
      <c r="D42" s="14">
        <v>10</v>
      </c>
      <c r="E42" s="15">
        <v>1</v>
      </c>
      <c r="F42" s="16">
        <f t="shared" si="6"/>
        <v>10</v>
      </c>
      <c r="G42" s="18">
        <v>0.1</v>
      </c>
      <c r="H42" s="16">
        <f t="shared" si="7"/>
        <v>1</v>
      </c>
      <c r="I42" s="69">
        <v>82.39</v>
      </c>
      <c r="J42" s="20">
        <f t="shared" si="8"/>
        <v>82.39</v>
      </c>
    </row>
    <row r="43" spans="1:10" ht="51" x14ac:dyDescent="0.25">
      <c r="A43" s="13" t="s">
        <v>35</v>
      </c>
      <c r="B43" s="22" t="s">
        <v>25</v>
      </c>
      <c r="C43" s="33" t="s">
        <v>64</v>
      </c>
      <c r="D43" s="14">
        <v>10</v>
      </c>
      <c r="E43" s="15">
        <v>1</v>
      </c>
      <c r="F43" s="16">
        <f t="shared" si="6"/>
        <v>10</v>
      </c>
      <c r="G43" s="18">
        <v>0.25</v>
      </c>
      <c r="H43" s="98">
        <f t="shared" si="7"/>
        <v>2.5</v>
      </c>
      <c r="I43" s="69">
        <v>82.39</v>
      </c>
      <c r="J43" s="20">
        <f t="shared" si="8"/>
        <v>205.97499999999999</v>
      </c>
    </row>
    <row r="44" spans="1:10" ht="25.5" x14ac:dyDescent="0.25">
      <c r="A44" s="13" t="s">
        <v>35</v>
      </c>
      <c r="B44" s="22" t="s">
        <v>26</v>
      </c>
      <c r="C44" s="13" t="s">
        <v>63</v>
      </c>
      <c r="D44" s="14">
        <v>10</v>
      </c>
      <c r="E44" s="15">
        <v>1</v>
      </c>
      <c r="F44" s="16">
        <f t="shared" si="6"/>
        <v>10</v>
      </c>
      <c r="G44" s="18">
        <v>1</v>
      </c>
      <c r="H44" s="16">
        <f t="shared" si="7"/>
        <v>10</v>
      </c>
      <c r="I44" s="69">
        <v>82.39</v>
      </c>
      <c r="J44" s="20">
        <f t="shared" si="8"/>
        <v>823.9</v>
      </c>
    </row>
    <row r="45" spans="1:10" ht="63.75" x14ac:dyDescent="0.25">
      <c r="A45" s="13" t="s">
        <v>108</v>
      </c>
      <c r="B45" s="84" t="s">
        <v>33</v>
      </c>
      <c r="C45" s="13" t="s">
        <v>112</v>
      </c>
      <c r="D45" s="14">
        <v>10</v>
      </c>
      <c r="E45" s="15">
        <v>1</v>
      </c>
      <c r="F45" s="16">
        <f t="shared" si="6"/>
        <v>10</v>
      </c>
      <c r="G45" s="18">
        <v>1</v>
      </c>
      <c r="H45" s="16">
        <f t="shared" si="7"/>
        <v>10</v>
      </c>
      <c r="I45" s="19">
        <v>82.39</v>
      </c>
      <c r="J45" s="20">
        <f t="shared" si="8"/>
        <v>823.9</v>
      </c>
    </row>
    <row r="46" spans="1:10" ht="38.25" x14ac:dyDescent="0.25">
      <c r="A46" s="13" t="s">
        <v>138</v>
      </c>
      <c r="B46" s="82" t="s">
        <v>23</v>
      </c>
      <c r="C46" s="64" t="s">
        <v>113</v>
      </c>
      <c r="D46" s="65">
        <v>10</v>
      </c>
      <c r="E46" s="66">
        <v>1</v>
      </c>
      <c r="F46" s="67">
        <f t="shared" si="6"/>
        <v>10</v>
      </c>
      <c r="G46" s="83">
        <v>0.25</v>
      </c>
      <c r="H46" s="100">
        <f t="shared" si="7"/>
        <v>2.5</v>
      </c>
      <c r="I46" s="69">
        <v>82.39</v>
      </c>
      <c r="J46" s="20">
        <f t="shared" si="8"/>
        <v>205.97499999999999</v>
      </c>
    </row>
    <row r="47" spans="1:10" ht="39" x14ac:dyDescent="0.25">
      <c r="A47" s="13" t="s">
        <v>138</v>
      </c>
      <c r="B47" s="50" t="s">
        <v>124</v>
      </c>
      <c r="C47" s="85" t="s">
        <v>125</v>
      </c>
      <c r="D47" s="52">
        <v>10</v>
      </c>
      <c r="E47" s="52">
        <v>1</v>
      </c>
      <c r="F47" s="52">
        <f t="shared" si="6"/>
        <v>10</v>
      </c>
      <c r="G47" s="52">
        <v>0.25</v>
      </c>
      <c r="H47" s="52">
        <f t="shared" si="7"/>
        <v>2.5</v>
      </c>
      <c r="I47" s="69">
        <v>82.39</v>
      </c>
      <c r="J47" s="20">
        <f t="shared" si="8"/>
        <v>205.97499999999999</v>
      </c>
    </row>
    <row r="48" spans="1:10" ht="38.25" x14ac:dyDescent="0.25">
      <c r="A48" s="13" t="s">
        <v>138</v>
      </c>
      <c r="B48" s="84" t="s">
        <v>115</v>
      </c>
      <c r="C48" s="13" t="s">
        <v>120</v>
      </c>
      <c r="D48" s="14">
        <v>10</v>
      </c>
      <c r="E48" s="15">
        <v>1</v>
      </c>
      <c r="F48" s="16">
        <f t="shared" si="6"/>
        <v>10</v>
      </c>
      <c r="G48" s="18">
        <v>0.25</v>
      </c>
      <c r="H48" s="98">
        <f t="shared" si="7"/>
        <v>2.5</v>
      </c>
      <c r="I48" s="69">
        <v>82.39</v>
      </c>
      <c r="J48" s="20">
        <f t="shared" si="8"/>
        <v>205.97499999999999</v>
      </c>
    </row>
    <row r="49" spans="1:10" ht="25.5" x14ac:dyDescent="0.25">
      <c r="A49" s="13" t="s">
        <v>138</v>
      </c>
      <c r="B49" s="39" t="s">
        <v>32</v>
      </c>
      <c r="C49" s="13" t="s">
        <v>126</v>
      </c>
      <c r="D49" s="14">
        <v>10</v>
      </c>
      <c r="E49" s="15">
        <v>1</v>
      </c>
      <c r="F49" s="16">
        <f t="shared" si="6"/>
        <v>10</v>
      </c>
      <c r="G49" s="43">
        <v>0.25</v>
      </c>
      <c r="H49" s="98">
        <f t="shared" si="7"/>
        <v>2.5</v>
      </c>
      <c r="I49" s="69">
        <v>82.39</v>
      </c>
      <c r="J49" s="20">
        <f t="shared" si="8"/>
        <v>205.97499999999999</v>
      </c>
    </row>
    <row r="50" spans="1:10" ht="129.75" customHeight="1" x14ac:dyDescent="0.25">
      <c r="A50" s="13" t="s">
        <v>138</v>
      </c>
      <c r="B50" s="84" t="s">
        <v>116</v>
      </c>
      <c r="C50" s="13" t="s">
        <v>118</v>
      </c>
      <c r="D50" s="14">
        <v>10</v>
      </c>
      <c r="E50" s="15">
        <v>1</v>
      </c>
      <c r="F50" s="16">
        <f t="shared" si="6"/>
        <v>10</v>
      </c>
      <c r="G50" s="18">
        <v>0.25</v>
      </c>
      <c r="H50" s="98">
        <f t="shared" si="7"/>
        <v>2.5</v>
      </c>
      <c r="I50" s="69">
        <v>82.39</v>
      </c>
      <c r="J50" s="20">
        <f t="shared" si="8"/>
        <v>205.97499999999999</v>
      </c>
    </row>
    <row r="51" spans="1:10" ht="25.5" x14ac:dyDescent="0.25">
      <c r="A51" s="13" t="s">
        <v>138</v>
      </c>
      <c r="B51" s="84" t="s">
        <v>117</v>
      </c>
      <c r="C51" s="13" t="s">
        <v>119</v>
      </c>
      <c r="D51" s="14">
        <v>10</v>
      </c>
      <c r="E51" s="15">
        <v>1</v>
      </c>
      <c r="F51" s="16">
        <f t="shared" si="6"/>
        <v>10</v>
      </c>
      <c r="G51" s="18">
        <v>0.25</v>
      </c>
      <c r="H51" s="98">
        <f t="shared" si="7"/>
        <v>2.5</v>
      </c>
      <c r="I51" s="69">
        <v>82.39</v>
      </c>
      <c r="J51" s="20">
        <f t="shared" si="8"/>
        <v>205.97499999999999</v>
      </c>
    </row>
    <row r="52" spans="1:10" x14ac:dyDescent="0.25">
      <c r="A52" s="21"/>
      <c r="B52" s="24" t="s">
        <v>136</v>
      </c>
      <c r="C52" s="25"/>
      <c r="D52" s="9">
        <f>SUM(D6:D51)</f>
        <v>311</v>
      </c>
      <c r="E52" s="26"/>
      <c r="F52" s="9">
        <f>SUM(F6:F51)</f>
        <v>321</v>
      </c>
      <c r="G52" s="27"/>
      <c r="H52" s="101">
        <f>SUM(H6:H51)</f>
        <v>486.5</v>
      </c>
      <c r="I52" s="28"/>
      <c r="J52" s="97">
        <f>SUM(J6:J51)</f>
        <v>40082.734999999986</v>
      </c>
    </row>
    <row r="53" spans="1:10" x14ac:dyDescent="0.25">
      <c r="A53" s="21"/>
      <c r="B53" s="24"/>
      <c r="C53" s="30"/>
      <c r="D53" s="31"/>
      <c r="E53" s="31"/>
      <c r="F53" s="31"/>
      <c r="G53" s="27"/>
      <c r="H53" s="40"/>
      <c r="I53" s="34"/>
      <c r="J53" s="32"/>
    </row>
    <row r="76" spans="1:10" x14ac:dyDescent="0.25">
      <c r="A76" s="48"/>
      <c r="B76" s="38"/>
      <c r="C76" s="12"/>
      <c r="D76" s="12"/>
      <c r="E76" s="12"/>
      <c r="F76" s="12"/>
      <c r="G76" s="12"/>
      <c r="H76" s="12"/>
      <c r="I76" s="12"/>
      <c r="J76" s="12"/>
    </row>
  </sheetData>
  <mergeCells count="4">
    <mergeCell ref="B5:C5"/>
    <mergeCell ref="A1:J1"/>
    <mergeCell ref="A2:J2"/>
    <mergeCell ref="A40:J40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59E1-BA42-4AFB-8687-F1B88E1103E9}">
  <dimension ref="A1:L12"/>
  <sheetViews>
    <sheetView zoomScaleNormal="100" workbookViewId="0">
      <selection activeCell="A4" sqref="A4:XFD4"/>
    </sheetView>
  </sheetViews>
  <sheetFormatPr defaultRowHeight="15" x14ac:dyDescent="0.25"/>
  <cols>
    <col min="1" max="1" width="14" bestFit="1" customWidth="1"/>
    <col min="2" max="2" width="15.42578125" customWidth="1"/>
    <col min="3" max="3" width="12.140625" customWidth="1"/>
  </cols>
  <sheetData>
    <row r="1" spans="1:12" x14ac:dyDescent="0.25">
      <c r="A1" s="47"/>
      <c r="B1" s="29" t="s">
        <v>137</v>
      </c>
      <c r="C1" s="30"/>
      <c r="D1" s="35"/>
      <c r="E1" s="34"/>
      <c r="F1" s="35"/>
      <c r="G1" s="27"/>
      <c r="H1" s="41"/>
      <c r="I1" s="34"/>
      <c r="J1" s="31"/>
    </row>
    <row r="2" spans="1:12" s="87" customFormat="1" ht="25.5" x14ac:dyDescent="0.25">
      <c r="A2" s="13" t="s">
        <v>128</v>
      </c>
      <c r="B2" s="39" t="s">
        <v>110</v>
      </c>
      <c r="C2" s="13" t="s">
        <v>102</v>
      </c>
      <c r="D2" s="14">
        <v>10</v>
      </c>
      <c r="E2" s="15">
        <v>1</v>
      </c>
      <c r="F2" s="16">
        <f t="shared" ref="F2:F10" si="0">SUM(D2*E2)</f>
        <v>10</v>
      </c>
      <c r="G2" s="17">
        <v>1.1000000000000001</v>
      </c>
      <c r="H2" s="16">
        <f t="shared" ref="H2:H10" si="1">SUM(F2*G2)</f>
        <v>11</v>
      </c>
      <c r="I2" s="69">
        <v>82.39</v>
      </c>
      <c r="J2" s="20">
        <f t="shared" ref="J2:J10" si="2">SUM(H2*I2)</f>
        <v>906.29</v>
      </c>
      <c r="L2" s="95"/>
    </row>
    <row r="3" spans="1:12" s="87" customFormat="1" ht="25.5" x14ac:dyDescent="0.25">
      <c r="A3" s="13" t="s">
        <v>129</v>
      </c>
      <c r="B3" s="36" t="s">
        <v>27</v>
      </c>
      <c r="C3" s="13" t="s">
        <v>28</v>
      </c>
      <c r="D3" s="14">
        <v>10</v>
      </c>
      <c r="E3" s="15">
        <v>1</v>
      </c>
      <c r="F3" s="16">
        <f t="shared" si="0"/>
        <v>10</v>
      </c>
      <c r="G3" s="18">
        <v>1.8</v>
      </c>
      <c r="H3" s="16">
        <f t="shared" si="1"/>
        <v>18</v>
      </c>
      <c r="I3" s="69">
        <v>82.39</v>
      </c>
      <c r="J3" s="20">
        <f t="shared" si="2"/>
        <v>1483.02</v>
      </c>
    </row>
    <row r="4" spans="1:12" ht="45" customHeight="1" x14ac:dyDescent="0.25">
      <c r="A4" s="13" t="s">
        <v>138</v>
      </c>
      <c r="B4" s="22" t="s">
        <v>29</v>
      </c>
      <c r="C4" s="13" t="s">
        <v>50</v>
      </c>
      <c r="D4" s="14">
        <v>10</v>
      </c>
      <c r="E4" s="15">
        <v>1</v>
      </c>
      <c r="F4" s="16">
        <f>SUM(D4*E4)</f>
        <v>10</v>
      </c>
      <c r="G4" s="18">
        <v>0.75</v>
      </c>
      <c r="H4" s="16">
        <f>SUM(F4*G4)</f>
        <v>7.5</v>
      </c>
      <c r="I4" s="69">
        <v>82.39</v>
      </c>
      <c r="J4" s="20">
        <f>SUM(H4*I4)</f>
        <v>617.92499999999995</v>
      </c>
    </row>
    <row r="5" spans="1:12" s="87" customFormat="1" ht="25.5" x14ac:dyDescent="0.25">
      <c r="A5" s="13" t="s">
        <v>130</v>
      </c>
      <c r="B5" s="44" t="s">
        <v>49</v>
      </c>
      <c r="C5" s="13" t="s">
        <v>51</v>
      </c>
      <c r="D5" s="14">
        <v>5</v>
      </c>
      <c r="E5" s="37">
        <v>1</v>
      </c>
      <c r="F5" s="16">
        <f t="shared" si="0"/>
        <v>5</v>
      </c>
      <c r="G5" s="18">
        <v>2</v>
      </c>
      <c r="H5" s="16">
        <f t="shared" si="1"/>
        <v>10</v>
      </c>
      <c r="I5" s="69">
        <v>82.39</v>
      </c>
      <c r="J5" s="20">
        <f t="shared" si="2"/>
        <v>823.9</v>
      </c>
    </row>
    <row r="6" spans="1:12" s="87" customFormat="1" ht="25.5" x14ac:dyDescent="0.25">
      <c r="A6" s="13" t="s">
        <v>134</v>
      </c>
      <c r="B6" s="44" t="s">
        <v>122</v>
      </c>
      <c r="C6" s="13" t="s">
        <v>121</v>
      </c>
      <c r="D6" s="14">
        <v>5</v>
      </c>
      <c r="E6" s="37">
        <v>1</v>
      </c>
      <c r="F6" s="16">
        <f t="shared" si="0"/>
        <v>5</v>
      </c>
      <c r="G6" s="18">
        <v>0.25</v>
      </c>
      <c r="H6" s="16">
        <f t="shared" si="1"/>
        <v>1.25</v>
      </c>
      <c r="I6" s="69">
        <v>82.39</v>
      </c>
      <c r="J6" s="20">
        <f t="shared" si="2"/>
        <v>102.9875</v>
      </c>
    </row>
    <row r="7" spans="1:12" s="87" customFormat="1" ht="25.5" x14ac:dyDescent="0.25">
      <c r="A7" s="13" t="s">
        <v>98</v>
      </c>
      <c r="B7" s="22" t="s">
        <v>30</v>
      </c>
      <c r="C7" s="13" t="s">
        <v>100</v>
      </c>
      <c r="D7" s="14">
        <v>10</v>
      </c>
      <c r="E7" s="37">
        <v>4</v>
      </c>
      <c r="F7" s="16">
        <f t="shared" si="0"/>
        <v>40</v>
      </c>
      <c r="G7" s="18">
        <v>1</v>
      </c>
      <c r="H7" s="16">
        <f t="shared" si="1"/>
        <v>40</v>
      </c>
      <c r="I7" s="69">
        <v>82.39</v>
      </c>
      <c r="J7" s="20">
        <f t="shared" si="2"/>
        <v>3295.6</v>
      </c>
    </row>
    <row r="8" spans="1:12" s="87" customFormat="1" ht="24.95" customHeight="1" x14ac:dyDescent="0.25">
      <c r="A8" s="13" t="s">
        <v>98</v>
      </c>
      <c r="B8" s="22" t="s">
        <v>99</v>
      </c>
      <c r="C8" s="13" t="s">
        <v>101</v>
      </c>
      <c r="D8" s="14">
        <v>5</v>
      </c>
      <c r="E8" s="37">
        <v>4</v>
      </c>
      <c r="F8" s="16">
        <f t="shared" si="0"/>
        <v>20</v>
      </c>
      <c r="G8" s="18">
        <v>1</v>
      </c>
      <c r="H8" s="16">
        <f t="shared" si="1"/>
        <v>20</v>
      </c>
      <c r="I8" s="69">
        <v>82.39</v>
      </c>
      <c r="J8" s="20">
        <f t="shared" si="2"/>
        <v>1647.8</v>
      </c>
    </row>
    <row r="9" spans="1:12" s="87" customFormat="1" ht="24.95" customHeight="1" x14ac:dyDescent="0.25">
      <c r="A9" s="13" t="s">
        <v>104</v>
      </c>
      <c r="B9" s="22" t="s">
        <v>103</v>
      </c>
      <c r="C9" s="13" t="s">
        <v>107</v>
      </c>
      <c r="D9" s="14">
        <v>10</v>
      </c>
      <c r="E9" s="37">
        <v>2</v>
      </c>
      <c r="F9" s="16">
        <f t="shared" si="0"/>
        <v>20</v>
      </c>
      <c r="G9" s="18">
        <v>1</v>
      </c>
      <c r="H9" s="16">
        <f t="shared" si="1"/>
        <v>20</v>
      </c>
      <c r="I9" s="69">
        <v>82.39</v>
      </c>
      <c r="J9" s="20">
        <f t="shared" si="2"/>
        <v>1647.8</v>
      </c>
    </row>
    <row r="10" spans="1:12" ht="45.75" customHeight="1" x14ac:dyDescent="0.25">
      <c r="A10" s="13"/>
      <c r="B10" s="22" t="s">
        <v>31</v>
      </c>
      <c r="C10" s="13" t="s">
        <v>123</v>
      </c>
      <c r="D10" s="14">
        <v>10</v>
      </c>
      <c r="E10" s="15">
        <v>1</v>
      </c>
      <c r="F10" s="16">
        <f t="shared" si="0"/>
        <v>10</v>
      </c>
      <c r="G10" s="53">
        <v>0.125</v>
      </c>
      <c r="H10" s="16">
        <f t="shared" si="1"/>
        <v>1.25</v>
      </c>
      <c r="I10" s="69">
        <v>82.39</v>
      </c>
      <c r="J10" s="20">
        <f t="shared" si="2"/>
        <v>102.9875</v>
      </c>
    </row>
    <row r="12" spans="1:12" ht="25.5" customHeight="1" x14ac:dyDescent="0.25">
      <c r="A12" s="81"/>
      <c r="B12" s="110" t="s">
        <v>135</v>
      </c>
      <c r="C12" s="111"/>
      <c r="D12" s="111"/>
      <c r="E12" s="111"/>
      <c r="F12" s="111"/>
      <c r="G12" s="111"/>
      <c r="H12" s="111"/>
      <c r="I12" s="111"/>
      <c r="J12" s="112"/>
    </row>
  </sheetData>
  <mergeCells count="1">
    <mergeCell ref="B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Burden Hours</vt:lpstr>
      <vt:lpstr>Forms Approved Other Pkgs</vt:lpstr>
    </vt:vector>
  </TitlesOfParts>
  <Company>USDA OCIO-ITS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jeanne.jacobs</dc:creator>
  <cp:lastModifiedBy>Woolard, Susan - RD, Washington, DC</cp:lastModifiedBy>
  <cp:lastPrinted>2020-01-21T14:24:17Z</cp:lastPrinted>
  <dcterms:created xsi:type="dcterms:W3CDTF">2013-02-22T16:43:02Z</dcterms:created>
  <dcterms:modified xsi:type="dcterms:W3CDTF">2021-06-07T18:42:44Z</dcterms:modified>
</cp:coreProperties>
</file>