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usdagcc-my.sharepoint.com/personal/dannette_jones_usda_gov/Documents/Dannette's Desktop/ICR Staff Folders/0596-0078/2021/"/>
    </mc:Choice>
  </mc:AlternateContent>
  <xr:revisionPtr revIDLastSave="0" documentId="8_{AB5B7393-F199-4E14-8CAF-6660DD4A129B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B10" i="1"/>
  <c r="B12" i="1"/>
  <c r="K7" i="2"/>
  <c r="K13" i="2"/>
  <c r="K12" i="2"/>
  <c r="K10" i="2"/>
  <c r="K6" i="2"/>
  <c r="K4" i="2"/>
  <c r="J12" i="2"/>
  <c r="J10" i="2"/>
  <c r="K5" i="2"/>
  <c r="K8" i="2"/>
  <c r="K9" i="2"/>
  <c r="K11" i="2"/>
  <c r="J4" i="2"/>
  <c r="K3" i="2"/>
  <c r="J6" i="2"/>
  <c r="I13" i="2"/>
  <c r="J13" i="2"/>
  <c r="J11" i="2"/>
  <c r="J9" i="2"/>
  <c r="J8" i="2"/>
  <c r="J5" i="2"/>
  <c r="I7" i="2"/>
  <c r="J3" i="2"/>
  <c r="B14" i="1"/>
  <c r="J14" i="2" l="1"/>
  <c r="K14" i="2"/>
  <c r="B16" i="1"/>
  <c r="B3" i="1"/>
  <c r="B5" i="1"/>
  <c r="B19" i="1" l="1"/>
</calcChain>
</file>

<file path=xl/sharedStrings.xml><?xml version="1.0" encoding="utf-8"?>
<sst xmlns="http://schemas.openxmlformats.org/spreadsheetml/2006/main" count="52" uniqueCount="34">
  <si>
    <t>Task</t>
  </si>
  <si>
    <t>Cost</t>
  </si>
  <si>
    <t>Project coordination</t>
  </si>
  <si>
    <t>Labor</t>
  </si>
  <si>
    <t>Materials</t>
  </si>
  <si>
    <t>Data processing</t>
  </si>
  <si>
    <t>Focus groups</t>
  </si>
  <si>
    <t>Expenses, such as room rental</t>
  </si>
  <si>
    <t>Travel</t>
  </si>
  <si>
    <t>Data analysis</t>
  </si>
  <si>
    <t>Total</t>
  </si>
  <si>
    <t>(GS-14 @ 4 wks; GS-11 @ 20 wks)</t>
  </si>
  <si>
    <t>GS-11 @ 4 wks; GS-3 @ 40 wks</t>
  </si>
  <si>
    <t>(GS-14 @ 4 wks; GS-11 @ 16 wks)</t>
  </si>
  <si>
    <t>Notes</t>
  </si>
  <si>
    <t>Cognitive interviews</t>
  </si>
  <si>
    <t>(GS-14 @ 1 wks; GS-11 @ 2 wks)</t>
  </si>
  <si>
    <t>Telephone follow-up*</t>
  </si>
  <si>
    <t>Survey implementation</t>
  </si>
  <si>
    <t>Postage</t>
  </si>
  <si>
    <t>NWOS Surveys (NWOS Long; NWOS Short +Science Modules; NWOS Short + State)</t>
  </si>
  <si>
    <t>None</t>
  </si>
  <si>
    <t>Pre-Notice letter</t>
  </si>
  <si>
    <t>First Mailing Questionnaire &amp; Cover Letter</t>
  </si>
  <si>
    <t>Reminder / Thank You Letter</t>
  </si>
  <si>
    <t>Second Questionnaire Mailing &amp; Cover Letter</t>
  </si>
  <si>
    <t>NWOS Urban Survey</t>
  </si>
  <si>
    <t>Sample Size</t>
  </si>
  <si>
    <t>Responses</t>
  </si>
  <si>
    <t>Printing</t>
  </si>
  <si>
    <t>Returns</t>
  </si>
  <si>
    <t>(GS-14 @ 2 wks; GS-11 @ 4 wks)</t>
  </si>
  <si>
    <t>GS-11 @ 4 wks; GS-3 @ 80 wks</t>
  </si>
  <si>
    <t>Previous OMB: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</si>
</sst>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Border="1"/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165" fontId="3" fillId="0" borderId="6" xfId="0" applyNumberFormat="1" applyFont="1" applyBorder="1" applyAlignment="1">
      <alignment horizontal="center" vertical="center"/>
    </xf>
    <xf numFmtId="0" fontId="5" fillId="0" borderId="0" xfId="0" applyFont="1"/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/>
    <xf numFmtId="3" fontId="3" fillId="0" borderId="2" xfId="2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2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/>
    <xf numFmtId="0" fontId="5" fillId="0" borderId="0" xfId="0" applyFont="1" applyProtection="1">
      <protection locked="0"/>
    </xf>
    <xf numFmtId="0" fontId="3" fillId="0" borderId="0" xfId="0" applyFont="1" applyBorder="1" applyAlignment="1" applyProtection="1">
      <alignment horizontal="left" vertical="center" wrapText="1" inden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3" fontId="3" fillId="0" borderId="0" xfId="2" applyNumberFormat="1" applyFont="1" applyBorder="1" applyAlignment="1" applyProtection="1">
      <alignment horizontal="center" vertical="center"/>
      <protection locked="0"/>
    </xf>
    <xf numFmtId="164" fontId="5" fillId="0" borderId="0" xfId="1" applyNumberFormat="1" applyFont="1"/>
    <xf numFmtId="0" fontId="0" fillId="0" borderId="8" xfId="0" applyBorder="1"/>
    <xf numFmtId="164" fontId="0" fillId="0" borderId="8" xfId="1" applyNumberFormat="1" applyFont="1" applyBorder="1"/>
    <xf numFmtId="0" fontId="0" fillId="0" borderId="8" xfId="0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10" xfId="0" applyBorder="1"/>
    <xf numFmtId="164" fontId="0" fillId="0" borderId="10" xfId="1" applyNumberFormat="1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0" fillId="0" borderId="11" xfId="0" applyBorder="1" applyAlignment="1">
      <alignment horizontal="left" indent="1"/>
    </xf>
    <xf numFmtId="164" fontId="0" fillId="0" borderId="11" xfId="1" applyNumberFormat="1" applyFont="1" applyBorder="1"/>
    <xf numFmtId="0" fontId="0" fillId="0" borderId="12" xfId="0" applyBorder="1"/>
    <xf numFmtId="164" fontId="0" fillId="0" borderId="12" xfId="1" applyNumberFormat="1" applyFont="1" applyBorder="1"/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2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</cellXfs>
  <cellStyles count="3">
    <cellStyle name="Currency" xfId="1" builtinId="4"/>
    <cellStyle name="Normal" xfId="0" builtinId="0"/>
    <cellStyle name="Normal 2" xfId="2" xr:uid="{A620CB76-B1EB-4879-BE38-E3F1BE15FB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</xdr:colOff>
      <xdr:row>2</xdr:row>
      <xdr:rowOff>177800</xdr:rowOff>
    </xdr:from>
    <xdr:to>
      <xdr:col>14</xdr:col>
      <xdr:colOff>288290</xdr:colOff>
      <xdr:row>19</xdr:row>
      <xdr:rowOff>114935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FA0701-ABE1-43D9-969D-614E8EE5A9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2450"/>
          <a:ext cx="2713990" cy="3086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Id="1"/>
    </sheetView>
  </sheetViews>
  <sheetFormatPr defaultRowHeight="14.6" x14ac:dyDescent="0.4"/>
  <cols>
    <col min="1" max="1" width="27.61328125" bestFit="1" customWidth="1"/>
    <col min="2" max="2" width="9.53515625" style="1" bestFit="1" customWidth="1"/>
    <col min="3" max="3" width="3.3828125" style="1" customWidth="1"/>
  </cols>
  <sheetData>
    <row r="1" spans="1:11" ht="15" thickTop="1" x14ac:dyDescent="0.4">
      <c r="A1" s="32" t="s">
        <v>0</v>
      </c>
      <c r="B1" s="33" t="s">
        <v>1</v>
      </c>
      <c r="C1" s="2"/>
      <c r="D1" t="s">
        <v>14</v>
      </c>
    </row>
    <row r="2" spans="1:11" x14ac:dyDescent="0.4">
      <c r="A2" s="30" t="s">
        <v>2</v>
      </c>
      <c r="B2" s="31"/>
    </row>
    <row r="3" spans="1:11" x14ac:dyDescent="0.4">
      <c r="A3" s="28" t="s">
        <v>3</v>
      </c>
      <c r="B3" s="27">
        <f>(92977 *(4/52)) + (55204 *(16/52))</f>
        <v>24137.923076923078</v>
      </c>
      <c r="D3" t="s">
        <v>13</v>
      </c>
      <c r="K3" t="s">
        <v>33</v>
      </c>
    </row>
    <row r="4" spans="1:11" x14ac:dyDescent="0.4">
      <c r="A4" s="26" t="s">
        <v>18</v>
      </c>
      <c r="B4" s="27"/>
    </row>
    <row r="5" spans="1:11" x14ac:dyDescent="0.4">
      <c r="A5" s="28" t="s">
        <v>3</v>
      </c>
      <c r="B5" s="27">
        <f>(55204 *(4/52)) + (23976 *(40 /52))</f>
        <v>22689.538461538465</v>
      </c>
      <c r="D5" t="s">
        <v>12</v>
      </c>
    </row>
    <row r="6" spans="1:11" x14ac:dyDescent="0.4">
      <c r="A6" s="28" t="s">
        <v>4</v>
      </c>
      <c r="B6" s="27">
        <v>8399</v>
      </c>
    </row>
    <row r="7" spans="1:11" x14ac:dyDescent="0.4">
      <c r="A7" s="28" t="s">
        <v>19</v>
      </c>
      <c r="B7" s="27">
        <v>4111</v>
      </c>
    </row>
    <row r="8" spans="1:11" x14ac:dyDescent="0.4">
      <c r="A8" s="29" t="s">
        <v>17</v>
      </c>
      <c r="B8" s="27">
        <v>10000</v>
      </c>
    </row>
    <row r="9" spans="1:11" x14ac:dyDescent="0.4">
      <c r="A9" s="26" t="s">
        <v>5</v>
      </c>
      <c r="B9" s="27"/>
    </row>
    <row r="10" spans="1:11" x14ac:dyDescent="0.4">
      <c r="A10" s="28" t="s">
        <v>3</v>
      </c>
      <c r="B10" s="27">
        <f>(55204 *(4/52)) + (23976 *(80 /52))</f>
        <v>41132.61538461539</v>
      </c>
      <c r="D10" t="s">
        <v>32</v>
      </c>
    </row>
    <row r="11" spans="1:11" x14ac:dyDescent="0.4">
      <c r="A11" s="26" t="s">
        <v>6</v>
      </c>
      <c r="B11" s="27"/>
    </row>
    <row r="12" spans="1:11" x14ac:dyDescent="0.4">
      <c r="A12" s="28" t="s">
        <v>3</v>
      </c>
      <c r="B12" s="27">
        <f>(92977 *(2/52)) + (55204 *(4/52))</f>
        <v>7822.5000000000009</v>
      </c>
      <c r="D12" t="s">
        <v>31</v>
      </c>
    </row>
    <row r="13" spans="1:11" x14ac:dyDescent="0.4">
      <c r="A13" s="28" t="s">
        <v>7</v>
      </c>
      <c r="B13" s="27">
        <v>7500</v>
      </c>
    </row>
    <row r="14" spans="1:11" x14ac:dyDescent="0.4">
      <c r="A14" s="28" t="s">
        <v>8</v>
      </c>
      <c r="B14" s="27">
        <f>1500*2*3</f>
        <v>9000</v>
      </c>
    </row>
    <row r="15" spans="1:11" x14ac:dyDescent="0.4">
      <c r="A15" s="26" t="s">
        <v>15</v>
      </c>
      <c r="B15" s="27"/>
    </row>
    <row r="16" spans="1:11" x14ac:dyDescent="0.4">
      <c r="A16" s="28" t="s">
        <v>3</v>
      </c>
      <c r="B16" s="27">
        <f>(92977 *(1/52)) + (55204 *(2/52))</f>
        <v>3911.2500000000005</v>
      </c>
      <c r="D16" t="s">
        <v>16</v>
      </c>
    </row>
    <row r="17" spans="1:4" x14ac:dyDescent="0.4">
      <c r="A17" s="26" t="s">
        <v>9</v>
      </c>
      <c r="B17" s="27"/>
    </row>
    <row r="18" spans="1:4" ht="15" thickBot="1" x14ac:dyDescent="0.45">
      <c r="A18" s="34" t="s">
        <v>3</v>
      </c>
      <c r="B18" s="35">
        <f>(92977 *(4/52)) + (55204 *(20/52))</f>
        <v>28384.384615384617</v>
      </c>
      <c r="C18" s="2"/>
      <c r="D18" t="s">
        <v>11</v>
      </c>
    </row>
    <row r="19" spans="1:4" ht="15.45" thickTop="1" thickBot="1" x14ac:dyDescent="0.45">
      <c r="A19" s="36" t="s">
        <v>10</v>
      </c>
      <c r="B19" s="37">
        <f>SUM(B3:B18)</f>
        <v>167088.21153846156</v>
      </c>
      <c r="C19" s="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B9F8-626A-4D18-B8D8-B4A5BD69AC25}">
  <dimension ref="A1:L109"/>
  <sheetViews>
    <sheetView topLeftCell="A5" workbookViewId="0">
      <selection activeCell="K14" sqref="K14"/>
    </sheetView>
  </sheetViews>
  <sheetFormatPr defaultColWidth="9.15234375" defaultRowHeight="12.9" x14ac:dyDescent="0.35"/>
  <cols>
    <col min="1" max="1" width="8.15234375" style="19" customWidth="1"/>
    <col min="2" max="6" width="7.61328125" style="7" customWidth="1"/>
    <col min="7" max="7" width="9.15234375" style="20"/>
    <col min="8" max="9" width="10.4609375" style="20" customWidth="1"/>
    <col min="10" max="11" width="9.3828125" style="25" bestFit="1" customWidth="1"/>
    <col min="12" max="16384" width="9.15234375" style="7"/>
  </cols>
  <sheetData>
    <row r="1" spans="1:12" x14ac:dyDescent="0.35">
      <c r="H1" s="20" t="s">
        <v>27</v>
      </c>
      <c r="I1" s="20" t="s">
        <v>28</v>
      </c>
      <c r="J1" s="25" t="s">
        <v>29</v>
      </c>
      <c r="K1" s="25" t="s">
        <v>19</v>
      </c>
    </row>
    <row r="2" spans="1:12" ht="39" customHeight="1" x14ac:dyDescent="0.35">
      <c r="A2" s="3"/>
      <c r="B2" s="44" t="s">
        <v>20</v>
      </c>
      <c r="C2" s="45"/>
      <c r="D2" s="45"/>
      <c r="E2" s="45"/>
      <c r="F2" s="46"/>
      <c r="G2" s="4"/>
      <c r="H2" s="5"/>
      <c r="I2" s="6"/>
      <c r="L2" s="12"/>
    </row>
    <row r="3" spans="1:12" ht="26.25" customHeight="1" x14ac:dyDescent="0.35">
      <c r="A3" s="8" t="s">
        <v>21</v>
      </c>
      <c r="B3" s="38" t="s">
        <v>22</v>
      </c>
      <c r="C3" s="39"/>
      <c r="D3" s="39"/>
      <c r="E3" s="39"/>
      <c r="F3" s="40"/>
      <c r="G3" s="9">
        <v>1</v>
      </c>
      <c r="H3" s="10">
        <v>3938</v>
      </c>
      <c r="I3" s="10">
        <v>2950</v>
      </c>
      <c r="J3" s="25">
        <f>0.05*H3</f>
        <v>196.9</v>
      </c>
      <c r="K3" s="25">
        <f>0.2*I3</f>
        <v>590</v>
      </c>
      <c r="L3" s="12"/>
    </row>
    <row r="4" spans="1:12" ht="26.25" customHeight="1" x14ac:dyDescent="0.35">
      <c r="A4" s="8" t="s">
        <v>21</v>
      </c>
      <c r="B4" s="38" t="s">
        <v>23</v>
      </c>
      <c r="C4" s="39"/>
      <c r="D4" s="39"/>
      <c r="E4" s="39"/>
      <c r="F4" s="40"/>
      <c r="G4" s="9">
        <v>1</v>
      </c>
      <c r="H4" s="10">
        <v>3938</v>
      </c>
      <c r="I4" s="10">
        <v>1327.5</v>
      </c>
      <c r="J4" s="25">
        <f>1*H4</f>
        <v>3938</v>
      </c>
      <c r="K4" s="25">
        <f>0.65*I4</f>
        <v>862.875</v>
      </c>
      <c r="L4" s="12"/>
    </row>
    <row r="5" spans="1:12" ht="26.25" customHeight="1" x14ac:dyDescent="0.35">
      <c r="A5" s="8" t="s">
        <v>21</v>
      </c>
      <c r="B5" s="38" t="s">
        <v>24</v>
      </c>
      <c r="C5" s="39"/>
      <c r="D5" s="39"/>
      <c r="E5" s="39"/>
      <c r="F5" s="40"/>
      <c r="G5" s="9">
        <v>1</v>
      </c>
      <c r="H5" s="10">
        <v>3938</v>
      </c>
      <c r="I5" s="10">
        <v>1327.5</v>
      </c>
      <c r="J5" s="25">
        <f t="shared" ref="J5:J13" si="0">0.05*H5</f>
        <v>196.9</v>
      </c>
      <c r="K5" s="25">
        <f t="shared" ref="K5:K11" si="1">0.2*I5</f>
        <v>265.5</v>
      </c>
      <c r="L5" s="12"/>
    </row>
    <row r="6" spans="1:12" ht="26.25" customHeight="1" x14ac:dyDescent="0.35">
      <c r="A6" s="8" t="s">
        <v>21</v>
      </c>
      <c r="B6" s="38" t="s">
        <v>25</v>
      </c>
      <c r="C6" s="39"/>
      <c r="D6" s="39"/>
      <c r="E6" s="39"/>
      <c r="F6" s="40"/>
      <c r="G6" s="9">
        <v>1</v>
      </c>
      <c r="H6" s="10">
        <v>2610.5</v>
      </c>
      <c r="I6" s="10">
        <v>885</v>
      </c>
      <c r="J6" s="25">
        <f>1*H6</f>
        <v>2610.5</v>
      </c>
      <c r="K6" s="25">
        <f>0.65*I6</f>
        <v>575.25</v>
      </c>
      <c r="L6" s="12"/>
    </row>
    <row r="7" spans="1:12" ht="26.25" customHeight="1" x14ac:dyDescent="0.35">
      <c r="A7" s="11"/>
      <c r="B7" s="16" t="s">
        <v>30</v>
      </c>
      <c r="C7" s="17"/>
      <c r="D7" s="17"/>
      <c r="E7" s="17"/>
      <c r="F7" s="18"/>
      <c r="G7" s="9"/>
      <c r="H7" s="10"/>
      <c r="I7" s="10">
        <f>I4+I6</f>
        <v>2212.5</v>
      </c>
      <c r="K7" s="25">
        <f>0.65*I7</f>
        <v>1438.125</v>
      </c>
      <c r="L7" s="12"/>
    </row>
    <row r="8" spans="1:12" ht="26.25" customHeight="1" x14ac:dyDescent="0.35">
      <c r="A8" s="11"/>
      <c r="B8" s="41" t="s">
        <v>26</v>
      </c>
      <c r="C8" s="42"/>
      <c r="D8" s="42"/>
      <c r="E8" s="42"/>
      <c r="F8" s="43"/>
      <c r="G8" s="9"/>
      <c r="H8" s="10"/>
      <c r="I8" s="10"/>
      <c r="J8" s="25">
        <f t="shared" si="0"/>
        <v>0</v>
      </c>
      <c r="K8" s="25">
        <f t="shared" si="1"/>
        <v>0</v>
      </c>
      <c r="L8" s="12"/>
    </row>
    <row r="9" spans="1:12" ht="26.25" customHeight="1" x14ac:dyDescent="0.35">
      <c r="A9" s="8" t="s">
        <v>21</v>
      </c>
      <c r="B9" s="38" t="s">
        <v>22</v>
      </c>
      <c r="C9" s="39"/>
      <c r="D9" s="39"/>
      <c r="E9" s="39"/>
      <c r="F9" s="40"/>
      <c r="G9" s="9">
        <v>1</v>
      </c>
      <c r="H9" s="13">
        <v>793</v>
      </c>
      <c r="I9" s="13">
        <v>560</v>
      </c>
      <c r="J9" s="25">
        <f t="shared" si="0"/>
        <v>39.650000000000006</v>
      </c>
      <c r="K9" s="25">
        <f t="shared" si="1"/>
        <v>112</v>
      </c>
      <c r="L9" s="12"/>
    </row>
    <row r="10" spans="1:12" ht="26.25" customHeight="1" x14ac:dyDescent="0.35">
      <c r="A10" s="8" t="s">
        <v>21</v>
      </c>
      <c r="B10" s="38" t="s">
        <v>23</v>
      </c>
      <c r="C10" s="39"/>
      <c r="D10" s="39"/>
      <c r="E10" s="39"/>
      <c r="F10" s="40"/>
      <c r="G10" s="9">
        <v>1</v>
      </c>
      <c r="H10" s="13">
        <v>793</v>
      </c>
      <c r="I10" s="14">
        <v>208.2</v>
      </c>
      <c r="J10" s="25">
        <f>1*H10</f>
        <v>793</v>
      </c>
      <c r="K10" s="25">
        <f>0.65*I10</f>
        <v>135.32999999999998</v>
      </c>
      <c r="L10" s="12"/>
    </row>
    <row r="11" spans="1:12" ht="26.25" customHeight="1" x14ac:dyDescent="0.35">
      <c r="A11" s="8" t="s">
        <v>21</v>
      </c>
      <c r="B11" s="38" t="s">
        <v>24</v>
      </c>
      <c r="C11" s="39"/>
      <c r="D11" s="39"/>
      <c r="E11" s="39"/>
      <c r="F11" s="40"/>
      <c r="G11" s="9">
        <v>1</v>
      </c>
      <c r="H11" s="13">
        <v>793</v>
      </c>
      <c r="I11" s="14">
        <v>208.2</v>
      </c>
      <c r="J11" s="25">
        <f t="shared" si="0"/>
        <v>39.650000000000006</v>
      </c>
      <c r="K11" s="25">
        <f t="shared" si="1"/>
        <v>41.64</v>
      </c>
      <c r="L11" s="12"/>
    </row>
    <row r="12" spans="1:12" ht="26.25" customHeight="1" x14ac:dyDescent="0.35">
      <c r="A12" s="8" t="s">
        <v>21</v>
      </c>
      <c r="B12" s="38" t="s">
        <v>25</v>
      </c>
      <c r="C12" s="39"/>
      <c r="D12" s="39"/>
      <c r="E12" s="39"/>
      <c r="F12" s="40"/>
      <c r="G12" s="9">
        <v>1</v>
      </c>
      <c r="H12" s="13">
        <v>584.79999999999995</v>
      </c>
      <c r="I12" s="15">
        <v>138.80000000000001</v>
      </c>
      <c r="J12" s="25">
        <f>1*H12</f>
        <v>584.79999999999995</v>
      </c>
      <c r="K12" s="25">
        <f>0.65*I12</f>
        <v>90.220000000000013</v>
      </c>
      <c r="L12" s="12"/>
    </row>
    <row r="13" spans="1:12" ht="26.25" customHeight="1" x14ac:dyDescent="0.35">
      <c r="A13" s="22"/>
      <c r="B13" s="16" t="s">
        <v>30</v>
      </c>
      <c r="C13" s="17"/>
      <c r="D13" s="17"/>
      <c r="E13" s="17"/>
      <c r="F13" s="21"/>
      <c r="G13" s="23"/>
      <c r="H13" s="24"/>
      <c r="I13" s="10">
        <f>I10+I12</f>
        <v>347</v>
      </c>
      <c r="J13" s="25">
        <f t="shared" si="0"/>
        <v>0</v>
      </c>
      <c r="K13" s="25">
        <f>0.65*I13</f>
        <v>225.55</v>
      </c>
      <c r="L13" s="12"/>
    </row>
    <row r="14" spans="1:12" x14ac:dyDescent="0.35">
      <c r="A14" s="7"/>
      <c r="J14" s="25">
        <f>SUM(J3:J12)</f>
        <v>8399.3999999999978</v>
      </c>
      <c r="K14" s="25">
        <f>SUM(K3:K12)</f>
        <v>4110.9399999999996</v>
      </c>
    </row>
    <row r="15" spans="1:12" x14ac:dyDescent="0.35">
      <c r="A15" s="7"/>
    </row>
    <row r="16" spans="1:12" x14ac:dyDescent="0.35">
      <c r="A16" s="7"/>
    </row>
    <row r="17" spans="1:1" x14ac:dyDescent="0.35">
      <c r="A17" s="7"/>
    </row>
    <row r="18" spans="1:1" x14ac:dyDescent="0.35">
      <c r="A18" s="7"/>
    </row>
    <row r="19" spans="1:1" x14ac:dyDescent="0.35">
      <c r="A19" s="7"/>
    </row>
    <row r="20" spans="1:1" x14ac:dyDescent="0.35">
      <c r="A20" s="7"/>
    </row>
    <row r="21" spans="1:1" x14ac:dyDescent="0.35">
      <c r="A21" s="7"/>
    </row>
    <row r="22" spans="1:1" x14ac:dyDescent="0.35">
      <c r="A22" s="7"/>
    </row>
    <row r="23" spans="1:1" x14ac:dyDescent="0.35">
      <c r="A23" s="7"/>
    </row>
    <row r="24" spans="1:1" x14ac:dyDescent="0.35">
      <c r="A24" s="7"/>
    </row>
    <row r="25" spans="1:1" x14ac:dyDescent="0.35">
      <c r="A25" s="7"/>
    </row>
    <row r="26" spans="1:1" x14ac:dyDescent="0.35">
      <c r="A26" s="7"/>
    </row>
    <row r="27" spans="1:1" x14ac:dyDescent="0.35">
      <c r="A27" s="7"/>
    </row>
    <row r="28" spans="1:1" x14ac:dyDescent="0.35">
      <c r="A28" s="7"/>
    </row>
    <row r="29" spans="1:1" x14ac:dyDescent="0.35">
      <c r="A29" s="7"/>
    </row>
    <row r="30" spans="1:1" x14ac:dyDescent="0.35">
      <c r="A30" s="7"/>
    </row>
    <row r="31" spans="1:1" x14ac:dyDescent="0.35">
      <c r="A31" s="7"/>
    </row>
    <row r="32" spans="1:1" x14ac:dyDescent="0.35">
      <c r="A32" s="7"/>
    </row>
    <row r="33" spans="1:1" x14ac:dyDescent="0.35">
      <c r="A33" s="7"/>
    </row>
    <row r="34" spans="1:1" x14ac:dyDescent="0.35">
      <c r="A34" s="7"/>
    </row>
    <row r="35" spans="1:1" x14ac:dyDescent="0.35">
      <c r="A35" s="7"/>
    </row>
    <row r="36" spans="1:1" x14ac:dyDescent="0.35">
      <c r="A36" s="7"/>
    </row>
    <row r="37" spans="1:1" x14ac:dyDescent="0.35">
      <c r="A37" s="7"/>
    </row>
    <row r="38" spans="1:1" x14ac:dyDescent="0.35">
      <c r="A38" s="7"/>
    </row>
    <row r="39" spans="1:1" x14ac:dyDescent="0.35">
      <c r="A39" s="7"/>
    </row>
    <row r="40" spans="1:1" x14ac:dyDescent="0.35">
      <c r="A40" s="7"/>
    </row>
    <row r="41" spans="1:1" x14ac:dyDescent="0.35">
      <c r="A41" s="7"/>
    </row>
    <row r="42" spans="1:1" x14ac:dyDescent="0.35">
      <c r="A42" s="7"/>
    </row>
    <row r="43" spans="1:1" x14ac:dyDescent="0.35">
      <c r="A43" s="7"/>
    </row>
    <row r="44" spans="1:1" x14ac:dyDescent="0.35">
      <c r="A44" s="7"/>
    </row>
    <row r="45" spans="1:1" x14ac:dyDescent="0.35">
      <c r="A45" s="7"/>
    </row>
    <row r="46" spans="1:1" x14ac:dyDescent="0.35">
      <c r="A46" s="7"/>
    </row>
    <row r="47" spans="1:1" x14ac:dyDescent="0.35">
      <c r="A47" s="7"/>
    </row>
    <row r="48" spans="1:1" x14ac:dyDescent="0.35">
      <c r="A48" s="7"/>
    </row>
    <row r="49" spans="1:1" x14ac:dyDescent="0.35">
      <c r="A49" s="7"/>
    </row>
    <row r="50" spans="1:1" x14ac:dyDescent="0.35">
      <c r="A50" s="7"/>
    </row>
    <row r="51" spans="1:1" x14ac:dyDescent="0.35">
      <c r="A51" s="7"/>
    </row>
    <row r="52" spans="1:1" x14ac:dyDescent="0.35">
      <c r="A52" s="7"/>
    </row>
    <row r="53" spans="1:1" x14ac:dyDescent="0.35">
      <c r="A53" s="7"/>
    </row>
    <row r="54" spans="1:1" x14ac:dyDescent="0.35">
      <c r="A54" s="7"/>
    </row>
    <row r="55" spans="1:1" x14ac:dyDescent="0.35">
      <c r="A55" s="7"/>
    </row>
    <row r="56" spans="1:1" x14ac:dyDescent="0.35">
      <c r="A56" s="7"/>
    </row>
    <row r="57" spans="1:1" x14ac:dyDescent="0.35">
      <c r="A57" s="7"/>
    </row>
    <row r="58" spans="1:1" x14ac:dyDescent="0.35">
      <c r="A58" s="7"/>
    </row>
    <row r="59" spans="1:1" x14ac:dyDescent="0.35">
      <c r="A59" s="7"/>
    </row>
    <row r="60" spans="1:1" x14ac:dyDescent="0.35">
      <c r="A60" s="7"/>
    </row>
    <row r="61" spans="1:1" x14ac:dyDescent="0.35">
      <c r="A61" s="7"/>
    </row>
    <row r="62" spans="1:1" x14ac:dyDescent="0.35">
      <c r="A62" s="7"/>
    </row>
    <row r="63" spans="1:1" x14ac:dyDescent="0.35">
      <c r="A63" s="7"/>
    </row>
    <row r="64" spans="1:1" x14ac:dyDescent="0.35">
      <c r="A64" s="7"/>
    </row>
    <row r="65" spans="1:1" x14ac:dyDescent="0.35">
      <c r="A65" s="7"/>
    </row>
    <row r="66" spans="1:1" x14ac:dyDescent="0.35">
      <c r="A66" s="7"/>
    </row>
    <row r="67" spans="1:1" x14ac:dyDescent="0.35">
      <c r="A67" s="7"/>
    </row>
    <row r="68" spans="1:1" x14ac:dyDescent="0.35">
      <c r="A68" s="7"/>
    </row>
    <row r="69" spans="1:1" x14ac:dyDescent="0.35">
      <c r="A69" s="7"/>
    </row>
    <row r="70" spans="1:1" x14ac:dyDescent="0.35">
      <c r="A70" s="7"/>
    </row>
    <row r="71" spans="1:1" x14ac:dyDescent="0.35">
      <c r="A71" s="7"/>
    </row>
    <row r="72" spans="1:1" x14ac:dyDescent="0.35">
      <c r="A72" s="7"/>
    </row>
    <row r="73" spans="1:1" x14ac:dyDescent="0.35">
      <c r="A73" s="7"/>
    </row>
    <row r="74" spans="1:1" x14ac:dyDescent="0.35">
      <c r="A74" s="7"/>
    </row>
    <row r="75" spans="1:1" x14ac:dyDescent="0.35">
      <c r="A75" s="7"/>
    </row>
    <row r="76" spans="1:1" x14ac:dyDescent="0.35">
      <c r="A76" s="7"/>
    </row>
    <row r="77" spans="1:1" x14ac:dyDescent="0.35">
      <c r="A77" s="7"/>
    </row>
    <row r="78" spans="1:1" x14ac:dyDescent="0.35">
      <c r="A78" s="7"/>
    </row>
    <row r="79" spans="1:1" x14ac:dyDescent="0.35">
      <c r="A79" s="7"/>
    </row>
    <row r="80" spans="1:1" x14ac:dyDescent="0.35">
      <c r="A80" s="7"/>
    </row>
    <row r="81" spans="1:1" x14ac:dyDescent="0.35">
      <c r="A81" s="7"/>
    </row>
    <row r="82" spans="1:1" x14ac:dyDescent="0.35">
      <c r="A82" s="7"/>
    </row>
    <row r="83" spans="1:1" x14ac:dyDescent="0.35">
      <c r="A83" s="7"/>
    </row>
    <row r="84" spans="1:1" x14ac:dyDescent="0.35">
      <c r="A84" s="7"/>
    </row>
    <row r="85" spans="1:1" x14ac:dyDescent="0.35">
      <c r="A85" s="7"/>
    </row>
    <row r="86" spans="1:1" x14ac:dyDescent="0.35">
      <c r="A86" s="7"/>
    </row>
    <row r="87" spans="1:1" x14ac:dyDescent="0.35">
      <c r="A87" s="7"/>
    </row>
    <row r="88" spans="1:1" x14ac:dyDescent="0.35">
      <c r="A88" s="7"/>
    </row>
    <row r="89" spans="1:1" x14ac:dyDescent="0.35">
      <c r="A89" s="7"/>
    </row>
    <row r="90" spans="1:1" x14ac:dyDescent="0.35">
      <c r="A90" s="7"/>
    </row>
    <row r="91" spans="1:1" x14ac:dyDescent="0.35">
      <c r="A91" s="7"/>
    </row>
    <row r="92" spans="1:1" x14ac:dyDescent="0.35">
      <c r="A92" s="7"/>
    </row>
    <row r="93" spans="1:1" x14ac:dyDescent="0.35">
      <c r="A93" s="7"/>
    </row>
    <row r="94" spans="1:1" x14ac:dyDescent="0.35">
      <c r="A94" s="7"/>
    </row>
    <row r="95" spans="1:1" x14ac:dyDescent="0.35">
      <c r="A95" s="7"/>
    </row>
    <row r="96" spans="1:1" x14ac:dyDescent="0.35">
      <c r="A96" s="7"/>
    </row>
    <row r="97" spans="1:1" x14ac:dyDescent="0.35">
      <c r="A97" s="7"/>
    </row>
    <row r="98" spans="1:1" x14ac:dyDescent="0.35">
      <c r="A98" s="7"/>
    </row>
    <row r="99" spans="1:1" x14ac:dyDescent="0.35">
      <c r="A99" s="7"/>
    </row>
    <row r="100" spans="1:1" x14ac:dyDescent="0.35">
      <c r="A100" s="7"/>
    </row>
    <row r="101" spans="1:1" x14ac:dyDescent="0.35">
      <c r="A101" s="7"/>
    </row>
    <row r="102" spans="1:1" x14ac:dyDescent="0.35">
      <c r="A102" s="7"/>
    </row>
    <row r="103" spans="1:1" x14ac:dyDescent="0.35">
      <c r="A103" s="7"/>
    </row>
    <row r="104" spans="1:1" x14ac:dyDescent="0.35">
      <c r="A104" s="7"/>
    </row>
    <row r="105" spans="1:1" x14ac:dyDescent="0.35">
      <c r="A105" s="7"/>
    </row>
    <row r="106" spans="1:1" x14ac:dyDescent="0.35">
      <c r="A106" s="7"/>
    </row>
    <row r="107" spans="1:1" x14ac:dyDescent="0.35">
      <c r="A107" s="7"/>
    </row>
    <row r="108" spans="1:1" x14ac:dyDescent="0.35">
      <c r="A108" s="7"/>
    </row>
    <row r="109" spans="1:1" x14ac:dyDescent="0.35">
      <c r="A109" s="7"/>
    </row>
  </sheetData>
  <mergeCells count="10">
    <mergeCell ref="B2:F2"/>
    <mergeCell ref="B3:F3"/>
    <mergeCell ref="B4:F4"/>
    <mergeCell ref="B5:F5"/>
    <mergeCell ref="B11:F11"/>
    <mergeCell ref="B12:F12"/>
    <mergeCell ref="B6:F6"/>
    <mergeCell ref="B8:F8"/>
    <mergeCell ref="B9:F9"/>
    <mergeCell ref="B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Jones, Dannette A -FS</cp:lastModifiedBy>
  <dcterms:created xsi:type="dcterms:W3CDTF">2015-06-05T18:17:20Z</dcterms:created>
  <dcterms:modified xsi:type="dcterms:W3CDTF">2021-07-13T23:28:15Z</dcterms:modified>
</cp:coreProperties>
</file>